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anna\ambi_gain_loss_shock\data\"/>
    </mc:Choice>
  </mc:AlternateContent>
  <bookViews>
    <workbookView xWindow="0" yWindow="0" windowWidth="19200" windowHeight="7050" activeTab="8"/>
  </bookViews>
  <sheets>
    <sheet name="Data Collection Log" sheetId="1" r:id="rId1"/>
    <sheet name="Summary" sheetId="2" r:id="rId2"/>
    <sheet name="STAI" sheetId="3" r:id="rId3"/>
    <sheet name="STAI 2" sheetId="4" r:id="rId4"/>
    <sheet name="EPQ" sheetId="5" r:id="rId5"/>
    <sheet name="BDI" sheetId="6" r:id="rId6"/>
    <sheet name="MASQ" sheetId="7" r:id="rId7"/>
    <sheet name="IUS" sheetId="8" r:id="rId8"/>
    <sheet name="PSWQ" sheetId="9" r:id="rId9"/>
    <sheet name="ASI" sheetId="10" r:id="rId10"/>
    <sheet name="BB" sheetId="11" r:id="rId11"/>
    <sheet name="CES-D" sheetId="12" r:id="rId12"/>
  </sheets>
  <externalReferences>
    <externalReference r:id="rId13"/>
    <externalReference r:id="rId14"/>
    <externalReference r:id="rId15"/>
    <externalReference r:id="rId16"/>
  </externalReferences>
  <calcPr calcId="152511"/>
</workbook>
</file>

<file path=xl/calcChain.xml><?xml version="1.0" encoding="utf-8"?>
<calcChain xmlns="http://schemas.openxmlformats.org/spreadsheetml/2006/main">
  <c r="E52" i="4" l="1"/>
  <c r="F52" i="4"/>
  <c r="G52" i="4"/>
  <c r="H52" i="4"/>
  <c r="I52" i="4"/>
  <c r="J52" i="4"/>
  <c r="K52" i="4"/>
  <c r="L52" i="4"/>
  <c r="M52" i="4"/>
  <c r="N52" i="4"/>
  <c r="O52" i="4"/>
  <c r="P52" i="4"/>
  <c r="Q52" i="4"/>
  <c r="R52" i="4"/>
  <c r="S52" i="4"/>
  <c r="T52" i="4"/>
  <c r="U52" i="4"/>
  <c r="V52" i="4"/>
  <c r="W52" i="4"/>
  <c r="X52" i="4"/>
  <c r="Y52" i="4"/>
  <c r="Z52" i="4"/>
  <c r="AA52" i="4"/>
  <c r="AB52" i="4"/>
  <c r="AC52" i="4"/>
  <c r="AD52" i="4"/>
  <c r="AE52" i="4"/>
  <c r="AF52" i="4"/>
  <c r="AG52" i="4"/>
  <c r="AH52" i="4"/>
  <c r="AI52" i="4"/>
  <c r="AJ52" i="4"/>
  <c r="AK52" i="4"/>
  <c r="AL52" i="4"/>
  <c r="AM52" i="4"/>
  <c r="E51" i="4"/>
  <c r="F51" i="4"/>
  <c r="G51" i="4"/>
  <c r="H51" i="4"/>
  <c r="I51" i="4"/>
  <c r="J51" i="4"/>
  <c r="K51" i="4"/>
  <c r="L51" i="4"/>
  <c r="M51" i="4"/>
  <c r="N51" i="4"/>
  <c r="O51" i="4"/>
  <c r="P51" i="4"/>
  <c r="Q51" i="4"/>
  <c r="R51" i="4"/>
  <c r="S51" i="4"/>
  <c r="T51" i="4"/>
  <c r="U51" i="4"/>
  <c r="V51" i="4"/>
  <c r="W51" i="4"/>
  <c r="X51" i="4"/>
  <c r="Y51" i="4"/>
  <c r="Z51" i="4"/>
  <c r="AA51" i="4"/>
  <c r="AB51" i="4"/>
  <c r="AC51" i="4"/>
  <c r="AD51" i="4"/>
  <c r="AE51" i="4"/>
  <c r="AF51" i="4"/>
  <c r="AG51" i="4"/>
  <c r="AH51" i="4"/>
  <c r="AI51" i="4"/>
  <c r="AJ51" i="4"/>
  <c r="AK51" i="4"/>
  <c r="AL51" i="4"/>
  <c r="AM51" i="4"/>
  <c r="D51" i="3"/>
  <c r="D51" i="4"/>
  <c r="D52" i="4" s="1"/>
  <c r="F50" i="3"/>
  <c r="D50" i="4"/>
  <c r="E50" i="4"/>
  <c r="F50" i="4"/>
  <c r="G50" i="4"/>
  <c r="H50" i="4"/>
  <c r="I50" i="4"/>
  <c r="J50" i="4"/>
  <c r="K50" i="4"/>
  <c r="L50" i="4"/>
  <c r="M50" i="4"/>
  <c r="N50" i="4"/>
  <c r="O50" i="4"/>
  <c r="P50" i="4"/>
  <c r="Q50" i="4"/>
  <c r="R50" i="4"/>
  <c r="S50" i="4"/>
  <c r="T50" i="4"/>
  <c r="U50" i="4"/>
  <c r="V50" i="4"/>
  <c r="W50" i="4"/>
  <c r="X50" i="4"/>
  <c r="Y50" i="4"/>
  <c r="Z50" i="4"/>
  <c r="AA50" i="4"/>
  <c r="AB50" i="4"/>
  <c r="AC50" i="4"/>
  <c r="AD50" i="4"/>
  <c r="AE50" i="4"/>
  <c r="AF50" i="4"/>
  <c r="AG50" i="4"/>
  <c r="AH50" i="4"/>
  <c r="AI50" i="4"/>
  <c r="AJ50" i="4"/>
  <c r="AK50" i="4"/>
  <c r="AL50" i="4"/>
  <c r="AM50" i="4"/>
  <c r="AM48" i="4"/>
  <c r="AF49" i="4"/>
  <c r="AG49" i="4"/>
  <c r="AH49" i="4"/>
  <c r="AI49" i="4"/>
  <c r="AJ49" i="4"/>
  <c r="AK49" i="4"/>
  <c r="AL49" i="4"/>
  <c r="AM49" i="4"/>
  <c r="D48" i="4"/>
  <c r="E48" i="4"/>
  <c r="F48" i="4"/>
  <c r="G48" i="4"/>
  <c r="H48" i="4"/>
  <c r="I48" i="4"/>
  <c r="J48" i="4"/>
  <c r="K48" i="4"/>
  <c r="L48" i="4"/>
  <c r="M48" i="4"/>
  <c r="N48" i="4"/>
  <c r="O48" i="4"/>
  <c r="P48" i="4"/>
  <c r="Q48" i="4"/>
  <c r="R48" i="4"/>
  <c r="S48" i="4"/>
  <c r="T48" i="4"/>
  <c r="U48" i="4"/>
  <c r="V48" i="4"/>
  <c r="W48" i="4"/>
  <c r="X48" i="4"/>
  <c r="Y48" i="4"/>
  <c r="Z48" i="4"/>
  <c r="AA48" i="4"/>
  <c r="AB48" i="4"/>
  <c r="AC48" i="4"/>
  <c r="AD48" i="4"/>
  <c r="AE48" i="4"/>
  <c r="AF48" i="4"/>
  <c r="AG48" i="4"/>
  <c r="AH48" i="4"/>
  <c r="AI48" i="4"/>
  <c r="AJ48" i="4"/>
  <c r="AK48" i="4"/>
  <c r="AL48" i="4"/>
  <c r="D48" i="3"/>
  <c r="J49" i="4"/>
  <c r="K49" i="4"/>
  <c r="L49" i="4"/>
  <c r="M49" i="4"/>
  <c r="N49" i="4"/>
  <c r="O49" i="4"/>
  <c r="P49" i="4"/>
  <c r="Q49" i="4"/>
  <c r="R49" i="4"/>
  <c r="S49" i="4"/>
  <c r="T49" i="4"/>
  <c r="U49" i="4"/>
  <c r="V49" i="4"/>
  <c r="W49" i="4"/>
  <c r="X49" i="4"/>
  <c r="Y49" i="4"/>
  <c r="Z49" i="4"/>
  <c r="AA49" i="4"/>
  <c r="AB49" i="4"/>
  <c r="AC49" i="4"/>
  <c r="AD49" i="4"/>
  <c r="AE49" i="4"/>
  <c r="D49" i="4"/>
  <c r="E49" i="4"/>
  <c r="F49" i="4"/>
  <c r="G49" i="4"/>
  <c r="H49" i="4"/>
  <c r="I49" i="4"/>
  <c r="D49" i="1"/>
  <c r="D49" i="3"/>
  <c r="BM31" i="12" l="1"/>
  <c r="BL31" i="12"/>
  <c r="BK31" i="12"/>
  <c r="BJ31" i="12"/>
  <c r="BI31" i="12"/>
  <c r="BH31" i="12"/>
  <c r="BG31" i="12"/>
  <c r="BF31" i="12"/>
  <c r="BE31" i="12"/>
  <c r="BD31" i="12"/>
  <c r="BC31" i="12"/>
  <c r="BB31" i="12"/>
  <c r="BA31" i="12"/>
  <c r="AZ31" i="12"/>
  <c r="AY31" i="12"/>
  <c r="AX31" i="12"/>
  <c r="AW31" i="12"/>
  <c r="AV31" i="12"/>
  <c r="AU31" i="12"/>
  <c r="AT31" i="12"/>
  <c r="AS31" i="12"/>
  <c r="AR31" i="12"/>
  <c r="AQ31" i="12"/>
  <c r="AP31" i="12"/>
  <c r="AO31" i="12"/>
  <c r="AN31" i="12"/>
  <c r="AM31" i="12"/>
  <c r="AL31" i="12"/>
  <c r="AK31" i="12"/>
  <c r="AJ31" i="12"/>
  <c r="AI31" i="12"/>
  <c r="AH31" i="12"/>
  <c r="AG31" i="12"/>
  <c r="AF31" i="12"/>
  <c r="AE31" i="12"/>
  <c r="AD31" i="12"/>
  <c r="AC31" i="12"/>
  <c r="AB31" i="12"/>
  <c r="AA31" i="12"/>
  <c r="Z31" i="12"/>
  <c r="Y31" i="12"/>
  <c r="X31" i="12"/>
  <c r="W31" i="12"/>
  <c r="V31" i="12"/>
  <c r="U31" i="12"/>
  <c r="T31" i="12"/>
  <c r="S31" i="12"/>
  <c r="R31" i="12"/>
  <c r="Q31" i="12"/>
  <c r="P31" i="12"/>
  <c r="O31" i="12"/>
  <c r="N31" i="12"/>
  <c r="M31" i="12"/>
  <c r="L31" i="12"/>
  <c r="K31" i="12"/>
  <c r="J31" i="12"/>
  <c r="I31" i="12"/>
  <c r="H31" i="12"/>
  <c r="G31" i="12"/>
  <c r="F31" i="12"/>
  <c r="E31" i="12"/>
  <c r="D31" i="12"/>
  <c r="BM30" i="12"/>
  <c r="BL30" i="12"/>
  <c r="BK30" i="12"/>
  <c r="BJ30" i="12"/>
  <c r="BI30" i="12"/>
  <c r="BH30" i="12"/>
  <c r="BG30" i="12"/>
  <c r="BF30" i="12"/>
  <c r="BE30" i="12"/>
  <c r="BD30" i="12"/>
  <c r="BC30" i="12"/>
  <c r="BB30" i="12"/>
  <c r="BA30" i="12"/>
  <c r="AZ30" i="12"/>
  <c r="AY30" i="12"/>
  <c r="AX30" i="12"/>
  <c r="AW30" i="12"/>
  <c r="AV30" i="12"/>
  <c r="AU30" i="12"/>
  <c r="AT30" i="12"/>
  <c r="AS30" i="12"/>
  <c r="AR30" i="12"/>
  <c r="AQ30" i="12"/>
  <c r="AP30" i="12"/>
  <c r="AO30" i="12"/>
  <c r="AN30" i="12"/>
  <c r="AM30" i="12"/>
  <c r="AL30" i="12"/>
  <c r="AK30" i="12"/>
  <c r="AJ30" i="12"/>
  <c r="AI30" i="12"/>
  <c r="AH30" i="12"/>
  <c r="AG30" i="12"/>
  <c r="AF30" i="12"/>
  <c r="AE30" i="12"/>
  <c r="AD30" i="12"/>
  <c r="AC30" i="12"/>
  <c r="AB30" i="12"/>
  <c r="AA30" i="12"/>
  <c r="Z30" i="12"/>
  <c r="Y30" i="12"/>
  <c r="X30" i="12"/>
  <c r="W30" i="12"/>
  <c r="V30" i="12"/>
  <c r="U30" i="12"/>
  <c r="T30" i="12"/>
  <c r="S30" i="12"/>
  <c r="R30" i="12"/>
  <c r="Q30" i="12"/>
  <c r="P30" i="12"/>
  <c r="O30" i="12"/>
  <c r="N30" i="12"/>
  <c r="M30" i="12"/>
  <c r="L30" i="12"/>
  <c r="K30" i="12"/>
  <c r="J30" i="12"/>
  <c r="I30" i="12"/>
  <c r="H30" i="12"/>
  <c r="G30" i="12"/>
  <c r="F30" i="12"/>
  <c r="E30" i="12"/>
  <c r="D30" i="12"/>
  <c r="BM29" i="12"/>
  <c r="BL29" i="12"/>
  <c r="BK29" i="12"/>
  <c r="BJ29" i="12"/>
  <c r="BI29" i="12"/>
  <c r="BH29" i="12"/>
  <c r="BG29" i="12"/>
  <c r="BF29" i="12"/>
  <c r="BE29" i="12"/>
  <c r="BD29" i="12"/>
  <c r="BC29" i="12"/>
  <c r="BB29" i="12"/>
  <c r="BA29" i="12"/>
  <c r="AZ29" i="12"/>
  <c r="AY29" i="12"/>
  <c r="AX29" i="12"/>
  <c r="AW29" i="12"/>
  <c r="AV29" i="12"/>
  <c r="AU29" i="12"/>
  <c r="AT29" i="12"/>
  <c r="AS29" i="12"/>
  <c r="AR29" i="12"/>
  <c r="AQ29" i="12"/>
  <c r="AP29" i="12"/>
  <c r="AO29" i="12"/>
  <c r="AN29" i="12"/>
  <c r="AM29" i="12"/>
  <c r="AL29" i="12"/>
  <c r="AK29" i="12"/>
  <c r="AJ29" i="12"/>
  <c r="AI29" i="12"/>
  <c r="AH29" i="12"/>
  <c r="AG29" i="12"/>
  <c r="AF29" i="12"/>
  <c r="AE29" i="12"/>
  <c r="AD29" i="12"/>
  <c r="AC29" i="12"/>
  <c r="AB29" i="12"/>
  <c r="AA29" i="12"/>
  <c r="Z29" i="12"/>
  <c r="Y29" i="12"/>
  <c r="X29" i="12"/>
  <c r="W29" i="12"/>
  <c r="V29" i="12"/>
  <c r="U29" i="12"/>
  <c r="T29" i="12"/>
  <c r="S29" i="12"/>
  <c r="R29" i="12"/>
  <c r="Q29" i="12"/>
  <c r="P29" i="12"/>
  <c r="O29" i="12"/>
  <c r="N29" i="12"/>
  <c r="M29" i="12"/>
  <c r="L29" i="12"/>
  <c r="K29" i="12"/>
  <c r="J29" i="12"/>
  <c r="I29" i="12"/>
  <c r="H29" i="12"/>
  <c r="G29" i="12"/>
  <c r="F29" i="12"/>
  <c r="E29" i="12"/>
  <c r="D29" i="12"/>
  <c r="BM28" i="12"/>
  <c r="BL28" i="12"/>
  <c r="BK28" i="12"/>
  <c r="BJ28" i="12"/>
  <c r="BI28" i="12"/>
  <c r="BH28" i="12"/>
  <c r="BG28" i="12"/>
  <c r="BF28" i="12"/>
  <c r="BE28" i="12"/>
  <c r="BD28" i="12"/>
  <c r="BC28" i="12"/>
  <c r="BB28" i="12"/>
  <c r="BA28" i="12"/>
  <c r="AZ28" i="12"/>
  <c r="AY28" i="12"/>
  <c r="AX28" i="12"/>
  <c r="AW28" i="12"/>
  <c r="AV28" i="12"/>
  <c r="AU28" i="12"/>
  <c r="AT28" i="12"/>
  <c r="AS28" i="12"/>
  <c r="AR28" i="12"/>
  <c r="AQ28" i="12"/>
  <c r="AP28" i="12"/>
  <c r="AO28" i="12"/>
  <c r="AN28" i="12"/>
  <c r="AM28" i="12"/>
  <c r="AL28" i="12"/>
  <c r="AK28" i="12"/>
  <c r="AJ28" i="12"/>
  <c r="AI28" i="12"/>
  <c r="AH28" i="12"/>
  <c r="AG28" i="12"/>
  <c r="AF28" i="12"/>
  <c r="AE28" i="12"/>
  <c r="AD28" i="12"/>
  <c r="AC28" i="12"/>
  <c r="AB28" i="12"/>
  <c r="AA28" i="12"/>
  <c r="Z28" i="12"/>
  <c r="Y28" i="12"/>
  <c r="X28" i="12"/>
  <c r="W28" i="12"/>
  <c r="V28" i="12"/>
  <c r="U28" i="12"/>
  <c r="T28" i="12"/>
  <c r="S28" i="12"/>
  <c r="R28" i="12"/>
  <c r="Q28" i="12"/>
  <c r="P28" i="12"/>
  <c r="O28" i="12"/>
  <c r="N28" i="12"/>
  <c r="M28" i="12"/>
  <c r="L28" i="12"/>
  <c r="K28" i="12"/>
  <c r="J28" i="12"/>
  <c r="I28" i="12"/>
  <c r="H28" i="12"/>
  <c r="G28" i="12"/>
  <c r="F28" i="12"/>
  <c r="E28" i="12"/>
  <c r="D28" i="12"/>
  <c r="BM27" i="12"/>
  <c r="BL27" i="12"/>
  <c r="BK27" i="12"/>
  <c r="BJ27" i="12"/>
  <c r="BI27" i="12"/>
  <c r="BH27" i="12"/>
  <c r="BG27" i="12"/>
  <c r="BF27" i="12"/>
  <c r="BE27" i="12"/>
  <c r="BD27" i="12"/>
  <c r="BC27" i="12"/>
  <c r="BB27" i="12"/>
  <c r="BA27" i="12"/>
  <c r="AZ27" i="12"/>
  <c r="AY27" i="12"/>
  <c r="AX27" i="12"/>
  <c r="AW27" i="12"/>
  <c r="AV27" i="12"/>
  <c r="AU27" i="12"/>
  <c r="AT27" i="12"/>
  <c r="AS27" i="12"/>
  <c r="AR27" i="12"/>
  <c r="AQ27" i="12"/>
  <c r="AP27" i="12"/>
  <c r="AO27" i="12"/>
  <c r="AN27" i="12"/>
  <c r="AM27" i="12"/>
  <c r="AL27" i="12"/>
  <c r="AK27" i="12"/>
  <c r="AJ27" i="12"/>
  <c r="AI27" i="12"/>
  <c r="AH27" i="12"/>
  <c r="AG27" i="12"/>
  <c r="AF27" i="12"/>
  <c r="AE27" i="12"/>
  <c r="AD27" i="12"/>
  <c r="AC27" i="12"/>
  <c r="AB27" i="12"/>
  <c r="AA27" i="12"/>
  <c r="Z27" i="12"/>
  <c r="Y27" i="12"/>
  <c r="X27" i="12"/>
  <c r="W27" i="12"/>
  <c r="V27" i="12"/>
  <c r="U27" i="12"/>
  <c r="T27" i="12"/>
  <c r="S27" i="12"/>
  <c r="R27" i="12"/>
  <c r="Q27" i="12"/>
  <c r="P27" i="12"/>
  <c r="O27" i="12"/>
  <c r="N27" i="12"/>
  <c r="M27" i="12"/>
  <c r="L27" i="12"/>
  <c r="K27" i="12"/>
  <c r="J27" i="12"/>
  <c r="BN27" i="12" s="1"/>
  <c r="I27" i="12"/>
  <c r="H27" i="12"/>
  <c r="G27" i="12"/>
  <c r="BO27" i="12" s="1"/>
  <c r="F27" i="12"/>
  <c r="E27" i="12"/>
  <c r="D27" i="12"/>
  <c r="A38" i="11"/>
  <c r="BM34" i="11"/>
  <c r="BL34" i="1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G34" i="11"/>
  <c r="F34" i="11"/>
  <c r="E34" i="11"/>
  <c r="D34" i="11"/>
  <c r="C34" i="11"/>
  <c r="BM33" i="11"/>
  <c r="BL33" i="11"/>
  <c r="BK33" i="11"/>
  <c r="BJ33" i="11"/>
  <c r="BI33" i="11"/>
  <c r="BH33" i="11"/>
  <c r="BG33" i="11"/>
  <c r="BF33" i="11"/>
  <c r="BE33" i="11"/>
  <c r="BD33" i="11"/>
  <c r="BC33" i="11"/>
  <c r="BB33" i="11"/>
  <c r="BA33" i="11"/>
  <c r="AZ33" i="11"/>
  <c r="AY33" i="11"/>
  <c r="AX33" i="11"/>
  <c r="AW33" i="11"/>
  <c r="AV33" i="11"/>
  <c r="AU33" i="11"/>
  <c r="AT33" i="11"/>
  <c r="AS33" i="11"/>
  <c r="AR33" i="11"/>
  <c r="AQ33" i="11"/>
  <c r="AP33" i="11"/>
  <c r="AO33" i="11"/>
  <c r="AN33" i="11"/>
  <c r="AM33" i="11"/>
  <c r="AL33" i="11"/>
  <c r="AK33" i="11"/>
  <c r="AJ33" i="11"/>
  <c r="AI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G33" i="11"/>
  <c r="F33" i="11"/>
  <c r="E33" i="11"/>
  <c r="D33" i="11"/>
  <c r="C33" i="11"/>
  <c r="BM32" i="11"/>
  <c r="BL32" i="11"/>
  <c r="BK32" i="11"/>
  <c r="BJ32" i="11"/>
  <c r="BI32" i="11"/>
  <c r="BH32" i="11"/>
  <c r="BG32" i="11"/>
  <c r="BF32" i="11"/>
  <c r="BE32" i="11"/>
  <c r="BD32" i="11"/>
  <c r="BC32" i="11"/>
  <c r="BB32" i="11"/>
  <c r="BA32" i="11"/>
  <c r="AZ32" i="11"/>
  <c r="AY32" i="11"/>
  <c r="AX32" i="11"/>
  <c r="AW32" i="11"/>
  <c r="AV32" i="11"/>
  <c r="AU32" i="11"/>
  <c r="AT32" i="11"/>
  <c r="AS32" i="11"/>
  <c r="AR32" i="11"/>
  <c r="AQ32" i="11"/>
  <c r="AP32" i="11"/>
  <c r="AO32" i="11"/>
  <c r="AN32" i="11"/>
  <c r="AM32" i="11"/>
  <c r="AL32" i="11"/>
  <c r="AK32" i="11"/>
  <c r="AJ32" i="11"/>
  <c r="AI32" i="11"/>
  <c r="AH32" i="11"/>
  <c r="AG32" i="11"/>
  <c r="AF32" i="11"/>
  <c r="AE32" i="11"/>
  <c r="AD32" i="11"/>
  <c r="AC32" i="11"/>
  <c r="AB32" i="11"/>
  <c r="AA32" i="11"/>
  <c r="Z32" i="11"/>
  <c r="Y32" i="11"/>
  <c r="X32" i="11"/>
  <c r="W32" i="11"/>
  <c r="V32" i="11"/>
  <c r="U32" i="11"/>
  <c r="T32" i="11"/>
  <c r="S32" i="11"/>
  <c r="R32" i="11"/>
  <c r="Q32" i="11"/>
  <c r="P32" i="11"/>
  <c r="O32" i="11"/>
  <c r="N32" i="11"/>
  <c r="M32" i="11"/>
  <c r="L32" i="11"/>
  <c r="K32" i="11"/>
  <c r="J32" i="11"/>
  <c r="I32" i="11"/>
  <c r="H32" i="11"/>
  <c r="G32" i="11"/>
  <c r="F32" i="11"/>
  <c r="E32" i="11"/>
  <c r="D32" i="11"/>
  <c r="C32" i="11"/>
  <c r="BM31" i="11"/>
  <c r="BL31" i="11"/>
  <c r="BK31" i="11"/>
  <c r="BJ31" i="11"/>
  <c r="BI31" i="11"/>
  <c r="BH31" i="11"/>
  <c r="BG31" i="11"/>
  <c r="BF31" i="11"/>
  <c r="BE31" i="11"/>
  <c r="BD31" i="11"/>
  <c r="BC31" i="11"/>
  <c r="BB31" i="11"/>
  <c r="BA31" i="11"/>
  <c r="AZ31" i="11"/>
  <c r="AY31" i="11"/>
  <c r="AX31" i="11"/>
  <c r="AW31" i="11"/>
  <c r="AV31" i="11"/>
  <c r="AU31" i="11"/>
  <c r="AT31" i="11"/>
  <c r="AS31" i="11"/>
  <c r="AR31" i="11"/>
  <c r="AQ31" i="11"/>
  <c r="AP31" i="11"/>
  <c r="AO31" i="11"/>
  <c r="AN31" i="11"/>
  <c r="AM31" i="11"/>
  <c r="AL31" i="11"/>
  <c r="AK31" i="11"/>
  <c r="AJ31" i="11"/>
  <c r="AI31" i="11"/>
  <c r="AH31" i="11"/>
  <c r="AG31" i="11"/>
  <c r="AF31" i="11"/>
  <c r="AE31" i="11"/>
  <c r="AD31" i="11"/>
  <c r="AC31" i="11"/>
  <c r="AB31" i="11"/>
  <c r="AA31" i="11"/>
  <c r="Z31" i="11"/>
  <c r="Y31" i="11"/>
  <c r="X31" i="11"/>
  <c r="W31" i="11"/>
  <c r="V31" i="11"/>
  <c r="U31" i="11"/>
  <c r="T31" i="11"/>
  <c r="S31" i="11"/>
  <c r="R31" i="11"/>
  <c r="Q31" i="11"/>
  <c r="P31" i="11"/>
  <c r="O31" i="11"/>
  <c r="N31" i="11"/>
  <c r="M31" i="11"/>
  <c r="L31" i="11"/>
  <c r="K31" i="11"/>
  <c r="J31" i="11"/>
  <c r="I31" i="11"/>
  <c r="H31" i="11"/>
  <c r="G31" i="11"/>
  <c r="F31" i="11"/>
  <c r="E31" i="11"/>
  <c r="D31" i="11"/>
  <c r="C31" i="11"/>
  <c r="BN50" i="10"/>
  <c r="BM50" i="10"/>
  <c r="BL50" i="10"/>
  <c r="BK50" i="10"/>
  <c r="BJ50" i="10"/>
  <c r="BI50" i="10"/>
  <c r="BH50" i="10"/>
  <c r="BG50" i="10"/>
  <c r="BF50" i="10"/>
  <c r="BE50" i="10"/>
  <c r="BD50" i="10"/>
  <c r="BC50" i="10"/>
  <c r="BB50" i="10"/>
  <c r="BA50" i="10"/>
  <c r="AZ50" i="10"/>
  <c r="AY50" i="10"/>
  <c r="AX50" i="10"/>
  <c r="AW50" i="10"/>
  <c r="AV50" i="10"/>
  <c r="AU50" i="10"/>
  <c r="AT50" i="10"/>
  <c r="AS50" i="10"/>
  <c r="AR50" i="10"/>
  <c r="AQ50" i="10"/>
  <c r="AP50" i="10"/>
  <c r="AO50" i="10"/>
  <c r="AN50" i="10"/>
  <c r="AM50" i="10"/>
  <c r="AL50" i="10"/>
  <c r="AK50" i="10"/>
  <c r="AJ50" i="10"/>
  <c r="AI50" i="10"/>
  <c r="AH50" i="10"/>
  <c r="AG50" i="10"/>
  <c r="AF50" i="10"/>
  <c r="AE50" i="10"/>
  <c r="AD50" i="10"/>
  <c r="AC50" i="10"/>
  <c r="AB50" i="10"/>
  <c r="AA50" i="10"/>
  <c r="Z50" i="10"/>
  <c r="Y50" i="10"/>
  <c r="X50" i="10"/>
  <c r="W50" i="10"/>
  <c r="V50" i="10"/>
  <c r="U50" i="10"/>
  <c r="T50" i="10"/>
  <c r="S50" i="10"/>
  <c r="R50" i="10"/>
  <c r="Q50" i="10"/>
  <c r="P50" i="10"/>
  <c r="O50" i="10"/>
  <c r="N50" i="10"/>
  <c r="M50" i="10"/>
  <c r="L50" i="10"/>
  <c r="K50" i="10"/>
  <c r="J50" i="10"/>
  <c r="I50" i="10"/>
  <c r="H50" i="10"/>
  <c r="G50" i="10"/>
  <c r="F50" i="10"/>
  <c r="E50" i="10"/>
  <c r="D50" i="10"/>
  <c r="C50" i="10"/>
  <c r="BN49" i="10"/>
  <c r="BM49" i="10"/>
  <c r="BL49" i="10"/>
  <c r="BK49" i="10"/>
  <c r="BJ49" i="10"/>
  <c r="BI49" i="10"/>
  <c r="BH49" i="10"/>
  <c r="BG49" i="10"/>
  <c r="BF49" i="10"/>
  <c r="BE49" i="10"/>
  <c r="BD49" i="10"/>
  <c r="BC49" i="10"/>
  <c r="BB49" i="10"/>
  <c r="BA49" i="10"/>
  <c r="AZ49" i="10"/>
  <c r="AY49" i="10"/>
  <c r="AX49" i="10"/>
  <c r="AW49" i="10"/>
  <c r="AV49" i="10"/>
  <c r="AU49" i="10"/>
  <c r="AT49" i="10"/>
  <c r="AS49" i="10"/>
  <c r="AR49" i="10"/>
  <c r="AQ49" i="10"/>
  <c r="AP49" i="10"/>
  <c r="AO49" i="10"/>
  <c r="AN49" i="10"/>
  <c r="AM49" i="10"/>
  <c r="AL49" i="10"/>
  <c r="AK49" i="10"/>
  <c r="AJ49" i="10"/>
  <c r="AI49" i="10"/>
  <c r="AH49" i="10"/>
  <c r="AG49" i="10"/>
  <c r="AF49" i="10"/>
  <c r="AE49" i="10"/>
  <c r="AD49" i="10"/>
  <c r="AC49" i="10"/>
  <c r="AB49" i="10"/>
  <c r="AA49" i="10"/>
  <c r="Z49" i="10"/>
  <c r="Y49" i="10"/>
  <c r="X49" i="10"/>
  <c r="W49" i="10"/>
  <c r="V49" i="10"/>
  <c r="U49" i="10"/>
  <c r="T49" i="10"/>
  <c r="S49" i="10"/>
  <c r="R49" i="10"/>
  <c r="Q49" i="10"/>
  <c r="P49" i="10"/>
  <c r="O49" i="10"/>
  <c r="N49" i="10"/>
  <c r="M49" i="10"/>
  <c r="L49" i="10"/>
  <c r="K49" i="10"/>
  <c r="J49" i="10"/>
  <c r="I49" i="10"/>
  <c r="H49" i="10"/>
  <c r="BO49" i="10" s="1"/>
  <c r="BQ49" i="10" s="1"/>
  <c r="G49" i="10"/>
  <c r="F49" i="10"/>
  <c r="E49" i="10"/>
  <c r="D49" i="10"/>
  <c r="C49" i="10"/>
  <c r="EE23" i="9"/>
  <c r="ED23" i="9"/>
  <c r="EC23" i="9"/>
  <c r="EB23" i="9"/>
  <c r="EA23" i="9"/>
  <c r="DZ23" i="9"/>
  <c r="DY23" i="9"/>
  <c r="DX23" i="9"/>
  <c r="DW23" i="9"/>
  <c r="DV23" i="9"/>
  <c r="DU23" i="9"/>
  <c r="DT23" i="9"/>
  <c r="DS23" i="9"/>
  <c r="DR23" i="9"/>
  <c r="DQ23" i="9"/>
  <c r="DP23" i="9"/>
  <c r="DO23" i="9"/>
  <c r="DN23" i="9"/>
  <c r="DM23" i="9"/>
  <c r="DL23" i="9"/>
  <c r="DK23" i="9"/>
  <c r="DJ23" i="9"/>
  <c r="DI23" i="9"/>
  <c r="DH23" i="9"/>
  <c r="DG23" i="9"/>
  <c r="DF23" i="9"/>
  <c r="DE23" i="9"/>
  <c r="DD23" i="9"/>
  <c r="DC23" i="9"/>
  <c r="DB23" i="9"/>
  <c r="DA23" i="9"/>
  <c r="CZ23" i="9"/>
  <c r="CY23" i="9"/>
  <c r="CX23" i="9"/>
  <c r="CW23" i="9"/>
  <c r="CV23" i="9"/>
  <c r="CU23" i="9"/>
  <c r="CT23" i="9"/>
  <c r="CS23" i="9"/>
  <c r="CR23" i="9"/>
  <c r="CQ23" i="9"/>
  <c r="CP23" i="9"/>
  <c r="CO23" i="9"/>
  <c r="CN23" i="9"/>
  <c r="CM23" i="9"/>
  <c r="CL23" i="9"/>
  <c r="CK23" i="9"/>
  <c r="CJ23" i="9"/>
  <c r="CI23" i="9"/>
  <c r="CH23" i="9"/>
  <c r="CG23" i="9"/>
  <c r="CF23" i="9"/>
  <c r="CE23" i="9"/>
  <c r="CD23" i="9"/>
  <c r="CC23" i="9"/>
  <c r="CB23" i="9"/>
  <c r="CA23" i="9"/>
  <c r="BZ23" i="9"/>
  <c r="BY23" i="9"/>
  <c r="EF23" i="9" s="1"/>
  <c r="BW23" i="9"/>
  <c r="BV23" i="9"/>
  <c r="BU23" i="9"/>
  <c r="BT23" i="9"/>
  <c r="BS23" i="9"/>
  <c r="BR23" i="9"/>
  <c r="BQ23" i="9"/>
  <c r="BP23" i="9"/>
  <c r="BO23" i="9"/>
  <c r="BN23" i="9"/>
  <c r="BM23" i="9"/>
  <c r="BL23" i="9"/>
  <c r="BK23" i="9"/>
  <c r="BJ23" i="9"/>
  <c r="BI23" i="9"/>
  <c r="BH23" i="9"/>
  <c r="BG23" i="9"/>
  <c r="BF23" i="9"/>
  <c r="BE23" i="9"/>
  <c r="BD23" i="9"/>
  <c r="BC23" i="9"/>
  <c r="BB23" i="9"/>
  <c r="BA23" i="9"/>
  <c r="AZ23" i="9"/>
  <c r="AY23" i="9"/>
  <c r="AX23" i="9"/>
  <c r="AW23" i="9"/>
  <c r="AV23" i="9"/>
  <c r="AU23" i="9"/>
  <c r="AT23" i="9"/>
  <c r="AS23" i="9"/>
  <c r="AR23" i="9"/>
  <c r="AQ23" i="9"/>
  <c r="AP23" i="9"/>
  <c r="AO23" i="9"/>
  <c r="AN23" i="9"/>
  <c r="AM23" i="9"/>
  <c r="AL23" i="9"/>
  <c r="AK23" i="9"/>
  <c r="AJ23" i="9"/>
  <c r="AI23" i="9"/>
  <c r="AH23" i="9"/>
  <c r="AG23" i="9"/>
  <c r="AF23" i="9"/>
  <c r="AE23" i="9"/>
  <c r="AD23" i="9"/>
  <c r="AC23" i="9"/>
  <c r="AB23" i="9"/>
  <c r="AA23" i="9"/>
  <c r="Z23" i="9"/>
  <c r="Y23" i="9"/>
  <c r="X23" i="9"/>
  <c r="W23" i="9"/>
  <c r="V23" i="9"/>
  <c r="U23" i="9"/>
  <c r="T23" i="9"/>
  <c r="S23" i="9"/>
  <c r="R23" i="9"/>
  <c r="Q23" i="9"/>
  <c r="P23" i="9"/>
  <c r="O23" i="9"/>
  <c r="N23" i="9"/>
  <c r="M23" i="9"/>
  <c r="L23" i="9"/>
  <c r="K23" i="9"/>
  <c r="J23" i="9"/>
  <c r="I23" i="9"/>
  <c r="H23" i="9"/>
  <c r="G23" i="9"/>
  <c r="F23" i="9"/>
  <c r="E23" i="9"/>
  <c r="D23" i="9"/>
  <c r="C23" i="9"/>
  <c r="AW101" i="7"/>
  <c r="AV101" i="7"/>
  <c r="AU101" i="7"/>
  <c r="AT101" i="7"/>
  <c r="AS101" i="7"/>
  <c r="AR101" i="7"/>
  <c r="AQ101" i="7"/>
  <c r="AP101" i="7"/>
  <c r="AO101" i="7"/>
  <c r="AN101" i="7"/>
  <c r="AM101" i="7"/>
  <c r="AL101" i="7"/>
  <c r="AK101" i="7"/>
  <c r="AJ101" i="7"/>
  <c r="AI101" i="7"/>
  <c r="AH101" i="7"/>
  <c r="AG101" i="7"/>
  <c r="AF101" i="7"/>
  <c r="AE101" i="7"/>
  <c r="AD101" i="7"/>
  <c r="AC101" i="7"/>
  <c r="AB101" i="7"/>
  <c r="AA101" i="7"/>
  <c r="Z101" i="7"/>
  <c r="Y101" i="7"/>
  <c r="X101" i="7"/>
  <c r="W101" i="7"/>
  <c r="V101" i="7"/>
  <c r="U101" i="7"/>
  <c r="T101" i="7"/>
  <c r="S101" i="7"/>
  <c r="R101" i="7"/>
  <c r="Q101" i="7"/>
  <c r="P101" i="7"/>
  <c r="O101" i="7"/>
  <c r="N101" i="7"/>
  <c r="M101" i="7"/>
  <c r="L101" i="7"/>
  <c r="K101" i="7"/>
  <c r="J101" i="7"/>
  <c r="I101" i="7"/>
  <c r="H101" i="7"/>
  <c r="G101" i="7"/>
  <c r="F101" i="7"/>
  <c r="E101" i="7"/>
  <c r="D101" i="7"/>
  <c r="C101" i="7"/>
  <c r="AW100" i="7"/>
  <c r="AV100" i="7"/>
  <c r="AU100" i="7"/>
  <c r="AT100" i="7"/>
  <c r="AS100" i="7"/>
  <c r="AR100" i="7"/>
  <c r="AQ100" i="7"/>
  <c r="AP100" i="7"/>
  <c r="AO100" i="7"/>
  <c r="AN100" i="7"/>
  <c r="AM100" i="7"/>
  <c r="AL100" i="7"/>
  <c r="AK100" i="7"/>
  <c r="AJ100" i="7"/>
  <c r="AI100" i="7"/>
  <c r="AH100" i="7"/>
  <c r="AG100" i="7"/>
  <c r="AF100" i="7"/>
  <c r="AE100" i="7"/>
  <c r="AD100" i="7"/>
  <c r="AC100" i="7"/>
  <c r="AB100" i="7"/>
  <c r="AA100" i="7"/>
  <c r="Z100" i="7"/>
  <c r="Y100" i="7"/>
  <c r="X100" i="7"/>
  <c r="W100" i="7"/>
  <c r="V100" i="7"/>
  <c r="U100" i="7"/>
  <c r="T100" i="7"/>
  <c r="S100" i="7"/>
  <c r="R100" i="7"/>
  <c r="Q100" i="7"/>
  <c r="P100" i="7"/>
  <c r="O100" i="7"/>
  <c r="N100" i="7"/>
  <c r="M100" i="7"/>
  <c r="L100" i="7"/>
  <c r="K100" i="7"/>
  <c r="J100" i="7"/>
  <c r="I100" i="7"/>
  <c r="H100" i="7"/>
  <c r="G100" i="7"/>
  <c r="F100" i="7"/>
  <c r="E100" i="7"/>
  <c r="D100" i="7"/>
  <c r="C100" i="7"/>
  <c r="AW99" i="7"/>
  <c r="AV99" i="7"/>
  <c r="AU99" i="7"/>
  <c r="AT99" i="7"/>
  <c r="AS99" i="7"/>
  <c r="AR99" i="7"/>
  <c r="AQ99" i="7"/>
  <c r="AP99" i="7"/>
  <c r="AO99" i="7"/>
  <c r="AN99" i="7"/>
  <c r="AM99" i="7"/>
  <c r="AL99" i="7"/>
  <c r="AK99" i="7"/>
  <c r="AJ99" i="7"/>
  <c r="AI99" i="7"/>
  <c r="AH99" i="7"/>
  <c r="AG99" i="7"/>
  <c r="AF99" i="7"/>
  <c r="AE99" i="7"/>
  <c r="AD99" i="7"/>
  <c r="AC99" i="7"/>
  <c r="AB99" i="7"/>
  <c r="AA99" i="7"/>
  <c r="Z99" i="7"/>
  <c r="Y99" i="7"/>
  <c r="X99" i="7"/>
  <c r="W99" i="7"/>
  <c r="V99" i="7"/>
  <c r="U99" i="7"/>
  <c r="T99" i="7"/>
  <c r="S99" i="7"/>
  <c r="R99" i="7"/>
  <c r="Q99" i="7"/>
  <c r="P99" i="7"/>
  <c r="O99" i="7"/>
  <c r="N99" i="7"/>
  <c r="M99" i="7"/>
  <c r="L99" i="7"/>
  <c r="K99" i="7"/>
  <c r="J99" i="7"/>
  <c r="I99" i="7"/>
  <c r="H99" i="7"/>
  <c r="G99" i="7"/>
  <c r="F99" i="7"/>
  <c r="E99" i="7"/>
  <c r="D99" i="7"/>
  <c r="C99" i="7"/>
  <c r="AW98" i="7"/>
  <c r="AV98" i="7"/>
  <c r="AU98" i="7"/>
  <c r="AT98" i="7"/>
  <c r="AS98" i="7"/>
  <c r="AR98" i="7"/>
  <c r="AQ98" i="7"/>
  <c r="AP98" i="7"/>
  <c r="AO98" i="7"/>
  <c r="AN98" i="7"/>
  <c r="AM98" i="7"/>
  <c r="AL98" i="7"/>
  <c r="AK98" i="7"/>
  <c r="AJ98" i="7"/>
  <c r="AI98" i="7"/>
  <c r="AH98" i="7"/>
  <c r="AG98" i="7"/>
  <c r="AF98" i="7"/>
  <c r="AE98" i="7"/>
  <c r="AD98" i="7"/>
  <c r="AC98" i="7"/>
  <c r="AB98" i="7"/>
  <c r="AA98" i="7"/>
  <c r="Z98" i="7"/>
  <c r="Y98" i="7"/>
  <c r="X98" i="7"/>
  <c r="W98" i="7"/>
  <c r="V98" i="7"/>
  <c r="U98" i="7"/>
  <c r="T98" i="7"/>
  <c r="S98" i="7"/>
  <c r="R98" i="7"/>
  <c r="Q98" i="7"/>
  <c r="P98" i="7"/>
  <c r="O98" i="7"/>
  <c r="N98" i="7"/>
  <c r="M98" i="7"/>
  <c r="L98" i="7"/>
  <c r="K98" i="7"/>
  <c r="J98" i="7"/>
  <c r="I98" i="7"/>
  <c r="H98" i="7"/>
  <c r="G98" i="7"/>
  <c r="F98" i="7"/>
  <c r="E98" i="7"/>
  <c r="D98" i="7"/>
  <c r="C98" i="7"/>
  <c r="AW97" i="7"/>
  <c r="AV97" i="7"/>
  <c r="AU97" i="7"/>
  <c r="AT97" i="7"/>
  <c r="AS97" i="7"/>
  <c r="AR97" i="7"/>
  <c r="AQ97" i="7"/>
  <c r="AP97" i="7"/>
  <c r="AO97" i="7"/>
  <c r="AN97" i="7"/>
  <c r="AM97" i="7"/>
  <c r="AL97" i="7"/>
  <c r="AK97" i="7"/>
  <c r="AJ97" i="7"/>
  <c r="AI97" i="7"/>
  <c r="AH97" i="7"/>
  <c r="AG97" i="7"/>
  <c r="AF97" i="7"/>
  <c r="AE97" i="7"/>
  <c r="AD97" i="7"/>
  <c r="AC97" i="7"/>
  <c r="AB97" i="7"/>
  <c r="AA97" i="7"/>
  <c r="Z97" i="7"/>
  <c r="Y97" i="7"/>
  <c r="X97" i="7"/>
  <c r="W97" i="7"/>
  <c r="V97" i="7"/>
  <c r="U97" i="7"/>
  <c r="T97" i="7"/>
  <c r="S97" i="7"/>
  <c r="R97" i="7"/>
  <c r="Q97" i="7"/>
  <c r="P97" i="7"/>
  <c r="O97" i="7"/>
  <c r="N97" i="7"/>
  <c r="M97" i="7"/>
  <c r="L97" i="7"/>
  <c r="K97" i="7"/>
  <c r="J97" i="7"/>
  <c r="I97" i="7"/>
  <c r="H97" i="7"/>
  <c r="G97" i="7"/>
  <c r="F97" i="7"/>
  <c r="E97" i="7"/>
  <c r="D97" i="7"/>
  <c r="C97" i="7"/>
  <c r="BB30" i="6"/>
  <c r="BA30" i="6"/>
  <c r="AZ30" i="6"/>
  <c r="AY30" i="6"/>
  <c r="AX30"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D30" i="6"/>
  <c r="C30" i="6"/>
  <c r="BB29" i="6"/>
  <c r="BA29" i="6"/>
  <c r="AZ29" i="6"/>
  <c r="AY29" i="6"/>
  <c r="AX29" i="6"/>
  <c r="AW29" i="6"/>
  <c r="AV29" i="6"/>
  <c r="AU29" i="6"/>
  <c r="AT29" i="6"/>
  <c r="AS29" i="6"/>
  <c r="AR29" i="6"/>
  <c r="AQ29" i="6"/>
  <c r="AP29" i="6"/>
  <c r="AO29" i="6"/>
  <c r="AN29" i="6"/>
  <c r="AM29" i="6"/>
  <c r="AL29" i="6"/>
  <c r="AK29" i="6"/>
  <c r="AJ29" i="6"/>
  <c r="AI29" i="6"/>
  <c r="AH29" i="6"/>
  <c r="AG29" i="6"/>
  <c r="AF29" i="6"/>
  <c r="AE29" i="6"/>
  <c r="AD29" i="6"/>
  <c r="AC29" i="6"/>
  <c r="AB29" i="6"/>
  <c r="AA29" i="6"/>
  <c r="Z29" i="6"/>
  <c r="Y29" i="6"/>
  <c r="X29" i="6"/>
  <c r="W29" i="6"/>
  <c r="V29" i="6"/>
  <c r="U29" i="6"/>
  <c r="T29" i="6"/>
  <c r="S29" i="6"/>
  <c r="R29" i="6"/>
  <c r="Q29" i="6"/>
  <c r="P29" i="6"/>
  <c r="O29" i="6"/>
  <c r="N29" i="6"/>
  <c r="M29" i="6"/>
  <c r="L29" i="6"/>
  <c r="K29" i="6"/>
  <c r="J29" i="6"/>
  <c r="I29" i="6"/>
  <c r="H29" i="6"/>
  <c r="G29" i="6"/>
  <c r="F29" i="6"/>
  <c r="E29" i="6"/>
  <c r="D29" i="6"/>
  <c r="C29" i="6"/>
  <c r="BB28" i="6"/>
  <c r="BA28" i="6"/>
  <c r="AZ28" i="6"/>
  <c r="AY28" i="6"/>
  <c r="AX28" i="6"/>
  <c r="AW28" i="6"/>
  <c r="AV28" i="6"/>
  <c r="AU28" i="6"/>
  <c r="AT28" i="6"/>
  <c r="AS28" i="6"/>
  <c r="AR28" i="6"/>
  <c r="AQ28" i="6"/>
  <c r="AP28" i="6"/>
  <c r="AO28" i="6"/>
  <c r="AN28" i="6"/>
  <c r="AM28" i="6"/>
  <c r="AL28" i="6"/>
  <c r="AK28" i="6"/>
  <c r="AJ28" i="6"/>
  <c r="AI28" i="6"/>
  <c r="AH28" i="6"/>
  <c r="AG28" i="6"/>
  <c r="AF28" i="6"/>
  <c r="AE28" i="6"/>
  <c r="AD28" i="6"/>
  <c r="AC28" i="6"/>
  <c r="AB28" i="6"/>
  <c r="AA28" i="6"/>
  <c r="Z28" i="6"/>
  <c r="Y28" i="6"/>
  <c r="X28" i="6"/>
  <c r="W28" i="6"/>
  <c r="V28" i="6"/>
  <c r="U28" i="6"/>
  <c r="T28" i="6"/>
  <c r="S28" i="6"/>
  <c r="R28" i="6"/>
  <c r="Q28" i="6"/>
  <c r="P28" i="6"/>
  <c r="O28" i="6"/>
  <c r="N28" i="6"/>
  <c r="M28" i="6"/>
  <c r="L28" i="6"/>
  <c r="K28" i="6"/>
  <c r="J28" i="6"/>
  <c r="I28" i="6"/>
  <c r="H28" i="6"/>
  <c r="G28" i="6"/>
  <c r="F28" i="6"/>
  <c r="E28" i="6"/>
  <c r="D28" i="6"/>
  <c r="C28" i="6"/>
  <c r="BP100" i="5"/>
  <c r="BO100" i="5"/>
  <c r="BN100" i="5"/>
  <c r="BM100" i="5"/>
  <c r="BL100" i="5"/>
  <c r="BK100" i="5"/>
  <c r="BJ100" i="5"/>
  <c r="BI100" i="5"/>
  <c r="BH100" i="5"/>
  <c r="BG100" i="5"/>
  <c r="BF100" i="5"/>
  <c r="BE100" i="5"/>
  <c r="BD100" i="5"/>
  <c r="BC100" i="5"/>
  <c r="BB100" i="5"/>
  <c r="BA100" i="5"/>
  <c r="AZ100" i="5"/>
  <c r="AY100" i="5"/>
  <c r="AX100" i="5"/>
  <c r="AW100" i="5"/>
  <c r="AV100" i="5"/>
  <c r="AU100" i="5"/>
  <c r="AT100" i="5"/>
  <c r="AS100" i="5"/>
  <c r="AR100" i="5"/>
  <c r="AQ100" i="5"/>
  <c r="AP100" i="5"/>
  <c r="AO100" i="5"/>
  <c r="AN100" i="5"/>
  <c r="AM100" i="5"/>
  <c r="AL100" i="5"/>
  <c r="AK100" i="5"/>
  <c r="AJ100" i="5"/>
  <c r="AI100" i="5"/>
  <c r="AH100" i="5"/>
  <c r="AG100" i="5"/>
  <c r="AF100" i="5"/>
  <c r="AE100" i="5"/>
  <c r="AD100" i="5"/>
  <c r="AC100" i="5"/>
  <c r="AB100" i="5"/>
  <c r="AA100" i="5"/>
  <c r="Z100" i="5"/>
  <c r="Y100" i="5"/>
  <c r="X100" i="5"/>
  <c r="W100" i="5"/>
  <c r="V100" i="5"/>
  <c r="U100" i="5"/>
  <c r="T100" i="5"/>
  <c r="S100" i="5"/>
  <c r="R100" i="5"/>
  <c r="Q100" i="5"/>
  <c r="P100" i="5"/>
  <c r="O100" i="5"/>
  <c r="N100" i="5"/>
  <c r="M100" i="5"/>
  <c r="L100" i="5"/>
  <c r="K100" i="5"/>
  <c r="J100" i="5"/>
  <c r="H100" i="5"/>
  <c r="G100" i="5"/>
  <c r="F100" i="5"/>
  <c r="E100" i="5"/>
  <c r="D100" i="5"/>
  <c r="C100" i="5"/>
  <c r="BP99" i="5"/>
  <c r="BO99" i="5"/>
  <c r="BN99" i="5"/>
  <c r="BM99" i="5"/>
  <c r="BL99" i="5"/>
  <c r="BK99" i="5"/>
  <c r="BJ99" i="5"/>
  <c r="BI99" i="5"/>
  <c r="BH99" i="5"/>
  <c r="BG99" i="5"/>
  <c r="BF99" i="5"/>
  <c r="BE99" i="5"/>
  <c r="BD99" i="5"/>
  <c r="BC99" i="5"/>
  <c r="BB99" i="5"/>
  <c r="BA99" i="5"/>
  <c r="AZ99" i="5"/>
  <c r="AY99" i="5"/>
  <c r="AX99" i="5"/>
  <c r="AW99" i="5"/>
  <c r="AV99" i="5"/>
  <c r="AU99" i="5"/>
  <c r="AT99" i="5"/>
  <c r="AS99" i="5"/>
  <c r="AR99" i="5"/>
  <c r="AQ99" i="5"/>
  <c r="AP99" i="5"/>
  <c r="AO99" i="5"/>
  <c r="AN99" i="5"/>
  <c r="AM99" i="5"/>
  <c r="AL99" i="5"/>
  <c r="AK99" i="5"/>
  <c r="AJ99" i="5"/>
  <c r="AI99" i="5"/>
  <c r="AH99" i="5"/>
  <c r="AG99" i="5"/>
  <c r="AF99" i="5"/>
  <c r="AE99" i="5"/>
  <c r="AD99" i="5"/>
  <c r="AC99" i="5"/>
  <c r="AB99" i="5"/>
  <c r="AA99" i="5"/>
  <c r="Z99" i="5"/>
  <c r="Y99" i="5"/>
  <c r="X99" i="5"/>
  <c r="W99" i="5"/>
  <c r="V99" i="5"/>
  <c r="U99" i="5"/>
  <c r="T99" i="5"/>
  <c r="S99" i="5"/>
  <c r="R99" i="5"/>
  <c r="Q99" i="5"/>
  <c r="P99" i="5"/>
  <c r="O99" i="5"/>
  <c r="N99" i="5"/>
  <c r="M99" i="5"/>
  <c r="L99" i="5"/>
  <c r="K99" i="5"/>
  <c r="J99" i="5"/>
  <c r="H99" i="5"/>
  <c r="F99" i="5"/>
  <c r="E99" i="5"/>
  <c r="D99" i="5"/>
  <c r="C99" i="5"/>
  <c r="BP98" i="5"/>
  <c r="BO98" i="5"/>
  <c r="BN98" i="5"/>
  <c r="BM98" i="5"/>
  <c r="BL98" i="5"/>
  <c r="BK98" i="5"/>
  <c r="BJ98" i="5"/>
  <c r="BI98" i="5"/>
  <c r="BH98" i="5"/>
  <c r="BG98" i="5"/>
  <c r="BF98" i="5"/>
  <c r="BE98" i="5"/>
  <c r="BD98" i="5"/>
  <c r="BC98" i="5"/>
  <c r="BB98" i="5"/>
  <c r="BA98" i="5"/>
  <c r="AZ98" i="5"/>
  <c r="AY98" i="5"/>
  <c r="AX98" i="5"/>
  <c r="AW98" i="5"/>
  <c r="AV98" i="5"/>
  <c r="AU98" i="5"/>
  <c r="AT98" i="5"/>
  <c r="AS98" i="5"/>
  <c r="AR98" i="5"/>
  <c r="AQ98" i="5"/>
  <c r="AP98" i="5"/>
  <c r="AO98" i="5"/>
  <c r="AN98" i="5"/>
  <c r="AM98" i="5"/>
  <c r="AL98" i="5"/>
  <c r="AK98" i="5"/>
  <c r="AJ98" i="5"/>
  <c r="AI98" i="5"/>
  <c r="AH98" i="5"/>
  <c r="AG98" i="5"/>
  <c r="AF98" i="5"/>
  <c r="AE98" i="5"/>
  <c r="AD98" i="5"/>
  <c r="AC98" i="5"/>
  <c r="AB98" i="5"/>
  <c r="AA98" i="5"/>
  <c r="Z98" i="5"/>
  <c r="Y98" i="5"/>
  <c r="X98" i="5"/>
  <c r="W98" i="5"/>
  <c r="V98" i="5"/>
  <c r="U98" i="5"/>
  <c r="T98" i="5"/>
  <c r="S98" i="5"/>
  <c r="R98" i="5"/>
  <c r="Q98" i="5"/>
  <c r="P98" i="5"/>
  <c r="O98" i="5"/>
  <c r="N98" i="5"/>
  <c r="M98" i="5"/>
  <c r="L98" i="5"/>
  <c r="K98" i="5"/>
  <c r="J98" i="5"/>
  <c r="H98" i="5"/>
  <c r="F98" i="5"/>
  <c r="E98" i="5"/>
  <c r="D98" i="5"/>
  <c r="C98" i="5"/>
  <c r="BP97" i="5"/>
  <c r="BO97" i="5"/>
  <c r="BN97" i="5"/>
  <c r="BM97" i="5"/>
  <c r="BL97" i="5"/>
  <c r="BK97" i="5"/>
  <c r="BJ97" i="5"/>
  <c r="BI97" i="5"/>
  <c r="BH97" i="5"/>
  <c r="BG97" i="5"/>
  <c r="BF97" i="5"/>
  <c r="BE97" i="5"/>
  <c r="BD97" i="5"/>
  <c r="BC97" i="5"/>
  <c r="BB97" i="5"/>
  <c r="BA97" i="5"/>
  <c r="AZ97" i="5"/>
  <c r="AY97" i="5"/>
  <c r="AX97" i="5"/>
  <c r="AW97" i="5"/>
  <c r="AV97" i="5"/>
  <c r="AU97" i="5"/>
  <c r="AT97" i="5"/>
  <c r="AS97" i="5"/>
  <c r="AR97" i="5"/>
  <c r="AQ97" i="5"/>
  <c r="AP97" i="5"/>
  <c r="AO97" i="5"/>
  <c r="AN97" i="5"/>
  <c r="AM97" i="5"/>
  <c r="AL97" i="5"/>
  <c r="AK97" i="5"/>
  <c r="AJ97" i="5"/>
  <c r="AI97" i="5"/>
  <c r="AH97" i="5"/>
  <c r="AG97" i="5"/>
  <c r="AF97" i="5"/>
  <c r="AE97" i="5"/>
  <c r="AD97" i="5"/>
  <c r="AC97" i="5"/>
  <c r="AB97" i="5"/>
  <c r="AA97" i="5"/>
  <c r="Z97" i="5"/>
  <c r="Y97" i="5"/>
  <c r="X97" i="5"/>
  <c r="W97" i="5"/>
  <c r="V97" i="5"/>
  <c r="U97" i="5"/>
  <c r="T97" i="5"/>
  <c r="S97" i="5"/>
  <c r="R97" i="5"/>
  <c r="Q97" i="5"/>
  <c r="P97" i="5"/>
  <c r="O97" i="5"/>
  <c r="N97" i="5"/>
  <c r="M97" i="5"/>
  <c r="BQ97" i="5" s="1"/>
  <c r="L97" i="5"/>
  <c r="K97" i="5"/>
  <c r="J97" i="5"/>
  <c r="H97" i="5"/>
  <c r="F97" i="5"/>
  <c r="E97" i="5"/>
  <c r="D97" i="5"/>
  <c r="C97" i="5"/>
  <c r="FD51" i="3"/>
  <c r="FC51" i="3"/>
  <c r="FB51" i="3"/>
  <c r="FA51" i="3"/>
  <c r="EZ51" i="3"/>
  <c r="EY51" i="3"/>
  <c r="EX51" i="3"/>
  <c r="EW51" i="3"/>
  <c r="EV51" i="3"/>
  <c r="EU51" i="3"/>
  <c r="ET51" i="3"/>
  <c r="ES51" i="3"/>
  <c r="ER51" i="3"/>
  <c r="EQ51" i="3"/>
  <c r="EP51" i="3"/>
  <c r="EN51" i="3"/>
  <c r="EM51" i="3"/>
  <c r="EL51" i="3"/>
  <c r="EK51" i="3"/>
  <c r="EJ51" i="3"/>
  <c r="EI51" i="3"/>
  <c r="EH51" i="3"/>
  <c r="EG51" i="3"/>
  <c r="EF51" i="3"/>
  <c r="EE51" i="3"/>
  <c r="ED51" i="3"/>
  <c r="EC51" i="3"/>
  <c r="EB51" i="3"/>
  <c r="EA51" i="3"/>
  <c r="DZ51" i="3"/>
  <c r="DY51" i="3"/>
  <c r="DX51" i="3"/>
  <c r="DW51" i="3"/>
  <c r="DV51" i="3"/>
  <c r="DU51" i="3"/>
  <c r="DT51" i="3"/>
  <c r="DS51" i="3"/>
  <c r="DR51" i="3"/>
  <c r="DQ51" i="3"/>
  <c r="DP51" i="3"/>
  <c r="DO51" i="3"/>
  <c r="DN51" i="3"/>
  <c r="DM51" i="3"/>
  <c r="DL51" i="3"/>
  <c r="DK51" i="3"/>
  <c r="DJ51" i="3"/>
  <c r="DI51" i="3"/>
  <c r="DH51" i="3"/>
  <c r="DG51" i="3"/>
  <c r="DF51" i="3"/>
  <c r="DE51" i="3"/>
  <c r="DD51" i="3"/>
  <c r="DC51" i="3"/>
  <c r="DB51" i="3"/>
  <c r="DA51" i="3"/>
  <c r="CZ51" i="3"/>
  <c r="CY51" i="3"/>
  <c r="CX51" i="3"/>
  <c r="CW51" i="3"/>
  <c r="CV51" i="3"/>
  <c r="CU51" i="3"/>
  <c r="CT51" i="3"/>
  <c r="CS51" i="3"/>
  <c r="CR51" i="3"/>
  <c r="CQ51" i="3"/>
  <c r="CP51" i="3"/>
  <c r="CO51" i="3"/>
  <c r="CN51" i="3"/>
  <c r="CM51" i="3"/>
  <c r="CL51" i="3"/>
  <c r="CK51" i="3"/>
  <c r="CJ51" i="3"/>
  <c r="CI51" i="3"/>
  <c r="CH51" i="3"/>
  <c r="CG51" i="3"/>
  <c r="CF51" i="3"/>
  <c r="CE51" i="3"/>
  <c r="CD51" i="3"/>
  <c r="CC51" i="3"/>
  <c r="CB51" i="3"/>
  <c r="CA51" i="3"/>
  <c r="BZ51" i="3"/>
  <c r="BY51" i="3"/>
  <c r="BX51" i="3"/>
  <c r="BW51" i="3"/>
  <c r="BV51" i="3"/>
  <c r="BU51" i="3"/>
  <c r="BT51" i="3"/>
  <c r="BS51" i="3"/>
  <c r="BR51" i="3"/>
  <c r="BQ51" i="3"/>
  <c r="BP51" i="3"/>
  <c r="BO51" i="3"/>
  <c r="BN51" i="3"/>
  <c r="BM51" i="3"/>
  <c r="BL51" i="3"/>
  <c r="BK51" i="3"/>
  <c r="BJ51" i="3"/>
  <c r="BI51" i="3"/>
  <c r="BH51" i="3"/>
  <c r="BG51" i="3"/>
  <c r="BF51" i="3"/>
  <c r="BE51" i="3"/>
  <c r="BD51" i="3"/>
  <c r="BC51" i="3"/>
  <c r="BB51" i="3"/>
  <c r="BA51" i="3"/>
  <c r="AZ51" i="3"/>
  <c r="AY51" i="3"/>
  <c r="AX51" i="3"/>
  <c r="AW51" i="3"/>
  <c r="AV51" i="3"/>
  <c r="AU51" i="3"/>
  <c r="AT51" i="3"/>
  <c r="AS51" i="3"/>
  <c r="AR51" i="3"/>
  <c r="AQ51" i="3"/>
  <c r="AP51" i="3"/>
  <c r="AO51" i="3"/>
  <c r="AN51" i="3"/>
  <c r="AM51" i="3"/>
  <c r="AL51" i="3"/>
  <c r="AK51" i="3"/>
  <c r="AJ51" i="3"/>
  <c r="AI51" i="3"/>
  <c r="AH51" i="3"/>
  <c r="AG51" i="3"/>
  <c r="AF51" i="3"/>
  <c r="AE51" i="3"/>
  <c r="AD51" i="3"/>
  <c r="AC51" i="3"/>
  <c r="AB51" i="3"/>
  <c r="AA51" i="3"/>
  <c r="Z51" i="3"/>
  <c r="Y51" i="3"/>
  <c r="X51" i="3"/>
  <c r="W51" i="3"/>
  <c r="V51" i="3"/>
  <c r="U51" i="3"/>
  <c r="T51" i="3"/>
  <c r="S51" i="3"/>
  <c r="R51" i="3"/>
  <c r="Q51" i="3"/>
  <c r="P51" i="3"/>
  <c r="O51" i="3"/>
  <c r="N51" i="3"/>
  <c r="M51" i="3"/>
  <c r="L51" i="3"/>
  <c r="K51" i="3"/>
  <c r="J51" i="3"/>
  <c r="I51" i="3"/>
  <c r="H51" i="3"/>
  <c r="G51" i="3"/>
  <c r="F51" i="3"/>
  <c r="E51" i="3"/>
  <c r="FD50" i="3"/>
  <c r="FD52" i="3" s="1"/>
  <c r="FC50" i="3"/>
  <c r="FC52" i="3" s="1"/>
  <c r="FB50" i="3"/>
  <c r="FB52" i="3" s="1"/>
  <c r="FA50" i="3"/>
  <c r="FA52" i="3" s="1"/>
  <c r="EZ50" i="3"/>
  <c r="EZ52" i="3" s="1"/>
  <c r="EY50" i="3"/>
  <c r="EY52" i="3" s="1"/>
  <c r="EX50" i="3"/>
  <c r="EX52" i="3" s="1"/>
  <c r="EW50" i="3"/>
  <c r="EW52" i="3" s="1"/>
  <c r="EV50" i="3"/>
  <c r="EV52" i="3" s="1"/>
  <c r="EU50" i="3"/>
  <c r="EU52" i="3" s="1"/>
  <c r="ET50" i="3"/>
  <c r="ET52" i="3" s="1"/>
  <c r="ES50" i="3"/>
  <c r="ES52" i="3" s="1"/>
  <c r="ER50" i="3"/>
  <c r="ER52" i="3" s="1"/>
  <c r="EQ50" i="3"/>
  <c r="EQ52" i="3" s="1"/>
  <c r="EP50" i="3"/>
  <c r="EP52" i="3" s="1"/>
  <c r="EN50" i="3"/>
  <c r="EN52" i="3" s="1"/>
  <c r="EM50" i="3"/>
  <c r="EM52" i="3" s="1"/>
  <c r="EL50" i="3"/>
  <c r="EL52" i="3" s="1"/>
  <c r="EK50" i="3"/>
  <c r="EK52" i="3" s="1"/>
  <c r="EJ50" i="3"/>
  <c r="EJ52" i="3" s="1"/>
  <c r="EI50" i="3"/>
  <c r="EI52" i="3" s="1"/>
  <c r="EH50" i="3"/>
  <c r="EH52" i="3" s="1"/>
  <c r="EG50" i="3"/>
  <c r="EG52" i="3" s="1"/>
  <c r="EF50" i="3"/>
  <c r="EF52" i="3" s="1"/>
  <c r="EE50" i="3"/>
  <c r="EE52" i="3" s="1"/>
  <c r="ED50" i="3"/>
  <c r="ED52" i="3" s="1"/>
  <c r="EC50" i="3"/>
  <c r="EC52" i="3" s="1"/>
  <c r="EB50" i="3"/>
  <c r="EB52" i="3" s="1"/>
  <c r="EA50" i="3"/>
  <c r="EA52" i="3" s="1"/>
  <c r="DZ50" i="3"/>
  <c r="DZ52" i="3" s="1"/>
  <c r="DY50" i="3"/>
  <c r="DY52" i="3" s="1"/>
  <c r="DX50" i="3"/>
  <c r="DX52" i="3" s="1"/>
  <c r="DW50" i="3"/>
  <c r="DW52" i="3" s="1"/>
  <c r="DV50" i="3"/>
  <c r="DV52" i="3" s="1"/>
  <c r="DU50" i="3"/>
  <c r="DU52" i="3" s="1"/>
  <c r="DT50" i="3"/>
  <c r="DT52" i="3" s="1"/>
  <c r="DS50" i="3"/>
  <c r="DS52" i="3" s="1"/>
  <c r="DR50" i="3"/>
  <c r="DR52" i="3" s="1"/>
  <c r="DQ50" i="3"/>
  <c r="DQ52" i="3" s="1"/>
  <c r="DP50" i="3"/>
  <c r="DP52" i="3" s="1"/>
  <c r="DO50" i="3"/>
  <c r="DO52" i="3" s="1"/>
  <c r="DN50" i="3"/>
  <c r="DN52" i="3" s="1"/>
  <c r="DM50" i="3"/>
  <c r="DM52" i="3" s="1"/>
  <c r="DL50" i="3"/>
  <c r="DL52" i="3" s="1"/>
  <c r="DK50" i="3"/>
  <c r="DK52" i="3" s="1"/>
  <c r="DJ50" i="3"/>
  <c r="DJ52" i="3" s="1"/>
  <c r="DI50" i="3"/>
  <c r="DI52" i="3" s="1"/>
  <c r="DH50" i="3"/>
  <c r="DH52" i="3" s="1"/>
  <c r="DG50" i="3"/>
  <c r="DG52" i="3" s="1"/>
  <c r="DF50" i="3"/>
  <c r="DF52" i="3" s="1"/>
  <c r="DE50" i="3"/>
  <c r="DE52" i="3" s="1"/>
  <c r="DD50" i="3"/>
  <c r="DD52" i="3" s="1"/>
  <c r="DC50" i="3"/>
  <c r="DC52" i="3" s="1"/>
  <c r="DB50" i="3"/>
  <c r="DB52" i="3" s="1"/>
  <c r="DA50" i="3"/>
  <c r="DA52" i="3" s="1"/>
  <c r="CZ50" i="3"/>
  <c r="CZ52" i="3" s="1"/>
  <c r="CY50" i="3"/>
  <c r="CY52" i="3" s="1"/>
  <c r="CX50" i="3"/>
  <c r="CX52" i="3" s="1"/>
  <c r="CW50" i="3"/>
  <c r="CW52" i="3" s="1"/>
  <c r="CV50" i="3"/>
  <c r="CV52" i="3" s="1"/>
  <c r="CU50" i="3"/>
  <c r="CU52" i="3" s="1"/>
  <c r="CT50" i="3"/>
  <c r="CT52" i="3" s="1"/>
  <c r="CS50" i="3"/>
  <c r="CS52" i="3" s="1"/>
  <c r="CR50" i="3"/>
  <c r="CR52" i="3" s="1"/>
  <c r="CQ50" i="3"/>
  <c r="CQ52" i="3" s="1"/>
  <c r="CP50" i="3"/>
  <c r="CP52" i="3" s="1"/>
  <c r="CO50" i="3"/>
  <c r="CO52" i="3" s="1"/>
  <c r="CN50" i="3"/>
  <c r="CN52" i="3" s="1"/>
  <c r="CM50" i="3"/>
  <c r="CM52" i="3" s="1"/>
  <c r="CL50" i="3"/>
  <c r="CL52" i="3" s="1"/>
  <c r="CK50" i="3"/>
  <c r="CK52" i="3" s="1"/>
  <c r="CJ50" i="3"/>
  <c r="CJ52" i="3" s="1"/>
  <c r="CI50" i="3"/>
  <c r="CI52" i="3" s="1"/>
  <c r="CH50" i="3"/>
  <c r="CH52" i="3" s="1"/>
  <c r="CG50" i="3"/>
  <c r="CG52" i="3" s="1"/>
  <c r="CF50" i="3"/>
  <c r="CF52" i="3" s="1"/>
  <c r="CE50" i="3"/>
  <c r="CE52" i="3" s="1"/>
  <c r="CD50" i="3"/>
  <c r="CD52" i="3" s="1"/>
  <c r="CC50" i="3"/>
  <c r="CC52" i="3" s="1"/>
  <c r="CB50" i="3"/>
  <c r="CB52" i="3" s="1"/>
  <c r="CA50" i="3"/>
  <c r="CA52" i="3" s="1"/>
  <c r="BZ50" i="3"/>
  <c r="BZ52" i="3" s="1"/>
  <c r="BY50" i="3"/>
  <c r="BY52" i="3" s="1"/>
  <c r="BX50" i="3"/>
  <c r="BX52" i="3" s="1"/>
  <c r="BW50" i="3"/>
  <c r="BW52" i="3" s="1"/>
  <c r="BV50" i="3"/>
  <c r="BV52" i="3" s="1"/>
  <c r="BU50" i="3"/>
  <c r="BU52" i="3" s="1"/>
  <c r="BT50" i="3"/>
  <c r="BT52" i="3" s="1"/>
  <c r="BS50" i="3"/>
  <c r="BS52" i="3" s="1"/>
  <c r="BR50" i="3"/>
  <c r="BR52" i="3" s="1"/>
  <c r="BQ50" i="3"/>
  <c r="BQ52" i="3" s="1"/>
  <c r="BP50" i="3"/>
  <c r="BP52" i="3" s="1"/>
  <c r="BO50" i="3"/>
  <c r="BO52" i="3" s="1"/>
  <c r="BN50" i="3"/>
  <c r="BN52" i="3" s="1"/>
  <c r="BM50" i="3"/>
  <c r="BM52" i="3" s="1"/>
  <c r="BL50" i="3"/>
  <c r="BL52" i="3" s="1"/>
  <c r="BK50" i="3"/>
  <c r="BK52" i="3" s="1"/>
  <c r="BJ50" i="3"/>
  <c r="BJ52" i="3" s="1"/>
  <c r="BI50" i="3"/>
  <c r="BI52" i="3" s="1"/>
  <c r="BH50" i="3"/>
  <c r="BH52" i="3" s="1"/>
  <c r="BG50" i="3"/>
  <c r="BG52" i="3" s="1"/>
  <c r="BF50" i="3"/>
  <c r="BF52" i="3" s="1"/>
  <c r="BE50" i="3"/>
  <c r="BE52" i="3" s="1"/>
  <c r="BD50" i="3"/>
  <c r="BD52" i="3" s="1"/>
  <c r="BC50" i="3"/>
  <c r="BC52" i="3" s="1"/>
  <c r="BB50" i="3"/>
  <c r="BB52" i="3" s="1"/>
  <c r="BA50" i="3"/>
  <c r="BA52" i="3" s="1"/>
  <c r="AZ50" i="3"/>
  <c r="AZ52" i="3" s="1"/>
  <c r="AY50" i="3"/>
  <c r="AY52" i="3" s="1"/>
  <c r="AX50" i="3"/>
  <c r="AX52" i="3" s="1"/>
  <c r="AW50" i="3"/>
  <c r="AW52" i="3" s="1"/>
  <c r="AV50" i="3"/>
  <c r="AV52" i="3" s="1"/>
  <c r="AU50" i="3"/>
  <c r="AU52" i="3" s="1"/>
  <c r="AT50" i="3"/>
  <c r="AT52" i="3" s="1"/>
  <c r="AS50" i="3"/>
  <c r="AS52" i="3" s="1"/>
  <c r="AR50" i="3"/>
  <c r="AR52" i="3" s="1"/>
  <c r="AQ50" i="3"/>
  <c r="AQ52" i="3" s="1"/>
  <c r="AP50" i="3"/>
  <c r="AP52" i="3" s="1"/>
  <c r="AO50" i="3"/>
  <c r="AO52" i="3" s="1"/>
  <c r="AN50" i="3"/>
  <c r="AN52" i="3" s="1"/>
  <c r="AM50" i="3"/>
  <c r="AM52" i="3" s="1"/>
  <c r="AL50" i="3"/>
  <c r="AL52" i="3" s="1"/>
  <c r="AK50" i="3"/>
  <c r="AK52" i="3" s="1"/>
  <c r="AJ50" i="3"/>
  <c r="AJ52" i="3" s="1"/>
  <c r="AI50" i="3"/>
  <c r="AI52" i="3" s="1"/>
  <c r="AH50" i="3"/>
  <c r="AH52" i="3" s="1"/>
  <c r="AG50" i="3"/>
  <c r="AG52" i="3" s="1"/>
  <c r="AF50" i="3"/>
  <c r="AF52" i="3" s="1"/>
  <c r="AE50" i="3"/>
  <c r="AE52" i="3" s="1"/>
  <c r="AD50" i="3"/>
  <c r="AD52" i="3" s="1"/>
  <c r="AC50" i="3"/>
  <c r="AC52" i="3" s="1"/>
  <c r="AB50" i="3"/>
  <c r="AB52" i="3" s="1"/>
  <c r="AA50" i="3"/>
  <c r="AA52" i="3" s="1"/>
  <c r="Z50" i="3"/>
  <c r="Z52" i="3" s="1"/>
  <c r="Y50" i="3"/>
  <c r="Y52" i="3" s="1"/>
  <c r="X50" i="3"/>
  <c r="X52" i="3" s="1"/>
  <c r="W50" i="3"/>
  <c r="W52" i="3" s="1"/>
  <c r="V50" i="3"/>
  <c r="V52" i="3" s="1"/>
  <c r="U50" i="3"/>
  <c r="U52" i="3" s="1"/>
  <c r="T50" i="3"/>
  <c r="T52" i="3" s="1"/>
  <c r="S50" i="3"/>
  <c r="S52" i="3" s="1"/>
  <c r="R50" i="3"/>
  <c r="R52" i="3" s="1"/>
  <c r="Q50" i="3"/>
  <c r="Q52" i="3" s="1"/>
  <c r="P50" i="3"/>
  <c r="P52" i="3" s="1"/>
  <c r="O50" i="3"/>
  <c r="O52" i="3" s="1"/>
  <c r="N50" i="3"/>
  <c r="N52" i="3" s="1"/>
  <c r="M50" i="3"/>
  <c r="M52" i="3" s="1"/>
  <c r="L50" i="3"/>
  <c r="L52" i="3" s="1"/>
  <c r="K50" i="3"/>
  <c r="K52" i="3" s="1"/>
  <c r="J50" i="3"/>
  <c r="J52" i="3" s="1"/>
  <c r="H50" i="3"/>
  <c r="G50" i="3"/>
  <c r="G52" i="3" s="1"/>
  <c r="F52" i="3"/>
  <c r="E50" i="3"/>
  <c r="E52" i="3" s="1"/>
  <c r="FD49" i="3"/>
  <c r="FC49" i="3"/>
  <c r="FB49" i="3"/>
  <c r="FA49" i="3"/>
  <c r="EZ49" i="3"/>
  <c r="EY49" i="3"/>
  <c r="EX49" i="3"/>
  <c r="EW49" i="3"/>
  <c r="EV49" i="3"/>
  <c r="EU49" i="3"/>
  <c r="ET49" i="3"/>
  <c r="ES49" i="3"/>
  <c r="ER49" i="3"/>
  <c r="EQ49" i="3"/>
  <c r="EP49" i="3"/>
  <c r="EN49" i="3"/>
  <c r="EM49" i="3"/>
  <c r="EL49" i="3"/>
  <c r="EK49" i="3"/>
  <c r="EJ49" i="3"/>
  <c r="EI49" i="3"/>
  <c r="EH49" i="3"/>
  <c r="EG49" i="3"/>
  <c r="EF49" i="3"/>
  <c r="EE49" i="3"/>
  <c r="ED49" i="3"/>
  <c r="EC49" i="3"/>
  <c r="EB49" i="3"/>
  <c r="EA49" i="3"/>
  <c r="DZ49" i="3"/>
  <c r="DY49" i="3"/>
  <c r="DX49" i="3"/>
  <c r="DW49" i="3"/>
  <c r="DV49" i="3"/>
  <c r="DU49" i="3"/>
  <c r="DT49" i="3"/>
  <c r="DS49" i="3"/>
  <c r="DR49" i="3"/>
  <c r="DQ49" i="3"/>
  <c r="DP49" i="3"/>
  <c r="DO49" i="3"/>
  <c r="DN49" i="3"/>
  <c r="DM49" i="3"/>
  <c r="DL49" i="3"/>
  <c r="DK49" i="3"/>
  <c r="DJ49" i="3"/>
  <c r="DI49" i="3"/>
  <c r="DH49" i="3"/>
  <c r="DG49" i="3"/>
  <c r="DF49" i="3"/>
  <c r="DE49" i="3"/>
  <c r="DD49" i="3"/>
  <c r="DC49" i="3"/>
  <c r="DB49" i="3"/>
  <c r="DA49" i="3"/>
  <c r="CZ49" i="3"/>
  <c r="CY49" i="3"/>
  <c r="CX49" i="3"/>
  <c r="CW49" i="3"/>
  <c r="CV49" i="3"/>
  <c r="CU49" i="3"/>
  <c r="CT49" i="3"/>
  <c r="CS49" i="3"/>
  <c r="CR49" i="3"/>
  <c r="CQ49" i="3"/>
  <c r="CP49" i="3"/>
  <c r="CO49" i="3"/>
  <c r="CN49" i="3"/>
  <c r="CM49" i="3"/>
  <c r="CL49" i="3"/>
  <c r="CK49" i="3"/>
  <c r="CJ49" i="3"/>
  <c r="CI49" i="3"/>
  <c r="CH49" i="3"/>
  <c r="CG49" i="3"/>
  <c r="CF49" i="3"/>
  <c r="CE49" i="3"/>
  <c r="CD49" i="3"/>
  <c r="CC49" i="3"/>
  <c r="CB49" i="3"/>
  <c r="CA49" i="3"/>
  <c r="BZ49" i="3"/>
  <c r="BY49" i="3"/>
  <c r="BX49" i="3"/>
  <c r="BW49" i="3"/>
  <c r="BV49" i="3"/>
  <c r="BU49" i="3"/>
  <c r="BT49" i="3"/>
  <c r="BS49" i="3"/>
  <c r="BR49" i="3"/>
  <c r="BQ49" i="3"/>
  <c r="BP49" i="3"/>
  <c r="BO49" i="3"/>
  <c r="BN49" i="3"/>
  <c r="BM49" i="3"/>
  <c r="BL49" i="3"/>
  <c r="BK49" i="3"/>
  <c r="BJ49" i="3"/>
  <c r="BI49" i="3"/>
  <c r="BH49" i="3"/>
  <c r="BG49" i="3"/>
  <c r="BF49" i="3"/>
  <c r="BE49" i="3"/>
  <c r="BD49" i="3"/>
  <c r="BC49" i="3"/>
  <c r="BB49" i="3"/>
  <c r="BA49" i="3"/>
  <c r="AZ49" i="3"/>
  <c r="AY49" i="3"/>
  <c r="AX49" i="3"/>
  <c r="AW49" i="3"/>
  <c r="AV49" i="3"/>
  <c r="AU49" i="3"/>
  <c r="AT49" i="3"/>
  <c r="AS49" i="3"/>
  <c r="AR49" i="3"/>
  <c r="AQ49" i="3"/>
  <c r="AP49" i="3"/>
  <c r="AO49" i="3"/>
  <c r="AN49" i="3"/>
  <c r="AM49" i="3"/>
  <c r="AL49" i="3"/>
  <c r="AK49" i="3"/>
  <c r="AJ49" i="3"/>
  <c r="AI49" i="3"/>
  <c r="AH49" i="3"/>
  <c r="AG49" i="3"/>
  <c r="AF49" i="3"/>
  <c r="AE49" i="3"/>
  <c r="AD49" i="3"/>
  <c r="AC49" i="3"/>
  <c r="AB49" i="3"/>
  <c r="AA49" i="3"/>
  <c r="Z49" i="3"/>
  <c r="Y49" i="3"/>
  <c r="X49" i="3"/>
  <c r="W49" i="3"/>
  <c r="V49" i="3"/>
  <c r="U49" i="3"/>
  <c r="T49" i="3"/>
  <c r="S49" i="3"/>
  <c r="R49" i="3"/>
  <c r="Q49" i="3"/>
  <c r="P49" i="3"/>
  <c r="O49" i="3"/>
  <c r="N49" i="3"/>
  <c r="M49" i="3"/>
  <c r="L49" i="3"/>
  <c r="K49" i="3"/>
  <c r="J49" i="3"/>
  <c r="I49" i="3"/>
  <c r="H49" i="3"/>
  <c r="G49" i="3"/>
  <c r="F49" i="3"/>
  <c r="E49" i="3"/>
  <c r="FD48" i="3"/>
  <c r="FC48" i="3"/>
  <c r="FB48" i="3"/>
  <c r="FA48" i="3"/>
  <c r="EZ48" i="3"/>
  <c r="EY48" i="3"/>
  <c r="EX48" i="3"/>
  <c r="EW48" i="3"/>
  <c r="EV48" i="3"/>
  <c r="EU48" i="3"/>
  <c r="ET48" i="3"/>
  <c r="ES48" i="3"/>
  <c r="ER48" i="3"/>
  <c r="EQ48" i="3"/>
  <c r="EP48" i="3"/>
  <c r="EN48" i="3"/>
  <c r="EM48" i="3"/>
  <c r="EL48" i="3"/>
  <c r="EK48" i="3"/>
  <c r="EJ48" i="3"/>
  <c r="EI48" i="3"/>
  <c r="EH48" i="3"/>
  <c r="EG48" i="3"/>
  <c r="EF48" i="3"/>
  <c r="EE48" i="3"/>
  <c r="ED48" i="3"/>
  <c r="EC48" i="3"/>
  <c r="EB48" i="3"/>
  <c r="EA48" i="3"/>
  <c r="DZ48" i="3"/>
  <c r="DY48" i="3"/>
  <c r="DX48" i="3"/>
  <c r="DW48" i="3"/>
  <c r="DV48" i="3"/>
  <c r="DU48" i="3"/>
  <c r="DT48" i="3"/>
  <c r="DS48" i="3"/>
  <c r="DR48" i="3"/>
  <c r="DQ48" i="3"/>
  <c r="DP48" i="3"/>
  <c r="DO48" i="3"/>
  <c r="DN48" i="3"/>
  <c r="DM48" i="3"/>
  <c r="DL48" i="3"/>
  <c r="DK48" i="3"/>
  <c r="DJ48" i="3"/>
  <c r="DI48" i="3"/>
  <c r="DH48" i="3"/>
  <c r="DG48" i="3"/>
  <c r="DF48" i="3"/>
  <c r="DE48" i="3"/>
  <c r="DD48" i="3"/>
  <c r="DC48" i="3"/>
  <c r="DB48" i="3"/>
  <c r="DA48" i="3"/>
  <c r="CZ48" i="3"/>
  <c r="CY48" i="3"/>
  <c r="CX48" i="3"/>
  <c r="CW48" i="3"/>
  <c r="CV48" i="3"/>
  <c r="CU48" i="3"/>
  <c r="CT48" i="3"/>
  <c r="CS48" i="3"/>
  <c r="CR48" i="3"/>
  <c r="CQ48" i="3"/>
  <c r="CP48" i="3"/>
  <c r="CO48" i="3"/>
  <c r="CN48" i="3"/>
  <c r="CM48" i="3"/>
  <c r="CL48" i="3"/>
  <c r="CK48" i="3"/>
  <c r="CJ48" i="3"/>
  <c r="CI48" i="3"/>
  <c r="CH48" i="3"/>
  <c r="CG48" i="3"/>
  <c r="CF48" i="3"/>
  <c r="CE48" i="3"/>
  <c r="CD48" i="3"/>
  <c r="CC48" i="3"/>
  <c r="CB48" i="3"/>
  <c r="CA48" i="3"/>
  <c r="BZ48" i="3"/>
  <c r="BY48" i="3"/>
  <c r="BX48" i="3"/>
  <c r="BW48" i="3"/>
  <c r="BV48" i="3"/>
  <c r="BU48" i="3"/>
  <c r="BT48" i="3"/>
  <c r="BS48" i="3"/>
  <c r="BR48" i="3"/>
  <c r="BQ48" i="3"/>
  <c r="BP48" i="3"/>
  <c r="BO48" i="3"/>
  <c r="BN48" i="3"/>
  <c r="BM48" i="3"/>
  <c r="BL48" i="3"/>
  <c r="BK48" i="3"/>
  <c r="BJ48" i="3"/>
  <c r="BI48" i="3"/>
  <c r="BH48" i="3"/>
  <c r="BG48" i="3"/>
  <c r="BF48" i="3"/>
  <c r="BE48" i="3"/>
  <c r="BD48" i="3"/>
  <c r="BC48" i="3"/>
  <c r="BB48" i="3"/>
  <c r="BA48" i="3"/>
  <c r="AZ48" i="3"/>
  <c r="AY48" i="3"/>
  <c r="AX48" i="3"/>
  <c r="AW48" i="3"/>
  <c r="AV48" i="3"/>
  <c r="AU48" i="3"/>
  <c r="AT48" i="3"/>
  <c r="AS48" i="3"/>
  <c r="AR48" i="3"/>
  <c r="AQ48" i="3"/>
  <c r="AP48" i="3"/>
  <c r="AO48" i="3"/>
  <c r="AN48" i="3"/>
  <c r="AM48" i="3"/>
  <c r="AL48" i="3"/>
  <c r="AK48" i="3"/>
  <c r="AJ48" i="3"/>
  <c r="AI48" i="3"/>
  <c r="AH48" i="3"/>
  <c r="AG48" i="3"/>
  <c r="AF48" i="3"/>
  <c r="AE48" i="3"/>
  <c r="AD48" i="3"/>
  <c r="AC48" i="3"/>
  <c r="AB48" i="3"/>
  <c r="AA48" i="3"/>
  <c r="Z48" i="3"/>
  <c r="Y48" i="3"/>
  <c r="X48" i="3"/>
  <c r="W48" i="3"/>
  <c r="V48" i="3"/>
  <c r="U48" i="3"/>
  <c r="T48" i="3"/>
  <c r="S48" i="3"/>
  <c r="R48" i="3"/>
  <c r="Q48" i="3"/>
  <c r="P48" i="3"/>
  <c r="O48" i="3"/>
  <c r="N48" i="3"/>
  <c r="M48" i="3"/>
  <c r="L48" i="3"/>
  <c r="K48" i="3"/>
  <c r="J48" i="3"/>
  <c r="I48" i="3"/>
  <c r="H48" i="3"/>
  <c r="G48" i="3"/>
  <c r="F48" i="3"/>
  <c r="E48" i="3"/>
  <c r="R144" i="2"/>
  <c r="Q144" i="2"/>
  <c r="M144" i="2"/>
  <c r="H144" i="2"/>
  <c r="D144" i="2"/>
  <c r="C144" i="2"/>
  <c r="B144" i="2"/>
  <c r="S144" i="2" s="1"/>
  <c r="R143" i="2"/>
  <c r="Q143" i="2"/>
  <c r="M143" i="2"/>
  <c r="H143" i="2"/>
  <c r="D143" i="2"/>
  <c r="C143" i="2"/>
  <c r="B143" i="2"/>
  <c r="S143" i="2" s="1"/>
  <c r="R142" i="2"/>
  <c r="Q142" i="2"/>
  <c r="M142" i="2"/>
  <c r="H142" i="2"/>
  <c r="D142" i="2"/>
  <c r="C142" i="2"/>
  <c r="B142" i="2"/>
  <c r="S142" i="2" s="1"/>
  <c r="R141" i="2"/>
  <c r="Q141" i="2"/>
  <c r="M141" i="2"/>
  <c r="H141" i="2"/>
  <c r="D141" i="2"/>
  <c r="C141" i="2"/>
  <c r="B141" i="2"/>
  <c r="S141" i="2" s="1"/>
  <c r="R140" i="2"/>
  <c r="Q140" i="2"/>
  <c r="M140" i="2"/>
  <c r="H140" i="2"/>
  <c r="D140" i="2"/>
  <c r="C140" i="2"/>
  <c r="B140" i="2"/>
  <c r="S140" i="2" s="1"/>
  <c r="R139" i="2"/>
  <c r="Q139" i="2"/>
  <c r="M139" i="2"/>
  <c r="H139" i="2"/>
  <c r="D139" i="2"/>
  <c r="C139" i="2"/>
  <c r="B139" i="2"/>
  <c r="S139" i="2" s="1"/>
  <c r="R138" i="2"/>
  <c r="Q138" i="2"/>
  <c r="M138" i="2"/>
  <c r="H138" i="2"/>
  <c r="D138" i="2"/>
  <c r="C138" i="2"/>
  <c r="B138" i="2"/>
  <c r="S138" i="2" s="1"/>
  <c r="R137" i="2"/>
  <c r="Q137" i="2"/>
  <c r="M137" i="2"/>
  <c r="H137" i="2"/>
  <c r="D137" i="2"/>
  <c r="C137" i="2"/>
  <c r="B137" i="2"/>
  <c r="S137" i="2" s="1"/>
  <c r="R136" i="2"/>
  <c r="Q136" i="2"/>
  <c r="M136" i="2"/>
  <c r="H136" i="2"/>
  <c r="D136" i="2"/>
  <c r="C136" i="2"/>
  <c r="B136" i="2"/>
  <c r="S136" i="2" s="1"/>
  <c r="R135" i="2"/>
  <c r="Q135" i="2"/>
  <c r="M135" i="2"/>
  <c r="H135" i="2"/>
  <c r="D135" i="2"/>
  <c r="C135" i="2"/>
  <c r="B135" i="2"/>
  <c r="S135" i="2" s="1"/>
  <c r="Q134" i="2"/>
  <c r="I134" i="2"/>
  <c r="E134" i="2"/>
  <c r="D134" i="2"/>
  <c r="C134" i="2"/>
  <c r="B134" i="2"/>
  <c r="T133" i="2"/>
  <c r="P133" i="2"/>
  <c r="I133" i="2"/>
  <c r="E133" i="2"/>
  <c r="D133" i="2"/>
  <c r="C133" i="2"/>
  <c r="B133" i="2"/>
  <c r="S133" i="2" s="1"/>
  <c r="T132" i="2"/>
  <c r="P132" i="2"/>
  <c r="I132" i="2"/>
  <c r="E132" i="2"/>
  <c r="D132" i="2"/>
  <c r="C132" i="2"/>
  <c r="B132" i="2"/>
  <c r="S132" i="2" s="1"/>
  <c r="T131" i="2"/>
  <c r="P131" i="2"/>
  <c r="I131" i="2"/>
  <c r="E131" i="2"/>
  <c r="D131" i="2"/>
  <c r="C131" i="2"/>
  <c r="B131" i="2"/>
  <c r="S131" i="2" s="1"/>
  <c r="T130" i="2"/>
  <c r="P130" i="2"/>
  <c r="I130" i="2"/>
  <c r="E130" i="2"/>
  <c r="D130" i="2"/>
  <c r="C130" i="2"/>
  <c r="B130" i="2"/>
  <c r="S130" i="2" s="1"/>
  <c r="T129" i="2"/>
  <c r="P129" i="2"/>
  <c r="I129" i="2"/>
  <c r="E129" i="2"/>
  <c r="D129" i="2"/>
  <c r="C129" i="2"/>
  <c r="B129" i="2"/>
  <c r="S129" i="2" s="1"/>
  <c r="T128" i="2"/>
  <c r="P128" i="2"/>
  <c r="I128" i="2"/>
  <c r="E128" i="2"/>
  <c r="D128" i="2"/>
  <c r="C128" i="2"/>
  <c r="B128" i="2"/>
  <c r="S128" i="2" s="1"/>
  <c r="T127" i="2"/>
  <c r="P127" i="2"/>
  <c r="I127" i="2"/>
  <c r="E127" i="2"/>
  <c r="D127" i="2"/>
  <c r="C127" i="2"/>
  <c r="B127" i="2"/>
  <c r="S127" i="2" s="1"/>
  <c r="T126" i="2"/>
  <c r="R126" i="2"/>
  <c r="P126" i="2"/>
  <c r="N126" i="2"/>
  <c r="I126" i="2"/>
  <c r="G126" i="2"/>
  <c r="E126" i="2"/>
  <c r="D126" i="2"/>
  <c r="C126" i="2"/>
  <c r="B126" i="2"/>
  <c r="S126" i="2" s="1"/>
  <c r="T125" i="2"/>
  <c r="R125" i="2"/>
  <c r="P125" i="2"/>
  <c r="N125" i="2"/>
  <c r="I125" i="2"/>
  <c r="G125" i="2"/>
  <c r="E125" i="2"/>
  <c r="D125" i="2"/>
  <c r="C125" i="2"/>
  <c r="B125" i="2"/>
  <c r="S125" i="2" s="1"/>
  <c r="T124" i="2"/>
  <c r="R124" i="2"/>
  <c r="P124" i="2"/>
  <c r="N124" i="2"/>
  <c r="I124" i="2"/>
  <c r="G124" i="2"/>
  <c r="E124" i="2"/>
  <c r="D124" i="2"/>
  <c r="C124" i="2"/>
  <c r="B124" i="2"/>
  <c r="S124" i="2" s="1"/>
  <c r="T123" i="2"/>
  <c r="R123" i="2"/>
  <c r="P123" i="2"/>
  <c r="N123" i="2"/>
  <c r="I123" i="2"/>
  <c r="G123" i="2"/>
  <c r="E123" i="2"/>
  <c r="D123" i="2"/>
  <c r="C123" i="2"/>
  <c r="B123" i="2"/>
  <c r="S123" i="2" s="1"/>
  <c r="T122" i="2"/>
  <c r="R122" i="2"/>
  <c r="P122" i="2"/>
  <c r="N122" i="2"/>
  <c r="I122" i="2"/>
  <c r="G122" i="2"/>
  <c r="E122" i="2"/>
  <c r="D122" i="2"/>
  <c r="C122" i="2"/>
  <c r="B122" i="2"/>
  <c r="S122" i="2" s="1"/>
  <c r="T121" i="2"/>
  <c r="S121" i="2"/>
  <c r="R121" i="2"/>
  <c r="P121" i="2"/>
  <c r="O121" i="2"/>
  <c r="N121" i="2"/>
  <c r="I121" i="2"/>
  <c r="H121" i="2"/>
  <c r="G121" i="2"/>
  <c r="E121" i="2"/>
  <c r="D121" i="2"/>
  <c r="C121" i="2"/>
  <c r="B121" i="2"/>
  <c r="Q121" i="2" s="1"/>
  <c r="T120" i="2"/>
  <c r="S120" i="2"/>
  <c r="R120" i="2"/>
  <c r="P120" i="2"/>
  <c r="O120" i="2"/>
  <c r="N120" i="2"/>
  <c r="I120" i="2"/>
  <c r="H120" i="2"/>
  <c r="G120" i="2"/>
  <c r="E120" i="2"/>
  <c r="D120" i="2"/>
  <c r="C120" i="2"/>
  <c r="B120" i="2"/>
  <c r="Q120" i="2" s="1"/>
  <c r="T119" i="2"/>
  <c r="S119" i="2"/>
  <c r="R119" i="2"/>
  <c r="P119" i="2"/>
  <c r="O119" i="2"/>
  <c r="N119" i="2"/>
  <c r="I119" i="2"/>
  <c r="H119" i="2"/>
  <c r="G119" i="2"/>
  <c r="E119" i="2"/>
  <c r="D119" i="2"/>
  <c r="C119" i="2"/>
  <c r="B119" i="2"/>
  <c r="Q119" i="2" s="1"/>
  <c r="T118" i="2"/>
  <c r="S118" i="2"/>
  <c r="R118" i="2"/>
  <c r="P118" i="2"/>
  <c r="O118" i="2"/>
  <c r="N118" i="2"/>
  <c r="I118" i="2"/>
  <c r="H118" i="2"/>
  <c r="G118" i="2"/>
  <c r="E118" i="2"/>
  <c r="D118" i="2"/>
  <c r="C118" i="2"/>
  <c r="B118" i="2"/>
  <c r="Q118" i="2" s="1"/>
  <c r="T117" i="2"/>
  <c r="S117" i="2"/>
  <c r="R117" i="2"/>
  <c r="P117" i="2"/>
  <c r="O117" i="2"/>
  <c r="N117" i="2"/>
  <c r="I117" i="2"/>
  <c r="H117" i="2"/>
  <c r="G117" i="2"/>
  <c r="E117" i="2"/>
  <c r="D117" i="2"/>
  <c r="C117" i="2"/>
  <c r="B117" i="2"/>
  <c r="Q117" i="2" s="1"/>
  <c r="T116" i="2"/>
  <c r="S116" i="2"/>
  <c r="R116" i="2"/>
  <c r="P116" i="2"/>
  <c r="O116" i="2"/>
  <c r="N116" i="2"/>
  <c r="I116" i="2"/>
  <c r="H116" i="2"/>
  <c r="G116" i="2"/>
  <c r="E116" i="2"/>
  <c r="D116" i="2"/>
  <c r="C116" i="2"/>
  <c r="B116" i="2"/>
  <c r="Q116" i="2" s="1"/>
  <c r="T115" i="2"/>
  <c r="S115" i="2"/>
  <c r="R115" i="2"/>
  <c r="P115" i="2"/>
  <c r="O115" i="2"/>
  <c r="N115" i="2"/>
  <c r="I115" i="2"/>
  <c r="H115" i="2"/>
  <c r="G115" i="2"/>
  <c r="E115" i="2"/>
  <c r="D115" i="2"/>
  <c r="C115" i="2"/>
  <c r="B115" i="2"/>
  <c r="Q115" i="2" s="1"/>
  <c r="T114" i="2"/>
  <c r="S114" i="2"/>
  <c r="R114" i="2"/>
  <c r="P114" i="2"/>
  <c r="O114" i="2"/>
  <c r="N114" i="2"/>
  <c r="I114" i="2"/>
  <c r="H114" i="2"/>
  <c r="G114" i="2"/>
  <c r="E114" i="2"/>
  <c r="D114" i="2"/>
  <c r="C114" i="2"/>
  <c r="B114" i="2"/>
  <c r="Q114" i="2" s="1"/>
  <c r="T113" i="2"/>
  <c r="S113" i="2"/>
  <c r="R113" i="2"/>
  <c r="P113" i="2"/>
  <c r="O113" i="2"/>
  <c r="N113" i="2"/>
  <c r="I113" i="2"/>
  <c r="H113" i="2"/>
  <c r="G113" i="2"/>
  <c r="E113" i="2"/>
  <c r="D113" i="2"/>
  <c r="C113" i="2"/>
  <c r="B113" i="2"/>
  <c r="Q113" i="2" s="1"/>
  <c r="T112" i="2"/>
  <c r="S112" i="2"/>
  <c r="R112" i="2"/>
  <c r="P112" i="2"/>
  <c r="O112" i="2"/>
  <c r="N112" i="2"/>
  <c r="I112" i="2"/>
  <c r="H112" i="2"/>
  <c r="G112" i="2"/>
  <c r="E112" i="2"/>
  <c r="D112" i="2"/>
  <c r="C112" i="2"/>
  <c r="B112" i="2"/>
  <c r="Q112" i="2" s="1"/>
  <c r="T111" i="2"/>
  <c r="S111" i="2"/>
  <c r="R111" i="2"/>
  <c r="P111" i="2"/>
  <c r="O111" i="2"/>
  <c r="N111" i="2"/>
  <c r="I111" i="2"/>
  <c r="H111" i="2"/>
  <c r="G111" i="2"/>
  <c r="E111" i="2"/>
  <c r="D111" i="2"/>
  <c r="C111" i="2"/>
  <c r="B111" i="2"/>
  <c r="Q111" i="2" s="1"/>
  <c r="P110" i="2"/>
  <c r="H110" i="2"/>
  <c r="D110" i="2"/>
  <c r="C110" i="2"/>
  <c r="B110" i="2"/>
  <c r="R110" i="2" s="1"/>
  <c r="S109" i="2"/>
  <c r="O109" i="2"/>
  <c r="H109" i="2"/>
  <c r="D109" i="2"/>
  <c r="C109" i="2"/>
  <c r="B109" i="2"/>
  <c r="R109" i="2" s="1"/>
  <c r="S108" i="2"/>
  <c r="R108" i="2"/>
  <c r="O108" i="2"/>
  <c r="N108" i="2"/>
  <c r="H108" i="2"/>
  <c r="G108" i="2"/>
  <c r="D108" i="2"/>
  <c r="C108" i="2"/>
  <c r="B108" i="2"/>
  <c r="Q108" i="2" s="1"/>
  <c r="S107" i="2"/>
  <c r="R107" i="2"/>
  <c r="O107" i="2"/>
  <c r="N107" i="2"/>
  <c r="H107" i="2"/>
  <c r="G107" i="2"/>
  <c r="D107" i="2"/>
  <c r="C107" i="2"/>
  <c r="B107" i="2"/>
  <c r="Q107" i="2" s="1"/>
  <c r="S106" i="2"/>
  <c r="R106" i="2"/>
  <c r="O106" i="2"/>
  <c r="N106" i="2"/>
  <c r="H106" i="2"/>
  <c r="G106" i="2"/>
  <c r="D106" i="2"/>
  <c r="C106" i="2"/>
  <c r="B106" i="2"/>
  <c r="Q106" i="2" s="1"/>
  <c r="S105" i="2"/>
  <c r="R105" i="2"/>
  <c r="O105" i="2"/>
  <c r="N105" i="2"/>
  <c r="H105" i="2"/>
  <c r="G105" i="2"/>
  <c r="D105" i="2"/>
  <c r="C105" i="2"/>
  <c r="B105" i="2"/>
  <c r="Q105" i="2" s="1"/>
  <c r="S104" i="2"/>
  <c r="R104" i="2"/>
  <c r="O104" i="2"/>
  <c r="N104" i="2"/>
  <c r="H104" i="2"/>
  <c r="G104" i="2"/>
  <c r="D104" i="2"/>
  <c r="C104" i="2"/>
  <c r="B104" i="2"/>
  <c r="Q104" i="2" s="1"/>
  <c r="S103" i="2"/>
  <c r="R103" i="2"/>
  <c r="O103" i="2"/>
  <c r="N103" i="2"/>
  <c r="H103" i="2"/>
  <c r="G103" i="2"/>
  <c r="D103" i="2"/>
  <c r="C103" i="2"/>
  <c r="B103" i="2"/>
  <c r="Q103" i="2" s="1"/>
  <c r="S102" i="2"/>
  <c r="R102" i="2"/>
  <c r="O102" i="2"/>
  <c r="N102" i="2"/>
  <c r="H102" i="2"/>
  <c r="G102" i="2"/>
  <c r="D102" i="2"/>
  <c r="C102" i="2"/>
  <c r="B102" i="2"/>
  <c r="Q102" i="2" s="1"/>
  <c r="S101" i="2"/>
  <c r="R101" i="2"/>
  <c r="O101" i="2"/>
  <c r="N101" i="2"/>
  <c r="H101" i="2"/>
  <c r="G101" i="2"/>
  <c r="D101" i="2"/>
  <c r="C101" i="2"/>
  <c r="B101" i="2"/>
  <c r="Q101" i="2" s="1"/>
  <c r="S100" i="2"/>
  <c r="R100" i="2"/>
  <c r="O100" i="2"/>
  <c r="N100" i="2"/>
  <c r="H100" i="2"/>
  <c r="G100" i="2"/>
  <c r="D100" i="2"/>
  <c r="C100" i="2"/>
  <c r="B100" i="2"/>
  <c r="Q100" i="2" s="1"/>
  <c r="S99" i="2"/>
  <c r="R99" i="2"/>
  <c r="O99" i="2"/>
  <c r="N99" i="2"/>
  <c r="H99" i="2"/>
  <c r="G99" i="2"/>
  <c r="D99" i="2"/>
  <c r="C99" i="2"/>
  <c r="B99" i="2"/>
  <c r="Q99" i="2" s="1"/>
  <c r="S98" i="2"/>
  <c r="R98" i="2"/>
  <c r="O98" i="2"/>
  <c r="N98" i="2"/>
  <c r="H98" i="2"/>
  <c r="G98" i="2"/>
  <c r="D98" i="2"/>
  <c r="C98" i="2"/>
  <c r="B98" i="2"/>
  <c r="Q98" i="2" s="1"/>
  <c r="S97" i="2"/>
  <c r="R97" i="2"/>
  <c r="O97" i="2"/>
  <c r="N97" i="2"/>
  <c r="H97" i="2"/>
  <c r="G97" i="2"/>
  <c r="D97" i="2"/>
  <c r="C97" i="2"/>
  <c r="B97" i="2"/>
  <c r="Q97" i="2" s="1"/>
  <c r="S96" i="2"/>
  <c r="R96" i="2"/>
  <c r="O96" i="2"/>
  <c r="N96" i="2"/>
  <c r="H96" i="2"/>
  <c r="G96" i="2"/>
  <c r="D96" i="2"/>
  <c r="C96" i="2"/>
  <c r="B96" i="2"/>
  <c r="Q96" i="2" s="1"/>
  <c r="S95" i="2"/>
  <c r="R95" i="2"/>
  <c r="O95" i="2"/>
  <c r="N95" i="2"/>
  <c r="H95" i="2"/>
  <c r="G95" i="2"/>
  <c r="D95" i="2"/>
  <c r="C95" i="2"/>
  <c r="B95" i="2"/>
  <c r="Q95" i="2" s="1"/>
  <c r="S94" i="2"/>
  <c r="R94" i="2"/>
  <c r="O94" i="2"/>
  <c r="N94" i="2"/>
  <c r="H94" i="2"/>
  <c r="G94" i="2"/>
  <c r="D94" i="2"/>
  <c r="C94" i="2"/>
  <c r="B94" i="2"/>
  <c r="Q94" i="2" s="1"/>
  <c r="S93" i="2"/>
  <c r="R93" i="2"/>
  <c r="O93" i="2"/>
  <c r="N93" i="2"/>
  <c r="H93" i="2"/>
  <c r="G93" i="2"/>
  <c r="D93" i="2"/>
  <c r="C93" i="2"/>
  <c r="B93" i="2"/>
  <c r="Q93" i="2" s="1"/>
  <c r="S92" i="2"/>
  <c r="R92" i="2"/>
  <c r="O92" i="2"/>
  <c r="N92" i="2"/>
  <c r="H92" i="2"/>
  <c r="G92" i="2"/>
  <c r="D92" i="2"/>
  <c r="C92" i="2"/>
  <c r="B92" i="2"/>
  <c r="Q92" i="2" s="1"/>
  <c r="S91" i="2"/>
  <c r="R91" i="2"/>
  <c r="O91" i="2"/>
  <c r="N91" i="2"/>
  <c r="H91" i="2"/>
  <c r="G91" i="2"/>
  <c r="D91" i="2"/>
  <c r="C91" i="2"/>
  <c r="B91" i="2"/>
  <c r="Q91" i="2" s="1"/>
  <c r="S90" i="2"/>
  <c r="R90" i="2"/>
  <c r="O90" i="2"/>
  <c r="N90" i="2"/>
  <c r="H90" i="2"/>
  <c r="G90" i="2"/>
  <c r="D90" i="2"/>
  <c r="C90" i="2"/>
  <c r="B90" i="2"/>
  <c r="Q90" i="2" s="1"/>
  <c r="S89" i="2"/>
  <c r="R89" i="2"/>
  <c r="O89" i="2"/>
  <c r="N89" i="2"/>
  <c r="H89" i="2"/>
  <c r="G89" i="2"/>
  <c r="D89" i="2"/>
  <c r="C89" i="2"/>
  <c r="B89" i="2"/>
  <c r="Q89" i="2" s="1"/>
  <c r="T88" i="2"/>
  <c r="S88" i="2"/>
  <c r="R88" i="2"/>
  <c r="Q88" i="2"/>
  <c r="P88" i="2"/>
  <c r="O88" i="2"/>
  <c r="N88" i="2"/>
  <c r="M88" i="2"/>
  <c r="I88" i="2"/>
  <c r="H88" i="2"/>
  <c r="G88" i="2"/>
  <c r="F88" i="2"/>
  <c r="E88" i="2"/>
  <c r="D88" i="2"/>
  <c r="C88" i="2"/>
  <c r="Q87" i="2"/>
  <c r="N87" i="2"/>
  <c r="M87" i="2"/>
  <c r="F87" i="2"/>
  <c r="D87" i="2"/>
  <c r="C87" i="2"/>
  <c r="B87" i="2"/>
  <c r="T86" i="2"/>
  <c r="S86" i="2"/>
  <c r="R86" i="2"/>
  <c r="Q86" i="2"/>
  <c r="P86" i="2"/>
  <c r="O86" i="2"/>
  <c r="N86" i="2"/>
  <c r="M86" i="2"/>
  <c r="I86" i="2"/>
  <c r="H86" i="2"/>
  <c r="G86" i="2"/>
  <c r="F86" i="2"/>
  <c r="E86" i="2"/>
  <c r="D86" i="2"/>
  <c r="C86" i="2"/>
  <c r="P85" i="2"/>
  <c r="M85" i="2"/>
  <c r="E85" i="2"/>
  <c r="D85" i="2"/>
  <c r="C85" i="2"/>
  <c r="B85" i="2"/>
  <c r="T85" i="2" s="1"/>
  <c r="T84" i="2"/>
  <c r="Q84" i="2"/>
  <c r="F84" i="2"/>
  <c r="D84" i="2"/>
  <c r="C84" i="2"/>
  <c r="B84" i="2"/>
  <c r="P83" i="2"/>
  <c r="M83" i="2"/>
  <c r="E83" i="2"/>
  <c r="D83" i="2"/>
  <c r="C83" i="2"/>
  <c r="B83" i="2"/>
  <c r="T83" i="2" s="1"/>
  <c r="T82" i="2"/>
  <c r="F82" i="2"/>
  <c r="D82" i="2"/>
  <c r="C82" i="2"/>
  <c r="B82" i="2"/>
  <c r="P81" i="2"/>
  <c r="M81" i="2"/>
  <c r="E81" i="2"/>
  <c r="D81" i="2"/>
  <c r="C81" i="2"/>
  <c r="B81" i="2"/>
  <c r="T81" i="2" s="1"/>
  <c r="T80" i="2"/>
  <c r="S80" i="2"/>
  <c r="P80" i="2"/>
  <c r="O80" i="2"/>
  <c r="I80" i="2"/>
  <c r="H80" i="2"/>
  <c r="E80" i="2"/>
  <c r="D80" i="2"/>
  <c r="C80" i="2"/>
  <c r="B80" i="2"/>
  <c r="Q80" i="2" s="1"/>
  <c r="T79" i="2"/>
  <c r="S79" i="2"/>
  <c r="P79" i="2"/>
  <c r="O79" i="2"/>
  <c r="I79" i="2"/>
  <c r="H79" i="2"/>
  <c r="E79" i="2"/>
  <c r="D79" i="2"/>
  <c r="C79" i="2"/>
  <c r="B79" i="2"/>
  <c r="Q79" i="2" s="1"/>
  <c r="T78" i="2"/>
  <c r="S78" i="2"/>
  <c r="R78" i="2"/>
  <c r="P78" i="2"/>
  <c r="O78" i="2"/>
  <c r="N78" i="2"/>
  <c r="I78" i="2"/>
  <c r="H78" i="2"/>
  <c r="G78" i="2"/>
  <c r="E78" i="2"/>
  <c r="D78" i="2"/>
  <c r="C78" i="2"/>
  <c r="B78" i="2"/>
  <c r="Q78" i="2" s="1"/>
  <c r="T77" i="2"/>
  <c r="S77" i="2"/>
  <c r="R77" i="2"/>
  <c r="P77" i="2"/>
  <c r="O77" i="2"/>
  <c r="N77" i="2"/>
  <c r="I77" i="2"/>
  <c r="H77" i="2"/>
  <c r="G77" i="2"/>
  <c r="E77" i="2"/>
  <c r="D77" i="2"/>
  <c r="C77" i="2"/>
  <c r="B77" i="2"/>
  <c r="Q77" i="2" s="1"/>
  <c r="T76" i="2"/>
  <c r="S76" i="2"/>
  <c r="R76" i="2"/>
  <c r="P76" i="2"/>
  <c r="O76" i="2"/>
  <c r="N76" i="2"/>
  <c r="I76" i="2"/>
  <c r="H76" i="2"/>
  <c r="G76" i="2"/>
  <c r="E76" i="2"/>
  <c r="D76" i="2"/>
  <c r="C76" i="2"/>
  <c r="B76" i="2"/>
  <c r="Q76" i="2" s="1"/>
  <c r="T75" i="2"/>
  <c r="S75" i="2"/>
  <c r="R75" i="2"/>
  <c r="P75" i="2"/>
  <c r="O75" i="2"/>
  <c r="N75" i="2"/>
  <c r="I75" i="2"/>
  <c r="H75" i="2"/>
  <c r="G75" i="2"/>
  <c r="E75" i="2"/>
  <c r="D75" i="2"/>
  <c r="C75" i="2"/>
  <c r="B75" i="2"/>
  <c r="Q75" i="2" s="1"/>
  <c r="T74" i="2"/>
  <c r="S74" i="2"/>
  <c r="R74" i="2"/>
  <c r="P74" i="2"/>
  <c r="O74" i="2"/>
  <c r="N74" i="2"/>
  <c r="I74" i="2"/>
  <c r="H74" i="2"/>
  <c r="G74" i="2"/>
  <c r="E74" i="2"/>
  <c r="D74" i="2"/>
  <c r="C74" i="2"/>
  <c r="B74" i="2"/>
  <c r="Q74" i="2" s="1"/>
  <c r="T73" i="2"/>
  <c r="S73" i="2"/>
  <c r="R73" i="2"/>
  <c r="P73" i="2"/>
  <c r="O73" i="2"/>
  <c r="N73" i="2"/>
  <c r="I73" i="2"/>
  <c r="H73" i="2"/>
  <c r="G73" i="2"/>
  <c r="E73" i="2"/>
  <c r="D73" i="2"/>
  <c r="C73" i="2"/>
  <c r="B73" i="2"/>
  <c r="Q73" i="2" s="1"/>
  <c r="T72" i="2"/>
  <c r="S72" i="2"/>
  <c r="R72" i="2"/>
  <c r="P72" i="2"/>
  <c r="O72" i="2"/>
  <c r="N72" i="2"/>
  <c r="I72" i="2"/>
  <c r="H72" i="2"/>
  <c r="G72" i="2"/>
  <c r="E72" i="2"/>
  <c r="D72" i="2"/>
  <c r="C72" i="2"/>
  <c r="B72" i="2"/>
  <c r="Q72" i="2" s="1"/>
  <c r="T71" i="2"/>
  <c r="S71" i="2"/>
  <c r="R71" i="2"/>
  <c r="P71" i="2"/>
  <c r="O71" i="2"/>
  <c r="N71" i="2"/>
  <c r="I71" i="2"/>
  <c r="H71" i="2"/>
  <c r="G71" i="2"/>
  <c r="E71" i="2"/>
  <c r="D71" i="2"/>
  <c r="C71" i="2"/>
  <c r="B71" i="2"/>
  <c r="Q71" i="2" s="1"/>
  <c r="T70" i="2"/>
  <c r="S70" i="2"/>
  <c r="R70" i="2"/>
  <c r="P70" i="2"/>
  <c r="O70" i="2"/>
  <c r="N70" i="2"/>
  <c r="I70" i="2"/>
  <c r="H70" i="2"/>
  <c r="G70" i="2"/>
  <c r="E70" i="2"/>
  <c r="D70" i="2"/>
  <c r="C70" i="2"/>
  <c r="B70" i="2"/>
  <c r="Q70" i="2" s="1"/>
  <c r="T69" i="2"/>
  <c r="S69" i="2"/>
  <c r="R69" i="2"/>
  <c r="P69" i="2"/>
  <c r="O69" i="2"/>
  <c r="N69" i="2"/>
  <c r="I69" i="2"/>
  <c r="H69" i="2"/>
  <c r="G69" i="2"/>
  <c r="E69" i="2"/>
  <c r="D69" i="2"/>
  <c r="C69" i="2"/>
  <c r="B69" i="2"/>
  <c r="Q69" i="2" s="1"/>
  <c r="T68" i="2"/>
  <c r="S68" i="2"/>
  <c r="R68" i="2"/>
  <c r="P68" i="2"/>
  <c r="O68" i="2"/>
  <c r="N68" i="2"/>
  <c r="I68" i="2"/>
  <c r="H68" i="2"/>
  <c r="G68" i="2"/>
  <c r="E68" i="2"/>
  <c r="D68" i="2"/>
  <c r="C68" i="2"/>
  <c r="B68" i="2"/>
  <c r="Q68" i="2" s="1"/>
  <c r="T67" i="2"/>
  <c r="S67" i="2"/>
  <c r="R67" i="2"/>
  <c r="P67" i="2"/>
  <c r="O67" i="2"/>
  <c r="N67" i="2"/>
  <c r="I67" i="2"/>
  <c r="H67" i="2"/>
  <c r="G67" i="2"/>
  <c r="E67" i="2"/>
  <c r="D67" i="2"/>
  <c r="C67" i="2"/>
  <c r="B67" i="2"/>
  <c r="Q67" i="2" s="1"/>
  <c r="T66" i="2"/>
  <c r="S66" i="2"/>
  <c r="R66" i="2"/>
  <c r="P66" i="2"/>
  <c r="O66" i="2"/>
  <c r="N66" i="2"/>
  <c r="I66" i="2"/>
  <c r="H66" i="2"/>
  <c r="G66" i="2"/>
  <c r="E66" i="2"/>
  <c r="D66" i="2"/>
  <c r="C66" i="2"/>
  <c r="B66" i="2"/>
  <c r="Q66" i="2" s="1"/>
  <c r="T65" i="2"/>
  <c r="S65" i="2"/>
  <c r="R65" i="2"/>
  <c r="P65" i="2"/>
  <c r="O65" i="2"/>
  <c r="N65" i="2"/>
  <c r="I65" i="2"/>
  <c r="H65" i="2"/>
  <c r="G65" i="2"/>
  <c r="E65" i="2"/>
  <c r="D65" i="2"/>
  <c r="C65" i="2"/>
  <c r="B65" i="2"/>
  <c r="Q65" i="2" s="1"/>
  <c r="T64" i="2"/>
  <c r="S64" i="2"/>
  <c r="R64" i="2"/>
  <c r="P64" i="2"/>
  <c r="O64" i="2"/>
  <c r="N64" i="2"/>
  <c r="I64" i="2"/>
  <c r="H64" i="2"/>
  <c r="G64" i="2"/>
  <c r="E64" i="2"/>
  <c r="D64" i="2"/>
  <c r="C64" i="2"/>
  <c r="B64" i="2"/>
  <c r="Q64" i="2" s="1"/>
  <c r="T63" i="2"/>
  <c r="S63" i="2"/>
  <c r="R63" i="2"/>
  <c r="P63" i="2"/>
  <c r="O63" i="2"/>
  <c r="N63" i="2"/>
  <c r="I63" i="2"/>
  <c r="H63" i="2"/>
  <c r="G63" i="2"/>
  <c r="E63" i="2"/>
  <c r="D63" i="2"/>
  <c r="C63" i="2"/>
  <c r="B63" i="2"/>
  <c r="Q63" i="2" s="1"/>
  <c r="T62" i="2"/>
  <c r="S62" i="2"/>
  <c r="R62" i="2"/>
  <c r="P62" i="2"/>
  <c r="O62" i="2"/>
  <c r="N62" i="2"/>
  <c r="I62" i="2"/>
  <c r="H62" i="2"/>
  <c r="G62" i="2"/>
  <c r="E62" i="2"/>
  <c r="D62" i="2"/>
  <c r="C62" i="2"/>
  <c r="B62" i="2"/>
  <c r="Q62" i="2" s="1"/>
  <c r="T61" i="2"/>
  <c r="S61" i="2"/>
  <c r="R61" i="2"/>
  <c r="P61" i="2"/>
  <c r="O61" i="2"/>
  <c r="N61" i="2"/>
  <c r="I61" i="2"/>
  <c r="H61" i="2"/>
  <c r="G61" i="2"/>
  <c r="E61" i="2"/>
  <c r="D61" i="2"/>
  <c r="C61" i="2"/>
  <c r="B61" i="2"/>
  <c r="Q61" i="2" s="1"/>
  <c r="T60" i="2"/>
  <c r="S60" i="2"/>
  <c r="R60" i="2"/>
  <c r="P60" i="2"/>
  <c r="O60" i="2"/>
  <c r="N60" i="2"/>
  <c r="I60" i="2"/>
  <c r="H60" i="2"/>
  <c r="G60" i="2"/>
  <c r="E60" i="2"/>
  <c r="D60" i="2"/>
  <c r="C60" i="2"/>
  <c r="B60" i="2"/>
  <c r="Q60" i="2" s="1"/>
  <c r="T59" i="2"/>
  <c r="S59" i="2"/>
  <c r="R59" i="2"/>
  <c r="P59" i="2"/>
  <c r="O59" i="2"/>
  <c r="N59" i="2"/>
  <c r="I59" i="2"/>
  <c r="H59" i="2"/>
  <c r="G59" i="2"/>
  <c r="E59" i="2"/>
  <c r="D59" i="2"/>
  <c r="C59" i="2"/>
  <c r="B59" i="2"/>
  <c r="Q59" i="2" s="1"/>
  <c r="T58" i="2"/>
  <c r="S58" i="2"/>
  <c r="R58" i="2"/>
  <c r="P58" i="2"/>
  <c r="O58" i="2"/>
  <c r="N58" i="2"/>
  <c r="I58" i="2"/>
  <c r="H58" i="2"/>
  <c r="G58" i="2"/>
  <c r="E58" i="2"/>
  <c r="D58" i="2"/>
  <c r="C58" i="2"/>
  <c r="B58" i="2"/>
  <c r="Q58" i="2" s="1"/>
  <c r="T57" i="2"/>
  <c r="S57" i="2"/>
  <c r="R57" i="2"/>
  <c r="P57" i="2"/>
  <c r="O57" i="2"/>
  <c r="N57" i="2"/>
  <c r="I57" i="2"/>
  <c r="H57" i="2"/>
  <c r="G57" i="2"/>
  <c r="E57" i="2"/>
  <c r="D57" i="2"/>
  <c r="C57" i="2"/>
  <c r="B57" i="2"/>
  <c r="Q57" i="2" s="1"/>
  <c r="T56" i="2"/>
  <c r="S56" i="2"/>
  <c r="R56" i="2"/>
  <c r="P56" i="2"/>
  <c r="O56" i="2"/>
  <c r="N56" i="2"/>
  <c r="I56" i="2"/>
  <c r="H56" i="2"/>
  <c r="G56" i="2"/>
  <c r="E56" i="2"/>
  <c r="D56" i="2"/>
  <c r="C56" i="2"/>
  <c r="B56" i="2"/>
  <c r="Q56" i="2" s="1"/>
  <c r="T55" i="2"/>
  <c r="S55" i="2"/>
  <c r="R55" i="2"/>
  <c r="P55" i="2"/>
  <c r="O55" i="2"/>
  <c r="N55" i="2"/>
  <c r="I55" i="2"/>
  <c r="H55" i="2"/>
  <c r="G55" i="2"/>
  <c r="E55" i="2"/>
  <c r="D55" i="2"/>
  <c r="C55" i="2"/>
  <c r="B55" i="2"/>
  <c r="Q55" i="2" s="1"/>
  <c r="T54" i="2"/>
  <c r="S54" i="2"/>
  <c r="R54" i="2"/>
  <c r="P54" i="2"/>
  <c r="O54" i="2"/>
  <c r="N54" i="2"/>
  <c r="I54" i="2"/>
  <c r="H54" i="2"/>
  <c r="G54" i="2"/>
  <c r="E54" i="2"/>
  <c r="D54" i="2"/>
  <c r="C54" i="2"/>
  <c r="B54" i="2"/>
  <c r="Q54" i="2" s="1"/>
  <c r="T53" i="2"/>
  <c r="S53" i="2"/>
  <c r="R53" i="2"/>
  <c r="P53" i="2"/>
  <c r="O53" i="2"/>
  <c r="N53" i="2"/>
  <c r="I53" i="2"/>
  <c r="H53" i="2"/>
  <c r="G53" i="2"/>
  <c r="E53" i="2"/>
  <c r="D53" i="2"/>
  <c r="C53" i="2"/>
  <c r="B53" i="2"/>
  <c r="Q53" i="2" s="1"/>
  <c r="T52" i="2"/>
  <c r="S52" i="2"/>
  <c r="R52" i="2"/>
  <c r="P52" i="2"/>
  <c r="O52" i="2"/>
  <c r="N52" i="2"/>
  <c r="I52" i="2"/>
  <c r="H52" i="2"/>
  <c r="G52" i="2"/>
  <c r="E52" i="2"/>
  <c r="D52" i="2"/>
  <c r="C52" i="2"/>
  <c r="B52" i="2"/>
  <c r="Q52" i="2" s="1"/>
  <c r="T51" i="2"/>
  <c r="S51" i="2"/>
  <c r="R51" i="2"/>
  <c r="P51" i="2"/>
  <c r="O51" i="2"/>
  <c r="N51" i="2"/>
  <c r="I51" i="2"/>
  <c r="H51" i="2"/>
  <c r="G51" i="2"/>
  <c r="E51" i="2"/>
  <c r="D51" i="2"/>
  <c r="C51" i="2"/>
  <c r="B51" i="2"/>
  <c r="Q51" i="2" s="1"/>
  <c r="T50" i="2"/>
  <c r="S50" i="2"/>
  <c r="R50" i="2"/>
  <c r="P50" i="2"/>
  <c r="O50" i="2"/>
  <c r="N50" i="2"/>
  <c r="I50" i="2"/>
  <c r="H50" i="2"/>
  <c r="G50" i="2"/>
  <c r="E50" i="2"/>
  <c r="D50" i="2"/>
  <c r="C50" i="2"/>
  <c r="B50" i="2"/>
  <c r="Q50" i="2" s="1"/>
  <c r="T49" i="2"/>
  <c r="S49" i="2"/>
  <c r="R49" i="2"/>
  <c r="P49" i="2"/>
  <c r="O49" i="2"/>
  <c r="N49" i="2"/>
  <c r="I49" i="2"/>
  <c r="H49" i="2"/>
  <c r="G49" i="2"/>
  <c r="E49" i="2"/>
  <c r="D49" i="2"/>
  <c r="C49" i="2"/>
  <c r="B49" i="2"/>
  <c r="Q49" i="2" s="1"/>
  <c r="T48" i="2"/>
  <c r="S48" i="2"/>
  <c r="R48" i="2"/>
  <c r="P48" i="2"/>
  <c r="O48" i="2"/>
  <c r="N48" i="2"/>
  <c r="I48" i="2"/>
  <c r="H48" i="2"/>
  <c r="G48" i="2"/>
  <c r="E48" i="2"/>
  <c r="D48" i="2"/>
  <c r="C48" i="2"/>
  <c r="B48" i="2"/>
  <c r="Q48" i="2" s="1"/>
  <c r="T47" i="2"/>
  <c r="S47" i="2"/>
  <c r="R47" i="2"/>
  <c r="P47" i="2"/>
  <c r="O47" i="2"/>
  <c r="N47" i="2"/>
  <c r="I47" i="2"/>
  <c r="H47" i="2"/>
  <c r="G47" i="2"/>
  <c r="E47" i="2"/>
  <c r="D47" i="2"/>
  <c r="C47" i="2"/>
  <c r="B47" i="2"/>
  <c r="Q47" i="2" s="1"/>
  <c r="T46" i="2"/>
  <c r="S46" i="2"/>
  <c r="R46" i="2"/>
  <c r="P46" i="2"/>
  <c r="O46" i="2"/>
  <c r="N46" i="2"/>
  <c r="I46" i="2"/>
  <c r="H46" i="2"/>
  <c r="G46" i="2"/>
  <c r="E46" i="2"/>
  <c r="D46" i="2"/>
  <c r="C46" i="2"/>
  <c r="B46" i="2"/>
  <c r="Q46" i="2" s="1"/>
  <c r="T45" i="2"/>
  <c r="S45" i="2"/>
  <c r="R45" i="2"/>
  <c r="P45" i="2"/>
  <c r="O45" i="2"/>
  <c r="N45" i="2"/>
  <c r="I45" i="2"/>
  <c r="H45" i="2"/>
  <c r="G45" i="2"/>
  <c r="E45" i="2"/>
  <c r="D45" i="2"/>
  <c r="C45" i="2"/>
  <c r="B45" i="2"/>
  <c r="Q45" i="2" s="1"/>
  <c r="T44" i="2"/>
  <c r="S44" i="2"/>
  <c r="R44" i="2"/>
  <c r="P44" i="2"/>
  <c r="O44" i="2"/>
  <c r="N44" i="2"/>
  <c r="I44" i="2"/>
  <c r="H44" i="2"/>
  <c r="G44" i="2"/>
  <c r="E44" i="2"/>
  <c r="D44" i="2"/>
  <c r="C44" i="2"/>
  <c r="B44" i="2"/>
  <c r="Q44" i="2" s="1"/>
  <c r="T43" i="2"/>
  <c r="S43" i="2"/>
  <c r="R43" i="2"/>
  <c r="P43" i="2"/>
  <c r="O43" i="2"/>
  <c r="N43" i="2"/>
  <c r="I43" i="2"/>
  <c r="H43" i="2"/>
  <c r="G43" i="2"/>
  <c r="E43" i="2"/>
  <c r="D43" i="2"/>
  <c r="C43" i="2"/>
  <c r="B43" i="2"/>
  <c r="Q43" i="2" s="1"/>
  <c r="T42" i="2"/>
  <c r="S42" i="2"/>
  <c r="R42" i="2"/>
  <c r="P42" i="2"/>
  <c r="O42" i="2"/>
  <c r="N42" i="2"/>
  <c r="I42" i="2"/>
  <c r="H42" i="2"/>
  <c r="G42" i="2"/>
  <c r="E42" i="2"/>
  <c r="D42" i="2"/>
  <c r="C42" i="2"/>
  <c r="B42" i="2"/>
  <c r="Q42" i="2" s="1"/>
  <c r="T41" i="2"/>
  <c r="S41" i="2"/>
  <c r="R41" i="2"/>
  <c r="P41" i="2"/>
  <c r="O41" i="2"/>
  <c r="N41" i="2"/>
  <c r="I41" i="2"/>
  <c r="H41" i="2"/>
  <c r="G41" i="2"/>
  <c r="E41" i="2"/>
  <c r="D41" i="2"/>
  <c r="C41" i="2"/>
  <c r="B41" i="2"/>
  <c r="Q41" i="2" s="1"/>
  <c r="T40" i="2"/>
  <c r="S40" i="2"/>
  <c r="R40" i="2"/>
  <c r="P40" i="2"/>
  <c r="O40" i="2"/>
  <c r="N40" i="2"/>
  <c r="I40" i="2"/>
  <c r="H40" i="2"/>
  <c r="G40" i="2"/>
  <c r="E40" i="2"/>
  <c r="D40" i="2"/>
  <c r="C40" i="2"/>
  <c r="B40" i="2"/>
  <c r="Q40" i="2" s="1"/>
  <c r="T39" i="2"/>
  <c r="S39" i="2"/>
  <c r="R39" i="2"/>
  <c r="P39" i="2"/>
  <c r="O39" i="2"/>
  <c r="N39" i="2"/>
  <c r="I39" i="2"/>
  <c r="H39" i="2"/>
  <c r="G39" i="2"/>
  <c r="E39" i="2"/>
  <c r="D39" i="2"/>
  <c r="C39" i="2"/>
  <c r="B39" i="2"/>
  <c r="Q39" i="2" s="1"/>
  <c r="T38" i="2"/>
  <c r="S38" i="2"/>
  <c r="R38" i="2"/>
  <c r="P38" i="2"/>
  <c r="O38" i="2"/>
  <c r="N38" i="2"/>
  <c r="I38" i="2"/>
  <c r="H38" i="2"/>
  <c r="G38" i="2"/>
  <c r="E38" i="2"/>
  <c r="D38" i="2"/>
  <c r="C38" i="2"/>
  <c r="B38" i="2"/>
  <c r="Q38" i="2" s="1"/>
  <c r="T37" i="2"/>
  <c r="S37" i="2"/>
  <c r="R37" i="2"/>
  <c r="P37" i="2"/>
  <c r="O37" i="2"/>
  <c r="N37" i="2"/>
  <c r="I37" i="2"/>
  <c r="H37" i="2"/>
  <c r="G37" i="2"/>
  <c r="E37" i="2"/>
  <c r="D37" i="2"/>
  <c r="C37" i="2"/>
  <c r="B37" i="2"/>
  <c r="Q37" i="2" s="1"/>
  <c r="T36" i="2"/>
  <c r="S36" i="2"/>
  <c r="R36" i="2"/>
  <c r="P36" i="2"/>
  <c r="O36" i="2"/>
  <c r="N36" i="2"/>
  <c r="I36" i="2"/>
  <c r="H36" i="2"/>
  <c r="G36" i="2"/>
  <c r="E36" i="2"/>
  <c r="D36" i="2"/>
  <c r="C36" i="2"/>
  <c r="B36" i="2"/>
  <c r="Q36" i="2" s="1"/>
  <c r="T35" i="2"/>
  <c r="S35" i="2"/>
  <c r="R35" i="2"/>
  <c r="P35" i="2"/>
  <c r="O35" i="2"/>
  <c r="N35" i="2"/>
  <c r="I35" i="2"/>
  <c r="H35" i="2"/>
  <c r="G35" i="2"/>
  <c r="E35" i="2"/>
  <c r="D35" i="2"/>
  <c r="C35" i="2"/>
  <c r="B35" i="2"/>
  <c r="Q35" i="2" s="1"/>
  <c r="T34" i="2"/>
  <c r="S34" i="2"/>
  <c r="R34" i="2"/>
  <c r="P34" i="2"/>
  <c r="O34" i="2"/>
  <c r="N34" i="2"/>
  <c r="I34" i="2"/>
  <c r="H34" i="2"/>
  <c r="G34" i="2"/>
  <c r="E34" i="2"/>
  <c r="D34" i="2"/>
  <c r="C34" i="2"/>
  <c r="B34" i="2"/>
  <c r="Q34" i="2" s="1"/>
  <c r="T33" i="2"/>
  <c r="S33" i="2"/>
  <c r="R33" i="2"/>
  <c r="P33" i="2"/>
  <c r="O33" i="2"/>
  <c r="N33" i="2"/>
  <c r="I33" i="2"/>
  <c r="H33" i="2"/>
  <c r="G33" i="2"/>
  <c r="E33" i="2"/>
  <c r="D33" i="2"/>
  <c r="C33" i="2"/>
  <c r="B33" i="2"/>
  <c r="Q33" i="2" s="1"/>
  <c r="T32" i="2"/>
  <c r="S32" i="2"/>
  <c r="R32" i="2"/>
  <c r="P32" i="2"/>
  <c r="O32" i="2"/>
  <c r="N32" i="2"/>
  <c r="I32" i="2"/>
  <c r="H32" i="2"/>
  <c r="G32" i="2"/>
  <c r="E32" i="2"/>
  <c r="D32" i="2"/>
  <c r="C32" i="2"/>
  <c r="B32" i="2"/>
  <c r="Q32" i="2" s="1"/>
  <c r="T31" i="2"/>
  <c r="S31" i="2"/>
  <c r="R31" i="2"/>
  <c r="P31" i="2"/>
  <c r="O31" i="2"/>
  <c r="N31" i="2"/>
  <c r="I31" i="2"/>
  <c r="H31" i="2"/>
  <c r="G31" i="2"/>
  <c r="E31" i="2"/>
  <c r="D31" i="2"/>
  <c r="C31" i="2"/>
  <c r="B31" i="2"/>
  <c r="Q31" i="2" s="1"/>
  <c r="T30" i="2"/>
  <c r="S30" i="2"/>
  <c r="R30" i="2"/>
  <c r="P30" i="2"/>
  <c r="O30" i="2"/>
  <c r="N30" i="2"/>
  <c r="I30" i="2"/>
  <c r="H30" i="2"/>
  <c r="G30" i="2"/>
  <c r="E30" i="2"/>
  <c r="D30" i="2"/>
  <c r="C30" i="2"/>
  <c r="B30" i="2"/>
  <c r="Q30" i="2" s="1"/>
  <c r="T29" i="2"/>
  <c r="S29" i="2"/>
  <c r="R29" i="2"/>
  <c r="P29" i="2"/>
  <c r="O29" i="2"/>
  <c r="N29" i="2"/>
  <c r="I29" i="2"/>
  <c r="H29" i="2"/>
  <c r="G29" i="2"/>
  <c r="E29" i="2"/>
  <c r="D29" i="2"/>
  <c r="C29" i="2"/>
  <c r="B29" i="2"/>
  <c r="Q29" i="2" s="1"/>
  <c r="T28" i="2"/>
  <c r="S28" i="2"/>
  <c r="R28" i="2"/>
  <c r="P28" i="2"/>
  <c r="O28" i="2"/>
  <c r="N28" i="2"/>
  <c r="I28" i="2"/>
  <c r="H28" i="2"/>
  <c r="G28" i="2"/>
  <c r="E28" i="2"/>
  <c r="D28" i="2"/>
  <c r="C28" i="2"/>
  <c r="B28" i="2"/>
  <c r="Q28" i="2" s="1"/>
  <c r="T27" i="2"/>
  <c r="R27" i="2"/>
  <c r="O27" i="2"/>
  <c r="I27" i="2"/>
  <c r="G27" i="2"/>
  <c r="E27" i="2"/>
  <c r="D27" i="2"/>
  <c r="C27" i="2"/>
  <c r="B27" i="2"/>
  <c r="P27" i="2" s="1"/>
  <c r="T26" i="2"/>
  <c r="S26" i="2"/>
  <c r="R26" i="2"/>
  <c r="P26" i="2"/>
  <c r="O26" i="2"/>
  <c r="N26" i="2"/>
  <c r="I26" i="2"/>
  <c r="H26" i="2"/>
  <c r="G26" i="2"/>
  <c r="E26" i="2"/>
  <c r="D26" i="2"/>
  <c r="C26" i="2"/>
  <c r="B26" i="2"/>
  <c r="Q26" i="2" s="1"/>
  <c r="T25" i="2"/>
  <c r="S25" i="2"/>
  <c r="R25" i="2"/>
  <c r="P25" i="2"/>
  <c r="O25" i="2"/>
  <c r="N25" i="2"/>
  <c r="I25" i="2"/>
  <c r="H25" i="2"/>
  <c r="G25" i="2"/>
  <c r="E25" i="2"/>
  <c r="D25" i="2"/>
  <c r="C25" i="2"/>
  <c r="B25" i="2"/>
  <c r="Q25" i="2" s="1"/>
  <c r="T24" i="2"/>
  <c r="S24" i="2"/>
  <c r="R24" i="2"/>
  <c r="P24" i="2"/>
  <c r="O24" i="2"/>
  <c r="N24" i="2"/>
  <c r="I24" i="2"/>
  <c r="H24" i="2"/>
  <c r="G24" i="2"/>
  <c r="E24" i="2"/>
  <c r="D24" i="2"/>
  <c r="C24" i="2"/>
  <c r="B24" i="2"/>
  <c r="Q24" i="2" s="1"/>
  <c r="T23" i="2"/>
  <c r="S23" i="2"/>
  <c r="R23" i="2"/>
  <c r="P23" i="2"/>
  <c r="O23" i="2"/>
  <c r="N23" i="2"/>
  <c r="I23" i="2"/>
  <c r="H23" i="2"/>
  <c r="G23" i="2"/>
  <c r="E23" i="2"/>
  <c r="D23" i="2"/>
  <c r="C23" i="2"/>
  <c r="B23" i="2"/>
  <c r="Q23" i="2" s="1"/>
  <c r="T22" i="2"/>
  <c r="S22" i="2"/>
  <c r="R22" i="2"/>
  <c r="P22" i="2"/>
  <c r="O22" i="2"/>
  <c r="N22" i="2"/>
  <c r="I22" i="2"/>
  <c r="H22" i="2"/>
  <c r="G22" i="2"/>
  <c r="E22" i="2"/>
  <c r="D22" i="2"/>
  <c r="C22" i="2"/>
  <c r="B22" i="2"/>
  <c r="Q22" i="2" s="1"/>
  <c r="T21" i="2"/>
  <c r="S21" i="2"/>
  <c r="R21" i="2"/>
  <c r="P21" i="2"/>
  <c r="O21" i="2"/>
  <c r="N21" i="2"/>
  <c r="I21" i="2"/>
  <c r="H21" i="2"/>
  <c r="G21" i="2"/>
  <c r="E21" i="2"/>
  <c r="D21" i="2"/>
  <c r="C21" i="2"/>
  <c r="B21" i="2"/>
  <c r="Q21" i="2" s="1"/>
  <c r="T20" i="2"/>
  <c r="S20" i="2"/>
  <c r="R20" i="2"/>
  <c r="P20" i="2"/>
  <c r="O20" i="2"/>
  <c r="N20" i="2"/>
  <c r="I20" i="2"/>
  <c r="H20" i="2"/>
  <c r="G20" i="2"/>
  <c r="E20" i="2"/>
  <c r="D20" i="2"/>
  <c r="C20" i="2"/>
  <c r="B20" i="2"/>
  <c r="Q20" i="2" s="1"/>
  <c r="T19" i="2"/>
  <c r="S19" i="2"/>
  <c r="R19" i="2"/>
  <c r="P19" i="2"/>
  <c r="O19" i="2"/>
  <c r="N19" i="2"/>
  <c r="I19" i="2"/>
  <c r="H19" i="2"/>
  <c r="G19" i="2"/>
  <c r="E19" i="2"/>
  <c r="D19" i="2"/>
  <c r="C19" i="2"/>
  <c r="B19" i="2"/>
  <c r="Q19" i="2" s="1"/>
  <c r="T18" i="2"/>
  <c r="S18" i="2"/>
  <c r="R18" i="2"/>
  <c r="P18" i="2"/>
  <c r="O18" i="2"/>
  <c r="N18" i="2"/>
  <c r="I18" i="2"/>
  <c r="H18" i="2"/>
  <c r="G18" i="2"/>
  <c r="E18" i="2"/>
  <c r="D18" i="2"/>
  <c r="C18" i="2"/>
  <c r="B18" i="2"/>
  <c r="Q18" i="2" s="1"/>
  <c r="T17" i="2"/>
  <c r="S17" i="2"/>
  <c r="R17" i="2"/>
  <c r="P17" i="2"/>
  <c r="O17" i="2"/>
  <c r="N17" i="2"/>
  <c r="I17" i="2"/>
  <c r="H17" i="2"/>
  <c r="G17" i="2"/>
  <c r="E17" i="2"/>
  <c r="D17" i="2"/>
  <c r="C17" i="2"/>
  <c r="B17" i="2"/>
  <c r="Q17" i="2" s="1"/>
  <c r="T16" i="2"/>
  <c r="S16" i="2"/>
  <c r="R16" i="2"/>
  <c r="P16" i="2"/>
  <c r="O16" i="2"/>
  <c r="N16" i="2"/>
  <c r="I16" i="2"/>
  <c r="H16" i="2"/>
  <c r="G16" i="2"/>
  <c r="E16" i="2"/>
  <c r="D16" i="2"/>
  <c r="C16" i="2"/>
  <c r="B16" i="2"/>
  <c r="Q16" i="2" s="1"/>
  <c r="T15" i="2"/>
  <c r="S15" i="2"/>
  <c r="R15" i="2"/>
  <c r="P15" i="2"/>
  <c r="O15" i="2"/>
  <c r="N15" i="2"/>
  <c r="I15" i="2"/>
  <c r="H15" i="2"/>
  <c r="G15" i="2"/>
  <c r="E15" i="2"/>
  <c r="D15" i="2"/>
  <c r="C15" i="2"/>
  <c r="B15" i="2"/>
  <c r="Q15" i="2" s="1"/>
  <c r="T14" i="2"/>
  <c r="S14" i="2"/>
  <c r="R14" i="2"/>
  <c r="P14" i="2"/>
  <c r="O14" i="2"/>
  <c r="N14" i="2"/>
  <c r="I14" i="2"/>
  <c r="H14" i="2"/>
  <c r="G14" i="2"/>
  <c r="E14" i="2"/>
  <c r="D14" i="2"/>
  <c r="C14" i="2"/>
  <c r="B14" i="2"/>
  <c r="Q14" i="2" s="1"/>
  <c r="T13" i="2"/>
  <c r="S13" i="2"/>
  <c r="R13" i="2"/>
  <c r="P13" i="2"/>
  <c r="O13" i="2"/>
  <c r="N13" i="2"/>
  <c r="I13" i="2"/>
  <c r="H13" i="2"/>
  <c r="G13" i="2"/>
  <c r="E13" i="2"/>
  <c r="D13" i="2"/>
  <c r="C13" i="2"/>
  <c r="B13" i="2"/>
  <c r="Q13" i="2" s="1"/>
  <c r="T12" i="2"/>
  <c r="S12" i="2"/>
  <c r="R12" i="2"/>
  <c r="P12" i="2"/>
  <c r="O12" i="2"/>
  <c r="N12" i="2"/>
  <c r="I12" i="2"/>
  <c r="H12" i="2"/>
  <c r="G12" i="2"/>
  <c r="E12" i="2"/>
  <c r="D12" i="2"/>
  <c r="C12" i="2"/>
  <c r="B12" i="2"/>
  <c r="Q12" i="2" s="1"/>
  <c r="T11" i="2"/>
  <c r="S11" i="2"/>
  <c r="R11" i="2"/>
  <c r="P11" i="2"/>
  <c r="O11" i="2"/>
  <c r="N11" i="2"/>
  <c r="I11" i="2"/>
  <c r="H11" i="2"/>
  <c r="G11" i="2"/>
  <c r="E11" i="2"/>
  <c r="D11" i="2"/>
  <c r="C11" i="2"/>
  <c r="B11" i="2"/>
  <c r="Q11" i="2" s="1"/>
  <c r="T10" i="2"/>
  <c r="S10" i="2"/>
  <c r="R10" i="2"/>
  <c r="P10" i="2"/>
  <c r="O10" i="2"/>
  <c r="N10" i="2"/>
  <c r="I10" i="2"/>
  <c r="H10" i="2"/>
  <c r="G10" i="2"/>
  <c r="E10" i="2"/>
  <c r="D10" i="2"/>
  <c r="C10" i="2"/>
  <c r="B10" i="2"/>
  <c r="Q10" i="2" s="1"/>
  <c r="T9" i="2"/>
  <c r="S9" i="2"/>
  <c r="R9" i="2"/>
  <c r="P9" i="2"/>
  <c r="O9" i="2"/>
  <c r="N9" i="2"/>
  <c r="I9" i="2"/>
  <c r="H9" i="2"/>
  <c r="G9" i="2"/>
  <c r="E9" i="2"/>
  <c r="D9" i="2"/>
  <c r="C9" i="2"/>
  <c r="B9" i="2"/>
  <c r="Q9" i="2" s="1"/>
  <c r="T8" i="2"/>
  <c r="S8" i="2"/>
  <c r="R8" i="2"/>
  <c r="P8" i="2"/>
  <c r="O8" i="2"/>
  <c r="N8" i="2"/>
  <c r="I8" i="2"/>
  <c r="H8" i="2"/>
  <c r="G8" i="2"/>
  <c r="E8" i="2"/>
  <c r="D8" i="2"/>
  <c r="C8" i="2"/>
  <c r="B8" i="2"/>
  <c r="Q8" i="2" s="1"/>
  <c r="T7" i="2"/>
  <c r="S7" i="2"/>
  <c r="R7" i="2"/>
  <c r="P7" i="2"/>
  <c r="O7" i="2"/>
  <c r="N7" i="2"/>
  <c r="I7" i="2"/>
  <c r="H7" i="2"/>
  <c r="G7" i="2"/>
  <c r="E7" i="2"/>
  <c r="D7" i="2"/>
  <c r="C7" i="2"/>
  <c r="B7" i="2"/>
  <c r="Q7" i="2" s="1"/>
  <c r="T6" i="2"/>
  <c r="S6" i="2"/>
  <c r="R6" i="2"/>
  <c r="P6" i="2"/>
  <c r="O6" i="2"/>
  <c r="N6" i="2"/>
  <c r="I6" i="2"/>
  <c r="H6" i="2"/>
  <c r="G6" i="2"/>
  <c r="E6" i="2"/>
  <c r="D6" i="2"/>
  <c r="C6" i="2"/>
  <c r="B6" i="2"/>
  <c r="Q6" i="2" s="1"/>
  <c r="T5" i="2"/>
  <c r="S5" i="2"/>
  <c r="R5" i="2"/>
  <c r="P5" i="2"/>
  <c r="O5" i="2"/>
  <c r="N5" i="2"/>
  <c r="I5" i="2"/>
  <c r="H5" i="2"/>
  <c r="G5" i="2"/>
  <c r="E5" i="2"/>
  <c r="D5" i="2"/>
  <c r="C5" i="2"/>
  <c r="B5" i="2"/>
  <c r="Q5" i="2" s="1"/>
  <c r="T4" i="2"/>
  <c r="S4" i="2"/>
  <c r="R4" i="2"/>
  <c r="Q4" i="2"/>
  <c r="P4" i="2"/>
  <c r="O4" i="2"/>
  <c r="N4" i="2"/>
  <c r="M4" i="2"/>
  <c r="I4" i="2"/>
  <c r="H4" i="2"/>
  <c r="G4" i="2"/>
  <c r="F4" i="2"/>
  <c r="E4" i="2"/>
  <c r="D4" i="2"/>
  <c r="C4" i="2"/>
  <c r="T3" i="2"/>
  <c r="S3" i="2"/>
  <c r="R3" i="2"/>
  <c r="Q3" i="2"/>
  <c r="P3" i="2"/>
  <c r="O3" i="2"/>
  <c r="N3" i="2"/>
  <c r="M3" i="2"/>
  <c r="I3" i="2"/>
  <c r="H3" i="2"/>
  <c r="G3" i="2"/>
  <c r="F3" i="2"/>
  <c r="E3" i="2"/>
  <c r="D3" i="2"/>
  <c r="C3" i="2"/>
  <c r="H52" i="3" l="1"/>
  <c r="H27" i="2"/>
  <c r="S82" i="2"/>
  <c r="O82" i="2"/>
  <c r="H82" i="2"/>
  <c r="R82" i="2"/>
  <c r="N82" i="2"/>
  <c r="G82" i="2"/>
  <c r="M82" i="2"/>
  <c r="P82" i="2"/>
  <c r="E82" i="2"/>
  <c r="I82" i="2"/>
  <c r="F5" i="2"/>
  <c r="M5" i="2"/>
  <c r="F6" i="2"/>
  <c r="M6" i="2"/>
  <c r="F7" i="2"/>
  <c r="M7" i="2"/>
  <c r="F8" i="2"/>
  <c r="M8" i="2"/>
  <c r="F9" i="2"/>
  <c r="M9" i="2"/>
  <c r="F10" i="2"/>
  <c r="M10" i="2"/>
  <c r="F11" i="2"/>
  <c r="M11" i="2"/>
  <c r="F12" i="2"/>
  <c r="M12" i="2"/>
  <c r="F13" i="2"/>
  <c r="M13" i="2"/>
  <c r="F14" i="2"/>
  <c r="M14" i="2"/>
  <c r="F15" i="2"/>
  <c r="M15" i="2"/>
  <c r="F16" i="2"/>
  <c r="M16" i="2"/>
  <c r="F17" i="2"/>
  <c r="M17" i="2"/>
  <c r="F18" i="2"/>
  <c r="M18" i="2"/>
  <c r="F19" i="2"/>
  <c r="M19" i="2"/>
  <c r="F20" i="2"/>
  <c r="M20" i="2"/>
  <c r="F21" i="2"/>
  <c r="M21" i="2"/>
  <c r="F22" i="2"/>
  <c r="M22" i="2"/>
  <c r="F23" i="2"/>
  <c r="M23" i="2"/>
  <c r="F24" i="2"/>
  <c r="M24" i="2"/>
  <c r="F25" i="2"/>
  <c r="M25" i="2"/>
  <c r="F26" i="2"/>
  <c r="M26" i="2"/>
  <c r="Q27" i="2"/>
  <c r="M27" i="2"/>
  <c r="F27" i="2"/>
  <c r="N27" i="2"/>
  <c r="S27" i="2"/>
  <c r="Q82" i="2"/>
  <c r="S84" i="2"/>
  <c r="O84" i="2"/>
  <c r="H84" i="2"/>
  <c r="R84" i="2"/>
  <c r="N84" i="2"/>
  <c r="G84" i="2"/>
  <c r="M84" i="2"/>
  <c r="P84" i="2"/>
  <c r="E84" i="2"/>
  <c r="I84" i="2"/>
  <c r="G79" i="2"/>
  <c r="N79" i="2"/>
  <c r="R79" i="2"/>
  <c r="G80" i="2"/>
  <c r="N80" i="2"/>
  <c r="R80" i="2"/>
  <c r="I81" i="2"/>
  <c r="I83" i="2"/>
  <c r="I85" i="2"/>
  <c r="T87" i="2"/>
  <c r="P87" i="2"/>
  <c r="I87" i="2"/>
  <c r="E87" i="2"/>
  <c r="S87" i="2"/>
  <c r="O87" i="2"/>
  <c r="H87" i="2"/>
  <c r="G87" i="2"/>
  <c r="R87" i="2"/>
  <c r="F28" i="2"/>
  <c r="M28" i="2"/>
  <c r="F29" i="2"/>
  <c r="M29" i="2"/>
  <c r="F30" i="2"/>
  <c r="M30" i="2"/>
  <c r="F31" i="2"/>
  <c r="M31" i="2"/>
  <c r="F32" i="2"/>
  <c r="M32" i="2"/>
  <c r="F33" i="2"/>
  <c r="M33" i="2"/>
  <c r="F34" i="2"/>
  <c r="M34" i="2"/>
  <c r="F35" i="2"/>
  <c r="M35" i="2"/>
  <c r="F36" i="2"/>
  <c r="M36" i="2"/>
  <c r="F37" i="2"/>
  <c r="M37" i="2"/>
  <c r="F38" i="2"/>
  <c r="M38" i="2"/>
  <c r="F39" i="2"/>
  <c r="M39" i="2"/>
  <c r="F40" i="2"/>
  <c r="M40" i="2"/>
  <c r="F41" i="2"/>
  <c r="M41" i="2"/>
  <c r="F42" i="2"/>
  <c r="M42" i="2"/>
  <c r="F43" i="2"/>
  <c r="M43" i="2"/>
  <c r="F44" i="2"/>
  <c r="M44" i="2"/>
  <c r="F45" i="2"/>
  <c r="M45" i="2"/>
  <c r="F46" i="2"/>
  <c r="M46" i="2"/>
  <c r="F47" i="2"/>
  <c r="M47" i="2"/>
  <c r="F48" i="2"/>
  <c r="M48" i="2"/>
  <c r="F49" i="2"/>
  <c r="M49" i="2"/>
  <c r="F50" i="2"/>
  <c r="M50" i="2"/>
  <c r="F51" i="2"/>
  <c r="M51" i="2"/>
  <c r="F52" i="2"/>
  <c r="M52" i="2"/>
  <c r="F53" i="2"/>
  <c r="M53" i="2"/>
  <c r="F54" i="2"/>
  <c r="M54" i="2"/>
  <c r="F55" i="2"/>
  <c r="M55" i="2"/>
  <c r="F56" i="2"/>
  <c r="M56" i="2"/>
  <c r="F57" i="2"/>
  <c r="M57" i="2"/>
  <c r="F58" i="2"/>
  <c r="M58" i="2"/>
  <c r="F59" i="2"/>
  <c r="M59" i="2"/>
  <c r="F60" i="2"/>
  <c r="M60" i="2"/>
  <c r="F61" i="2"/>
  <c r="M61" i="2"/>
  <c r="F62" i="2"/>
  <c r="M62" i="2"/>
  <c r="F63" i="2"/>
  <c r="M63" i="2"/>
  <c r="F64" i="2"/>
  <c r="M64" i="2"/>
  <c r="F65" i="2"/>
  <c r="M65" i="2"/>
  <c r="F66" i="2"/>
  <c r="M66" i="2"/>
  <c r="F67" i="2"/>
  <c r="M67" i="2"/>
  <c r="F68" i="2"/>
  <c r="M68" i="2"/>
  <c r="F69" i="2"/>
  <c r="M69" i="2"/>
  <c r="F70" i="2"/>
  <c r="M70" i="2"/>
  <c r="F71" i="2"/>
  <c r="M71" i="2"/>
  <c r="F72" i="2"/>
  <c r="M72" i="2"/>
  <c r="F73" i="2"/>
  <c r="M73" i="2"/>
  <c r="F74" i="2"/>
  <c r="M74" i="2"/>
  <c r="F75" i="2"/>
  <c r="M75" i="2"/>
  <c r="F76" i="2"/>
  <c r="M76" i="2"/>
  <c r="F77" i="2"/>
  <c r="M77" i="2"/>
  <c r="F78" i="2"/>
  <c r="M78" i="2"/>
  <c r="F79" i="2"/>
  <c r="M79" i="2"/>
  <c r="F80" i="2"/>
  <c r="M80" i="2"/>
  <c r="S81" i="2"/>
  <c r="O81" i="2"/>
  <c r="H81" i="2"/>
  <c r="R81" i="2"/>
  <c r="N81" i="2"/>
  <c r="G81" i="2"/>
  <c r="F81" i="2"/>
  <c r="Q81" i="2"/>
  <c r="S83" i="2"/>
  <c r="O83" i="2"/>
  <c r="H83" i="2"/>
  <c r="R83" i="2"/>
  <c r="N83" i="2"/>
  <c r="G83" i="2"/>
  <c r="F83" i="2"/>
  <c r="Q83" i="2"/>
  <c r="S85" i="2"/>
  <c r="O85" i="2"/>
  <c r="H85" i="2"/>
  <c r="R85" i="2"/>
  <c r="N85" i="2"/>
  <c r="G85" i="2"/>
  <c r="F85" i="2"/>
  <c r="Q85" i="2"/>
  <c r="E89" i="2"/>
  <c r="I89" i="2"/>
  <c r="P89" i="2"/>
  <c r="T89" i="2"/>
  <c r="E90" i="2"/>
  <c r="I90" i="2"/>
  <c r="P90" i="2"/>
  <c r="T90" i="2"/>
  <c r="E91" i="2"/>
  <c r="I91" i="2"/>
  <c r="P91" i="2"/>
  <c r="T91" i="2"/>
  <c r="E92" i="2"/>
  <c r="I92" i="2"/>
  <c r="P92" i="2"/>
  <c r="T92" i="2"/>
  <c r="E93" i="2"/>
  <c r="I93" i="2"/>
  <c r="P93" i="2"/>
  <c r="T93" i="2"/>
  <c r="E94" i="2"/>
  <c r="I94" i="2"/>
  <c r="P94" i="2"/>
  <c r="T94" i="2"/>
  <c r="E95" i="2"/>
  <c r="I95" i="2"/>
  <c r="P95" i="2"/>
  <c r="T95" i="2"/>
  <c r="E96" i="2"/>
  <c r="I96" i="2"/>
  <c r="P96" i="2"/>
  <c r="T96" i="2"/>
  <c r="E97" i="2"/>
  <c r="I97" i="2"/>
  <c r="P97" i="2"/>
  <c r="T97" i="2"/>
  <c r="E98" i="2"/>
  <c r="I98" i="2"/>
  <c r="P98" i="2"/>
  <c r="T98" i="2"/>
  <c r="E99" i="2"/>
  <c r="I99" i="2"/>
  <c r="P99" i="2"/>
  <c r="T99" i="2"/>
  <c r="E100" i="2"/>
  <c r="I100" i="2"/>
  <c r="P100" i="2"/>
  <c r="T100" i="2"/>
  <c r="E101" i="2"/>
  <c r="I101" i="2"/>
  <c r="P101" i="2"/>
  <c r="T101" i="2"/>
  <c r="E102" i="2"/>
  <c r="I102" i="2"/>
  <c r="P102" i="2"/>
  <c r="T102" i="2"/>
  <c r="E103" i="2"/>
  <c r="I103" i="2"/>
  <c r="P103" i="2"/>
  <c r="T103" i="2"/>
  <c r="E104" i="2"/>
  <c r="I104" i="2"/>
  <c r="P104" i="2"/>
  <c r="T104" i="2"/>
  <c r="E105" i="2"/>
  <c r="I105" i="2"/>
  <c r="P105" i="2"/>
  <c r="T105" i="2"/>
  <c r="E106" i="2"/>
  <c r="I106" i="2"/>
  <c r="P106" i="2"/>
  <c r="T106" i="2"/>
  <c r="E107" i="2"/>
  <c r="I107" i="2"/>
  <c r="P107" i="2"/>
  <c r="T107" i="2"/>
  <c r="E108" i="2"/>
  <c r="I108" i="2"/>
  <c r="P108" i="2"/>
  <c r="T108" i="2"/>
  <c r="E109" i="2"/>
  <c r="I109" i="2"/>
  <c r="P109" i="2"/>
  <c r="T109" i="2"/>
  <c r="E110" i="2"/>
  <c r="I110" i="2"/>
  <c r="F89" i="2"/>
  <c r="M89" i="2"/>
  <c r="F90" i="2"/>
  <c r="M90" i="2"/>
  <c r="F91" i="2"/>
  <c r="M91" i="2"/>
  <c r="F92" i="2"/>
  <c r="M92" i="2"/>
  <c r="F93" i="2"/>
  <c r="M93" i="2"/>
  <c r="F94" i="2"/>
  <c r="M94" i="2"/>
  <c r="F95" i="2"/>
  <c r="M95" i="2"/>
  <c r="F96" i="2"/>
  <c r="M96" i="2"/>
  <c r="F97" i="2"/>
  <c r="M97" i="2"/>
  <c r="F98" i="2"/>
  <c r="M98" i="2"/>
  <c r="F99" i="2"/>
  <c r="M99" i="2"/>
  <c r="F100" i="2"/>
  <c r="M100" i="2"/>
  <c r="F101" i="2"/>
  <c r="M101" i="2"/>
  <c r="F102" i="2"/>
  <c r="M102" i="2"/>
  <c r="F103" i="2"/>
  <c r="M103" i="2"/>
  <c r="F104" i="2"/>
  <c r="M104" i="2"/>
  <c r="F105" i="2"/>
  <c r="M105" i="2"/>
  <c r="F106" i="2"/>
  <c r="M106" i="2"/>
  <c r="F107" i="2"/>
  <c r="M107" i="2"/>
  <c r="F108" i="2"/>
  <c r="M108" i="2"/>
  <c r="F109" i="2"/>
  <c r="M109" i="2"/>
  <c r="Q109" i="2"/>
  <c r="Q110" i="2"/>
  <c r="M110" i="2"/>
  <c r="F110" i="2"/>
  <c r="N110" i="2"/>
  <c r="S110" i="2"/>
  <c r="G109" i="2"/>
  <c r="N109" i="2"/>
  <c r="G110" i="2"/>
  <c r="O110" i="2"/>
  <c r="T110" i="2"/>
  <c r="F111" i="2"/>
  <c r="M111" i="2"/>
  <c r="F112" i="2"/>
  <c r="M112" i="2"/>
  <c r="F113" i="2"/>
  <c r="M113" i="2"/>
  <c r="F114" i="2"/>
  <c r="M114" i="2"/>
  <c r="F115" i="2"/>
  <c r="M115" i="2"/>
  <c r="F116" i="2"/>
  <c r="M116" i="2"/>
  <c r="F117" i="2"/>
  <c r="M117" i="2"/>
  <c r="F118" i="2"/>
  <c r="M118" i="2"/>
  <c r="F119" i="2"/>
  <c r="M119" i="2"/>
  <c r="F120" i="2"/>
  <c r="M120" i="2"/>
  <c r="F121" i="2"/>
  <c r="M121" i="2"/>
  <c r="F122" i="2"/>
  <c r="M122" i="2"/>
  <c r="Q122" i="2"/>
  <c r="F123" i="2"/>
  <c r="M123" i="2"/>
  <c r="Q123" i="2"/>
  <c r="F124" i="2"/>
  <c r="M124" i="2"/>
  <c r="Q124" i="2"/>
  <c r="F125" i="2"/>
  <c r="M125" i="2"/>
  <c r="Q125" i="2"/>
  <c r="F126" i="2"/>
  <c r="M126" i="2"/>
  <c r="Q126" i="2"/>
  <c r="F127" i="2"/>
  <c r="M127" i="2"/>
  <c r="Q127" i="2"/>
  <c r="F128" i="2"/>
  <c r="M128" i="2"/>
  <c r="Q128" i="2"/>
  <c r="F129" i="2"/>
  <c r="M129" i="2"/>
  <c r="Q129" i="2"/>
  <c r="F130" i="2"/>
  <c r="M130" i="2"/>
  <c r="Q130" i="2"/>
  <c r="F131" i="2"/>
  <c r="M131" i="2"/>
  <c r="Q131" i="2"/>
  <c r="F132" i="2"/>
  <c r="M132" i="2"/>
  <c r="Q132" i="2"/>
  <c r="F133" i="2"/>
  <c r="M133" i="2"/>
  <c r="Q133" i="2"/>
  <c r="T134" i="2"/>
  <c r="P134" i="2"/>
  <c r="F134" i="2"/>
  <c r="M134" i="2"/>
  <c r="R134" i="2"/>
  <c r="EH23" i="9"/>
  <c r="G127" i="2"/>
  <c r="N127" i="2"/>
  <c r="R127" i="2"/>
  <c r="G128" i="2"/>
  <c r="N128" i="2"/>
  <c r="R128" i="2"/>
  <c r="G129" i="2"/>
  <c r="N129" i="2"/>
  <c r="R129" i="2"/>
  <c r="G130" i="2"/>
  <c r="N130" i="2"/>
  <c r="R130" i="2"/>
  <c r="G131" i="2"/>
  <c r="N131" i="2"/>
  <c r="R131" i="2"/>
  <c r="G132" i="2"/>
  <c r="N132" i="2"/>
  <c r="R132" i="2"/>
  <c r="G133" i="2"/>
  <c r="N133" i="2"/>
  <c r="R133" i="2"/>
  <c r="G134" i="2"/>
  <c r="N134" i="2"/>
  <c r="S134" i="2"/>
  <c r="F135" i="2"/>
  <c r="N135" i="2"/>
  <c r="F136" i="2"/>
  <c r="N136" i="2"/>
  <c r="F137" i="2"/>
  <c r="N137" i="2"/>
  <c r="F138" i="2"/>
  <c r="N138" i="2"/>
  <c r="F139" i="2"/>
  <c r="N139" i="2"/>
  <c r="F140" i="2"/>
  <c r="N140" i="2"/>
  <c r="F141" i="2"/>
  <c r="N141" i="2"/>
  <c r="F142" i="2"/>
  <c r="N142" i="2"/>
  <c r="F143" i="2"/>
  <c r="N143" i="2"/>
  <c r="F144" i="2"/>
  <c r="N144" i="2"/>
  <c r="BP27" i="12"/>
  <c r="H122" i="2"/>
  <c r="O122" i="2"/>
  <c r="H123" i="2"/>
  <c r="O123" i="2"/>
  <c r="H124" i="2"/>
  <c r="O124" i="2"/>
  <c r="H125" i="2"/>
  <c r="O125" i="2"/>
  <c r="H126" i="2"/>
  <c r="O126" i="2"/>
  <c r="H127" i="2"/>
  <c r="O127" i="2"/>
  <c r="H128" i="2"/>
  <c r="O128" i="2"/>
  <c r="H129" i="2"/>
  <c r="O129" i="2"/>
  <c r="H130" i="2"/>
  <c r="O130" i="2"/>
  <c r="H131" i="2"/>
  <c r="O131" i="2"/>
  <c r="H132" i="2"/>
  <c r="O132" i="2"/>
  <c r="H133" i="2"/>
  <c r="O133" i="2"/>
  <c r="H134" i="2"/>
  <c r="O134" i="2"/>
  <c r="T135" i="2"/>
  <c r="P135" i="2"/>
  <c r="I135" i="2"/>
  <c r="E135" i="2"/>
  <c r="G135" i="2"/>
  <c r="O135" i="2"/>
  <c r="T136" i="2"/>
  <c r="P136" i="2"/>
  <c r="I136" i="2"/>
  <c r="E136" i="2"/>
  <c r="G136" i="2"/>
  <c r="O136" i="2"/>
  <c r="T137" i="2"/>
  <c r="P137" i="2"/>
  <c r="I137" i="2"/>
  <c r="E137" i="2"/>
  <c r="G137" i="2"/>
  <c r="O137" i="2"/>
  <c r="T138" i="2"/>
  <c r="P138" i="2"/>
  <c r="I138" i="2"/>
  <c r="E138" i="2"/>
  <c r="G138" i="2"/>
  <c r="O138" i="2"/>
  <c r="T139" i="2"/>
  <c r="P139" i="2"/>
  <c r="I139" i="2"/>
  <c r="E139" i="2"/>
  <c r="G139" i="2"/>
  <c r="O139" i="2"/>
  <c r="T140" i="2"/>
  <c r="P140" i="2"/>
  <c r="I140" i="2"/>
  <c r="E140" i="2"/>
  <c r="G140" i="2"/>
  <c r="O140" i="2"/>
  <c r="T141" i="2"/>
  <c r="P141" i="2"/>
  <c r="I141" i="2"/>
  <c r="E141" i="2"/>
  <c r="G141" i="2"/>
  <c r="O141" i="2"/>
  <c r="T142" i="2"/>
  <c r="P142" i="2"/>
  <c r="I142" i="2"/>
  <c r="E142" i="2"/>
  <c r="G142" i="2"/>
  <c r="O142" i="2"/>
  <c r="T143" i="2"/>
  <c r="P143" i="2"/>
  <c r="I143" i="2"/>
  <c r="E143" i="2"/>
  <c r="G143" i="2"/>
  <c r="O143" i="2"/>
  <c r="T144" i="2"/>
  <c r="P144" i="2"/>
  <c r="I144" i="2"/>
  <c r="E144" i="2"/>
  <c r="G144" i="2"/>
  <c r="O144" i="2"/>
  <c r="BR97" i="5"/>
  <c r="EG23" i="9"/>
  <c r="BS97" i="5"/>
  <c r="D52" i="3"/>
  <c r="BP49" i="10"/>
</calcChain>
</file>

<file path=xl/sharedStrings.xml><?xml version="1.0" encoding="utf-8"?>
<sst xmlns="http://schemas.openxmlformats.org/spreadsheetml/2006/main" count="1046" uniqueCount="533">
  <si>
    <t>IDs</t>
  </si>
  <si>
    <t>Age</t>
  </si>
  <si>
    <t>Date</t>
  </si>
  <si>
    <t>Gender</t>
  </si>
  <si>
    <t>STAI state anxiety</t>
  </si>
  <si>
    <t>Subject ID</t>
  </si>
  <si>
    <t>Session</t>
  </si>
  <si>
    <t>Shock 1/10</t>
  </si>
  <si>
    <t>Shock 7/10</t>
  </si>
  <si>
    <t>Points earned</t>
  </si>
  <si>
    <t>Notes</t>
  </si>
  <si>
    <t>start time</t>
  </si>
  <si>
    <t>TEMPLATE FOR SCORING SPIELBERGER STATE AND TRAIT QUESTIONNAIRES (Bieling et al 1998)</t>
  </si>
  <si>
    <t>STAI trait anxiety</t>
  </si>
  <si>
    <t>EPQ</t>
  </si>
  <si>
    <t>PSWQ</t>
  </si>
  <si>
    <t>MASQ</t>
  </si>
  <si>
    <t>BDI</t>
  </si>
  <si>
    <t>end time</t>
  </si>
  <si>
    <t>total time</t>
  </si>
  <si>
    <t>STAI</t>
  </si>
  <si>
    <t>Counter Balance (shock first=1, gain/loss first =2)</t>
  </si>
  <si>
    <t>BDI subscales</t>
  </si>
  <si>
    <t>Group 1</t>
  </si>
  <si>
    <t>M=1, F=2</t>
  </si>
  <si>
    <t>Session 1</t>
  </si>
  <si>
    <t>Session 2</t>
  </si>
  <si>
    <t>STAItrait</t>
  </si>
  <si>
    <t>TraitAnx</t>
  </si>
  <si>
    <t>TraitDep</t>
  </si>
  <si>
    <t>N</t>
  </si>
  <si>
    <t>Arousal</t>
  </si>
  <si>
    <t>Anhedonia</t>
  </si>
  <si>
    <t>Total</t>
  </si>
  <si>
    <t>Anxiety</t>
  </si>
  <si>
    <t>affective</t>
  </si>
  <si>
    <t>cognitive</t>
  </si>
  <si>
    <t>vp01</t>
  </si>
  <si>
    <t>Group 2</t>
  </si>
  <si>
    <t>Group 3 (3 sessions)</t>
  </si>
  <si>
    <t>vp01 pilot</t>
  </si>
  <si>
    <t xml:space="preserve">using the old trials because I couldnt get the new ones to work in time; </t>
  </si>
  <si>
    <t>vp06</t>
  </si>
  <si>
    <t>2.15h</t>
  </si>
  <si>
    <t>low</t>
  </si>
  <si>
    <t>vp07</t>
  </si>
  <si>
    <t>vp02 pilot</t>
  </si>
  <si>
    <t>high</t>
  </si>
  <si>
    <t>N/A</t>
  </si>
  <si>
    <t xml:space="preserve">having her read through instructions, noted the change in bonus, </t>
  </si>
  <si>
    <t>vp10</t>
  </si>
  <si>
    <t>vp11</t>
  </si>
  <si>
    <t>vp12</t>
  </si>
  <si>
    <t>vp13</t>
  </si>
  <si>
    <t>vp15</t>
  </si>
  <si>
    <t>vp16</t>
  </si>
  <si>
    <t>vp17</t>
  </si>
  <si>
    <t>vp18</t>
  </si>
  <si>
    <t>vp20</t>
  </si>
  <si>
    <t>vp22</t>
  </si>
  <si>
    <t>vp23</t>
  </si>
  <si>
    <t>vp25</t>
  </si>
  <si>
    <t>vp26</t>
  </si>
  <si>
    <t>vp27</t>
  </si>
  <si>
    <t>vp28</t>
  </si>
  <si>
    <t>vp30</t>
  </si>
  <si>
    <t>vp31</t>
  </si>
  <si>
    <t>vp32</t>
  </si>
  <si>
    <t>vp33</t>
  </si>
  <si>
    <t>vp34</t>
  </si>
  <si>
    <t>vp35</t>
  </si>
  <si>
    <t>vp36</t>
  </si>
  <si>
    <t>BB first day didn't read instructions, so entered reverse scores in spreadsheet</t>
  </si>
  <si>
    <t>vp37</t>
  </si>
  <si>
    <t>vp38</t>
  </si>
  <si>
    <t>vp03 pilot</t>
  </si>
  <si>
    <t xml:space="preserve"> </t>
  </si>
  <si>
    <t xml:space="preserve"> vp03 pilot</t>
  </si>
  <si>
    <t>vp04 pilot</t>
  </si>
  <si>
    <t>vp05 pilot</t>
  </si>
  <si>
    <t>These scores (1-20) are the same as STAI PreScan1</t>
  </si>
  <si>
    <t>first time with shuffled trials and no question marks, did not put big 5 in excel + did not find questionnaire for social anxiety that was mentioned in the protocol, so do that on session 2. Had some troubles wit the shock calibration (pps would consistently go up with her ratings until she reached 7 at 00.00 shock) and in demo and training pps consistently picked the less magnitude shock (withouot regard to probs). In the experiment she seemed to consider probabilities more.</t>
  </si>
  <si>
    <t>calm</t>
  </si>
  <si>
    <t>R</t>
  </si>
  <si>
    <t>13:30pm</t>
  </si>
  <si>
    <t>1.75h</t>
  </si>
  <si>
    <t>vp02</t>
  </si>
  <si>
    <t>secure</t>
  </si>
  <si>
    <t>tense</t>
  </si>
  <si>
    <t>strained</t>
  </si>
  <si>
    <t>at ease</t>
  </si>
  <si>
    <t>upset</t>
  </si>
  <si>
    <t>misfortunes</t>
  </si>
  <si>
    <t>satisfied</t>
  </si>
  <si>
    <t>frightened</t>
  </si>
  <si>
    <t>comfortable</t>
  </si>
  <si>
    <t>self-confident</t>
  </si>
  <si>
    <t>nervous</t>
  </si>
  <si>
    <t>jittery</t>
  </si>
  <si>
    <t>indecicive</t>
  </si>
  <si>
    <t>NA</t>
  </si>
  <si>
    <t xml:space="preserve">a bit un-eager, website css was a bit wonky.  </t>
  </si>
  <si>
    <t>relaxed</t>
  </si>
  <si>
    <t>2h</t>
  </si>
  <si>
    <t>vp08</t>
  </si>
  <si>
    <t>content</t>
  </si>
  <si>
    <t>not found</t>
  </si>
  <si>
    <t>couldn't find a good curve, very pain sensitive, will try again tomorrow; pps cancelled second session because still too sensitive</t>
  </si>
  <si>
    <t>vp09</t>
  </si>
  <si>
    <t>data for section 2&amp;3 missing</t>
  </si>
  <si>
    <t>worried</t>
  </si>
  <si>
    <t>pps repeatedly says that she is nervous about the task, is very conservative with her pain ratings</t>
  </si>
  <si>
    <t>15:30 pm</t>
  </si>
  <si>
    <t>first session in G89</t>
  </si>
  <si>
    <t>confused</t>
  </si>
  <si>
    <t>second session in upstairs room</t>
  </si>
  <si>
    <t>`1:30pm</t>
  </si>
  <si>
    <t>missing</t>
  </si>
  <si>
    <t>vp14</t>
  </si>
  <si>
    <t>did not feel 1 shock (40) in section one, 1 shock (72)  in section 2, and three shocks (97, 66, 31) in section 3.</t>
  </si>
  <si>
    <t>steady</t>
  </si>
  <si>
    <t>no show</t>
  </si>
  <si>
    <t xml:space="preserve">vp15 </t>
  </si>
  <si>
    <t>electrode was on a rather sensitive spot and taped very tightly (bc otherwise digitimer would not work)</t>
  </si>
  <si>
    <t>pleasant</t>
  </si>
  <si>
    <t xml:space="preserve">vp16 </t>
  </si>
  <si>
    <t>not completed</t>
  </si>
  <si>
    <t>digitimer did not work</t>
  </si>
  <si>
    <t xml:space="preserve">vp17 </t>
  </si>
  <si>
    <t>shock level was set very high even though electrode was on a sensitive spot. I think the stimulation was not as strong as it should be (too little pressure on electrode?)</t>
  </si>
  <si>
    <t>NaN</t>
  </si>
  <si>
    <t>vp19</t>
  </si>
  <si>
    <t>restless</t>
  </si>
  <si>
    <r>
      <t xml:space="preserve">said during debriefing that he </t>
    </r>
    <r>
      <rPr>
        <b/>
        <sz val="10"/>
        <color rgb="FFFF0000"/>
        <rFont val="Arial"/>
      </rPr>
      <t xml:space="preserve">basically just randomly picked either box, </t>
    </r>
    <r>
      <rPr>
        <sz val="10"/>
        <color rgb="FF000000"/>
        <rFont val="Arial"/>
      </rPr>
      <t>because felt that initial strategy didn't work. Also reported to be very frustrating. Both were obvious when seeing him during the task (I felt he was selecting randomly and started "looking over his shoulder", which helped a bit, but not too much.)</t>
    </r>
  </si>
  <si>
    <t xml:space="preserve">section 1: 60 and 8 no shock; </t>
  </si>
  <si>
    <t xml:space="preserve">vp20 </t>
  </si>
  <si>
    <t xml:space="preserve">vp21 </t>
  </si>
  <si>
    <t>takes Melatonin 1x/week</t>
  </si>
  <si>
    <t>section 2: shock missed 114 and 5</t>
  </si>
  <si>
    <t xml:space="preserve">vp23 </t>
  </si>
  <si>
    <t>happy</t>
  </si>
  <si>
    <t>did not save data</t>
  </si>
  <si>
    <t>MID = vp23_2</t>
  </si>
  <si>
    <t xml:space="preserve">vp24 </t>
  </si>
  <si>
    <t xml:space="preserve">discontinued </t>
  </si>
  <si>
    <t>failure</t>
  </si>
  <si>
    <t>MID=vp25_2</t>
  </si>
  <si>
    <t xml:space="preserve">vp26 </t>
  </si>
  <si>
    <t>MID = vp26_2</t>
  </si>
  <si>
    <t xml:space="preserve">vp27 </t>
  </si>
  <si>
    <t>section 2: 11 and 50 shock missing</t>
  </si>
  <si>
    <t>MID = vp27_2</t>
  </si>
  <si>
    <t>rested</t>
  </si>
  <si>
    <t xml:space="preserve">vp28 </t>
  </si>
  <si>
    <t>MID = vp28_2</t>
  </si>
  <si>
    <t>collected</t>
  </si>
  <si>
    <t xml:space="preserve">vp29 </t>
  </si>
  <si>
    <t>session 1 questionnaire data is useless, don't analyse!!</t>
  </si>
  <si>
    <t>difficulties</t>
  </si>
  <si>
    <t>a little better, but still contradicitng... Think she may not  understand all of the questions?</t>
  </si>
  <si>
    <t xml:space="preserve">vp30 </t>
  </si>
  <si>
    <t>MASQ only extreme answers (5 or 1)</t>
  </si>
  <si>
    <t>questionnaires day 1 on website</t>
  </si>
  <si>
    <t>sorry</t>
  </si>
  <si>
    <t>ca. 1600</t>
  </si>
  <si>
    <t>vp35 (Abigail)</t>
  </si>
  <si>
    <t>vp36 (Zoya)</t>
  </si>
  <si>
    <t>listened to music between trials 200-269 (approx.)</t>
  </si>
  <si>
    <t>vp37 (Amy)</t>
  </si>
  <si>
    <t>repeatedly asked and seemed very nervous about the shock condition</t>
  </si>
  <si>
    <t>vp38 (Eleanor)</t>
  </si>
  <si>
    <t>disturbing</t>
  </si>
  <si>
    <t>self-confidence</t>
  </si>
  <si>
    <t>decisions</t>
  </si>
  <si>
    <t>inadequate</t>
  </si>
  <si>
    <t>REFERENCE</t>
  </si>
  <si>
    <t>vp16_2</t>
  </si>
  <si>
    <t>vp23_2</t>
  </si>
  <si>
    <t>vp25_2</t>
  </si>
  <si>
    <t>vp26_2</t>
  </si>
  <si>
    <t>vp27_2</t>
  </si>
  <si>
    <t>vp28_2</t>
  </si>
  <si>
    <t>thought</t>
  </si>
  <si>
    <t>disappointments</t>
  </si>
  <si>
    <t>concerns</t>
  </si>
  <si>
    <t>State anxiety</t>
  </si>
  <si>
    <t>Positive affect</t>
  </si>
  <si>
    <t>Trait anxiety</t>
  </si>
  <si>
    <t>Trait anxiety sub</t>
  </si>
  <si>
    <t>Trait depression sub</t>
  </si>
  <si>
    <t>TEMPLATE FOR SCORING EYSENCK PERSONALITY QUESTIONNAIRE (Eysenck and Eysenck 1975)</t>
  </si>
  <si>
    <t>vp03</t>
  </si>
  <si>
    <t>Hobbies</t>
  </si>
  <si>
    <t>Stop to think</t>
  </si>
  <si>
    <t>Mood</t>
  </si>
  <si>
    <t>Praise</t>
  </si>
  <si>
    <t>Talkative</t>
  </si>
  <si>
    <t>Debt</t>
  </si>
  <si>
    <t>Miserable</t>
  </si>
  <si>
    <t>Greedy</t>
  </si>
  <si>
    <t>Lock</t>
  </si>
  <si>
    <t>Lively</t>
  </si>
  <si>
    <t>Animal</t>
  </si>
  <si>
    <t>Worry</t>
  </si>
  <si>
    <t>Promise</t>
  </si>
  <si>
    <t>Let go</t>
  </si>
  <si>
    <t>Irritable</t>
  </si>
  <si>
    <t>Blamed</t>
  </si>
  <si>
    <t>New people</t>
  </si>
  <si>
    <t>Insurance</t>
  </si>
  <si>
    <t>Hurt</t>
  </si>
  <si>
    <t>Habits</t>
  </si>
  <si>
    <t>Background</t>
  </si>
  <si>
    <t>Drugs</t>
  </si>
  <si>
    <t>Fed-up</t>
  </si>
  <si>
    <t>Taken</t>
  </si>
  <si>
    <t>Going out</t>
  </si>
  <si>
    <t>Guilt</t>
  </si>
  <si>
    <t>Know nothing</t>
  </si>
  <si>
    <t>Reading</t>
  </si>
  <si>
    <t>Enemies</t>
  </si>
  <si>
    <t>Nervous</t>
  </si>
  <si>
    <t>Friends</t>
  </si>
  <si>
    <t>Jokes</t>
  </si>
  <si>
    <t>Worrier</t>
  </si>
  <si>
    <t>Child</t>
  </si>
  <si>
    <t>Happy-go-lucky</t>
  </si>
  <si>
    <t>Cleanliness</t>
  </si>
  <si>
    <t>Awful</t>
  </si>
  <si>
    <t>Broken</t>
  </si>
  <si>
    <t>Initiative</t>
  </si>
  <si>
    <t>Highly strung</t>
  </si>
  <si>
    <t>Quiet</t>
  </si>
  <si>
    <t>Marriage</t>
  </si>
  <si>
    <t>Boast</t>
  </si>
  <si>
    <t>Life to party</t>
  </si>
  <si>
    <t>Drive</t>
  </si>
  <si>
    <t>Health</t>
  </si>
  <si>
    <t>Nasty</t>
  </si>
  <si>
    <t>Taste</t>
  </si>
  <si>
    <t>Cheeky</t>
  </si>
  <si>
    <t>Mixing</t>
  </si>
  <si>
    <t>Mistakes</t>
  </si>
  <si>
    <t>Sleepless</t>
  </si>
  <si>
    <t>Wash</t>
  </si>
  <si>
    <t>Ready answer</t>
  </si>
  <si>
    <t>Appointments</t>
  </si>
  <si>
    <t>Listless</t>
  </si>
  <si>
    <t>Cheated</t>
  </si>
  <si>
    <t>Act quickly</t>
  </si>
  <si>
    <t>Mother</t>
  </si>
  <si>
    <t>Dull</t>
  </si>
  <si>
    <t>Advantage</t>
  </si>
  <si>
    <t>Activities</t>
  </si>
  <si>
    <t>Avoid</t>
  </si>
  <si>
    <t>Looks</t>
  </si>
  <si>
    <t>Safeguard</t>
  </si>
  <si>
    <t>Dead</t>
  </si>
  <si>
    <t>Taxes</t>
  </si>
  <si>
    <t>Questionnaires PSWQ, ASI, Ham, BDI  and CFQ no tthere</t>
  </si>
  <si>
    <t>Party going</t>
  </si>
  <si>
    <t>Rude</t>
  </si>
  <si>
    <t>Embarrassing</t>
  </si>
  <si>
    <t>Insisted</t>
  </si>
  <si>
    <t>Train</t>
  </si>
  <si>
    <t>Nerves</t>
  </si>
  <si>
    <t>Friendships</t>
  </si>
  <si>
    <t>Lonely</t>
  </si>
  <si>
    <t>Preach</t>
  </si>
  <si>
    <t>Animals</t>
  </si>
  <si>
    <t>Easily hurt</t>
  </si>
  <si>
    <t>Been late</t>
  </si>
  <si>
    <t>Buslte</t>
  </si>
  <si>
    <t>Afraid</t>
  </si>
  <si>
    <t>Sluggish</t>
  </si>
  <si>
    <t>Ought</t>
  </si>
  <si>
    <t>Lies</t>
  </si>
  <si>
    <t>Touchy</t>
  </si>
  <si>
    <t>Mistake</t>
  </si>
  <si>
    <t>Caught</t>
  </si>
  <si>
    <t>Neuroticism</t>
  </si>
  <si>
    <t>Hamilton not completed</t>
  </si>
  <si>
    <t>Hamilton not completed - no time note</t>
  </si>
  <si>
    <t>Psychoticism</t>
  </si>
  <si>
    <t>Lie</t>
  </si>
  <si>
    <t>Extraversion</t>
  </si>
  <si>
    <t>Enter 1's for all questions answered with yes</t>
  </si>
  <si>
    <t>TEMPLATE FOR SCORING BECK DEPRESSION INVENTORY (Beck et al 1961) - Subscales based on Steer (1999)</t>
  </si>
  <si>
    <t>Sad</t>
  </si>
  <si>
    <t>Future</t>
  </si>
  <si>
    <t>Failure</t>
  </si>
  <si>
    <t>Satisfaction</t>
  </si>
  <si>
    <t>Guilty</t>
  </si>
  <si>
    <t>Punished</t>
  </si>
  <si>
    <t>Disappointment</t>
  </si>
  <si>
    <t>Worse</t>
  </si>
  <si>
    <t>Suicide</t>
  </si>
  <si>
    <t>Cry</t>
  </si>
  <si>
    <t>Irritated</t>
  </si>
  <si>
    <t>Interest</t>
  </si>
  <si>
    <t>Decisions</t>
  </si>
  <si>
    <t>Look</t>
  </si>
  <si>
    <t>Work</t>
  </si>
  <si>
    <t>Sleep</t>
  </si>
  <si>
    <t>Tired</t>
  </si>
  <si>
    <t>Appetite</t>
  </si>
  <si>
    <t>Weight</t>
  </si>
  <si>
    <t>Worried</t>
  </si>
  <si>
    <t>Sex</t>
  </si>
  <si>
    <t>Somatic-affective</t>
  </si>
  <si>
    <t>Cognitive</t>
  </si>
  <si>
    <t>TEMPLATE FOR SCORING CENTER FOR EPIDEMIOLOGIC STUDIES DEPRESSION SCALE (Radloff 1977)</t>
  </si>
  <si>
    <t>Cheerful</t>
  </si>
  <si>
    <t>Startled</t>
  </si>
  <si>
    <t>Confused</t>
  </si>
  <si>
    <t>Slept</t>
  </si>
  <si>
    <t>Alert</t>
  </si>
  <si>
    <t>Discouraged</t>
  </si>
  <si>
    <t>Nauseous</t>
  </si>
  <si>
    <t>Crying</t>
  </si>
  <si>
    <t>Successful</t>
  </si>
  <si>
    <t>Diarrhea</t>
  </si>
  <si>
    <t>Worthless</t>
  </si>
  <si>
    <t>Happy</t>
  </si>
  <si>
    <t>Depressed</t>
  </si>
  <si>
    <t>Optimistic</t>
  </si>
  <si>
    <t>Faint</t>
  </si>
  <si>
    <t>Uneasy</t>
  </si>
  <si>
    <t>Bored</t>
  </si>
  <si>
    <t>Hopeless</t>
  </si>
  <si>
    <t>Fun</t>
  </si>
  <si>
    <t>Numbness</t>
  </si>
  <si>
    <t>Withdrawn</t>
  </si>
  <si>
    <t>Move easily</t>
  </si>
  <si>
    <t>Lose control</t>
  </si>
  <si>
    <t>Dissatisfied</t>
  </si>
  <si>
    <t>Forward</t>
  </si>
  <si>
    <t>Remembering</t>
  </si>
  <si>
    <t>Ejoyable</t>
  </si>
  <si>
    <t>Accomplished</t>
  </si>
  <si>
    <t>Interesting</t>
  </si>
  <si>
    <t>Other people</t>
  </si>
  <si>
    <t>Effort</t>
  </si>
  <si>
    <t>Look forward</t>
  </si>
  <si>
    <t>Ideas</t>
  </si>
  <si>
    <t>Pessimistic</t>
  </si>
  <si>
    <t>Do</t>
  </si>
  <si>
    <t>Pain</t>
  </si>
  <si>
    <t>Cold spells</t>
  </si>
  <si>
    <t>Proud</t>
  </si>
  <si>
    <t>Restless</t>
  </si>
  <si>
    <t>Dizzy</t>
  </si>
  <si>
    <t>Unattractive</t>
  </si>
  <si>
    <t>Clearheaded</t>
  </si>
  <si>
    <t>Breath</t>
  </si>
  <si>
    <t>Shaky</t>
  </si>
  <si>
    <t>Relax</t>
  </si>
  <si>
    <t>By myself</t>
  </si>
  <si>
    <t>Choking</t>
  </si>
  <si>
    <t>Laugh</t>
  </si>
  <si>
    <t>Stomach</t>
  </si>
  <si>
    <t>Inferior</t>
  </si>
  <si>
    <t>Lump</t>
  </si>
  <si>
    <t>Slowed down</t>
  </si>
  <si>
    <t>Dry mouth</t>
  </si>
  <si>
    <t>Confident</t>
  </si>
  <si>
    <t>Twitched</t>
  </si>
  <si>
    <t>Crazy</t>
  </si>
  <si>
    <t>Energy</t>
  </si>
  <si>
    <t>Die</t>
  </si>
  <si>
    <t>Disappointed</t>
  </si>
  <si>
    <t>Racing</t>
  </si>
  <si>
    <t>Concentrating</t>
  </si>
  <si>
    <t>High-strung</t>
  </si>
  <si>
    <t>Hopeful</t>
  </si>
  <si>
    <t>Shaking</t>
  </si>
  <si>
    <t>Attention</t>
  </si>
  <si>
    <t>Muscles</t>
  </si>
  <si>
    <t>On edge</t>
  </si>
  <si>
    <t>Urinate</t>
  </si>
  <si>
    <t>Good</t>
  </si>
  <si>
    <t>Swallowing</t>
  </si>
  <si>
    <t>Hold</t>
  </si>
  <si>
    <t>Fatigued</t>
  </si>
  <si>
    <t>General Distress: Mixed Symptoms</t>
  </si>
  <si>
    <t>General Distress: Anxious Symptoms</t>
  </si>
  <si>
    <t>TEMPLATE FOR Intolerance of Uncertainty Scale (Buhr, K., Dugas, M. J., 2002)</t>
  </si>
  <si>
    <t>Uncertainty stops me from
 having a firm opinion.</t>
  </si>
  <si>
    <t>Being uncertain means that a
 person is disorganized.</t>
  </si>
  <si>
    <t>Uncertainty makes life
 intolerable.</t>
  </si>
  <si>
    <t>It's unfair not having any
 guarantees in life.</t>
  </si>
  <si>
    <t>My mind can't be relaxed if I
 don't know what will happen
 tomorrow.</t>
  </si>
  <si>
    <t>Uncertainty makes me uneasy,
 anxious, or stressed.</t>
  </si>
  <si>
    <t>Unforeseen events upset me
 greatly.</t>
  </si>
  <si>
    <t>It frustrates me not having all
 the information I need.</t>
  </si>
  <si>
    <t>Uncertainty keeps me from
 living a full life.</t>
  </si>
  <si>
    <t>One should always look ahead
 so as to avoid surprises.</t>
  </si>
  <si>
    <t>A small unforeseen event can
 spoil everything, even with the
 best of planning.</t>
  </si>
  <si>
    <t>When it's time to act,
 uncertainty paralyses me.</t>
  </si>
  <si>
    <t>Being uncertain means that I am
 not first rate.</t>
  </si>
  <si>
    <t>When I am uncertain, I can't go
 forward.</t>
  </si>
  <si>
    <t>When I am uncertain I can't
 function very well.</t>
  </si>
  <si>
    <t>Unlike me, others always seem
 to know where they are going
 with their lives.</t>
  </si>
  <si>
    <t>Uncertainty makes me
 vulnerable, unhappy, or sad.</t>
  </si>
  <si>
    <t>I always want to know what the
 future has in store for me.</t>
  </si>
  <si>
    <t>I can't stand being taken by
 surprise.</t>
  </si>
  <si>
    <t>The smallest doubt can stop me
 from acting.</t>
  </si>
  <si>
    <t>I should be able to organize
 everything in advance.</t>
  </si>
  <si>
    <t>Being uncertain means that I
 lack confidence.</t>
  </si>
  <si>
    <t>I think it's unfair that other
 people seem sure about their
 future.</t>
  </si>
  <si>
    <t>Uncertainty keeps me from
 sleeping soundly.</t>
  </si>
  <si>
    <t>I must get away from all
 uncertain situations.</t>
  </si>
  <si>
    <t>The ambiguities in life stress me</t>
  </si>
  <si>
    <t>I can't stand being undecided
 about my future.</t>
  </si>
  <si>
    <t>Unifactorial</t>
  </si>
  <si>
    <t>Uncertainty has negative behavioural and self-referent implications</t>
  </si>
  <si>
    <t>Uncertainty is unfair and spoils everything</t>
  </si>
  <si>
    <t>TEMPLATE FOR SCORING PENN STATE WORRY QUESTIONNAIRE (Meyer et al 1990)</t>
  </si>
  <si>
    <t>Enough time</t>
  </si>
  <si>
    <t>Overwhelm</t>
  </si>
  <si>
    <t>Worry about things</t>
  </si>
  <si>
    <t>Situations</t>
  </si>
  <si>
    <t>Can't help it</t>
  </si>
  <si>
    <t>Pressure</t>
  </si>
  <si>
    <t>Always worrying</t>
  </si>
  <si>
    <t>Dismiss thoughts</t>
  </si>
  <si>
    <t>Worry abou tasks</t>
  </si>
  <si>
    <t>Never worry</t>
  </si>
  <si>
    <t>Nothing more to do</t>
  </si>
  <si>
    <t>Worrier all my life</t>
  </si>
  <si>
    <t>Notice worrying</t>
  </si>
  <si>
    <t>Can't stop</t>
  </si>
  <si>
    <t>All the time</t>
  </si>
  <si>
    <t>Projects</t>
  </si>
  <si>
    <t>Anxious Arousal</t>
  </si>
  <si>
    <t>General Distress: Depressive Symptoms</t>
  </si>
  <si>
    <t>Anhedonic Depression</t>
  </si>
  <si>
    <t>Question #’s that are Reverse Keyed:  1, 3, 8, 10, 11</t>
  </si>
  <si>
    <t>TEMPLATE FOR SCORING ANXIETY SENSITIVITY INDEX (Reiss et al 1986)</t>
  </si>
  <si>
    <t>vp04</t>
  </si>
  <si>
    <t>Suffocate</t>
  </si>
  <si>
    <t>Smothering</t>
  </si>
  <si>
    <t>Short of breath</t>
  </si>
  <si>
    <t>Breath properly</t>
  </si>
  <si>
    <t>Choke to death</t>
  </si>
  <si>
    <t>Heart beats rapidly</t>
  </si>
  <si>
    <t>Breathing irregular</t>
  </si>
  <si>
    <t>Trouble swallowing</t>
  </si>
  <si>
    <t>Unreal surroundings</t>
  </si>
  <si>
    <t>Body different</t>
  </si>
  <si>
    <t>Appear nervous</t>
  </si>
  <si>
    <t>Vomit in public</t>
  </si>
  <si>
    <t>Faint in public</t>
  </si>
  <si>
    <t>Notice anxiety</t>
  </si>
  <si>
    <t>Tremble</t>
  </si>
  <si>
    <t>Sweat</t>
  </si>
  <si>
    <t>Blush</t>
  </si>
  <si>
    <t>Cancer</t>
  </si>
  <si>
    <t>Head, stroke</t>
  </si>
  <si>
    <t>Heart, heart attack</t>
  </si>
  <si>
    <t>Face, stroke</t>
  </si>
  <si>
    <t>Chest, heart attack</t>
  </si>
  <si>
    <t>Dizzy, brain</t>
  </si>
  <si>
    <t>Stomach, ill</t>
  </si>
  <si>
    <t>Beat, seriously wrong</t>
  </si>
  <si>
    <t>Diarrhea, wrong</t>
  </si>
  <si>
    <t>Thingling hands</t>
  </si>
  <si>
    <t>Spacey</t>
  </si>
  <si>
    <t>Toughts, crazy</t>
  </si>
  <si>
    <t>Thinking clearly</t>
  </si>
  <si>
    <t>Mind, crazy</t>
  </si>
  <si>
    <t>Mind on task</t>
  </si>
  <si>
    <t>Mind blank, wrong</t>
  </si>
  <si>
    <t>Emotions</t>
  </si>
  <si>
    <t>Stomach growls</t>
  </si>
  <si>
    <t>Unusual sensations</t>
  </si>
  <si>
    <t>Nervous, mentally ill</t>
  </si>
  <si>
    <t>Scares nervous</t>
  </si>
  <si>
    <t>backwards</t>
  </si>
  <si>
    <t>ASI-R 36 total</t>
  </si>
  <si>
    <t>ASI 16 total</t>
  </si>
  <si>
    <t>TEMPLATE FOR SCORING BEHAVIOURAL INHIBITION AND BEHAVIOURAL APPROACH SYSTEMS QUESTIONNAIRE (Carver and White 1994)</t>
  </si>
  <si>
    <t>SHOCK SESSION</t>
  </si>
  <si>
    <t>AVOID LOSS SESSION</t>
  </si>
  <si>
    <t>vp01 (second day)</t>
  </si>
  <si>
    <t>vp02 (second day)</t>
  </si>
  <si>
    <t>Family</t>
  </si>
  <si>
    <t>Nervousness</t>
  </si>
  <si>
    <t>Get things I want</t>
  </si>
  <si>
    <t>Keep at it</t>
  </si>
  <si>
    <t>Trying something new</t>
  </si>
  <si>
    <t>Dress</t>
  </si>
  <si>
    <t>Energized</t>
  </si>
  <si>
    <t>Criticism</t>
  </si>
  <si>
    <t>All out to get it</t>
  </si>
  <si>
    <t>Do things because fun</t>
  </si>
  <si>
    <t>Haircut</t>
  </si>
  <si>
    <t>Move in on what I want</t>
  </si>
  <si>
    <t>Angry at me</t>
  </si>
  <si>
    <t>Excited to get what I want</t>
  </si>
  <si>
    <t>Spur of moment</t>
  </si>
  <si>
    <t>Worked up</t>
  </si>
  <si>
    <t>Why people act as they do</t>
  </si>
  <si>
    <t>Good things affect me</t>
  </si>
  <si>
    <t>Done poorly</t>
  </si>
  <si>
    <t>New sensations</t>
  </si>
  <si>
    <t>No holds barred</t>
  </si>
  <si>
    <t>Few fears</t>
  </si>
  <si>
    <t>Win contest</t>
  </si>
  <si>
    <t>Making mistakes</t>
  </si>
  <si>
    <t>BIS</t>
  </si>
  <si>
    <t>BAS drive</t>
  </si>
  <si>
    <t>vp05</t>
  </si>
  <si>
    <t>Bothered</t>
  </si>
  <si>
    <t>Blues</t>
  </si>
  <si>
    <t>Mind</t>
  </si>
  <si>
    <t>Fearful</t>
  </si>
  <si>
    <t>Talked</t>
  </si>
  <si>
    <t>Unfriendly</t>
  </si>
  <si>
    <t>Enjoyed</t>
  </si>
  <si>
    <t>Dislike</t>
  </si>
  <si>
    <t>Get going</t>
  </si>
  <si>
    <t>CESD</t>
  </si>
  <si>
    <t>BAS fun seeking</t>
  </si>
  <si>
    <t>BAS reward responsiveness</t>
  </si>
  <si>
    <t>Items 1, 6, 11 and 17 are filters</t>
  </si>
  <si>
    <t>Items 2 and 22 are the only ones not reverse scored</t>
  </si>
  <si>
    <t>Depressive affect/ mood</t>
  </si>
  <si>
    <t>This questionnaire is not included in the new Q pack given to subjects</t>
  </si>
  <si>
    <t>Subj. 213 completed the new Q pack prior to scan session 1</t>
  </si>
  <si>
    <t>Positive affect/ well-being</t>
  </si>
  <si>
    <t>Somatic subscale</t>
  </si>
  <si>
    <t>Inter-personal relations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</si>
</sst>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
    <numFmt numFmtId="165" formatCode="mm/dd/yy"/>
    <numFmt numFmtId="166" formatCode="m/d/yyyy"/>
    <numFmt numFmtId="167" formatCode="mm/dd/yyyy"/>
  </numFmts>
  <fonts count="16" x14ac:knownFonts="1">
    <font>
      <sz val="10"/>
      <color rgb="FF000000"/>
      <name val="Arial"/>
    </font>
    <font>
      <sz val="10"/>
      <name val="Arial"/>
    </font>
    <font>
      <b/>
      <sz val="10"/>
      <name val="Arial"/>
    </font>
    <font>
      <b/>
      <sz val="10"/>
      <name val="Arial"/>
    </font>
    <font>
      <sz val="10"/>
      <name val="Arial"/>
    </font>
    <font>
      <b/>
      <sz val="10"/>
      <color rgb="FF808080"/>
      <name val="Arial"/>
    </font>
    <font>
      <sz val="10"/>
      <color rgb="FFFF0000"/>
      <name val="Arial"/>
    </font>
    <font>
      <sz val="10"/>
      <name val="Arial"/>
    </font>
    <font>
      <b/>
      <sz val="10"/>
      <color rgb="FF000000"/>
      <name val="Arial"/>
    </font>
    <font>
      <strike/>
      <sz val="10"/>
      <name val="Arial"/>
    </font>
    <font>
      <b/>
      <sz val="10"/>
      <color rgb="FF000000"/>
      <name val="Arial"/>
    </font>
    <font>
      <sz val="11"/>
      <color rgb="FF000000"/>
      <name val="Calibri"/>
    </font>
    <font>
      <b/>
      <sz val="11"/>
      <color rgb="FF000000"/>
      <name val="Calibri"/>
    </font>
    <font>
      <sz val="12"/>
      <name val="Times New Roman"/>
    </font>
    <font>
      <u/>
      <sz val="10"/>
      <color rgb="FF0000FF"/>
      <name val="Arial"/>
    </font>
    <font>
      <b/>
      <sz val="10"/>
      <color rgb="FFFF0000"/>
      <name val="Arial"/>
    </font>
  </fonts>
  <fills count="12">
    <fill>
      <patternFill patternType="none"/>
    </fill>
    <fill>
      <patternFill patternType="gray125"/>
    </fill>
    <fill>
      <patternFill patternType="solid">
        <fgColor rgb="FFB3A2C7"/>
        <bgColor rgb="FFB3A2C7"/>
      </patternFill>
    </fill>
    <fill>
      <patternFill patternType="solid">
        <fgColor rgb="FFFAC090"/>
        <bgColor rgb="FFFAC090"/>
      </patternFill>
    </fill>
    <fill>
      <patternFill patternType="solid">
        <fgColor rgb="FF93CDDD"/>
        <bgColor rgb="FF93CDDD"/>
      </patternFill>
    </fill>
    <fill>
      <patternFill patternType="solid">
        <fgColor rgb="FFB7DEE8"/>
        <bgColor rgb="FFB7DEE8"/>
      </patternFill>
    </fill>
    <fill>
      <patternFill patternType="solid">
        <fgColor rgb="FFFFFF00"/>
        <bgColor rgb="FFFFFF00"/>
      </patternFill>
    </fill>
    <fill>
      <patternFill patternType="solid">
        <fgColor rgb="FFB1A0C7"/>
        <bgColor rgb="FFB1A0C7"/>
      </patternFill>
    </fill>
    <fill>
      <patternFill patternType="solid">
        <fgColor rgb="FF00FF00"/>
        <bgColor rgb="FF00FF00"/>
      </patternFill>
    </fill>
    <fill>
      <patternFill patternType="solid">
        <fgColor rgb="FFFF0000"/>
        <bgColor rgb="FFFF0000"/>
      </patternFill>
    </fill>
    <fill>
      <patternFill patternType="solid">
        <fgColor rgb="FFFABF8F"/>
        <bgColor rgb="FFFABF8F"/>
      </patternFill>
    </fill>
    <fill>
      <patternFill patternType="solid">
        <fgColor rgb="FFB4A7D6"/>
        <bgColor rgb="FFB4A7D6"/>
      </patternFill>
    </fill>
  </fills>
  <borders count="2">
    <border>
      <left/>
      <right/>
      <top/>
      <bottom/>
      <diagonal/>
    </border>
    <border>
      <left/>
      <right/>
      <top/>
      <bottom/>
      <diagonal/>
    </border>
  </borders>
  <cellStyleXfs count="1">
    <xf numFmtId="0" fontId="0" fillId="0" borderId="0"/>
  </cellStyleXfs>
  <cellXfs count="88">
    <xf numFmtId="0" fontId="0" fillId="0" borderId="0" xfId="0" applyFont="1" applyAlignment="1"/>
    <xf numFmtId="0" fontId="1" fillId="0" borderId="0" xfId="0" applyFont="1" applyAlignment="1"/>
    <xf numFmtId="0" fontId="2" fillId="2" borderId="1" xfId="0" applyFont="1" applyFill="1" applyBorder="1" applyAlignment="1">
      <alignment horizontal="left"/>
    </xf>
    <xf numFmtId="0" fontId="2" fillId="3" borderId="1" xfId="0" applyFont="1" applyFill="1" applyBorder="1" applyAlignment="1"/>
    <xf numFmtId="0" fontId="3" fillId="0" borderId="0" xfId="0" applyFont="1" applyAlignment="1"/>
    <xf numFmtId="0" fontId="2" fillId="4" borderId="1" xfId="0" applyFont="1" applyFill="1" applyBorder="1" applyAlignment="1"/>
    <xf numFmtId="0" fontId="4" fillId="0" borderId="0" xfId="0" applyFont="1" applyAlignment="1"/>
    <xf numFmtId="0" fontId="2" fillId="5" borderId="1" xfId="0" applyFont="1" applyFill="1" applyBorder="1" applyAlignment="1"/>
    <xf numFmtId="0" fontId="4" fillId="6" borderId="0" xfId="0" applyFont="1" applyFill="1"/>
    <xf numFmtId="0" fontId="2" fillId="2" borderId="1" xfId="0" applyFont="1" applyFill="1" applyBorder="1" applyAlignment="1"/>
    <xf numFmtId="0" fontId="2" fillId="4" borderId="1" xfId="0" applyFont="1" applyFill="1" applyBorder="1" applyAlignment="1"/>
    <xf numFmtId="0" fontId="5" fillId="2" borderId="1" xfId="0" applyFont="1" applyFill="1" applyBorder="1" applyAlignment="1">
      <alignment horizontal="right" wrapText="1"/>
    </xf>
    <xf numFmtId="0" fontId="2" fillId="2" borderId="1" xfId="0" applyFont="1" applyFill="1" applyBorder="1" applyAlignment="1"/>
    <xf numFmtId="0" fontId="1" fillId="3" borderId="1" xfId="0" applyFont="1" applyFill="1" applyBorder="1" applyAlignment="1"/>
    <xf numFmtId="0" fontId="3" fillId="6" borderId="0" xfId="0" applyFont="1" applyFill="1" applyAlignment="1"/>
    <xf numFmtId="164" fontId="4" fillId="2" borderId="0" xfId="0" applyNumberFormat="1" applyFont="1" applyFill="1" applyAlignment="1"/>
    <xf numFmtId="0" fontId="4" fillId="2" borderId="0" xfId="0" applyFont="1" applyFill="1" applyAlignment="1"/>
    <xf numFmtId="18" fontId="4" fillId="2" borderId="0" xfId="0" applyNumberFormat="1" applyFont="1" applyFill="1" applyAlignment="1"/>
    <xf numFmtId="0" fontId="2" fillId="7" borderId="1" xfId="0" applyFont="1" applyFill="1" applyBorder="1" applyAlignment="1"/>
    <xf numFmtId="0" fontId="4" fillId="6" borderId="0" xfId="0" applyFont="1" applyFill="1" applyAlignment="1"/>
    <xf numFmtId="0" fontId="2" fillId="7" borderId="1" xfId="0" applyFont="1" applyFill="1" applyBorder="1" applyAlignment="1">
      <alignment wrapText="1"/>
    </xf>
    <xf numFmtId="0" fontId="4" fillId="2" borderId="0" xfId="0" applyFont="1" applyFill="1"/>
    <xf numFmtId="20" fontId="4" fillId="2" borderId="0" xfId="0" applyNumberFormat="1" applyFont="1" applyFill="1" applyAlignment="1"/>
    <xf numFmtId="165" fontId="4" fillId="0" borderId="0" xfId="0" applyNumberFormat="1" applyFont="1" applyAlignment="1"/>
    <xf numFmtId="0" fontId="1" fillId="0" borderId="0" xfId="0" applyFont="1" applyAlignment="1"/>
    <xf numFmtId="18" fontId="4" fillId="0" borderId="0" xfId="0" applyNumberFormat="1" applyFont="1" applyAlignment="1"/>
    <xf numFmtId="0" fontId="1" fillId="0" borderId="0" xfId="0" applyFont="1" applyAlignment="1"/>
    <xf numFmtId="0" fontId="4" fillId="8" borderId="0" xfId="0" applyFont="1" applyFill="1" applyAlignment="1"/>
    <xf numFmtId="0" fontId="5" fillId="2" borderId="1" xfId="0" applyFont="1" applyFill="1" applyBorder="1" applyAlignment="1">
      <alignment horizontal="right"/>
    </xf>
    <xf numFmtId="164" fontId="4" fillId="0" borderId="0" xfId="0" applyNumberFormat="1" applyFont="1" applyAlignment="1"/>
    <xf numFmtId="20" fontId="4" fillId="0" borderId="0" xfId="0" applyNumberFormat="1" applyFont="1" applyAlignment="1"/>
    <xf numFmtId="164" fontId="4" fillId="9" borderId="0" xfId="0" applyNumberFormat="1" applyFont="1" applyFill="1" applyAlignment="1"/>
    <xf numFmtId="0" fontId="4" fillId="9" borderId="0" xfId="0" applyFont="1" applyFill="1" applyAlignment="1"/>
    <xf numFmtId="20" fontId="4" fillId="9" borderId="0" xfId="0" applyNumberFormat="1" applyFont="1" applyFill="1" applyAlignment="1"/>
    <xf numFmtId="0" fontId="4" fillId="9" borderId="0" xfId="0" applyFont="1" applyFill="1"/>
    <xf numFmtId="166" fontId="4" fillId="0" borderId="0" xfId="0" applyNumberFormat="1" applyFont="1" applyAlignment="1"/>
    <xf numFmtId="167" fontId="4" fillId="0" borderId="0" xfId="0" applyNumberFormat="1" applyFont="1" applyAlignment="1"/>
    <xf numFmtId="167" fontId="4" fillId="9" borderId="0" xfId="0" applyNumberFormat="1" applyFont="1" applyFill="1" applyAlignment="1"/>
    <xf numFmtId="18" fontId="4" fillId="9" borderId="0" xfId="0" applyNumberFormat="1" applyFont="1" applyFill="1" applyAlignment="1"/>
    <xf numFmtId="166" fontId="4" fillId="0" borderId="0" xfId="0" applyNumberFormat="1" applyFont="1" applyAlignment="1"/>
    <xf numFmtId="0" fontId="4" fillId="0" borderId="0" xfId="0" applyFont="1" applyAlignment="1"/>
    <xf numFmtId="18" fontId="4" fillId="0" borderId="0" xfId="0" applyNumberFormat="1" applyFont="1" applyAlignment="1"/>
    <xf numFmtId="0" fontId="4" fillId="0" borderId="0" xfId="0" applyFont="1"/>
    <xf numFmtId="166" fontId="4" fillId="9" borderId="0" xfId="0" applyNumberFormat="1" applyFont="1" applyFill="1" applyAlignment="1"/>
    <xf numFmtId="0" fontId="6" fillId="9" borderId="0" xfId="0" applyFont="1" applyFill="1" applyAlignment="1"/>
    <xf numFmtId="0" fontId="7" fillId="0" borderId="0" xfId="0" applyFont="1" applyAlignment="1"/>
    <xf numFmtId="20" fontId="7" fillId="0" borderId="0" xfId="0" applyNumberFormat="1" applyFont="1" applyAlignment="1"/>
    <xf numFmtId="18" fontId="7" fillId="0" borderId="0" xfId="0" applyNumberFormat="1" applyFont="1" applyAlignment="1"/>
    <xf numFmtId="0" fontId="7" fillId="0" borderId="0" xfId="0" applyFont="1" applyAlignment="1"/>
    <xf numFmtId="0" fontId="8" fillId="9" borderId="0" xfId="0" applyFont="1" applyFill="1" applyAlignment="1"/>
    <xf numFmtId="0" fontId="9" fillId="9" borderId="0" xfId="0" applyFont="1" applyFill="1" applyAlignment="1"/>
    <xf numFmtId="0" fontId="2" fillId="2" borderId="1" xfId="0" applyFont="1" applyFill="1" applyBorder="1" applyAlignment="1">
      <alignment horizontal="right" wrapText="1"/>
    </xf>
    <xf numFmtId="0" fontId="2" fillId="7" borderId="1" xfId="0" applyFont="1" applyFill="1" applyBorder="1" applyAlignment="1">
      <alignment wrapText="1"/>
    </xf>
    <xf numFmtId="0" fontId="2" fillId="7" borderId="1" xfId="0" applyFont="1" applyFill="1" applyBorder="1" applyAlignment="1"/>
    <xf numFmtId="0" fontId="2" fillId="4" borderId="1" xfId="0" applyFont="1" applyFill="1" applyBorder="1" applyAlignment="1">
      <alignment horizontal="right"/>
    </xf>
    <xf numFmtId="0" fontId="2" fillId="2" borderId="1" xfId="0" applyFont="1" applyFill="1" applyBorder="1" applyAlignment="1">
      <alignment horizontal="right"/>
    </xf>
    <xf numFmtId="0" fontId="2" fillId="3" borderId="1" xfId="0" applyFont="1" applyFill="1" applyBorder="1" applyAlignment="1">
      <alignment horizontal="left"/>
    </xf>
    <xf numFmtId="0" fontId="1" fillId="3" borderId="1" xfId="0" applyFont="1" applyFill="1" applyBorder="1" applyAlignment="1">
      <alignment wrapText="1"/>
    </xf>
    <xf numFmtId="0" fontId="2" fillId="0" borderId="0" xfId="0" applyFont="1" applyAlignment="1"/>
    <xf numFmtId="0" fontId="1" fillId="0" borderId="0" xfId="0" applyFont="1" applyAlignment="1">
      <alignment wrapText="1"/>
    </xf>
    <xf numFmtId="0" fontId="2" fillId="2" borderId="1" xfId="0" applyFont="1" applyFill="1" applyBorder="1" applyAlignment="1">
      <alignment wrapText="1"/>
    </xf>
    <xf numFmtId="0" fontId="2" fillId="2" borderId="1" xfId="0" applyFont="1" applyFill="1" applyBorder="1" applyAlignment="1">
      <alignment wrapText="1"/>
    </xf>
    <xf numFmtId="0" fontId="10" fillId="2" borderId="1" xfId="0" applyFont="1" applyFill="1" applyBorder="1" applyAlignment="1">
      <alignment horizontal="right"/>
    </xf>
    <xf numFmtId="0" fontId="2" fillId="0" borderId="0" xfId="0" applyFont="1" applyAlignment="1">
      <alignment horizontal="left"/>
    </xf>
    <xf numFmtId="0" fontId="1" fillId="0" borderId="0" xfId="0" applyFont="1" applyAlignment="1">
      <alignment horizontal="left"/>
    </xf>
    <xf numFmtId="0" fontId="2" fillId="4" borderId="1" xfId="0" applyFont="1" applyFill="1" applyBorder="1" applyAlignment="1">
      <alignment horizontal="left"/>
    </xf>
    <xf numFmtId="0" fontId="11" fillId="10" borderId="0" xfId="0" applyFont="1" applyFill="1" applyAlignment="1"/>
    <xf numFmtId="0" fontId="11" fillId="10" borderId="0" xfId="0" applyFont="1" applyFill="1" applyAlignment="1"/>
    <xf numFmtId="0" fontId="11" fillId="0" borderId="0" xfId="0" applyFont="1" applyAlignment="1"/>
    <xf numFmtId="0" fontId="12" fillId="11" borderId="0" xfId="0" applyFont="1" applyFill="1" applyAlignment="1"/>
    <xf numFmtId="0" fontId="12" fillId="11" borderId="0" xfId="0" applyFont="1" applyFill="1" applyAlignment="1"/>
    <xf numFmtId="0" fontId="3" fillId="11" borderId="0" xfId="0" applyFont="1" applyFill="1" applyAlignment="1"/>
    <xf numFmtId="0" fontId="11" fillId="0" borderId="0" xfId="0" applyFont="1" applyAlignment="1">
      <alignment horizontal="right"/>
    </xf>
    <xf numFmtId="0" fontId="11" fillId="0" borderId="0" xfId="0" applyFont="1" applyAlignment="1"/>
    <xf numFmtId="0" fontId="1" fillId="0" borderId="0" xfId="0" applyFont="1" applyAlignment="1">
      <alignment horizontal="left" wrapText="1"/>
    </xf>
    <xf numFmtId="0" fontId="2" fillId="0" borderId="0" xfId="0" applyFont="1" applyAlignment="1"/>
    <xf numFmtId="0" fontId="1" fillId="0" borderId="0" xfId="0" applyFont="1" applyAlignment="1">
      <alignment wrapText="1"/>
    </xf>
    <xf numFmtId="0" fontId="2" fillId="4" borderId="1" xfId="0" applyFont="1" applyFill="1" applyBorder="1" applyAlignment="1">
      <alignment wrapText="1"/>
    </xf>
    <xf numFmtId="0" fontId="13" fillId="0" borderId="0" xfId="0" applyFont="1" applyAlignment="1"/>
    <xf numFmtId="0" fontId="1" fillId="0" borderId="0" xfId="0" applyFont="1" applyAlignment="1"/>
    <xf numFmtId="0" fontId="3" fillId="9" borderId="0" xfId="0" applyFont="1" applyFill="1" applyAlignment="1"/>
    <xf numFmtId="0" fontId="4" fillId="7" borderId="0" xfId="0" applyFont="1" applyFill="1" applyAlignment="1"/>
    <xf numFmtId="0" fontId="4" fillId="7" borderId="0" xfId="0" applyFont="1" applyFill="1"/>
    <xf numFmtId="0" fontId="14" fillId="0" borderId="0" xfId="0" applyFont="1" applyAlignment="1"/>
    <xf numFmtId="0" fontId="1" fillId="9" borderId="1" xfId="0" applyFont="1" applyFill="1" applyBorder="1" applyAlignment="1"/>
    <xf numFmtId="0" fontId="3" fillId="0" borderId="0" xfId="0" applyFont="1" applyAlignment="1"/>
    <xf numFmtId="0" fontId="0" fillId="0" borderId="0" xfId="0" applyFont="1" applyAlignment="1"/>
    <xf numFmtId="0" fontId="3" fillId="8" borderId="0" xfId="0" applyFont="1" applyFill="1" applyAlignment="1"/>
  </cellXfs>
  <cellStyles count="1">
    <cellStyle name="Standard" xfId="0" builtinId="0"/>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Data Collection Log-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emographic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STAI%20PreScan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TAI%20PostScan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H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mographic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I PreScan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I PostScan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M"/>
    </sheetNames>
    <sheetDataSet>
      <sheetData sheetId="0" refreshError="1"/>
    </sheetDataSet>
  </externalBook>
</externalLink>
</file>

<file path=xl/tables/table1.xml><?xml version="1.0" encoding="utf-8"?>
<table xmlns="http://schemas.openxmlformats.org/spreadsheetml/2006/main" id="1" name="Table_1" displayName="Table_1" ref="A29:AB29" headerRowCount="0">
  <tableColumns count="28">
    <tableColumn id="1" name="Column1"/>
    <tableColumn id="2" name="vp16 "/>
    <tableColumn id="3" name="Column3"/>
    <tableColumn id="4" name="NA"/>
    <tableColumn id="5" name="NA2"/>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s>
  <tableStyleInfo name="Data Collection Log-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0"/>
  <sheetViews>
    <sheetView topLeftCell="A7" zoomScale="70" zoomScaleNormal="70" workbookViewId="0">
      <selection activeCell="K10" sqref="K10"/>
    </sheetView>
  </sheetViews>
  <sheetFormatPr baseColWidth="10" defaultColWidth="14.453125" defaultRowHeight="15" customHeight="1" x14ac:dyDescent="0.25"/>
  <cols>
    <col min="6" max="6" width="18.54296875" customWidth="1"/>
    <col min="7" max="7" width="82.7265625" customWidth="1"/>
  </cols>
  <sheetData>
    <row r="1" spans="1:28" ht="15" customHeight="1" x14ac:dyDescent="0.3">
      <c r="A1" s="4" t="s">
        <v>2</v>
      </c>
      <c r="B1" s="4" t="s">
        <v>5</v>
      </c>
      <c r="C1" s="4" t="s">
        <v>6</v>
      </c>
      <c r="D1" s="4" t="s">
        <v>7</v>
      </c>
      <c r="E1" s="4" t="s">
        <v>8</v>
      </c>
      <c r="F1" s="4" t="s">
        <v>9</v>
      </c>
      <c r="G1" s="4" t="s">
        <v>10</v>
      </c>
      <c r="H1" s="6" t="s">
        <v>11</v>
      </c>
      <c r="I1" s="6" t="s">
        <v>18</v>
      </c>
      <c r="J1" s="6" t="s">
        <v>19</v>
      </c>
      <c r="K1" s="4" t="s">
        <v>20</v>
      </c>
      <c r="L1" s="4" t="s">
        <v>21</v>
      </c>
      <c r="O1" s="8"/>
      <c r="P1" s="14" t="s">
        <v>23</v>
      </c>
      <c r="Q1" s="14" t="s">
        <v>38</v>
      </c>
      <c r="R1" s="14" t="s">
        <v>39</v>
      </c>
    </row>
    <row r="2" spans="1:28" ht="15" customHeight="1" x14ac:dyDescent="0.3">
      <c r="A2" s="15">
        <v>42968</v>
      </c>
      <c r="B2" s="16" t="s">
        <v>40</v>
      </c>
      <c r="C2" s="16">
        <v>1</v>
      </c>
      <c r="D2" s="16">
        <v>0.8</v>
      </c>
      <c r="E2" s="16">
        <v>16</v>
      </c>
      <c r="F2" s="16"/>
      <c r="G2" s="16" t="s">
        <v>41</v>
      </c>
      <c r="H2" s="17">
        <v>0.57291666666666663</v>
      </c>
      <c r="I2" s="17">
        <v>0.66666666666666663</v>
      </c>
      <c r="J2" s="16" t="s">
        <v>43</v>
      </c>
      <c r="K2" s="16">
        <v>23</v>
      </c>
      <c r="L2" s="16">
        <v>1</v>
      </c>
      <c r="O2" s="14" t="s">
        <v>44</v>
      </c>
      <c r="P2" s="19">
        <v>6</v>
      </c>
      <c r="Q2" s="19">
        <v>7</v>
      </c>
      <c r="R2" s="19">
        <v>5</v>
      </c>
    </row>
    <row r="3" spans="1:28" ht="15" customHeight="1" x14ac:dyDescent="0.3">
      <c r="A3" s="15">
        <v>42968</v>
      </c>
      <c r="B3" s="16" t="s">
        <v>46</v>
      </c>
      <c r="C3" s="16">
        <v>1</v>
      </c>
      <c r="D3" s="16">
        <v>0.75</v>
      </c>
      <c r="E3" s="16">
        <v>24</v>
      </c>
      <c r="F3" s="16"/>
      <c r="G3" s="16" t="s">
        <v>41</v>
      </c>
      <c r="H3" s="17">
        <v>0.70833333333333337</v>
      </c>
      <c r="I3" s="17">
        <v>0.80208333333333337</v>
      </c>
      <c r="J3" s="16" t="s">
        <v>43</v>
      </c>
      <c r="K3" s="16">
        <v>23</v>
      </c>
      <c r="L3" s="16">
        <v>1</v>
      </c>
      <c r="O3" s="14" t="s">
        <v>47</v>
      </c>
      <c r="P3" s="19">
        <v>4</v>
      </c>
      <c r="Q3" s="19">
        <v>4</v>
      </c>
      <c r="R3" s="8"/>
    </row>
    <row r="4" spans="1:28" ht="15" customHeight="1" x14ac:dyDescent="0.25">
      <c r="A4" s="15">
        <v>42969</v>
      </c>
      <c r="B4" s="16" t="s">
        <v>46</v>
      </c>
      <c r="C4" s="16">
        <v>2</v>
      </c>
      <c r="D4" s="16" t="s">
        <v>48</v>
      </c>
      <c r="E4" s="16" t="s">
        <v>48</v>
      </c>
      <c r="F4" s="16"/>
      <c r="G4" s="16" t="s">
        <v>49</v>
      </c>
      <c r="H4" s="17">
        <v>0.4236111111111111</v>
      </c>
      <c r="I4" s="21"/>
      <c r="J4" s="21"/>
      <c r="K4" s="16">
        <v>23</v>
      </c>
      <c r="L4" s="16">
        <v>1</v>
      </c>
      <c r="O4" s="8"/>
      <c r="P4" s="8"/>
      <c r="Q4" s="8"/>
      <c r="R4" s="8"/>
    </row>
    <row r="5" spans="1:28" ht="15" customHeight="1" x14ac:dyDescent="0.25">
      <c r="A5" s="15">
        <v>42969</v>
      </c>
      <c r="B5" s="16" t="s">
        <v>40</v>
      </c>
      <c r="C5" s="16">
        <v>2</v>
      </c>
      <c r="D5" s="16" t="s">
        <v>48</v>
      </c>
      <c r="E5" s="16" t="s">
        <v>48</v>
      </c>
      <c r="F5" s="16"/>
      <c r="G5" s="16" t="s">
        <v>72</v>
      </c>
      <c r="H5" s="17">
        <v>0.625</v>
      </c>
      <c r="I5" s="17">
        <v>0.6875</v>
      </c>
      <c r="J5" s="21"/>
      <c r="K5" s="16">
        <v>23</v>
      </c>
      <c r="L5" s="16">
        <v>1</v>
      </c>
      <c r="R5" s="6">
        <v>26</v>
      </c>
    </row>
    <row r="6" spans="1:28" ht="15" customHeight="1" x14ac:dyDescent="0.25">
      <c r="A6" s="15">
        <v>42971</v>
      </c>
      <c r="B6" s="16" t="s">
        <v>75</v>
      </c>
      <c r="C6" s="16">
        <v>1</v>
      </c>
      <c r="D6" s="16">
        <v>0.5</v>
      </c>
      <c r="E6" s="16">
        <v>32</v>
      </c>
      <c r="F6" s="21"/>
      <c r="G6" s="21"/>
      <c r="H6" s="22">
        <v>0.5</v>
      </c>
      <c r="I6" s="17">
        <v>0.59375</v>
      </c>
      <c r="J6" s="16" t="s">
        <v>43</v>
      </c>
      <c r="K6" s="16" t="s">
        <v>76</v>
      </c>
      <c r="L6" s="16">
        <v>1</v>
      </c>
    </row>
    <row r="7" spans="1:28" ht="15" customHeight="1" x14ac:dyDescent="0.25">
      <c r="A7" s="15">
        <v>42972</v>
      </c>
      <c r="B7" s="16" t="s">
        <v>77</v>
      </c>
      <c r="C7" s="16">
        <v>2</v>
      </c>
      <c r="D7" s="16" t="s">
        <v>48</v>
      </c>
      <c r="E7" s="16" t="s">
        <v>48</v>
      </c>
      <c r="F7" s="21"/>
      <c r="G7" s="21"/>
      <c r="H7" s="17">
        <v>0.72916666666666663</v>
      </c>
      <c r="I7" s="21"/>
      <c r="J7" s="21"/>
      <c r="K7" s="16">
        <v>51</v>
      </c>
      <c r="L7" s="16">
        <v>1</v>
      </c>
    </row>
    <row r="8" spans="1:28" ht="15" customHeight="1" x14ac:dyDescent="0.25">
      <c r="A8" s="15">
        <v>42976</v>
      </c>
      <c r="B8" s="16" t="s">
        <v>78</v>
      </c>
      <c r="C8" s="16">
        <v>1</v>
      </c>
      <c r="D8" s="16" t="s">
        <v>48</v>
      </c>
      <c r="E8" s="16" t="s">
        <v>48</v>
      </c>
      <c r="F8" s="21"/>
      <c r="G8" s="21"/>
      <c r="H8" s="22">
        <v>0.5</v>
      </c>
      <c r="I8" s="21"/>
      <c r="J8" s="21"/>
      <c r="K8" s="16">
        <v>31</v>
      </c>
      <c r="L8" s="16">
        <v>2</v>
      </c>
    </row>
    <row r="9" spans="1:28" ht="15" customHeight="1" x14ac:dyDescent="0.25">
      <c r="A9" s="15">
        <v>42977</v>
      </c>
      <c r="B9" s="16" t="s">
        <v>79</v>
      </c>
      <c r="C9" s="16">
        <v>1</v>
      </c>
      <c r="D9" s="16" t="s">
        <v>48</v>
      </c>
      <c r="E9" s="16" t="s">
        <v>48</v>
      </c>
      <c r="F9" s="21"/>
      <c r="G9" s="21"/>
      <c r="H9" s="17">
        <v>0.52083333333333337</v>
      </c>
      <c r="I9" s="21"/>
      <c r="J9" s="21"/>
      <c r="K9" s="21"/>
      <c r="L9" s="16">
        <v>2</v>
      </c>
      <c r="M9" s="21"/>
      <c r="N9" s="21"/>
      <c r="O9" s="21"/>
      <c r="P9" s="21"/>
      <c r="Q9" s="21"/>
      <c r="R9" s="21"/>
      <c r="S9" s="21"/>
      <c r="T9" s="21"/>
      <c r="U9" s="21"/>
      <c r="V9" s="21"/>
      <c r="W9" s="21"/>
      <c r="X9" s="21"/>
      <c r="Y9" s="21"/>
      <c r="Z9" s="21"/>
      <c r="AA9" s="21"/>
      <c r="AB9" s="21"/>
    </row>
    <row r="10" spans="1:28" ht="15" customHeight="1" x14ac:dyDescent="0.25">
      <c r="A10" s="23">
        <v>42998</v>
      </c>
      <c r="B10" s="6" t="s">
        <v>42</v>
      </c>
      <c r="C10" s="6">
        <v>1</v>
      </c>
      <c r="D10" s="6">
        <v>0.7</v>
      </c>
      <c r="E10" s="6">
        <v>16</v>
      </c>
      <c r="F10" s="6"/>
      <c r="G10" s="6" t="s">
        <v>81</v>
      </c>
      <c r="H10" s="25">
        <v>0.48958333333333331</v>
      </c>
      <c r="I10" s="6" t="s">
        <v>84</v>
      </c>
      <c r="J10" s="6" t="s">
        <v>85</v>
      </c>
      <c r="K10" s="6">
        <v>22</v>
      </c>
      <c r="L10" s="27">
        <v>1</v>
      </c>
    </row>
    <row r="11" spans="1:28" ht="15" customHeight="1" x14ac:dyDescent="0.25">
      <c r="A11" s="29">
        <v>42999</v>
      </c>
      <c r="B11" s="6" t="s">
        <v>42</v>
      </c>
      <c r="C11" s="6">
        <v>2</v>
      </c>
      <c r="D11" s="6" t="s">
        <v>100</v>
      </c>
      <c r="E11" s="6" t="s">
        <v>100</v>
      </c>
      <c r="F11" s="6"/>
      <c r="G11" s="6" t="s">
        <v>101</v>
      </c>
      <c r="H11" s="25">
        <v>0.71875</v>
      </c>
      <c r="K11" s="6">
        <v>31</v>
      </c>
      <c r="L11" s="6"/>
    </row>
    <row r="12" spans="1:28" ht="15" customHeight="1" x14ac:dyDescent="0.25">
      <c r="A12" s="29">
        <v>43004</v>
      </c>
      <c r="B12" s="6" t="s">
        <v>45</v>
      </c>
      <c r="C12" s="6">
        <v>1</v>
      </c>
      <c r="D12" s="6" t="s">
        <v>100</v>
      </c>
      <c r="E12" s="6" t="s">
        <v>100</v>
      </c>
      <c r="F12" s="6">
        <v>1265</v>
      </c>
      <c r="H12" s="30">
        <v>0.39583333333333331</v>
      </c>
      <c r="I12" s="30">
        <v>0.47916666666666669</v>
      </c>
      <c r="J12" s="6" t="s">
        <v>103</v>
      </c>
      <c r="K12" s="6">
        <v>32</v>
      </c>
      <c r="L12" s="27">
        <v>2</v>
      </c>
    </row>
    <row r="13" spans="1:28" ht="15" customHeight="1" x14ac:dyDescent="0.25">
      <c r="A13" s="29">
        <v>43005</v>
      </c>
      <c r="B13" s="6" t="s">
        <v>45</v>
      </c>
      <c r="C13" s="6">
        <v>2</v>
      </c>
      <c r="D13" s="6">
        <v>0.52</v>
      </c>
      <c r="E13" s="6">
        <v>8</v>
      </c>
      <c r="F13" s="6" t="s">
        <v>100</v>
      </c>
      <c r="H13" s="30">
        <v>0.40625</v>
      </c>
      <c r="I13" s="30">
        <v>0.48958333333333331</v>
      </c>
      <c r="K13" s="6">
        <v>44</v>
      </c>
      <c r="L13" s="6"/>
    </row>
    <row r="14" spans="1:28" ht="15" customHeight="1" x14ac:dyDescent="0.25">
      <c r="A14" s="31">
        <v>43005</v>
      </c>
      <c r="B14" s="32" t="s">
        <v>104</v>
      </c>
      <c r="C14" s="32">
        <v>1</v>
      </c>
      <c r="D14" s="32" t="s">
        <v>106</v>
      </c>
      <c r="E14" s="32" t="s">
        <v>106</v>
      </c>
      <c r="F14" s="32" t="s">
        <v>100</v>
      </c>
      <c r="G14" s="32" t="s">
        <v>107</v>
      </c>
      <c r="H14" s="33">
        <v>0.54166666666666663</v>
      </c>
      <c r="I14" s="33">
        <v>0.625</v>
      </c>
      <c r="J14" s="34"/>
      <c r="K14" s="32">
        <v>40</v>
      </c>
      <c r="L14" s="32">
        <v>1</v>
      </c>
      <c r="M14" s="34"/>
      <c r="N14" s="34"/>
      <c r="O14" s="34"/>
      <c r="P14" s="34"/>
      <c r="Q14" s="34"/>
      <c r="R14" s="34"/>
      <c r="S14" s="34"/>
      <c r="T14" s="34"/>
      <c r="U14" s="34"/>
      <c r="V14" s="34"/>
      <c r="W14" s="34"/>
      <c r="X14" s="34"/>
      <c r="Y14" s="34"/>
      <c r="Z14" s="34"/>
      <c r="AA14" s="34"/>
      <c r="AB14" s="34"/>
    </row>
    <row r="15" spans="1:28" ht="15" customHeight="1" x14ac:dyDescent="0.25">
      <c r="A15" s="31">
        <v>43010</v>
      </c>
      <c r="B15" s="32" t="s">
        <v>108</v>
      </c>
      <c r="C15" s="32">
        <v>1</v>
      </c>
      <c r="D15" s="32">
        <v>0.5</v>
      </c>
      <c r="E15" s="32">
        <v>16</v>
      </c>
      <c r="F15" s="32" t="s">
        <v>100</v>
      </c>
      <c r="G15" s="32" t="s">
        <v>109</v>
      </c>
      <c r="H15" s="33">
        <v>0.39583333333333331</v>
      </c>
      <c r="I15" s="33">
        <v>0.47916666666666669</v>
      </c>
      <c r="J15" s="34"/>
      <c r="K15" s="32">
        <v>25</v>
      </c>
      <c r="L15" s="32">
        <v>1</v>
      </c>
      <c r="M15" s="34"/>
      <c r="N15" s="34"/>
      <c r="O15" s="34"/>
      <c r="P15" s="34"/>
      <c r="Q15" s="34"/>
      <c r="R15" s="34"/>
      <c r="S15" s="34"/>
      <c r="T15" s="34"/>
      <c r="U15" s="34"/>
      <c r="V15" s="34"/>
      <c r="W15" s="34"/>
      <c r="X15" s="34"/>
      <c r="Y15" s="34"/>
      <c r="Z15" s="34"/>
      <c r="AA15" s="34"/>
      <c r="AB15" s="34"/>
    </row>
    <row r="16" spans="1:28" ht="15" customHeight="1" x14ac:dyDescent="0.25">
      <c r="A16" s="31">
        <v>43011</v>
      </c>
      <c r="B16" s="32" t="s">
        <v>108</v>
      </c>
      <c r="C16" s="32">
        <v>2</v>
      </c>
      <c r="D16" s="32" t="s">
        <v>100</v>
      </c>
      <c r="E16" s="32" t="s">
        <v>100</v>
      </c>
      <c r="F16" s="32">
        <v>1319</v>
      </c>
      <c r="G16" s="34"/>
      <c r="H16" s="34"/>
      <c r="I16" s="34"/>
      <c r="J16" s="34"/>
      <c r="K16" s="34"/>
      <c r="L16" s="34"/>
      <c r="M16" s="34"/>
      <c r="N16" s="34"/>
      <c r="O16" s="34"/>
      <c r="P16" s="34"/>
      <c r="Q16" s="34"/>
      <c r="R16" s="34"/>
      <c r="S16" s="34"/>
      <c r="T16" s="34"/>
      <c r="U16" s="34"/>
      <c r="V16" s="34"/>
      <c r="W16" s="34"/>
      <c r="X16" s="34"/>
      <c r="Y16" s="34"/>
      <c r="Z16" s="34"/>
      <c r="AA16" s="34"/>
      <c r="AB16" s="34"/>
    </row>
    <row r="17" spans="1:28" ht="15" customHeight="1" x14ac:dyDescent="0.25">
      <c r="A17" s="29">
        <v>43010</v>
      </c>
      <c r="B17" s="6" t="s">
        <v>50</v>
      </c>
      <c r="C17" s="6">
        <v>1</v>
      </c>
      <c r="D17" s="6">
        <v>0.5</v>
      </c>
      <c r="E17" s="6">
        <v>8</v>
      </c>
      <c r="F17" s="6" t="s">
        <v>100</v>
      </c>
      <c r="G17" s="6" t="s">
        <v>111</v>
      </c>
      <c r="H17" s="25">
        <v>0.60416666666666663</v>
      </c>
      <c r="K17" s="6">
        <v>43</v>
      </c>
      <c r="L17" s="19">
        <v>1</v>
      </c>
    </row>
    <row r="18" spans="1:28" ht="15" customHeight="1" x14ac:dyDescent="0.25">
      <c r="A18" s="35">
        <v>43011</v>
      </c>
      <c r="B18" s="6" t="s">
        <v>50</v>
      </c>
      <c r="C18" s="6">
        <v>2</v>
      </c>
      <c r="D18" s="6" t="s">
        <v>100</v>
      </c>
      <c r="E18" s="6" t="s">
        <v>100</v>
      </c>
      <c r="F18" s="6">
        <v>877</v>
      </c>
      <c r="H18" s="6" t="s">
        <v>112</v>
      </c>
    </row>
    <row r="19" spans="1:28" ht="15" customHeight="1" x14ac:dyDescent="0.25">
      <c r="A19" s="36">
        <v>43012</v>
      </c>
      <c r="B19" s="6" t="s">
        <v>51</v>
      </c>
      <c r="C19" s="6">
        <v>1</v>
      </c>
      <c r="D19" s="6">
        <v>0.75</v>
      </c>
      <c r="E19" s="6">
        <v>16</v>
      </c>
      <c r="F19" s="6" t="s">
        <v>100</v>
      </c>
      <c r="G19" s="6" t="s">
        <v>113</v>
      </c>
      <c r="H19" s="25">
        <v>0.66666666666666663</v>
      </c>
      <c r="K19" s="6">
        <v>32</v>
      </c>
      <c r="L19" s="27">
        <v>1</v>
      </c>
    </row>
    <row r="20" spans="1:28" ht="15" customHeight="1" x14ac:dyDescent="0.25">
      <c r="A20" s="36">
        <v>43014</v>
      </c>
      <c r="B20" s="6" t="s">
        <v>51</v>
      </c>
      <c r="C20" s="6">
        <v>2</v>
      </c>
      <c r="D20" s="6" t="s">
        <v>100</v>
      </c>
      <c r="E20" s="6" t="s">
        <v>100</v>
      </c>
      <c r="F20" s="6">
        <v>1437</v>
      </c>
      <c r="G20" s="6" t="s">
        <v>115</v>
      </c>
      <c r="H20" s="6" t="s">
        <v>116</v>
      </c>
      <c r="I20" s="30">
        <v>0.14583333333333334</v>
      </c>
    </row>
    <row r="21" spans="1:28" ht="15" customHeight="1" x14ac:dyDescent="0.25">
      <c r="A21" s="36">
        <v>43013</v>
      </c>
      <c r="B21" s="6" t="s">
        <v>52</v>
      </c>
      <c r="C21" s="6">
        <v>1</v>
      </c>
      <c r="D21" s="6">
        <v>0.75</v>
      </c>
      <c r="E21" s="6">
        <v>25</v>
      </c>
      <c r="F21" s="6" t="s">
        <v>100</v>
      </c>
      <c r="G21" s="6" t="s">
        <v>113</v>
      </c>
      <c r="H21" s="25">
        <v>0.54166666666666663</v>
      </c>
      <c r="I21" s="25">
        <v>0.625</v>
      </c>
      <c r="K21" s="6">
        <v>44</v>
      </c>
      <c r="L21" s="19">
        <v>1</v>
      </c>
    </row>
    <row r="22" spans="1:28" ht="15" customHeight="1" x14ac:dyDescent="0.25">
      <c r="A22" s="36">
        <v>43014</v>
      </c>
      <c r="B22" s="6" t="s">
        <v>52</v>
      </c>
      <c r="C22" s="6">
        <v>2</v>
      </c>
      <c r="D22" s="6" t="s">
        <v>100</v>
      </c>
      <c r="E22" s="6" t="s">
        <v>100</v>
      </c>
      <c r="F22" s="6">
        <v>946</v>
      </c>
      <c r="G22" s="6" t="s">
        <v>115</v>
      </c>
      <c r="H22" s="25">
        <v>0.41666666666666669</v>
      </c>
      <c r="I22" s="25">
        <v>0.5</v>
      </c>
    </row>
    <row r="23" spans="1:28" ht="12.5" x14ac:dyDescent="0.25">
      <c r="A23" s="36">
        <v>43017</v>
      </c>
      <c r="B23" s="6" t="s">
        <v>53</v>
      </c>
      <c r="C23" s="6">
        <v>1</v>
      </c>
      <c r="D23" s="6" t="s">
        <v>100</v>
      </c>
      <c r="E23" s="6" t="s">
        <v>100</v>
      </c>
      <c r="F23" s="6">
        <v>745</v>
      </c>
      <c r="H23" s="25">
        <v>0.41666666666666669</v>
      </c>
      <c r="I23" s="25">
        <v>0.5</v>
      </c>
      <c r="K23" s="6" t="s">
        <v>117</v>
      </c>
      <c r="L23" s="27">
        <v>2</v>
      </c>
    </row>
    <row r="24" spans="1:28" ht="12.5" x14ac:dyDescent="0.25">
      <c r="A24" s="36">
        <v>43018</v>
      </c>
      <c r="B24" s="6" t="s">
        <v>53</v>
      </c>
      <c r="C24" s="6">
        <v>2</v>
      </c>
      <c r="D24" s="6">
        <v>0.75</v>
      </c>
      <c r="E24" s="6">
        <v>16</v>
      </c>
      <c r="F24" s="6" t="s">
        <v>100</v>
      </c>
      <c r="K24" s="6">
        <v>22</v>
      </c>
    </row>
    <row r="25" spans="1:28" ht="12.5" x14ac:dyDescent="0.25">
      <c r="A25" s="37">
        <v>43017</v>
      </c>
      <c r="B25" s="32" t="s">
        <v>118</v>
      </c>
      <c r="C25" s="32">
        <v>1</v>
      </c>
      <c r="D25" s="32" t="s">
        <v>100</v>
      </c>
      <c r="E25" s="32" t="s">
        <v>100</v>
      </c>
      <c r="F25" s="34"/>
      <c r="G25" s="32" t="s">
        <v>119</v>
      </c>
      <c r="H25" s="38">
        <v>0.5</v>
      </c>
      <c r="I25" s="38">
        <v>0.58333333333333337</v>
      </c>
      <c r="J25" s="34"/>
      <c r="K25" s="32">
        <v>31</v>
      </c>
      <c r="L25" s="32">
        <v>2</v>
      </c>
      <c r="M25" s="34"/>
      <c r="N25" s="34"/>
      <c r="O25" s="34"/>
      <c r="P25" s="34"/>
      <c r="Q25" s="34"/>
      <c r="R25" s="34"/>
      <c r="S25" s="34"/>
      <c r="T25" s="34"/>
      <c r="U25" s="34"/>
      <c r="V25" s="34"/>
      <c r="W25" s="34"/>
      <c r="X25" s="34"/>
      <c r="Y25" s="34"/>
      <c r="Z25" s="34"/>
      <c r="AA25" s="34"/>
      <c r="AB25" s="34"/>
    </row>
    <row r="26" spans="1:28" ht="12.5" x14ac:dyDescent="0.25">
      <c r="A26" s="37">
        <v>43018</v>
      </c>
      <c r="B26" s="32" t="s">
        <v>118</v>
      </c>
      <c r="C26" s="32" t="s">
        <v>121</v>
      </c>
      <c r="D26" s="32" t="s">
        <v>121</v>
      </c>
      <c r="E26" s="32" t="s">
        <v>121</v>
      </c>
      <c r="F26" s="32" t="s">
        <v>121</v>
      </c>
      <c r="G26" s="32" t="s">
        <v>121</v>
      </c>
      <c r="H26" s="32" t="s">
        <v>121</v>
      </c>
      <c r="I26" s="32" t="s">
        <v>121</v>
      </c>
      <c r="J26" s="32" t="s">
        <v>121</v>
      </c>
      <c r="K26" s="32" t="s">
        <v>121</v>
      </c>
      <c r="L26" s="32" t="s">
        <v>121</v>
      </c>
      <c r="M26" s="34"/>
      <c r="N26" s="34"/>
      <c r="O26" s="34"/>
      <c r="P26" s="34"/>
      <c r="Q26" s="34"/>
      <c r="R26" s="34"/>
      <c r="S26" s="34"/>
      <c r="T26" s="34"/>
      <c r="U26" s="34"/>
      <c r="V26" s="34"/>
      <c r="W26" s="34"/>
      <c r="X26" s="34"/>
      <c r="Y26" s="34"/>
      <c r="Z26" s="34"/>
      <c r="AA26" s="34"/>
      <c r="AB26" s="34"/>
    </row>
    <row r="27" spans="1:28" ht="12.5" x14ac:dyDescent="0.25">
      <c r="A27" s="35">
        <v>43019</v>
      </c>
      <c r="B27" s="6" t="s">
        <v>122</v>
      </c>
      <c r="C27" s="6">
        <v>1</v>
      </c>
      <c r="D27" s="6" t="s">
        <v>100</v>
      </c>
      <c r="E27" s="6" t="s">
        <v>100</v>
      </c>
      <c r="F27" s="6">
        <v>1220</v>
      </c>
      <c r="H27" s="6">
        <v>10</v>
      </c>
      <c r="I27" s="6">
        <v>11</v>
      </c>
      <c r="K27" s="6">
        <v>31</v>
      </c>
      <c r="L27" s="27">
        <v>2</v>
      </c>
    </row>
    <row r="28" spans="1:28" ht="12.5" x14ac:dyDescent="0.25">
      <c r="A28" s="35">
        <v>43020</v>
      </c>
      <c r="B28" s="6" t="s">
        <v>54</v>
      </c>
      <c r="C28" s="6">
        <v>2</v>
      </c>
      <c r="D28" s="6">
        <v>50</v>
      </c>
      <c r="E28" s="6">
        <v>8</v>
      </c>
      <c r="F28" s="6" t="s">
        <v>100</v>
      </c>
      <c r="G28" s="6" t="s">
        <v>123</v>
      </c>
      <c r="H28" s="25">
        <v>0.54166666666666663</v>
      </c>
      <c r="I28" s="25">
        <v>0.625</v>
      </c>
    </row>
    <row r="29" spans="1:28" ht="12.5" x14ac:dyDescent="0.25">
      <c r="A29" s="39">
        <v>43019</v>
      </c>
      <c r="B29" s="40" t="s">
        <v>125</v>
      </c>
      <c r="C29" s="40">
        <v>1</v>
      </c>
      <c r="D29" s="6" t="s">
        <v>100</v>
      </c>
      <c r="E29" s="40" t="s">
        <v>100</v>
      </c>
      <c r="F29" s="40">
        <v>1071</v>
      </c>
      <c r="G29" s="40"/>
      <c r="H29" s="41">
        <v>0.5</v>
      </c>
      <c r="I29" s="41">
        <v>0.58333333333333337</v>
      </c>
      <c r="J29" s="42"/>
      <c r="K29" s="6">
        <v>33</v>
      </c>
      <c r="L29" s="27">
        <v>3</v>
      </c>
      <c r="M29" s="42"/>
      <c r="N29" s="42"/>
      <c r="O29" s="42"/>
      <c r="P29" s="42"/>
      <c r="Q29" s="42"/>
      <c r="R29" s="42"/>
      <c r="S29" s="42"/>
      <c r="T29" s="42"/>
      <c r="U29" s="42"/>
      <c r="V29" s="42"/>
      <c r="W29" s="42"/>
      <c r="X29" s="42"/>
      <c r="Y29" s="42"/>
      <c r="Z29" s="42"/>
      <c r="AA29" s="42"/>
      <c r="AB29" s="42"/>
    </row>
    <row r="30" spans="1:28" ht="12.5" x14ac:dyDescent="0.25">
      <c r="A30" s="35">
        <v>43021</v>
      </c>
      <c r="B30" s="6" t="s">
        <v>55</v>
      </c>
      <c r="C30" s="6">
        <v>2</v>
      </c>
      <c r="D30" s="6" t="s">
        <v>126</v>
      </c>
      <c r="E30" s="6" t="s">
        <v>126</v>
      </c>
      <c r="F30" s="6" t="s">
        <v>126</v>
      </c>
      <c r="G30" s="6" t="s">
        <v>127</v>
      </c>
      <c r="H30" s="25">
        <v>0.41666666666666669</v>
      </c>
      <c r="I30" s="25">
        <v>0.5</v>
      </c>
    </row>
    <row r="31" spans="1:28" ht="12.5" x14ac:dyDescent="0.25">
      <c r="A31" s="35">
        <v>43033</v>
      </c>
      <c r="B31" s="6" t="s">
        <v>55</v>
      </c>
      <c r="C31" s="6">
        <v>3</v>
      </c>
      <c r="D31" s="6">
        <v>85</v>
      </c>
      <c r="E31" s="6">
        <v>16</v>
      </c>
      <c r="F31" s="6" t="s">
        <v>100</v>
      </c>
      <c r="G31" s="6"/>
      <c r="H31" s="25">
        <v>0.375</v>
      </c>
      <c r="I31" s="25">
        <v>0.45833333333333331</v>
      </c>
    </row>
    <row r="32" spans="1:28" ht="12.5" x14ac:dyDescent="0.25">
      <c r="A32" s="35">
        <v>43020</v>
      </c>
      <c r="B32" s="6" t="s">
        <v>128</v>
      </c>
      <c r="C32" s="6">
        <v>1</v>
      </c>
      <c r="D32" s="6">
        <v>1</v>
      </c>
      <c r="E32" s="6">
        <v>32</v>
      </c>
      <c r="F32" s="6" t="s">
        <v>100</v>
      </c>
      <c r="G32" s="6" t="s">
        <v>129</v>
      </c>
      <c r="H32" s="25">
        <v>0.45833333333333331</v>
      </c>
      <c r="I32" s="25">
        <v>0.54166666666666663</v>
      </c>
      <c r="K32" s="6">
        <v>27</v>
      </c>
      <c r="L32" s="27">
        <v>1</v>
      </c>
    </row>
    <row r="33" spans="1:28" ht="12.5" x14ac:dyDescent="0.25">
      <c r="A33" s="35">
        <v>43021</v>
      </c>
      <c r="B33" s="6" t="s">
        <v>128</v>
      </c>
      <c r="C33" s="6">
        <v>2</v>
      </c>
      <c r="D33" s="6" t="s">
        <v>100</v>
      </c>
      <c r="E33" s="6" t="s">
        <v>100</v>
      </c>
      <c r="F33" s="6">
        <v>1700</v>
      </c>
      <c r="H33" s="25">
        <v>0.54166666666666663</v>
      </c>
      <c r="I33" s="25">
        <v>0.625</v>
      </c>
    </row>
    <row r="34" spans="1:28" ht="12.5" x14ac:dyDescent="0.25">
      <c r="A34" s="35">
        <v>43024</v>
      </c>
      <c r="B34" s="6" t="s">
        <v>57</v>
      </c>
      <c r="C34" s="6">
        <v>1</v>
      </c>
      <c r="D34" s="6">
        <v>1</v>
      </c>
      <c r="E34" s="6">
        <v>8</v>
      </c>
      <c r="F34" s="6" t="s">
        <v>100</v>
      </c>
      <c r="G34" s="6" t="s">
        <v>129</v>
      </c>
      <c r="H34" s="25">
        <v>0.4375</v>
      </c>
      <c r="I34" s="25">
        <v>0.5</v>
      </c>
      <c r="K34" s="6">
        <v>39</v>
      </c>
      <c r="L34" s="27">
        <v>1</v>
      </c>
    </row>
    <row r="35" spans="1:28" ht="12.5" x14ac:dyDescent="0.25">
      <c r="A35" s="35">
        <v>43025</v>
      </c>
      <c r="B35" s="6" t="s">
        <v>57</v>
      </c>
      <c r="C35" s="6">
        <v>2</v>
      </c>
      <c r="D35" s="6" t="s">
        <v>100</v>
      </c>
      <c r="E35" s="6" t="s">
        <v>100</v>
      </c>
      <c r="F35" s="6">
        <v>958</v>
      </c>
      <c r="H35" s="25">
        <v>0.5</v>
      </c>
      <c r="I35" s="25">
        <v>0.5625</v>
      </c>
      <c r="L35" s="6"/>
    </row>
    <row r="36" spans="1:28" ht="13" x14ac:dyDescent="0.3">
      <c r="A36" s="43">
        <v>43024</v>
      </c>
      <c r="B36" s="44" t="s">
        <v>131</v>
      </c>
      <c r="C36" s="32">
        <v>1</v>
      </c>
      <c r="D36" s="32" t="s">
        <v>100</v>
      </c>
      <c r="E36" s="32" t="s">
        <v>100</v>
      </c>
      <c r="F36" s="32">
        <v>865</v>
      </c>
      <c r="G36" s="32" t="s">
        <v>133</v>
      </c>
      <c r="H36" s="38">
        <v>0.54166666666666663</v>
      </c>
      <c r="I36" s="38">
        <v>0.625</v>
      </c>
      <c r="J36" s="34"/>
      <c r="K36" s="32">
        <v>27</v>
      </c>
      <c r="L36" s="32">
        <v>2</v>
      </c>
      <c r="M36" s="34"/>
      <c r="N36" s="34"/>
      <c r="O36" s="34"/>
      <c r="P36" s="34"/>
      <c r="Q36" s="34"/>
      <c r="R36" s="34"/>
      <c r="S36" s="34"/>
      <c r="T36" s="34"/>
      <c r="U36" s="34"/>
      <c r="V36" s="34"/>
      <c r="W36" s="34"/>
      <c r="X36" s="34"/>
      <c r="Y36" s="34"/>
      <c r="Z36" s="34"/>
      <c r="AA36" s="34"/>
      <c r="AB36" s="34"/>
    </row>
    <row r="37" spans="1:28" ht="12.5" x14ac:dyDescent="0.25">
      <c r="A37" s="43">
        <v>43026</v>
      </c>
      <c r="B37" s="32" t="s">
        <v>131</v>
      </c>
      <c r="C37" s="32">
        <v>2</v>
      </c>
      <c r="D37" s="32">
        <v>60</v>
      </c>
      <c r="E37" s="32">
        <v>8</v>
      </c>
      <c r="F37" s="32" t="s">
        <v>100</v>
      </c>
      <c r="G37" s="32" t="s">
        <v>134</v>
      </c>
      <c r="H37" s="38">
        <v>0.5</v>
      </c>
      <c r="I37" s="38">
        <v>0.58333333333333337</v>
      </c>
      <c r="J37" s="34"/>
      <c r="K37" s="34"/>
      <c r="L37" s="34"/>
      <c r="M37" s="34"/>
      <c r="N37" s="34"/>
      <c r="O37" s="34"/>
      <c r="P37" s="34"/>
      <c r="Q37" s="34"/>
      <c r="R37" s="34"/>
      <c r="S37" s="34"/>
      <c r="T37" s="34"/>
      <c r="U37" s="34"/>
      <c r="V37" s="34"/>
      <c r="W37" s="34"/>
      <c r="X37" s="34"/>
      <c r="Y37" s="34"/>
      <c r="Z37" s="34"/>
      <c r="AA37" s="34"/>
      <c r="AB37" s="34"/>
    </row>
    <row r="38" spans="1:28" ht="12.5" x14ac:dyDescent="0.25">
      <c r="A38" s="35">
        <v>43025</v>
      </c>
      <c r="B38" s="6" t="s">
        <v>135</v>
      </c>
      <c r="C38" s="6">
        <v>1</v>
      </c>
      <c r="D38" s="6">
        <v>50</v>
      </c>
      <c r="E38" s="6">
        <v>32</v>
      </c>
      <c r="F38" s="6" t="s">
        <v>100</v>
      </c>
      <c r="H38" s="6">
        <v>10</v>
      </c>
      <c r="I38" s="25">
        <v>0.5</v>
      </c>
      <c r="K38" s="6">
        <v>45</v>
      </c>
      <c r="L38" s="19">
        <v>1</v>
      </c>
    </row>
    <row r="39" spans="1:28" ht="12.5" x14ac:dyDescent="0.25">
      <c r="A39" s="35">
        <v>43027</v>
      </c>
      <c r="B39" s="6" t="s">
        <v>135</v>
      </c>
      <c r="C39" s="6">
        <v>2</v>
      </c>
      <c r="D39" s="6" t="s">
        <v>100</v>
      </c>
      <c r="E39" s="6" t="s">
        <v>100</v>
      </c>
      <c r="F39" s="6">
        <v>1215</v>
      </c>
      <c r="H39" s="6">
        <v>12</v>
      </c>
      <c r="I39" s="25">
        <v>0.5625</v>
      </c>
    </row>
    <row r="40" spans="1:28" ht="12.5" x14ac:dyDescent="0.25">
      <c r="A40" s="43">
        <v>43025</v>
      </c>
      <c r="B40" s="32" t="s">
        <v>136</v>
      </c>
      <c r="C40" s="32">
        <v>1</v>
      </c>
      <c r="D40" s="32" t="s">
        <v>100</v>
      </c>
      <c r="E40" s="32" t="s">
        <v>100</v>
      </c>
      <c r="F40" s="32">
        <v>1230</v>
      </c>
      <c r="G40" s="34"/>
      <c r="H40" s="38">
        <v>0.58333333333333337</v>
      </c>
      <c r="I40" s="38">
        <v>0.66666666666666663</v>
      </c>
      <c r="J40" s="34"/>
      <c r="K40" s="32">
        <v>63</v>
      </c>
      <c r="L40" s="32">
        <v>2</v>
      </c>
      <c r="M40" s="34"/>
      <c r="N40" s="34"/>
      <c r="O40" s="34"/>
      <c r="P40" s="34"/>
      <c r="Q40" s="34"/>
      <c r="R40" s="34"/>
      <c r="S40" s="34"/>
      <c r="T40" s="34"/>
      <c r="U40" s="34"/>
      <c r="V40" s="34"/>
      <c r="W40" s="34"/>
      <c r="X40" s="34"/>
      <c r="Y40" s="34"/>
      <c r="Z40" s="34"/>
      <c r="AA40" s="34"/>
      <c r="AB40" s="34"/>
    </row>
    <row r="41" spans="1:28" ht="12.5" x14ac:dyDescent="0.25">
      <c r="A41" s="43">
        <v>43027</v>
      </c>
      <c r="B41" s="32" t="s">
        <v>136</v>
      </c>
      <c r="C41" s="32">
        <v>2</v>
      </c>
      <c r="D41" s="32" t="s">
        <v>121</v>
      </c>
      <c r="E41" s="32" t="s">
        <v>121</v>
      </c>
      <c r="F41" s="32" t="s">
        <v>121</v>
      </c>
      <c r="G41" s="32" t="s">
        <v>121</v>
      </c>
      <c r="H41" s="32" t="s">
        <v>121</v>
      </c>
      <c r="I41" s="32" t="s">
        <v>121</v>
      </c>
      <c r="J41" s="32" t="s">
        <v>121</v>
      </c>
      <c r="K41" s="32" t="s">
        <v>121</v>
      </c>
      <c r="L41" s="32" t="s">
        <v>121</v>
      </c>
      <c r="M41" s="34"/>
      <c r="N41" s="34"/>
      <c r="O41" s="34"/>
      <c r="P41" s="34"/>
      <c r="Q41" s="34"/>
      <c r="R41" s="34"/>
      <c r="S41" s="34"/>
      <c r="T41" s="34"/>
      <c r="U41" s="34"/>
      <c r="V41" s="34"/>
      <c r="W41" s="34"/>
      <c r="X41" s="34"/>
      <c r="Y41" s="34"/>
      <c r="Z41" s="34"/>
      <c r="AA41" s="34"/>
      <c r="AB41" s="34"/>
    </row>
    <row r="42" spans="1:28" ht="12.5" x14ac:dyDescent="0.25">
      <c r="A42" s="35">
        <v>43026</v>
      </c>
      <c r="B42" s="6" t="s">
        <v>59</v>
      </c>
      <c r="C42" s="6">
        <v>1</v>
      </c>
      <c r="D42" s="6" t="s">
        <v>100</v>
      </c>
      <c r="E42" s="6" t="s">
        <v>100</v>
      </c>
      <c r="F42" s="6">
        <v>1587</v>
      </c>
      <c r="G42" s="6" t="s">
        <v>137</v>
      </c>
      <c r="H42" s="25">
        <v>0.41666666666666669</v>
      </c>
      <c r="I42" s="25">
        <v>0.5</v>
      </c>
      <c r="K42" s="6">
        <v>50</v>
      </c>
      <c r="L42" s="27">
        <v>2</v>
      </c>
    </row>
    <row r="43" spans="1:28" ht="12.5" x14ac:dyDescent="0.25">
      <c r="A43" s="35">
        <v>43032</v>
      </c>
      <c r="B43" s="6" t="s">
        <v>59</v>
      </c>
      <c r="C43" s="6">
        <v>2</v>
      </c>
      <c r="D43" s="6">
        <v>65</v>
      </c>
      <c r="E43" s="6">
        <v>16</v>
      </c>
      <c r="F43" s="6" t="s">
        <v>100</v>
      </c>
      <c r="G43" s="6" t="s">
        <v>138</v>
      </c>
      <c r="H43" s="25">
        <v>0.54166666666666663</v>
      </c>
      <c r="I43" s="25">
        <v>0.625</v>
      </c>
    </row>
    <row r="44" spans="1:28" ht="12.5" x14ac:dyDescent="0.25">
      <c r="A44" s="35">
        <v>43026</v>
      </c>
      <c r="B44" s="6" t="s">
        <v>139</v>
      </c>
      <c r="C44" s="6">
        <v>1</v>
      </c>
      <c r="D44" s="6">
        <v>60</v>
      </c>
      <c r="E44" s="6">
        <v>8</v>
      </c>
      <c r="F44" s="6" t="s">
        <v>100</v>
      </c>
      <c r="H44" s="25">
        <v>0.58333333333333337</v>
      </c>
      <c r="I44" s="25">
        <v>0.66666666666666663</v>
      </c>
      <c r="K44" s="6">
        <v>41</v>
      </c>
      <c r="L44" s="27">
        <v>1</v>
      </c>
    </row>
    <row r="45" spans="1:28" ht="12.5" x14ac:dyDescent="0.25">
      <c r="A45" s="35">
        <v>43032</v>
      </c>
      <c r="B45" s="6" t="s">
        <v>60</v>
      </c>
      <c r="C45" s="6">
        <v>2</v>
      </c>
      <c r="D45" s="6" t="s">
        <v>100</v>
      </c>
      <c r="E45" s="6" t="s">
        <v>100</v>
      </c>
      <c r="F45" s="6">
        <v>1094</v>
      </c>
      <c r="G45" s="6" t="s">
        <v>141</v>
      </c>
      <c r="H45" s="25">
        <v>0.64583333333333337</v>
      </c>
      <c r="I45" s="25">
        <v>0.70833333333333337</v>
      </c>
    </row>
    <row r="46" spans="1:28" ht="12.5" x14ac:dyDescent="0.25">
      <c r="A46" s="35">
        <v>43039</v>
      </c>
      <c r="B46" s="6" t="s">
        <v>60</v>
      </c>
      <c r="C46" s="6">
        <v>3</v>
      </c>
      <c r="D46" s="6" t="s">
        <v>100</v>
      </c>
      <c r="E46" s="6" t="s">
        <v>100</v>
      </c>
      <c r="F46" s="6">
        <v>1389</v>
      </c>
      <c r="G46" s="6" t="s">
        <v>142</v>
      </c>
      <c r="H46" s="25">
        <v>0.64583333333333337</v>
      </c>
      <c r="I46" s="25">
        <v>0.6875</v>
      </c>
    </row>
    <row r="47" spans="1:28" ht="12.5" x14ac:dyDescent="0.25">
      <c r="A47" s="43">
        <v>43027</v>
      </c>
      <c r="B47" s="32" t="s">
        <v>143</v>
      </c>
      <c r="C47" s="32">
        <v>1</v>
      </c>
      <c r="D47" s="32" t="s">
        <v>100</v>
      </c>
      <c r="E47" s="32" t="s">
        <v>100</v>
      </c>
      <c r="F47" s="32">
        <v>793</v>
      </c>
      <c r="G47" s="34"/>
      <c r="H47" s="38">
        <v>0.54166666666666663</v>
      </c>
      <c r="I47" s="38">
        <v>0.625</v>
      </c>
      <c r="J47" s="32" t="s">
        <v>144</v>
      </c>
      <c r="K47" s="32" t="s">
        <v>144</v>
      </c>
      <c r="L47" s="32" t="s">
        <v>144</v>
      </c>
      <c r="M47" s="34"/>
      <c r="N47" s="34"/>
      <c r="O47" s="34"/>
      <c r="P47" s="34"/>
      <c r="Q47" s="34"/>
      <c r="R47" s="34"/>
      <c r="S47" s="34"/>
      <c r="T47" s="34"/>
      <c r="U47" s="34"/>
      <c r="V47" s="34"/>
      <c r="W47" s="34"/>
      <c r="X47" s="34"/>
      <c r="Y47" s="34"/>
      <c r="Z47" s="34"/>
      <c r="AA47" s="34"/>
      <c r="AB47" s="34"/>
    </row>
    <row r="48" spans="1:28" ht="12.5" x14ac:dyDescent="0.25">
      <c r="A48" s="43">
        <v>43031</v>
      </c>
      <c r="B48" s="32" t="s">
        <v>143</v>
      </c>
      <c r="C48" s="32">
        <v>2</v>
      </c>
      <c r="D48" s="32" t="s">
        <v>144</v>
      </c>
      <c r="E48" s="32" t="s">
        <v>144</v>
      </c>
      <c r="F48" s="32" t="s">
        <v>100</v>
      </c>
      <c r="G48" s="32" t="s">
        <v>144</v>
      </c>
      <c r="H48" s="38">
        <v>0.375</v>
      </c>
      <c r="I48" s="38">
        <v>0.45833333333333331</v>
      </c>
      <c r="J48" s="32" t="s">
        <v>144</v>
      </c>
      <c r="K48" s="32" t="s">
        <v>144</v>
      </c>
      <c r="L48" s="32" t="s">
        <v>144</v>
      </c>
      <c r="M48" s="34"/>
      <c r="N48" s="34"/>
      <c r="O48" s="34"/>
      <c r="P48" s="34"/>
      <c r="Q48" s="34"/>
      <c r="R48" s="34"/>
      <c r="S48" s="34"/>
      <c r="T48" s="34"/>
      <c r="U48" s="34"/>
      <c r="V48" s="34"/>
      <c r="W48" s="34"/>
      <c r="X48" s="34"/>
      <c r="Y48" s="34"/>
      <c r="Z48" s="34"/>
      <c r="AA48" s="34"/>
      <c r="AB48" s="34"/>
    </row>
    <row r="49" spans="1:28" ht="12.5" x14ac:dyDescent="0.25">
      <c r="A49" s="35">
        <v>43031</v>
      </c>
      <c r="B49" s="6" t="s">
        <v>61</v>
      </c>
      <c r="C49" s="6">
        <v>1</v>
      </c>
      <c r="D49" s="6">
        <f>SUM('Data Collection Log'!F781352)</f>
        <v>0</v>
      </c>
      <c r="E49" s="6" t="s">
        <v>100</v>
      </c>
      <c r="F49" s="6">
        <v>1125</v>
      </c>
      <c r="G49" s="6" t="s">
        <v>141</v>
      </c>
      <c r="H49" s="25">
        <v>0.45833333333333331</v>
      </c>
      <c r="I49" s="25">
        <v>0.54166666666666663</v>
      </c>
      <c r="K49" s="6">
        <v>38</v>
      </c>
      <c r="L49" s="27">
        <v>3</v>
      </c>
    </row>
    <row r="50" spans="1:28" ht="12.5" x14ac:dyDescent="0.25">
      <c r="A50" s="35">
        <v>43032</v>
      </c>
      <c r="B50" s="6" t="s">
        <v>61</v>
      </c>
      <c r="C50" s="6">
        <v>2</v>
      </c>
      <c r="D50" s="6">
        <v>110</v>
      </c>
      <c r="E50" s="6">
        <v>8</v>
      </c>
      <c r="F50" s="6" t="s">
        <v>100</v>
      </c>
      <c r="H50" s="25">
        <v>0.45833333333333331</v>
      </c>
      <c r="I50" s="25">
        <v>0.54166666666666663</v>
      </c>
    </row>
    <row r="51" spans="1:28" ht="12.5" x14ac:dyDescent="0.25">
      <c r="A51" s="35">
        <v>43039</v>
      </c>
      <c r="B51" s="6" t="s">
        <v>61</v>
      </c>
      <c r="C51" s="6">
        <v>3</v>
      </c>
      <c r="D51" s="6" t="s">
        <v>100</v>
      </c>
      <c r="E51" s="6" t="s">
        <v>100</v>
      </c>
      <c r="F51" s="6">
        <v>949</v>
      </c>
      <c r="G51" s="6" t="s">
        <v>146</v>
      </c>
      <c r="H51" s="25">
        <v>0.4375</v>
      </c>
      <c r="I51" s="25">
        <v>0.47916666666666669</v>
      </c>
    </row>
    <row r="52" spans="1:28" ht="12.5" x14ac:dyDescent="0.25">
      <c r="A52" s="35">
        <v>43031</v>
      </c>
      <c r="B52" s="6" t="s">
        <v>147</v>
      </c>
      <c r="C52" s="6">
        <v>1</v>
      </c>
      <c r="D52" s="6" t="s">
        <v>100</v>
      </c>
      <c r="E52" s="6" t="s">
        <v>100</v>
      </c>
      <c r="F52" s="6">
        <v>1280</v>
      </c>
      <c r="G52" s="6" t="s">
        <v>141</v>
      </c>
      <c r="H52" s="25">
        <v>0.66666666666666663</v>
      </c>
      <c r="I52" s="25">
        <v>0.75</v>
      </c>
      <c r="K52" s="6">
        <v>29</v>
      </c>
      <c r="L52" s="27">
        <v>3</v>
      </c>
    </row>
    <row r="53" spans="1:28" ht="12.5" x14ac:dyDescent="0.25">
      <c r="A53" s="35">
        <v>43034</v>
      </c>
      <c r="B53" s="6" t="s">
        <v>147</v>
      </c>
      <c r="C53" s="6">
        <v>2</v>
      </c>
      <c r="D53" s="6">
        <v>85</v>
      </c>
      <c r="E53" s="6">
        <v>8</v>
      </c>
      <c r="F53" s="6" t="s">
        <v>100</v>
      </c>
      <c r="H53" s="25">
        <v>0.625</v>
      </c>
      <c r="I53" s="25">
        <v>0.70833333333333337</v>
      </c>
    </row>
    <row r="54" spans="1:28" ht="12.5" x14ac:dyDescent="0.25">
      <c r="A54" s="35">
        <v>43038</v>
      </c>
      <c r="B54" s="6" t="s">
        <v>62</v>
      </c>
      <c r="C54" s="6">
        <v>3</v>
      </c>
      <c r="D54" s="6" t="s">
        <v>100</v>
      </c>
      <c r="E54" s="6" t="s">
        <v>100</v>
      </c>
      <c r="F54" s="6">
        <v>1021</v>
      </c>
      <c r="G54" s="6" t="s">
        <v>148</v>
      </c>
      <c r="H54" s="25">
        <v>0.66666666666666663</v>
      </c>
      <c r="I54" s="25">
        <v>0.70833333333333337</v>
      </c>
    </row>
    <row r="55" spans="1:28" ht="12.5" x14ac:dyDescent="0.25">
      <c r="A55" s="35">
        <v>43032</v>
      </c>
      <c r="B55" s="6" t="s">
        <v>149</v>
      </c>
      <c r="C55" s="6">
        <v>1</v>
      </c>
      <c r="D55" s="6" t="s">
        <v>100</v>
      </c>
      <c r="E55" s="6" t="s">
        <v>100</v>
      </c>
      <c r="F55" s="6">
        <v>1374</v>
      </c>
      <c r="G55" s="6" t="s">
        <v>141</v>
      </c>
      <c r="H55" s="25">
        <v>0.375</v>
      </c>
      <c r="I55" s="25">
        <v>0.45833333333333331</v>
      </c>
      <c r="K55" s="6">
        <v>22</v>
      </c>
      <c r="L55" s="27">
        <v>3</v>
      </c>
    </row>
    <row r="56" spans="1:28" ht="12.5" x14ac:dyDescent="0.25">
      <c r="A56" s="35">
        <v>43034</v>
      </c>
      <c r="B56" s="6" t="s">
        <v>149</v>
      </c>
      <c r="C56" s="6">
        <v>2</v>
      </c>
      <c r="D56" s="6">
        <v>150</v>
      </c>
      <c r="E56" s="6">
        <v>40</v>
      </c>
      <c r="F56" s="6" t="s">
        <v>100</v>
      </c>
      <c r="G56" s="6" t="s">
        <v>150</v>
      </c>
      <c r="H56" s="25">
        <v>0.45833333333333331</v>
      </c>
      <c r="I56" s="25">
        <v>0.54166666666666663</v>
      </c>
    </row>
    <row r="57" spans="1:28" ht="12.5" x14ac:dyDescent="0.25">
      <c r="A57" s="35">
        <v>43039</v>
      </c>
      <c r="B57" s="6" t="s">
        <v>149</v>
      </c>
      <c r="C57" s="6">
        <v>3</v>
      </c>
      <c r="D57" s="6" t="s">
        <v>100</v>
      </c>
      <c r="E57" s="6" t="s">
        <v>100</v>
      </c>
      <c r="F57" s="6">
        <v>819</v>
      </c>
      <c r="G57" s="6" t="s">
        <v>151</v>
      </c>
      <c r="H57" s="25">
        <v>0.375</v>
      </c>
      <c r="I57" s="25">
        <v>0.41666666666666669</v>
      </c>
    </row>
    <row r="58" spans="1:28" ht="12.5" x14ac:dyDescent="0.25">
      <c r="A58" s="35">
        <v>43032</v>
      </c>
      <c r="B58" s="6" t="s">
        <v>153</v>
      </c>
      <c r="C58" s="6">
        <v>1</v>
      </c>
      <c r="D58" s="6" t="s">
        <v>100</v>
      </c>
      <c r="E58" s="6" t="s">
        <v>100</v>
      </c>
      <c r="F58" s="6">
        <v>866</v>
      </c>
      <c r="G58" s="6" t="s">
        <v>141</v>
      </c>
      <c r="H58" s="25">
        <v>0.70833333333333337</v>
      </c>
      <c r="I58" s="25">
        <v>0.79166666666666663</v>
      </c>
      <c r="K58" s="6">
        <v>22</v>
      </c>
      <c r="L58" s="27">
        <v>3</v>
      </c>
    </row>
    <row r="59" spans="1:28" ht="12.5" x14ac:dyDescent="0.25">
      <c r="A59" s="35">
        <v>43033</v>
      </c>
      <c r="B59" s="6" t="s">
        <v>153</v>
      </c>
      <c r="C59" s="6">
        <v>2</v>
      </c>
      <c r="D59" s="6">
        <v>160</v>
      </c>
      <c r="E59" s="6">
        <v>32</v>
      </c>
      <c r="F59" s="6" t="s">
        <v>100</v>
      </c>
      <c r="H59" s="25">
        <v>0.70833333333333337</v>
      </c>
      <c r="I59" s="25">
        <v>0.79166666666666663</v>
      </c>
    </row>
    <row r="60" spans="1:28" ht="12.5" x14ac:dyDescent="0.25">
      <c r="A60" s="35">
        <v>43038</v>
      </c>
      <c r="B60" s="6" t="s">
        <v>153</v>
      </c>
      <c r="C60" s="45">
        <v>3</v>
      </c>
      <c r="D60" s="45" t="s">
        <v>100</v>
      </c>
      <c r="E60" s="45" t="s">
        <v>100</v>
      </c>
      <c r="F60" s="45">
        <v>993</v>
      </c>
      <c r="G60" s="45" t="s">
        <v>154</v>
      </c>
      <c r="H60" s="46">
        <v>0.6875</v>
      </c>
      <c r="I60" s="47">
        <v>0.72916666666666663</v>
      </c>
      <c r="J60" s="48"/>
      <c r="K60" s="48"/>
      <c r="L60" s="48"/>
      <c r="M60" s="48"/>
      <c r="N60" s="48"/>
      <c r="O60" s="48"/>
      <c r="P60" s="48"/>
      <c r="Q60" s="48"/>
      <c r="R60" s="48"/>
      <c r="S60" s="48"/>
      <c r="T60" s="48"/>
      <c r="U60" s="48"/>
      <c r="V60" s="48"/>
      <c r="W60" s="48"/>
      <c r="X60" s="48"/>
      <c r="Y60" s="48"/>
      <c r="Z60" s="48"/>
      <c r="AA60" s="48"/>
      <c r="AB60" s="48"/>
    </row>
    <row r="61" spans="1:28" ht="13" x14ac:dyDescent="0.3">
      <c r="A61" s="43">
        <v>43033</v>
      </c>
      <c r="B61" s="44" t="s">
        <v>156</v>
      </c>
      <c r="C61" s="32">
        <v>1</v>
      </c>
      <c r="D61" s="32" t="s">
        <v>100</v>
      </c>
      <c r="E61" s="32" t="s">
        <v>100</v>
      </c>
      <c r="F61" s="32">
        <v>1182</v>
      </c>
      <c r="G61" s="49" t="s">
        <v>157</v>
      </c>
      <c r="H61" s="38">
        <v>0.625</v>
      </c>
      <c r="I61" s="38">
        <v>0.70833333333333337</v>
      </c>
      <c r="J61" s="34"/>
      <c r="K61" s="50">
        <v>55</v>
      </c>
      <c r="L61" s="32">
        <v>2</v>
      </c>
      <c r="M61" s="34"/>
      <c r="N61" s="34"/>
      <c r="O61" s="34"/>
      <c r="P61" s="34"/>
      <c r="Q61" s="34"/>
      <c r="R61" s="34"/>
      <c r="S61" s="34"/>
      <c r="T61" s="34"/>
      <c r="U61" s="34"/>
      <c r="V61" s="34"/>
      <c r="W61" s="34"/>
      <c r="X61" s="34"/>
      <c r="Y61" s="34"/>
      <c r="Z61" s="34"/>
      <c r="AA61" s="34"/>
      <c r="AB61" s="34"/>
    </row>
    <row r="62" spans="1:28" ht="13" x14ac:dyDescent="0.3">
      <c r="A62" s="43">
        <v>43035</v>
      </c>
      <c r="B62" s="32" t="s">
        <v>156</v>
      </c>
      <c r="C62" s="32">
        <v>2</v>
      </c>
      <c r="D62" s="32">
        <v>85</v>
      </c>
      <c r="E62" s="32">
        <v>8</v>
      </c>
      <c r="F62" s="32" t="s">
        <v>100</v>
      </c>
      <c r="G62" s="49" t="s">
        <v>159</v>
      </c>
      <c r="H62" s="38">
        <v>0.54166666666666663</v>
      </c>
      <c r="I62" s="38">
        <v>0.625</v>
      </c>
      <c r="J62" s="34"/>
      <c r="K62" s="32">
        <v>32</v>
      </c>
      <c r="L62" s="34"/>
      <c r="M62" s="34"/>
      <c r="N62" s="34"/>
      <c r="O62" s="34"/>
      <c r="P62" s="34"/>
      <c r="Q62" s="34"/>
      <c r="R62" s="34"/>
      <c r="S62" s="34"/>
      <c r="T62" s="34"/>
      <c r="U62" s="34"/>
      <c r="V62" s="34"/>
      <c r="W62" s="34"/>
      <c r="X62" s="34"/>
      <c r="Y62" s="34"/>
      <c r="Z62" s="34"/>
      <c r="AA62" s="34"/>
      <c r="AB62" s="34"/>
    </row>
    <row r="63" spans="1:28" ht="12.5" x14ac:dyDescent="0.25">
      <c r="A63" s="35">
        <v>43034</v>
      </c>
      <c r="B63" s="6" t="s">
        <v>160</v>
      </c>
      <c r="C63" s="6">
        <v>1</v>
      </c>
      <c r="D63" s="6" t="s">
        <v>100</v>
      </c>
      <c r="E63" s="6" t="s">
        <v>100</v>
      </c>
      <c r="F63" s="6">
        <v>699</v>
      </c>
      <c r="G63" s="6" t="s">
        <v>161</v>
      </c>
      <c r="H63" s="25">
        <v>0.54166666666666663</v>
      </c>
      <c r="I63" s="25">
        <v>0.625</v>
      </c>
      <c r="K63" s="6">
        <v>23</v>
      </c>
      <c r="L63" s="27">
        <v>2</v>
      </c>
    </row>
    <row r="64" spans="1:28" ht="12.5" x14ac:dyDescent="0.25">
      <c r="A64" s="35">
        <v>43035</v>
      </c>
      <c r="B64" s="6" t="s">
        <v>65</v>
      </c>
      <c r="C64" s="6">
        <v>2</v>
      </c>
      <c r="D64" s="6">
        <v>85</v>
      </c>
      <c r="E64" s="6">
        <v>16</v>
      </c>
      <c r="F64" s="6" t="s">
        <v>100</v>
      </c>
      <c r="H64" s="25">
        <v>0.45833333333333331</v>
      </c>
      <c r="I64" s="25">
        <v>0.54166666666666663</v>
      </c>
    </row>
    <row r="65" spans="1:12" ht="12.5" x14ac:dyDescent="0.25">
      <c r="A65" s="35">
        <v>43045</v>
      </c>
      <c r="B65" s="6" t="s">
        <v>66</v>
      </c>
      <c r="C65" s="6">
        <v>1</v>
      </c>
      <c r="D65" s="6" t="s">
        <v>100</v>
      </c>
      <c r="E65" s="6" t="s">
        <v>100</v>
      </c>
      <c r="F65" s="6">
        <v>751</v>
      </c>
      <c r="G65" s="6" t="s">
        <v>162</v>
      </c>
      <c r="H65" s="30">
        <v>0.41666666666666669</v>
      </c>
      <c r="I65" s="25">
        <v>0.5</v>
      </c>
      <c r="K65" s="6">
        <v>40</v>
      </c>
      <c r="L65" s="19">
        <v>2</v>
      </c>
    </row>
    <row r="66" spans="1:12" ht="12.5" x14ac:dyDescent="0.25">
      <c r="A66" s="35">
        <v>43046</v>
      </c>
      <c r="B66" s="6" t="s">
        <v>66</v>
      </c>
      <c r="C66" s="6">
        <v>2</v>
      </c>
      <c r="D66" s="6">
        <v>70</v>
      </c>
      <c r="E66" s="6">
        <v>12</v>
      </c>
      <c r="F66" s="6" t="s">
        <v>100</v>
      </c>
      <c r="H66" s="25">
        <v>0.45833333333333331</v>
      </c>
      <c r="I66" s="25">
        <v>0.54166666666666663</v>
      </c>
    </row>
    <row r="67" spans="1:12" ht="12.5" x14ac:dyDescent="0.25">
      <c r="A67" s="35">
        <v>43045</v>
      </c>
      <c r="B67" s="6" t="s">
        <v>67</v>
      </c>
      <c r="C67" s="6">
        <v>1</v>
      </c>
      <c r="F67" s="6">
        <v>1108</v>
      </c>
      <c r="H67" s="25">
        <v>0.70833333333333337</v>
      </c>
      <c r="I67" s="25">
        <v>0.79166666666666663</v>
      </c>
      <c r="K67" s="6">
        <v>32</v>
      </c>
      <c r="L67" s="27">
        <v>2</v>
      </c>
    </row>
    <row r="68" spans="1:12" ht="12.5" x14ac:dyDescent="0.25">
      <c r="A68" s="35">
        <v>43046</v>
      </c>
      <c r="B68" s="6" t="s">
        <v>67</v>
      </c>
      <c r="C68" s="6">
        <v>2</v>
      </c>
      <c r="D68" s="6">
        <v>170</v>
      </c>
      <c r="E68" s="6">
        <v>12</v>
      </c>
      <c r="F68" s="6" t="s">
        <v>100</v>
      </c>
      <c r="H68" s="25">
        <v>0.70833333333333337</v>
      </c>
      <c r="I68" s="25">
        <v>0.79166666666666663</v>
      </c>
    </row>
    <row r="69" spans="1:12" ht="12.5" x14ac:dyDescent="0.25">
      <c r="A69" s="36">
        <v>43073</v>
      </c>
      <c r="B69" s="6" t="s">
        <v>68</v>
      </c>
      <c r="C69" s="6">
        <v>1</v>
      </c>
      <c r="D69" s="6" t="s">
        <v>100</v>
      </c>
      <c r="E69" s="6" t="s">
        <v>100</v>
      </c>
      <c r="F69" s="6" t="s">
        <v>164</v>
      </c>
      <c r="H69" s="30">
        <v>0.4375</v>
      </c>
      <c r="I69" s="25">
        <v>0.52083333333333337</v>
      </c>
      <c r="K69" s="6">
        <v>50</v>
      </c>
      <c r="L69" s="19">
        <v>2</v>
      </c>
    </row>
    <row r="70" spans="1:12" ht="12.5" x14ac:dyDescent="0.25">
      <c r="A70" s="36">
        <v>43074</v>
      </c>
      <c r="B70" s="6" t="s">
        <v>68</v>
      </c>
      <c r="C70" s="6">
        <v>2</v>
      </c>
      <c r="H70" s="30">
        <v>0.4375</v>
      </c>
      <c r="I70" s="25">
        <v>0.52083333333333337</v>
      </c>
    </row>
    <row r="71" spans="1:12" ht="12.5" x14ac:dyDescent="0.25">
      <c r="A71" s="36">
        <v>43073</v>
      </c>
      <c r="B71" s="6" t="s">
        <v>69</v>
      </c>
      <c r="C71" s="6">
        <v>1</v>
      </c>
      <c r="D71" s="6" t="s">
        <v>100</v>
      </c>
      <c r="E71" s="6" t="s">
        <v>100</v>
      </c>
      <c r="F71" s="6">
        <v>1152</v>
      </c>
      <c r="H71" s="25">
        <v>0.52083333333333337</v>
      </c>
      <c r="I71" s="25">
        <v>0.60416666666666663</v>
      </c>
      <c r="K71" s="6">
        <v>45</v>
      </c>
      <c r="L71" s="19">
        <v>2</v>
      </c>
    </row>
    <row r="72" spans="1:12" ht="12.5" x14ac:dyDescent="0.25">
      <c r="A72" s="36">
        <v>43074</v>
      </c>
      <c r="B72" s="6" t="s">
        <v>69</v>
      </c>
      <c r="C72" s="6">
        <v>2</v>
      </c>
      <c r="D72" s="6">
        <v>50</v>
      </c>
      <c r="E72" s="6">
        <v>8</v>
      </c>
      <c r="F72" s="6" t="s">
        <v>100</v>
      </c>
      <c r="H72" s="25">
        <v>0.375</v>
      </c>
      <c r="I72" s="25">
        <v>0.45833333333333331</v>
      </c>
    </row>
    <row r="73" spans="1:12" ht="12.5" x14ac:dyDescent="0.25">
      <c r="A73" s="36">
        <v>43073</v>
      </c>
      <c r="B73" s="6" t="s">
        <v>165</v>
      </c>
      <c r="C73" s="6">
        <v>1</v>
      </c>
      <c r="D73" s="6">
        <v>60</v>
      </c>
      <c r="E73" s="6">
        <v>32</v>
      </c>
      <c r="F73" s="6" t="s">
        <v>100</v>
      </c>
      <c r="H73" s="25">
        <v>0.45833333333333331</v>
      </c>
      <c r="I73" s="25">
        <v>0.54166666666666663</v>
      </c>
      <c r="K73" s="6">
        <v>46</v>
      </c>
      <c r="L73" s="19">
        <v>1</v>
      </c>
    </row>
    <row r="74" spans="1:12" ht="12.5" x14ac:dyDescent="0.25">
      <c r="A74" s="36"/>
      <c r="B74" s="6" t="s">
        <v>165</v>
      </c>
      <c r="C74" s="6">
        <v>2</v>
      </c>
    </row>
    <row r="75" spans="1:12" ht="12.5" x14ac:dyDescent="0.25">
      <c r="A75" s="36">
        <v>43073</v>
      </c>
      <c r="B75" s="6" t="s">
        <v>166</v>
      </c>
      <c r="C75" s="6">
        <v>1</v>
      </c>
      <c r="D75" s="6" t="s">
        <v>100</v>
      </c>
      <c r="E75" s="6" t="s">
        <v>100</v>
      </c>
      <c r="F75" s="6">
        <v>1038</v>
      </c>
      <c r="G75" s="6" t="s">
        <v>167</v>
      </c>
      <c r="H75" s="25">
        <v>0.625</v>
      </c>
      <c r="I75" s="25">
        <v>0.70833333333333337</v>
      </c>
      <c r="K75" s="6">
        <v>36</v>
      </c>
      <c r="L75" s="27">
        <v>2</v>
      </c>
    </row>
    <row r="76" spans="1:12" ht="12.5" x14ac:dyDescent="0.25">
      <c r="B76" s="6" t="s">
        <v>166</v>
      </c>
      <c r="C76" s="6">
        <v>2</v>
      </c>
    </row>
    <row r="77" spans="1:12" ht="12.5" x14ac:dyDescent="0.25">
      <c r="A77" s="35">
        <v>7347925</v>
      </c>
      <c r="B77" s="6" t="s">
        <v>168</v>
      </c>
      <c r="C77" s="6">
        <v>1</v>
      </c>
      <c r="D77" s="6">
        <v>60</v>
      </c>
      <c r="E77" s="6">
        <v>12</v>
      </c>
      <c r="F77" s="6" t="s">
        <v>100</v>
      </c>
      <c r="G77" s="6" t="s">
        <v>169</v>
      </c>
      <c r="H77" s="25">
        <v>0.66666666666666663</v>
      </c>
      <c r="I77" s="25">
        <v>0.75</v>
      </c>
      <c r="K77" s="6">
        <v>22</v>
      </c>
      <c r="L77" s="27">
        <v>1</v>
      </c>
    </row>
    <row r="78" spans="1:12" ht="12.5" x14ac:dyDescent="0.25">
      <c r="A78" s="35">
        <v>43076</v>
      </c>
      <c r="B78" s="6" t="s">
        <v>168</v>
      </c>
      <c r="C78" s="6">
        <v>2</v>
      </c>
      <c r="D78" s="6" t="s">
        <v>100</v>
      </c>
      <c r="E78" s="6" t="s">
        <v>100</v>
      </c>
      <c r="F78">
        <v>1352</v>
      </c>
      <c r="H78" s="25">
        <v>0.70833333333333337</v>
      </c>
      <c r="I78" s="25">
        <v>0.79166666666666663</v>
      </c>
    </row>
    <row r="79" spans="1:12" ht="12.5" x14ac:dyDescent="0.25">
      <c r="A79" s="35">
        <v>43076</v>
      </c>
      <c r="B79" s="6" t="s">
        <v>170</v>
      </c>
      <c r="C79" s="6">
        <v>1</v>
      </c>
      <c r="D79" s="6" t="s">
        <v>100</v>
      </c>
      <c r="E79" s="6" t="s">
        <v>100</v>
      </c>
      <c r="F79" s="6">
        <v>1373</v>
      </c>
      <c r="H79" s="25">
        <v>0.54166666666666663</v>
      </c>
      <c r="I79" s="25">
        <v>0.625</v>
      </c>
      <c r="K79" s="6">
        <v>51</v>
      </c>
      <c r="L79" s="19">
        <v>2</v>
      </c>
    </row>
    <row r="80" spans="1:12" ht="12.5" x14ac:dyDescent="0.25">
      <c r="B80" s="6" t="s">
        <v>170</v>
      </c>
      <c r="C80" s="6">
        <v>2</v>
      </c>
    </row>
  </sheetData>
  <pageMargins left="0.7" right="0.7" top="0.78740157499999996" bottom="0.78740157499999996"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A1000"/>
  <sheetViews>
    <sheetView workbookViewId="0">
      <pane xSplit="2" ySplit="5" topLeftCell="C6" activePane="bottomRight" state="frozen"/>
      <selection pane="topRight" activeCell="C1" sqref="C1"/>
      <selection pane="bottomLeft" activeCell="A6" sqref="A6"/>
      <selection pane="bottomRight" activeCell="C6" sqref="C6"/>
    </sheetView>
  </sheetViews>
  <sheetFormatPr baseColWidth="10" defaultColWidth="14.453125" defaultRowHeight="15" customHeight="1" x14ac:dyDescent="0.25"/>
  <cols>
    <col min="1" max="79" width="8.81640625" customWidth="1"/>
  </cols>
  <sheetData>
    <row r="1" spans="1:79" ht="12" customHeight="1" x14ac:dyDescent="0.25">
      <c r="A1" s="24"/>
      <c r="B1" s="24"/>
      <c r="AY1" s="1"/>
      <c r="AZ1" s="1"/>
      <c r="BA1" s="1"/>
      <c r="BB1" s="1"/>
      <c r="BC1" s="1"/>
      <c r="BD1" s="1"/>
      <c r="BE1" s="1"/>
    </row>
    <row r="2" spans="1:79" ht="12" customHeight="1" x14ac:dyDescent="0.3">
      <c r="A2" s="3" t="s">
        <v>438</v>
      </c>
      <c r="B2" s="57"/>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row>
    <row r="3" spans="1:79" ht="12" customHeight="1" x14ac:dyDescent="0.3">
      <c r="A3" s="58"/>
      <c r="B3" s="24"/>
      <c r="AY3" s="1"/>
      <c r="AZ3" s="1"/>
      <c r="BA3" s="1"/>
      <c r="BB3" s="1"/>
      <c r="BC3" s="1"/>
      <c r="BD3" s="1"/>
      <c r="BE3" s="1"/>
    </row>
    <row r="4" spans="1:79" ht="12" customHeight="1" x14ac:dyDescent="0.3">
      <c r="A4" s="9"/>
      <c r="B4" s="60" t="s">
        <v>0</v>
      </c>
      <c r="C4" s="18" t="s">
        <v>175</v>
      </c>
      <c r="D4" s="20" t="s">
        <v>37</v>
      </c>
      <c r="E4" s="20" t="s">
        <v>86</v>
      </c>
      <c r="F4" s="20" t="s">
        <v>191</v>
      </c>
      <c r="G4" s="20" t="s">
        <v>439</v>
      </c>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9"/>
      <c r="BR4" s="9"/>
      <c r="BS4" s="9"/>
      <c r="BT4" s="9"/>
      <c r="BU4" s="9"/>
      <c r="BV4" s="9"/>
      <c r="BW4" s="9"/>
      <c r="BX4" s="9"/>
      <c r="BY4" s="9"/>
      <c r="BZ4" s="9"/>
      <c r="CA4" s="9"/>
    </row>
    <row r="5" spans="1:79" ht="12" customHeight="1" x14ac:dyDescent="0.3">
      <c r="A5" s="24"/>
      <c r="B5" s="58"/>
      <c r="AY5" s="1"/>
      <c r="AZ5" s="1"/>
      <c r="BA5" s="1"/>
      <c r="BB5" s="1"/>
      <c r="BC5" s="1"/>
      <c r="BD5" s="1"/>
      <c r="BE5" s="1"/>
    </row>
    <row r="6" spans="1:79" ht="12" customHeight="1" x14ac:dyDescent="0.25">
      <c r="A6" s="1">
        <v>1</v>
      </c>
      <c r="B6" s="1" t="s">
        <v>440</v>
      </c>
      <c r="C6" s="1">
        <v>3</v>
      </c>
      <c r="D6" s="79">
        <v>0</v>
      </c>
      <c r="E6" s="79">
        <v>0</v>
      </c>
      <c r="F6" s="79">
        <v>0</v>
      </c>
      <c r="G6" s="79">
        <v>0</v>
      </c>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row>
    <row r="7" spans="1:79" ht="12" customHeight="1" x14ac:dyDescent="0.25">
      <c r="A7" s="1">
        <v>2</v>
      </c>
      <c r="B7" s="1" t="s">
        <v>441</v>
      </c>
      <c r="C7" s="1">
        <v>3</v>
      </c>
      <c r="D7" s="79">
        <v>0</v>
      </c>
      <c r="E7" s="79">
        <v>0</v>
      </c>
      <c r="F7" s="79">
        <v>1</v>
      </c>
      <c r="G7" s="79">
        <v>1</v>
      </c>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row>
    <row r="8" spans="1:79" ht="12" customHeight="1" x14ac:dyDescent="0.25">
      <c r="A8" s="1">
        <v>3</v>
      </c>
      <c r="B8" s="1" t="s">
        <v>442</v>
      </c>
      <c r="C8" s="1">
        <v>4</v>
      </c>
      <c r="D8" s="79">
        <v>0</v>
      </c>
      <c r="E8" s="79">
        <v>2</v>
      </c>
      <c r="F8" s="79">
        <v>3</v>
      </c>
      <c r="G8" s="79">
        <v>2</v>
      </c>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row>
    <row r="9" spans="1:79" ht="12" customHeight="1" x14ac:dyDescent="0.25">
      <c r="A9" s="1">
        <v>4</v>
      </c>
      <c r="B9" s="1" t="s">
        <v>443</v>
      </c>
      <c r="C9" s="1">
        <v>4</v>
      </c>
      <c r="D9" s="79">
        <v>0</v>
      </c>
      <c r="E9" s="79">
        <v>2</v>
      </c>
      <c r="F9" s="79">
        <v>0</v>
      </c>
      <c r="G9" s="79">
        <v>0</v>
      </c>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row>
    <row r="10" spans="1:79" ht="12" customHeight="1" x14ac:dyDescent="0.25">
      <c r="A10" s="1">
        <v>5</v>
      </c>
      <c r="B10" s="1" t="s">
        <v>326</v>
      </c>
      <c r="C10" s="1">
        <v>3</v>
      </c>
      <c r="D10" s="79">
        <v>0</v>
      </c>
      <c r="E10" s="79">
        <v>2</v>
      </c>
      <c r="F10" s="79">
        <v>3</v>
      </c>
      <c r="G10" s="79">
        <v>1</v>
      </c>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row>
    <row r="11" spans="1:79" ht="12" customHeight="1" x14ac:dyDescent="0.25">
      <c r="A11" s="1">
        <v>6</v>
      </c>
      <c r="B11" s="1" t="s">
        <v>444</v>
      </c>
      <c r="C11" s="1">
        <v>0</v>
      </c>
      <c r="D11" s="79">
        <v>0</v>
      </c>
      <c r="E11" s="79">
        <v>0</v>
      </c>
      <c r="F11" s="79">
        <v>0</v>
      </c>
      <c r="G11" s="79">
        <v>0</v>
      </c>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row>
    <row r="12" spans="1:79" ht="12" customHeight="1" x14ac:dyDescent="0.25">
      <c r="A12" s="1">
        <v>7</v>
      </c>
      <c r="B12" s="1" t="s">
        <v>445</v>
      </c>
      <c r="C12" s="1">
        <v>4</v>
      </c>
      <c r="D12" s="79">
        <v>0</v>
      </c>
      <c r="E12" s="79">
        <v>1</v>
      </c>
      <c r="F12" s="79">
        <v>0</v>
      </c>
      <c r="G12" s="79">
        <v>0</v>
      </c>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row>
    <row r="13" spans="1:79" ht="12" customHeight="1" x14ac:dyDescent="0.25">
      <c r="A13" s="1">
        <v>8</v>
      </c>
      <c r="B13" s="1" t="s">
        <v>446</v>
      </c>
      <c r="C13" s="1">
        <v>3</v>
      </c>
      <c r="D13" s="79">
        <v>0</v>
      </c>
      <c r="E13" s="79">
        <v>1</v>
      </c>
      <c r="F13" s="79">
        <v>0</v>
      </c>
      <c r="G13" s="79">
        <v>0</v>
      </c>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row>
    <row r="14" spans="1:79" ht="12" customHeight="1" x14ac:dyDescent="0.25">
      <c r="A14" s="1">
        <v>9</v>
      </c>
      <c r="B14" s="1" t="s">
        <v>355</v>
      </c>
      <c r="C14" s="1">
        <v>1</v>
      </c>
      <c r="D14" s="79">
        <v>0</v>
      </c>
      <c r="E14" s="79">
        <v>0</v>
      </c>
      <c r="F14" s="79">
        <v>2</v>
      </c>
      <c r="G14" s="79">
        <v>0</v>
      </c>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row>
    <row r="15" spans="1:79" ht="12" customHeight="1" x14ac:dyDescent="0.25">
      <c r="A15" s="1">
        <v>10</v>
      </c>
      <c r="B15" s="1" t="s">
        <v>447</v>
      </c>
      <c r="C15" s="1">
        <v>1</v>
      </c>
      <c r="D15" s="79">
        <v>0</v>
      </c>
      <c r="E15" s="79">
        <v>1</v>
      </c>
      <c r="F15" s="79">
        <v>0</v>
      </c>
      <c r="G15" s="79">
        <v>0</v>
      </c>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row>
    <row r="16" spans="1:79" ht="12" customHeight="1" x14ac:dyDescent="0.25">
      <c r="A16" s="1">
        <v>11</v>
      </c>
      <c r="B16" s="1" t="s">
        <v>448</v>
      </c>
      <c r="C16" s="1">
        <v>3</v>
      </c>
      <c r="D16" s="79">
        <v>0</v>
      </c>
      <c r="E16" s="79">
        <v>1</v>
      </c>
      <c r="F16" s="79">
        <v>4</v>
      </c>
      <c r="G16" s="79">
        <v>1</v>
      </c>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row>
    <row r="17" spans="1:79" ht="12" customHeight="1" x14ac:dyDescent="0.25">
      <c r="A17" s="1">
        <v>12</v>
      </c>
      <c r="B17" s="1" t="s">
        <v>449</v>
      </c>
      <c r="C17" s="1">
        <v>2</v>
      </c>
      <c r="D17" s="79">
        <v>0</v>
      </c>
      <c r="E17" s="79">
        <v>2</v>
      </c>
      <c r="F17" s="79">
        <v>4</v>
      </c>
      <c r="G17" s="79">
        <v>1</v>
      </c>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row>
    <row r="18" spans="1:79" ht="12" customHeight="1" x14ac:dyDescent="0.25">
      <c r="A18" s="1">
        <v>13</v>
      </c>
      <c r="B18" s="1" t="s">
        <v>450</v>
      </c>
      <c r="C18" s="1">
        <v>3</v>
      </c>
      <c r="D18" s="79">
        <v>0</v>
      </c>
      <c r="E18" s="79">
        <v>1</v>
      </c>
      <c r="F18" s="79">
        <v>4</v>
      </c>
      <c r="G18" s="79">
        <v>0</v>
      </c>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row>
    <row r="19" spans="1:79" ht="12" customHeight="1" x14ac:dyDescent="0.25">
      <c r="A19" s="1">
        <v>14</v>
      </c>
      <c r="B19" s="1" t="s">
        <v>451</v>
      </c>
      <c r="C19" s="1">
        <v>4</v>
      </c>
      <c r="D19" s="79">
        <v>1</v>
      </c>
      <c r="E19" s="79">
        <v>1</v>
      </c>
      <c r="F19" s="79">
        <v>4</v>
      </c>
      <c r="G19" s="79">
        <v>4</v>
      </c>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row>
    <row r="20" spans="1:79" ht="12" customHeight="1" x14ac:dyDescent="0.25">
      <c r="A20" s="1">
        <v>15</v>
      </c>
      <c r="B20" s="1" t="s">
        <v>452</v>
      </c>
      <c r="C20" s="1">
        <v>4</v>
      </c>
      <c r="D20" s="79">
        <v>0</v>
      </c>
      <c r="E20" s="79">
        <v>0</v>
      </c>
      <c r="F20" s="79">
        <v>4</v>
      </c>
      <c r="G20" s="79">
        <v>3</v>
      </c>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row>
    <row r="21" spans="1:79" ht="12" customHeight="1" x14ac:dyDescent="0.25">
      <c r="A21" s="1">
        <v>16</v>
      </c>
      <c r="B21" s="1" t="s">
        <v>453</v>
      </c>
      <c r="C21" s="1">
        <v>4</v>
      </c>
      <c r="D21" s="79">
        <v>0</v>
      </c>
      <c r="E21" s="79">
        <v>2</v>
      </c>
      <c r="F21" s="79">
        <v>4</v>
      </c>
      <c r="G21" s="79">
        <v>0</v>
      </c>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row>
    <row r="22" spans="1:79" ht="12" customHeight="1" x14ac:dyDescent="0.25">
      <c r="A22" s="1">
        <v>17</v>
      </c>
      <c r="B22" s="1" t="s">
        <v>454</v>
      </c>
      <c r="C22" s="1">
        <v>4</v>
      </c>
      <c r="D22" s="79">
        <v>0</v>
      </c>
      <c r="E22" s="79">
        <v>0</v>
      </c>
      <c r="F22" s="79">
        <v>4</v>
      </c>
      <c r="G22" s="79">
        <v>0</v>
      </c>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row>
    <row r="23" spans="1:79" ht="12" customHeight="1" x14ac:dyDescent="0.25">
      <c r="A23" s="1">
        <v>18</v>
      </c>
      <c r="B23" s="1" t="s">
        <v>455</v>
      </c>
      <c r="C23" s="1">
        <v>4</v>
      </c>
      <c r="D23" s="79">
        <v>0</v>
      </c>
      <c r="E23" s="79">
        <v>1</v>
      </c>
      <c r="F23" s="79">
        <v>4</v>
      </c>
      <c r="G23" s="79">
        <v>2</v>
      </c>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row>
    <row r="24" spans="1:79" ht="12" customHeight="1" x14ac:dyDescent="0.25">
      <c r="A24" s="1">
        <v>19</v>
      </c>
      <c r="B24" s="1" t="s">
        <v>456</v>
      </c>
      <c r="C24" s="1">
        <v>1</v>
      </c>
      <c r="D24" s="79">
        <v>0</v>
      </c>
      <c r="E24" s="79">
        <v>0</v>
      </c>
      <c r="F24" s="79">
        <v>2</v>
      </c>
      <c r="G24" s="79">
        <v>0</v>
      </c>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row>
    <row r="25" spans="1:79" ht="12" customHeight="1" x14ac:dyDescent="0.25">
      <c r="A25" s="1">
        <v>20</v>
      </c>
      <c r="B25" s="1" t="s">
        <v>457</v>
      </c>
      <c r="C25" s="1">
        <v>0</v>
      </c>
      <c r="D25" s="79">
        <v>0</v>
      </c>
      <c r="E25" s="79">
        <v>0</v>
      </c>
      <c r="F25" s="79">
        <v>0</v>
      </c>
      <c r="G25" s="79">
        <v>0</v>
      </c>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row>
    <row r="26" spans="1:79" ht="12" customHeight="1" x14ac:dyDescent="0.25">
      <c r="A26" s="1">
        <v>21</v>
      </c>
      <c r="B26" s="1" t="s">
        <v>458</v>
      </c>
      <c r="C26" s="1">
        <v>0</v>
      </c>
      <c r="D26" s="79">
        <v>0</v>
      </c>
      <c r="E26" s="79">
        <v>0</v>
      </c>
      <c r="F26" s="79">
        <v>0</v>
      </c>
      <c r="G26" s="79">
        <v>0</v>
      </c>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row>
    <row r="27" spans="1:79" ht="12" customHeight="1" x14ac:dyDescent="0.25">
      <c r="A27" s="1">
        <v>22</v>
      </c>
      <c r="B27" s="1" t="s">
        <v>459</v>
      </c>
      <c r="C27" s="1">
        <v>3</v>
      </c>
      <c r="D27" s="79">
        <v>0</v>
      </c>
      <c r="E27" s="79">
        <v>0</v>
      </c>
      <c r="F27" s="79">
        <v>0</v>
      </c>
      <c r="G27" s="79">
        <v>0</v>
      </c>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row>
    <row r="28" spans="1:79" ht="12" customHeight="1" x14ac:dyDescent="0.25">
      <c r="A28" s="1">
        <v>23</v>
      </c>
      <c r="B28" s="1" t="s">
        <v>460</v>
      </c>
      <c r="C28" s="1">
        <v>0</v>
      </c>
      <c r="D28" s="79">
        <v>0</v>
      </c>
      <c r="E28" s="79">
        <v>0</v>
      </c>
      <c r="F28" s="79">
        <v>2</v>
      </c>
      <c r="G28" s="79">
        <v>0</v>
      </c>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row>
    <row r="29" spans="1:79" ht="12" customHeight="1" x14ac:dyDescent="0.25">
      <c r="A29" s="1">
        <v>24</v>
      </c>
      <c r="B29" s="1" t="s">
        <v>461</v>
      </c>
      <c r="C29" s="1">
        <v>3</v>
      </c>
      <c r="D29" s="79">
        <v>0</v>
      </c>
      <c r="E29" s="79">
        <v>0</v>
      </c>
      <c r="F29" s="79">
        <v>0</v>
      </c>
      <c r="G29" s="79">
        <v>0</v>
      </c>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row>
    <row r="30" spans="1:79" ht="12" customHeight="1" x14ac:dyDescent="0.25">
      <c r="A30" s="1">
        <v>25</v>
      </c>
      <c r="B30" s="1" t="s">
        <v>462</v>
      </c>
      <c r="C30" s="1">
        <v>0</v>
      </c>
      <c r="D30" s="79">
        <v>0</v>
      </c>
      <c r="E30" s="79">
        <v>0</v>
      </c>
      <c r="F30" s="79">
        <v>0</v>
      </c>
      <c r="G30" s="79">
        <v>0</v>
      </c>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row>
    <row r="31" spans="1:79" ht="12" customHeight="1" x14ac:dyDescent="0.25">
      <c r="A31" s="1">
        <v>26</v>
      </c>
      <c r="B31" s="1" t="s">
        <v>463</v>
      </c>
      <c r="C31" s="1">
        <v>0</v>
      </c>
      <c r="D31" s="79">
        <v>0</v>
      </c>
      <c r="E31" s="79">
        <v>0</v>
      </c>
      <c r="F31" s="79">
        <v>0</v>
      </c>
      <c r="G31" s="79">
        <v>0</v>
      </c>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row>
    <row r="32" spans="1:79" ht="12" customHeight="1" x14ac:dyDescent="0.25">
      <c r="A32" s="1">
        <v>27</v>
      </c>
      <c r="B32" s="1" t="s">
        <v>464</v>
      </c>
      <c r="C32" s="1">
        <v>3</v>
      </c>
      <c r="D32" s="79">
        <v>0</v>
      </c>
      <c r="E32" s="79">
        <v>0</v>
      </c>
      <c r="F32" s="79">
        <v>3</v>
      </c>
      <c r="G32" s="79">
        <v>0</v>
      </c>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row>
    <row r="33" spans="1:67" ht="12" customHeight="1" x14ac:dyDescent="0.25">
      <c r="A33" s="1">
        <v>28</v>
      </c>
      <c r="B33" s="1" t="s">
        <v>465</v>
      </c>
      <c r="C33" s="1">
        <v>1</v>
      </c>
      <c r="D33" s="79">
        <v>0</v>
      </c>
      <c r="E33" s="79">
        <v>1</v>
      </c>
      <c r="F33" s="79">
        <v>1</v>
      </c>
      <c r="G33" s="79">
        <v>0</v>
      </c>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row>
    <row r="34" spans="1:67" ht="12" customHeight="1" x14ac:dyDescent="0.25">
      <c r="A34" s="1">
        <v>29</v>
      </c>
      <c r="B34" s="1" t="s">
        <v>318</v>
      </c>
      <c r="C34" s="1">
        <v>1</v>
      </c>
      <c r="D34" s="79">
        <v>0</v>
      </c>
      <c r="E34" s="79">
        <v>1</v>
      </c>
      <c r="F34" s="79">
        <v>1</v>
      </c>
      <c r="G34" s="79">
        <v>1</v>
      </c>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row>
    <row r="35" spans="1:67" ht="12" customHeight="1" x14ac:dyDescent="0.25">
      <c r="A35" s="1">
        <v>30</v>
      </c>
      <c r="B35" s="1" t="s">
        <v>466</v>
      </c>
      <c r="C35" s="1">
        <v>2</v>
      </c>
      <c r="D35" s="79">
        <v>0</v>
      </c>
      <c r="E35" s="79">
        <v>1</v>
      </c>
      <c r="F35" s="79">
        <v>1</v>
      </c>
      <c r="G35" s="79">
        <v>0</v>
      </c>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row>
    <row r="36" spans="1:67" ht="12" customHeight="1" x14ac:dyDescent="0.25">
      <c r="A36" s="1">
        <v>31</v>
      </c>
      <c r="B36" s="1" t="s">
        <v>467</v>
      </c>
      <c r="C36" s="1">
        <v>0</v>
      </c>
      <c r="D36" s="79">
        <v>0</v>
      </c>
      <c r="E36" s="79">
        <v>0</v>
      </c>
      <c r="F36" s="79">
        <v>0</v>
      </c>
      <c r="G36" s="79">
        <v>0</v>
      </c>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row>
    <row r="37" spans="1:67" ht="12" customHeight="1" x14ac:dyDescent="0.25">
      <c r="A37" s="1">
        <v>32</v>
      </c>
      <c r="B37" s="1" t="s">
        <v>468</v>
      </c>
      <c r="C37" s="1">
        <v>1</v>
      </c>
      <c r="D37" s="79">
        <v>0</v>
      </c>
      <c r="E37" s="79">
        <v>0</v>
      </c>
      <c r="F37" s="79">
        <v>0</v>
      </c>
      <c r="G37" s="79">
        <v>0</v>
      </c>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row>
    <row r="38" spans="1:67" ht="12" customHeight="1" x14ac:dyDescent="0.25">
      <c r="A38" s="1">
        <v>33</v>
      </c>
      <c r="B38" s="1" t="s">
        <v>469</v>
      </c>
      <c r="C38" s="1">
        <v>2</v>
      </c>
      <c r="D38" s="79">
        <v>0</v>
      </c>
      <c r="E38" s="79">
        <v>0</v>
      </c>
      <c r="F38" s="79">
        <v>1</v>
      </c>
      <c r="G38" s="79">
        <v>0</v>
      </c>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row>
    <row r="39" spans="1:67" ht="12" customHeight="1" x14ac:dyDescent="0.25">
      <c r="A39" s="1">
        <v>34</v>
      </c>
      <c r="B39" s="1" t="s">
        <v>470</v>
      </c>
      <c r="C39" s="1">
        <v>0</v>
      </c>
      <c r="D39" s="79">
        <v>0</v>
      </c>
      <c r="E39" s="79">
        <v>0</v>
      </c>
      <c r="F39" s="79">
        <v>0</v>
      </c>
      <c r="G39" s="79">
        <v>0</v>
      </c>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row>
    <row r="40" spans="1:67" ht="12" customHeight="1" x14ac:dyDescent="0.25">
      <c r="A40" s="1">
        <v>35</v>
      </c>
      <c r="B40" s="1" t="s">
        <v>471</v>
      </c>
      <c r="C40" s="1">
        <v>0</v>
      </c>
      <c r="D40" s="79">
        <v>0</v>
      </c>
      <c r="E40" s="79">
        <v>3</v>
      </c>
      <c r="F40" s="79">
        <v>0</v>
      </c>
      <c r="G40" s="79">
        <v>0</v>
      </c>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row>
    <row r="41" spans="1:67" ht="12" customHeight="1" x14ac:dyDescent="0.25">
      <c r="A41" s="1">
        <v>36</v>
      </c>
      <c r="B41" s="1" t="s">
        <v>472</v>
      </c>
      <c r="C41" s="1">
        <v>0</v>
      </c>
      <c r="D41" s="79">
        <v>0</v>
      </c>
      <c r="E41" s="79">
        <v>0</v>
      </c>
      <c r="F41" s="79">
        <v>0</v>
      </c>
      <c r="G41" s="79">
        <v>0</v>
      </c>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row>
    <row r="42" spans="1:67" ht="12" customHeight="1" x14ac:dyDescent="0.25">
      <c r="A42" s="1">
        <v>37</v>
      </c>
      <c r="B42" s="1" t="s">
        <v>473</v>
      </c>
      <c r="C42" s="1">
        <v>4</v>
      </c>
      <c r="D42" s="79">
        <v>1</v>
      </c>
      <c r="E42" s="79">
        <v>3</v>
      </c>
      <c r="F42" s="79">
        <v>4</v>
      </c>
      <c r="G42" s="79">
        <v>2</v>
      </c>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row>
    <row r="43" spans="1:67" ht="12" customHeight="1" x14ac:dyDescent="0.25">
      <c r="A43" s="1">
        <v>38</v>
      </c>
      <c r="B43" s="1" t="s">
        <v>474</v>
      </c>
      <c r="C43" s="1">
        <v>2</v>
      </c>
      <c r="D43" s="79">
        <v>0</v>
      </c>
      <c r="E43" s="79">
        <v>0</v>
      </c>
      <c r="F43" s="79">
        <v>4</v>
      </c>
      <c r="G43" s="79">
        <v>1</v>
      </c>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row>
    <row r="44" spans="1:67" ht="12" customHeight="1" x14ac:dyDescent="0.25">
      <c r="A44" s="1">
        <v>39</v>
      </c>
      <c r="B44" s="1" t="s">
        <v>355</v>
      </c>
      <c r="C44" s="1">
        <v>3</v>
      </c>
      <c r="D44" s="79">
        <v>0</v>
      </c>
      <c r="E44" s="79">
        <v>0</v>
      </c>
      <c r="F44" s="79">
        <v>2</v>
      </c>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row>
    <row r="45" spans="1:67" ht="12" customHeight="1" x14ac:dyDescent="0.25">
      <c r="A45" s="1">
        <v>40</v>
      </c>
      <c r="B45" s="1" t="s">
        <v>475</v>
      </c>
      <c r="C45" s="1">
        <v>3</v>
      </c>
      <c r="D45" s="79">
        <v>0</v>
      </c>
      <c r="E45" s="79">
        <v>1</v>
      </c>
      <c r="F45" s="79">
        <v>4</v>
      </c>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row>
    <row r="46" spans="1:67" ht="12" customHeight="1" x14ac:dyDescent="0.25">
      <c r="A46" s="1">
        <v>41</v>
      </c>
      <c r="B46" s="1" t="s">
        <v>476</v>
      </c>
      <c r="C46" s="1">
        <v>0</v>
      </c>
      <c r="D46" s="79">
        <v>0</v>
      </c>
      <c r="E46" s="79">
        <v>0</v>
      </c>
      <c r="F46" s="79">
        <v>0</v>
      </c>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row>
    <row r="47" spans="1:67" ht="12" customHeight="1" x14ac:dyDescent="0.25">
      <c r="A47" s="1">
        <v>42</v>
      </c>
      <c r="B47" s="1" t="s">
        <v>477</v>
      </c>
      <c r="C47" s="1">
        <v>2</v>
      </c>
      <c r="D47" s="79">
        <v>0</v>
      </c>
      <c r="E47" s="79">
        <v>1</v>
      </c>
      <c r="F47" s="79">
        <v>0</v>
      </c>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row>
    <row r="48" spans="1:67" ht="12" customHeight="1" x14ac:dyDescent="0.3">
      <c r="A48" s="58"/>
      <c r="B48" s="24"/>
      <c r="C48" s="1"/>
      <c r="D48" s="1"/>
      <c r="M48" s="24" t="s">
        <v>478</v>
      </c>
      <c r="AY48" s="1"/>
      <c r="AZ48" s="1"/>
      <c r="BA48" s="1"/>
      <c r="BB48" s="1"/>
      <c r="BC48" s="1"/>
      <c r="BD48" s="1"/>
      <c r="BE48" s="5"/>
    </row>
    <row r="49" spans="1:79" ht="12" customHeight="1" x14ac:dyDescent="0.3">
      <c r="A49" s="65"/>
      <c r="B49" s="77" t="s">
        <v>479</v>
      </c>
      <c r="C49" s="5">
        <f>SUM(ASI!C6:C47)</f>
        <v>85</v>
      </c>
      <c r="D49" s="5">
        <f>SUM(ASI!D6:D47)</f>
        <v>2</v>
      </c>
      <c r="E49" s="5">
        <f>SUM(ASI!E6:E47)</f>
        <v>28</v>
      </c>
      <c r="F49" s="5">
        <f>SUM(ASI!F6:F47)</f>
        <v>66</v>
      </c>
      <c r="G49" s="5">
        <f>SUM(ASI!G6:G47)</f>
        <v>19</v>
      </c>
      <c r="H49" s="5">
        <f>SUM(ASI!H6:H47)</f>
        <v>0</v>
      </c>
      <c r="I49" s="5">
        <f>SUM(ASI!I6:I47)</f>
        <v>0</v>
      </c>
      <c r="J49" s="5">
        <f>SUM(ASI!J6:J47)</f>
        <v>0</v>
      </c>
      <c r="K49" s="5">
        <f>SUM(ASI!K6:K47)</f>
        <v>0</v>
      </c>
      <c r="L49" s="5">
        <f>SUM(ASI!L6:L47)</f>
        <v>0</v>
      </c>
      <c r="M49" s="5">
        <f>SUM(ASI!M6:M47)</f>
        <v>0</v>
      </c>
      <c r="N49" s="5">
        <f>SUM(ASI!N6:N47)</f>
        <v>0</v>
      </c>
      <c r="O49" s="5">
        <f>SUM(ASI!O6:O47)</f>
        <v>0</v>
      </c>
      <c r="P49" s="5">
        <f>SUM(ASI!P6:P47)</f>
        <v>0</v>
      </c>
      <c r="Q49" s="5">
        <f>SUM(ASI!Q6:Q47)</f>
        <v>0</v>
      </c>
      <c r="R49" s="5">
        <f>SUM(ASI!R6:R47)</f>
        <v>0</v>
      </c>
      <c r="S49" s="5">
        <f>SUM(ASI!S6:S47)</f>
        <v>0</v>
      </c>
      <c r="T49" s="5">
        <f>SUM(ASI!T6:T47)</f>
        <v>0</v>
      </c>
      <c r="U49" s="5">
        <f>SUM(ASI!U6:U47)</f>
        <v>0</v>
      </c>
      <c r="V49" s="5">
        <f>SUM(ASI!V6:V47)</f>
        <v>0</v>
      </c>
      <c r="W49" s="5">
        <f>SUM(ASI!W6:W47)</f>
        <v>0</v>
      </c>
      <c r="X49" s="5">
        <f>SUM(ASI!X6:X47)</f>
        <v>0</v>
      </c>
      <c r="Y49" s="5">
        <f>SUM(ASI!Y6:Y47)</f>
        <v>0</v>
      </c>
      <c r="Z49" s="5">
        <f>SUM(ASI!Z6:Z47)</f>
        <v>0</v>
      </c>
      <c r="AA49" s="5">
        <f>SUM(ASI!AA6:AA47)</f>
        <v>0</v>
      </c>
      <c r="AB49" s="5">
        <f>SUM(ASI!AB6:AB47)</f>
        <v>0</v>
      </c>
      <c r="AC49" s="5">
        <f>SUM(ASI!AC6:AC47)</f>
        <v>0</v>
      </c>
      <c r="AD49" s="5">
        <f>SUM(ASI!AD6:AD47)</f>
        <v>0</v>
      </c>
      <c r="AE49" s="5">
        <f>SUM(ASI!AE6:AE47)</f>
        <v>0</v>
      </c>
      <c r="AF49" s="5">
        <f>SUM(ASI!AF6:AF47)</f>
        <v>0</v>
      </c>
      <c r="AG49" s="5">
        <f>SUM(ASI!AG6:AG47)</f>
        <v>0</v>
      </c>
      <c r="AH49" s="5">
        <f>SUM(ASI!AH6:AH47)</f>
        <v>0</v>
      </c>
      <c r="AI49" s="5">
        <f>SUM(ASI!AI6:AI47)</f>
        <v>0</v>
      </c>
      <c r="AJ49" s="5">
        <f>SUM(ASI!AJ6:AJ47)</f>
        <v>0</v>
      </c>
      <c r="AK49" s="5">
        <f>SUM(ASI!AK6:AK47)</f>
        <v>0</v>
      </c>
      <c r="AL49" s="5">
        <f>SUM(ASI!AL6:AL47)</f>
        <v>0</v>
      </c>
      <c r="AM49" s="5">
        <f>SUM(ASI!AM6:AM47)</f>
        <v>0</v>
      </c>
      <c r="AN49" s="5">
        <f>SUM(ASI!AN6:AN47)</f>
        <v>0</v>
      </c>
      <c r="AO49" s="5">
        <f>SUM(ASI!AO6:AO47)</f>
        <v>0</v>
      </c>
      <c r="AP49" s="5">
        <f>SUM(ASI!AP6:AP47)</f>
        <v>0</v>
      </c>
      <c r="AQ49" s="5">
        <f>SUM(ASI!AQ6:AQ47)</f>
        <v>0</v>
      </c>
      <c r="AR49" s="5">
        <f>SUM(ASI!AR6:AR47)</f>
        <v>0</v>
      </c>
      <c r="AS49" s="5">
        <f>SUM(ASI!AS6:AS47)</f>
        <v>0</v>
      </c>
      <c r="AT49" s="5">
        <f>SUM(ASI!AT6:AT47)</f>
        <v>0</v>
      </c>
      <c r="AU49" s="5">
        <f>SUM(ASI!AU6:AU47)</f>
        <v>0</v>
      </c>
      <c r="AV49" s="5">
        <f>SUM(ASI!AV6:AV47)</f>
        <v>0</v>
      </c>
      <c r="AW49" s="5">
        <f>SUM(ASI!AW6:AW47)</f>
        <v>0</v>
      </c>
      <c r="AX49" s="5">
        <f>SUM(ASI!AX6:AX47)</f>
        <v>0</v>
      </c>
      <c r="AY49" s="5">
        <f>SUM(ASI!AY6:AY47)</f>
        <v>0</v>
      </c>
      <c r="AZ49" s="5">
        <f>SUM(ASI!AZ6:AZ47)</f>
        <v>0</v>
      </c>
      <c r="BA49" s="5">
        <f>SUM(ASI!BA6:BA47)</f>
        <v>0</v>
      </c>
      <c r="BB49" s="5">
        <f>SUM(ASI!BB6:BB47)</f>
        <v>0</v>
      </c>
      <c r="BC49" s="5">
        <f>SUM(ASI!BC6:BC47)</f>
        <v>0</v>
      </c>
      <c r="BD49" s="5">
        <f>SUM(ASI!BD6:BD47)</f>
        <v>0</v>
      </c>
      <c r="BE49" s="5">
        <f>SUM(ASI!BE6:BE47)</f>
        <v>0</v>
      </c>
      <c r="BF49" s="5">
        <f>SUM(ASI!BF6:BF47)</f>
        <v>0</v>
      </c>
      <c r="BG49" s="5">
        <f>SUM(ASI!BG6:BG47)</f>
        <v>0</v>
      </c>
      <c r="BH49" s="5">
        <f>SUM(ASI!BH6:BH47)</f>
        <v>0</v>
      </c>
      <c r="BI49" s="5">
        <f>SUM(ASI!BI6:BI47)</f>
        <v>0</v>
      </c>
      <c r="BJ49" s="5">
        <f>SUM(ASI!BJ6:BJ47)</f>
        <v>0</v>
      </c>
      <c r="BK49" s="5">
        <f>SUM(ASI!BK6:BK47)</f>
        <v>0</v>
      </c>
      <c r="BL49" s="5">
        <f>SUM(ASI!BL6:BL47)</f>
        <v>0</v>
      </c>
      <c r="BM49" s="5">
        <f>SUM(ASI!BM6:BM47)</f>
        <v>0</v>
      </c>
      <c r="BN49" s="5">
        <f>SUM(ASI!BN6:BN47)</f>
        <v>0</v>
      </c>
      <c r="BO49" s="9">
        <f>AVERAGE(H49:BN49)</f>
        <v>0</v>
      </c>
      <c r="BP49" s="9">
        <f>STDEV(H49:BN49)</f>
        <v>0</v>
      </c>
      <c r="BQ49" s="9">
        <f>STDEV(I49:BO49)/SQRT(49)*2</f>
        <v>0</v>
      </c>
      <c r="BR49" s="5"/>
      <c r="BS49" s="5"/>
      <c r="BT49" s="5"/>
      <c r="BU49" s="5"/>
      <c r="BV49" s="5"/>
      <c r="BW49" s="5"/>
      <c r="BX49" s="5"/>
      <c r="BY49" s="5"/>
      <c r="BZ49" s="5"/>
      <c r="CA49" s="5"/>
    </row>
    <row r="50" spans="1:79" ht="12" customHeight="1" x14ac:dyDescent="0.3">
      <c r="A50" s="65"/>
      <c r="B50" s="77" t="s">
        <v>480</v>
      </c>
      <c r="C50" s="5">
        <f>SUM(ASI!C7,ASI!C9,ASI!C11,ASI!C14,ASI!C18,ASI!C27,ASI!C31,ASI!C34,ASI!C39,ASI!C40,ASI!C42:C47)</f>
        <v>29</v>
      </c>
      <c r="D50" s="5">
        <f>SUM(ASI!D7,ASI!D9,ASI!D11,ASI!D14,ASI!D18,ASI!D27,ASI!D31,ASI!D34,ASI!D39,ASI!D40,ASI!D42:D47)</f>
        <v>1</v>
      </c>
      <c r="E50" s="5">
        <f>SUM(ASI!E7,ASI!E9,ASI!E11,ASI!E14,ASI!E18,ASI!E27,ASI!E31,ASI!E34,ASI!E39,ASI!E40,ASI!E42:E47)</f>
        <v>12</v>
      </c>
      <c r="F50" s="5">
        <f>SUM(ASI!F7,ASI!F9,ASI!F11,ASI!F14,ASI!F18,ASI!F27,ASI!F31,ASI!F34,ASI!F39,ASI!F40,ASI!F42:F47)</f>
        <v>22</v>
      </c>
      <c r="G50" s="5">
        <f>SUM(ASI!G7,ASI!G9,ASI!G11,ASI!G14,ASI!G18,ASI!G27,ASI!G31,ASI!G34,ASI!G39,ASI!G40,ASI!G42:G47)</f>
        <v>5</v>
      </c>
      <c r="H50" s="5">
        <f>SUM(ASI!H7,ASI!H9,ASI!H11,ASI!H14,ASI!H18,ASI!H27,ASI!H31,ASI!H34,ASI!H39,ASI!H40,ASI!H42:H47)</f>
        <v>0</v>
      </c>
      <c r="I50" s="5">
        <f>SUM(ASI!I7,ASI!I9,ASI!I11,ASI!I14,ASI!I18,ASI!I27,ASI!I31,ASI!I34,ASI!I39,ASI!I40,ASI!I42:I47)</f>
        <v>0</v>
      </c>
      <c r="J50" s="5">
        <f>SUM(ASI!J7,ASI!J9,ASI!J11,ASI!J14,ASI!J18,ASI!J27,ASI!J31,ASI!J34,ASI!J39,ASI!J40,ASI!J42:J47)</f>
        <v>0</v>
      </c>
      <c r="K50" s="5">
        <f>SUM(ASI!K7,ASI!K9,ASI!K11,ASI!K14,ASI!K18,ASI!K27,ASI!K31,ASI!K34,ASI!K39,ASI!K40,ASI!K42:K47)</f>
        <v>0</v>
      </c>
      <c r="L50" s="5">
        <f>SUM(ASI!L7,ASI!L9,ASI!L11,ASI!L14,ASI!L18,ASI!L27,ASI!L31,ASI!L34,ASI!L39,ASI!L40,ASI!L42:L47)</f>
        <v>0</v>
      </c>
      <c r="M50" s="5">
        <f>SUM(ASI!M7,ASI!M9,ASI!M11,ASI!M14,ASI!M18,ASI!M27,ASI!M31,ASI!M34,ASI!M39,ASI!M40,ASI!M42:M47)</f>
        <v>0</v>
      </c>
      <c r="N50" s="5">
        <f>SUM(ASI!N7,ASI!N9,ASI!N11,ASI!N14,ASI!N18,ASI!N27,ASI!N31,ASI!N34,ASI!N39,ASI!N40,ASI!N42:N47)</f>
        <v>0</v>
      </c>
      <c r="O50" s="5">
        <f>SUM(ASI!O7,ASI!O9,ASI!O11,ASI!O14,ASI!O18,ASI!O27,ASI!O31,ASI!O34,ASI!O39,ASI!O40,ASI!O42:O47)</f>
        <v>0</v>
      </c>
      <c r="P50" s="5">
        <f>SUM(ASI!P7,ASI!P9,ASI!P11,ASI!P14,ASI!P18,ASI!P27,ASI!P31,ASI!P34,ASI!P39,ASI!P40,ASI!P42:P47)</f>
        <v>0</v>
      </c>
      <c r="Q50" s="5">
        <f>SUM(ASI!Q7,ASI!Q9,ASI!Q11,ASI!Q14,ASI!Q18,ASI!Q27,ASI!Q31,ASI!Q34,ASI!Q39,ASI!Q40,ASI!Q42:Q47)</f>
        <v>0</v>
      </c>
      <c r="R50" s="5">
        <f>SUM(ASI!R7,ASI!R9,ASI!R11,ASI!R14,ASI!R18,ASI!R27,ASI!R31,ASI!R34,ASI!R39,ASI!R40,ASI!R42:R47)</f>
        <v>0</v>
      </c>
      <c r="S50" s="5">
        <f>SUM(ASI!S7,ASI!S9,ASI!S11,ASI!S14,ASI!S18,ASI!S27,ASI!S31,ASI!S34,ASI!S39,ASI!S40,ASI!S42:S47)</f>
        <v>0</v>
      </c>
      <c r="T50" s="5">
        <f>SUM(ASI!T7,ASI!T9,ASI!T11,ASI!T14,ASI!T18,ASI!T27,ASI!T31,ASI!T34,ASI!T39,ASI!T40,ASI!T42:T47)</f>
        <v>0</v>
      </c>
      <c r="U50" s="5">
        <f>SUM(ASI!U7,ASI!U9,ASI!U11,ASI!U14,ASI!U18,ASI!U27,ASI!U31,ASI!U34,ASI!U39,ASI!U40,ASI!U42:U47)</f>
        <v>0</v>
      </c>
      <c r="V50" s="5">
        <f>SUM(ASI!V7,ASI!V9,ASI!V11,ASI!V14,ASI!V18,ASI!V27,ASI!V31,ASI!V34,ASI!V39,ASI!V40,ASI!V42:V47)</f>
        <v>0</v>
      </c>
      <c r="W50" s="5">
        <f>SUM(ASI!W7,ASI!W9,ASI!W11,ASI!W14,ASI!W18,ASI!W27,ASI!W31,ASI!W34,ASI!W39,ASI!W40,ASI!W42:W47)</f>
        <v>0</v>
      </c>
      <c r="X50" s="5">
        <f>SUM(ASI!X7,ASI!X9,ASI!X11,ASI!X14,ASI!X18,ASI!X27,ASI!X31,ASI!X34,ASI!X39,ASI!X40,ASI!X42:X47)</f>
        <v>0</v>
      </c>
      <c r="Y50" s="5">
        <f>SUM(ASI!Y7,ASI!Y9,ASI!Y11,ASI!Y14,ASI!Y18,ASI!Y27,ASI!Y31,ASI!Y34,ASI!Y39,ASI!Y40,ASI!Y42:Y47)</f>
        <v>0</v>
      </c>
      <c r="Z50" s="5">
        <f>SUM(ASI!Z7,ASI!Z9,ASI!Z11,ASI!Z14,ASI!Z18,ASI!Z27,ASI!Z31,ASI!Z34,ASI!Z39,ASI!Z40,ASI!Z42:Z47)</f>
        <v>0</v>
      </c>
      <c r="AA50" s="5">
        <f>SUM(ASI!AA7,ASI!AA9,ASI!AA11,ASI!AA14,ASI!AA18,ASI!AA27,ASI!AA31,ASI!AA34,ASI!AA39,ASI!AA40,ASI!AA42:AA47)</f>
        <v>0</v>
      </c>
      <c r="AB50" s="5">
        <f>SUM(ASI!AB7,ASI!AB9,ASI!AB11,ASI!AB14,ASI!AB18,ASI!AB27,ASI!AB31,ASI!AB34,ASI!AB39,ASI!AB40,ASI!AB42:AB47)</f>
        <v>0</v>
      </c>
      <c r="AC50" s="5">
        <f>SUM(ASI!AC7,ASI!AC9,ASI!AC11,ASI!AC14,ASI!AC18,ASI!AC27,ASI!AC31,ASI!AC34,ASI!AC39,ASI!AC40,ASI!AC42:AC47)</f>
        <v>0</v>
      </c>
      <c r="AD50" s="5">
        <f>SUM(ASI!AD7,ASI!AD9,ASI!AD11,ASI!AD14,ASI!AD18,ASI!AD27,ASI!AD31,ASI!AD34,ASI!AD39,ASI!AD40,ASI!AD42:AD47)</f>
        <v>0</v>
      </c>
      <c r="AE50" s="5">
        <f>SUM(ASI!AE7,ASI!AE9,ASI!AE11,ASI!AE14,ASI!AE18,ASI!AE27,ASI!AE31,ASI!AE34,ASI!AE39,ASI!AE40,ASI!AE42:AE47)</f>
        <v>0</v>
      </c>
      <c r="AF50" s="5">
        <f>SUM(ASI!AF7,ASI!AF9,ASI!AF11,ASI!AF14,ASI!AF18,ASI!AF27,ASI!AF31,ASI!AF34,ASI!AF39,ASI!AF40,ASI!AF42:AF47)</f>
        <v>0</v>
      </c>
      <c r="AG50" s="5">
        <f>SUM(ASI!AG7,ASI!AG9,ASI!AG11,ASI!AG14,ASI!AG18,ASI!AG27,ASI!AG31,ASI!AG34,ASI!AG39,ASI!AG40,ASI!AG42:AG47)</f>
        <v>0</v>
      </c>
      <c r="AH50" s="5">
        <f>SUM(ASI!AH7,ASI!AH9,ASI!AH11,ASI!AH14,ASI!AH18,ASI!AH27,ASI!AH31,ASI!AH34,ASI!AH39,ASI!AH40,ASI!AH42:AH47)</f>
        <v>0</v>
      </c>
      <c r="AI50" s="5">
        <f>SUM(ASI!AI7,ASI!AI9,ASI!AI11,ASI!AI14,ASI!AI18,ASI!AI27,ASI!AI31,ASI!AI34,ASI!AI39,ASI!AI40,ASI!AI42:AI47)</f>
        <v>0</v>
      </c>
      <c r="AJ50" s="5">
        <f>SUM(ASI!AJ7,ASI!AJ9,ASI!AJ11,ASI!AJ14,ASI!AJ18,ASI!AJ27,ASI!AJ31,ASI!AJ34,ASI!AJ39,ASI!AJ40,ASI!AJ42:AJ47)</f>
        <v>0</v>
      </c>
      <c r="AK50" s="5">
        <f>SUM(ASI!AK7,ASI!AK9,ASI!AK11,ASI!AK14,ASI!AK18,ASI!AK27,ASI!AK31,ASI!AK34,ASI!AK39,ASI!AK40,ASI!AK42:AK47)</f>
        <v>0</v>
      </c>
      <c r="AL50" s="5">
        <f>SUM(ASI!AL7,ASI!AL9,ASI!AL11,ASI!AL14,ASI!AL18,ASI!AL27,ASI!AL31,ASI!AL34,ASI!AL39,ASI!AL40,ASI!AL42:AL47)</f>
        <v>0</v>
      </c>
      <c r="AM50" s="5">
        <f>SUM(ASI!AM7,ASI!AM9,ASI!AM11,ASI!AM14,ASI!AM18,ASI!AM27,ASI!AM31,ASI!AM34,ASI!AM39,ASI!AM40,ASI!AM42:AM47)</f>
        <v>0</v>
      </c>
      <c r="AN50" s="5">
        <f>SUM(ASI!AN7,ASI!AN9,ASI!AN11,ASI!AN14,ASI!AN18,ASI!AN27,ASI!AN31,ASI!AN34,ASI!AN39,ASI!AN40,ASI!AN42:AN47)</f>
        <v>0</v>
      </c>
      <c r="AO50" s="5">
        <f>SUM(ASI!AO7,ASI!AO9,ASI!AO11,ASI!AO14,ASI!AO18,ASI!AO27,ASI!AO31,ASI!AO34,ASI!AO39,ASI!AO40,ASI!AO42:AO47)</f>
        <v>0</v>
      </c>
      <c r="AP50" s="5">
        <f>SUM(ASI!AP7,ASI!AP9,ASI!AP11,ASI!AP14,ASI!AP18,ASI!AP27,ASI!AP31,ASI!AP34,ASI!AP39,ASI!AP40,ASI!AP42:AP47)</f>
        <v>0</v>
      </c>
      <c r="AQ50" s="5">
        <f>SUM(ASI!AQ7,ASI!AQ9,ASI!AQ11,ASI!AQ14,ASI!AQ18,ASI!AQ27,ASI!AQ31,ASI!AQ34,ASI!AQ39,ASI!AQ40,ASI!AQ42:AQ47)</f>
        <v>0</v>
      </c>
      <c r="AR50" s="5">
        <f>SUM(ASI!AR7,ASI!AR9,ASI!AR11,ASI!AR14,ASI!AR18,ASI!AR27,ASI!AR31,ASI!AR34,ASI!AR39,ASI!AR40,ASI!AR42:AR47)</f>
        <v>0</v>
      </c>
      <c r="AS50" s="5">
        <f>SUM(ASI!AS7,ASI!AS9,ASI!AS11,ASI!AS14,ASI!AS18,ASI!AS27,ASI!AS31,ASI!AS34,ASI!AS39,ASI!AS40,ASI!AS42:AS47)</f>
        <v>0</v>
      </c>
      <c r="AT50" s="5">
        <f>SUM(ASI!AT7,ASI!AT9,ASI!AT11,ASI!AT14,ASI!AT18,ASI!AT27,ASI!AT31,ASI!AT34,ASI!AT39,ASI!AT40,ASI!AT42:AT47)</f>
        <v>0</v>
      </c>
      <c r="AU50" s="5">
        <f>SUM(ASI!AU7,ASI!AU9,ASI!AU11,ASI!AU14,ASI!AU18,ASI!AU27,ASI!AU31,ASI!AU34,ASI!AU39,ASI!AU40,ASI!AU42:AU47)</f>
        <v>0</v>
      </c>
      <c r="AV50" s="5">
        <f>SUM(ASI!AV7,ASI!AV9,ASI!AV11,ASI!AV14,ASI!AV18,ASI!AV27,ASI!AV31,ASI!AV34,ASI!AV39,ASI!AV40,ASI!AV42:AV47)</f>
        <v>0</v>
      </c>
      <c r="AW50" s="5">
        <f>SUM(ASI!AW7,ASI!AW9,ASI!AW11,ASI!AW14,ASI!AW18,ASI!AW27,ASI!AW31,ASI!AW34,ASI!AW39,ASI!AW40,ASI!AW42:AW47)</f>
        <v>0</v>
      </c>
      <c r="AX50" s="5">
        <f>SUM(ASI!AX7,ASI!AX9,ASI!AX11,ASI!AX14,ASI!AX18,ASI!AX27,ASI!AX31,ASI!AX34,ASI!AX39,ASI!AX40,ASI!AX42:AX47)</f>
        <v>0</v>
      </c>
      <c r="AY50" s="5">
        <f>SUM(ASI!AY7,ASI!AY9,ASI!AY11,ASI!AY14,ASI!AY18,ASI!AY27,ASI!AY31,ASI!AY34,ASI!AY39,ASI!AY40,ASI!AY42:AY47)</f>
        <v>0</v>
      </c>
      <c r="AZ50" s="5">
        <f>SUM(ASI!AZ7,ASI!AZ9,ASI!AZ11,ASI!AZ14,ASI!AZ18,ASI!AZ27,ASI!AZ31,ASI!AZ34,ASI!AZ39,ASI!AZ40,ASI!AZ42:AZ47)</f>
        <v>0</v>
      </c>
      <c r="BA50" s="5">
        <f>SUM(ASI!BA7,ASI!BA9,ASI!BA11,ASI!BA14,ASI!BA18,ASI!BA27,ASI!BA31,ASI!BA34,ASI!BA39,ASI!BA40,ASI!BA42:BA47)</f>
        <v>0</v>
      </c>
      <c r="BB50" s="5">
        <f>SUM(ASI!BB7,ASI!BB9,ASI!BB11,ASI!BB14,ASI!BB18,ASI!BB27,ASI!BB31,ASI!BB34,ASI!BB39,ASI!BB40,ASI!BB42:BB47)</f>
        <v>0</v>
      </c>
      <c r="BC50" s="5">
        <f>SUM(ASI!BC7,ASI!BC9,ASI!BC11,ASI!BC14,ASI!BC18,ASI!BC27,ASI!BC31,ASI!BC34,ASI!BC39,ASI!BC40,ASI!BC42:BC47)</f>
        <v>0</v>
      </c>
      <c r="BD50" s="5">
        <f>SUM(ASI!BD7,ASI!BD9,ASI!BD11,ASI!BD14,ASI!BD18,ASI!BD27,ASI!BD31,ASI!BD34,ASI!BD39,ASI!BD40,ASI!BD42:BD47)</f>
        <v>0</v>
      </c>
      <c r="BE50" s="5">
        <f>SUM(ASI!BE7,ASI!BE9,ASI!BE11,ASI!BE14,ASI!BE18,ASI!BE27,ASI!BE31,ASI!BE34,ASI!BE39,ASI!BE40,ASI!BE42:BE47)</f>
        <v>0</v>
      </c>
      <c r="BF50" s="5">
        <f>SUM(ASI!BF7,ASI!BF9,ASI!BF11,ASI!BF14,ASI!BF18,ASI!BF27,ASI!BF31,ASI!BF34,ASI!BF39,ASI!BF40,ASI!BF42:BF47)</f>
        <v>0</v>
      </c>
      <c r="BG50" s="5">
        <f>SUM(ASI!BG7,ASI!BG9,ASI!BG11,ASI!BG14,ASI!BG18,ASI!BG27,ASI!BG31,ASI!BG34,ASI!BG39,ASI!BG40,ASI!BG42:BG47)</f>
        <v>0</v>
      </c>
      <c r="BH50" s="5">
        <f>SUM(ASI!BH7,ASI!BH9,ASI!BH11,ASI!BH14,ASI!BH18,ASI!BH27,ASI!BH31,ASI!BH34,ASI!BH39,ASI!BH40,ASI!BH42:BH47)</f>
        <v>0</v>
      </c>
      <c r="BI50" s="5">
        <f>SUM(ASI!BI7,ASI!BI9,ASI!BI11,ASI!BI14,ASI!BI18,ASI!BI27,ASI!BI31,ASI!BI34,ASI!BI39,ASI!BI40,ASI!BI42:BI47)</f>
        <v>0</v>
      </c>
      <c r="BJ50" s="5">
        <f>SUM(ASI!BJ7,ASI!BJ9,ASI!BJ11,ASI!BJ14,ASI!BJ18,ASI!BJ27,ASI!BJ31,ASI!BJ34,ASI!BJ39,ASI!BJ40,ASI!BJ42:BJ47)</f>
        <v>0</v>
      </c>
      <c r="BK50" s="5">
        <f>SUM(ASI!BK7,ASI!BK9,ASI!BK11,ASI!BK14,ASI!BK18,ASI!BK27,ASI!BK31,ASI!BK34,ASI!BK39,ASI!BK40,ASI!BK42:BK47)</f>
        <v>0</v>
      </c>
      <c r="BL50" s="5">
        <f>SUM(ASI!BL7,ASI!BL9,ASI!BL11,ASI!BL14,ASI!BL18,ASI!BL27,ASI!BL31,ASI!BL34,ASI!BL39,ASI!BL40,ASI!BL42:BL47)</f>
        <v>0</v>
      </c>
      <c r="BM50" s="5">
        <f>SUM(ASI!BM7,ASI!BM9,ASI!BM11,ASI!BM14,ASI!BM18,ASI!BM27,ASI!BM31,ASI!BM34,ASI!BM39,ASI!BM40,ASI!BM42:BM47)</f>
        <v>0</v>
      </c>
      <c r="BN50" s="5">
        <f>SUM(ASI!BN7,ASI!BN9,ASI!BN11,ASI!BN14,ASI!BN18,ASI!BN27,ASI!BN31,ASI!BN34,ASI!BN39,ASI!BN40,ASI!BN42:BN47)</f>
        <v>0</v>
      </c>
      <c r="BO50" s="5"/>
      <c r="BP50" s="5"/>
      <c r="BQ50" s="5"/>
      <c r="BR50" s="5"/>
      <c r="BS50" s="5"/>
      <c r="BT50" s="5"/>
      <c r="BU50" s="5"/>
      <c r="BV50" s="5"/>
      <c r="BW50" s="5"/>
      <c r="BX50" s="5"/>
      <c r="BY50" s="5"/>
      <c r="BZ50" s="5"/>
      <c r="CA50" s="5"/>
    </row>
    <row r="51" spans="1:79" ht="12" customHeight="1" x14ac:dyDescent="0.25">
      <c r="A51" s="64"/>
      <c r="B51" s="59"/>
      <c r="AY51" s="1"/>
      <c r="AZ51" s="1"/>
      <c r="BA51" s="1"/>
      <c r="BB51" s="1"/>
      <c r="BC51" s="1"/>
      <c r="BD51" s="1"/>
      <c r="BE51" s="1"/>
    </row>
    <row r="52" spans="1:79" ht="12" customHeight="1" x14ac:dyDescent="0.25">
      <c r="A52" s="64"/>
      <c r="B52" s="59"/>
      <c r="AY52" s="1"/>
      <c r="AZ52" s="1"/>
      <c r="BA52" s="1"/>
      <c r="BB52" s="1"/>
      <c r="BC52" s="1"/>
      <c r="BD52" s="1"/>
      <c r="BE52" s="1"/>
    </row>
    <row r="53" spans="1:79" ht="12" customHeight="1" x14ac:dyDescent="0.25">
      <c r="A53" s="64"/>
      <c r="B53" s="59"/>
      <c r="AY53" s="1"/>
      <c r="AZ53" s="1"/>
      <c r="BA53" s="1"/>
      <c r="BB53" s="1"/>
      <c r="BC53" s="1"/>
      <c r="BD53" s="1"/>
      <c r="BE53" s="1"/>
    </row>
    <row r="54" spans="1:79" ht="12" customHeight="1" x14ac:dyDescent="0.25">
      <c r="A54" s="64"/>
      <c r="B54" s="59"/>
      <c r="AY54" s="1"/>
      <c r="AZ54" s="1"/>
      <c r="BA54" s="1"/>
      <c r="BB54" s="1"/>
      <c r="BC54" s="1"/>
      <c r="BD54" s="1"/>
      <c r="BE54" s="1"/>
    </row>
    <row r="55" spans="1:79" ht="12" customHeight="1" x14ac:dyDescent="0.25">
      <c r="A55" s="64"/>
      <c r="B55" s="59"/>
      <c r="AY55" s="1"/>
      <c r="AZ55" s="1"/>
      <c r="BA55" s="1"/>
      <c r="BB55" s="1"/>
      <c r="BC55" s="1"/>
      <c r="BD55" s="1"/>
      <c r="BE55" s="1"/>
    </row>
    <row r="56" spans="1:79" ht="12" customHeight="1" x14ac:dyDescent="0.25">
      <c r="A56" s="64"/>
      <c r="B56" s="59"/>
      <c r="AY56" s="1"/>
      <c r="AZ56" s="1"/>
      <c r="BA56" s="1"/>
      <c r="BB56" s="1"/>
      <c r="BC56" s="1"/>
      <c r="BD56" s="1"/>
      <c r="BE56" s="1"/>
    </row>
    <row r="57" spans="1:79" ht="12" customHeight="1" x14ac:dyDescent="0.25">
      <c r="A57" s="64"/>
      <c r="B57" s="59"/>
      <c r="AY57" s="1"/>
      <c r="AZ57" s="1"/>
      <c r="BA57" s="1"/>
      <c r="BB57" s="1"/>
      <c r="BC57" s="1"/>
      <c r="BD57" s="1"/>
      <c r="BE57" s="1"/>
    </row>
    <row r="58" spans="1:79" ht="12" customHeight="1" x14ac:dyDescent="0.25">
      <c r="A58" s="64"/>
      <c r="B58" s="59"/>
      <c r="AY58" s="1"/>
      <c r="AZ58" s="1"/>
      <c r="BA58" s="1"/>
      <c r="BB58" s="1"/>
      <c r="BC58" s="1"/>
      <c r="BD58" s="1"/>
      <c r="BE58" s="1"/>
    </row>
    <row r="59" spans="1:79" ht="12" customHeight="1" x14ac:dyDescent="0.25">
      <c r="A59" s="64"/>
      <c r="B59" s="59"/>
      <c r="AY59" s="1"/>
      <c r="AZ59" s="1"/>
      <c r="BA59" s="1"/>
      <c r="BB59" s="1"/>
      <c r="BC59" s="1"/>
      <c r="BD59" s="1"/>
      <c r="BE59" s="1"/>
    </row>
    <row r="60" spans="1:79" ht="12" customHeight="1" x14ac:dyDescent="0.25">
      <c r="A60" s="64"/>
      <c r="B60" s="59"/>
      <c r="AY60" s="1"/>
      <c r="AZ60" s="1"/>
      <c r="BA60" s="1"/>
      <c r="BB60" s="1"/>
      <c r="BC60" s="1"/>
      <c r="BD60" s="1"/>
      <c r="BE60" s="1"/>
    </row>
    <row r="61" spans="1:79" ht="12" customHeight="1" x14ac:dyDescent="0.25">
      <c r="A61" s="64"/>
      <c r="B61" s="59"/>
      <c r="AY61" s="1"/>
      <c r="AZ61" s="1"/>
      <c r="BA61" s="1"/>
      <c r="BB61" s="1"/>
      <c r="BC61" s="1"/>
      <c r="BD61" s="1"/>
      <c r="BE61" s="1"/>
    </row>
    <row r="62" spans="1:79" ht="12" customHeight="1" x14ac:dyDescent="0.25">
      <c r="A62" s="64"/>
      <c r="B62" s="59"/>
      <c r="AY62" s="1"/>
      <c r="AZ62" s="1"/>
      <c r="BA62" s="1"/>
      <c r="BB62" s="1"/>
      <c r="BC62" s="1"/>
      <c r="BD62" s="1"/>
      <c r="BE62" s="1"/>
    </row>
    <row r="63" spans="1:79" ht="12" customHeight="1" x14ac:dyDescent="0.25">
      <c r="A63" s="64"/>
      <c r="B63" s="59"/>
      <c r="AY63" s="1"/>
      <c r="AZ63" s="1"/>
      <c r="BA63" s="1"/>
      <c r="BB63" s="1"/>
      <c r="BC63" s="1"/>
      <c r="BD63" s="1"/>
      <c r="BE63" s="1"/>
    </row>
    <row r="64" spans="1:79" ht="12" customHeight="1" x14ac:dyDescent="0.25">
      <c r="A64" s="64"/>
      <c r="B64" s="59"/>
      <c r="AY64" s="1"/>
      <c r="AZ64" s="1"/>
      <c r="BA64" s="1"/>
      <c r="BB64" s="1"/>
      <c r="BC64" s="1"/>
      <c r="BD64" s="1"/>
      <c r="BE64" s="1"/>
    </row>
    <row r="65" spans="1:57" ht="12" customHeight="1" x14ac:dyDescent="0.25">
      <c r="A65" s="64"/>
      <c r="B65" s="59"/>
      <c r="AY65" s="1"/>
      <c r="AZ65" s="1"/>
      <c r="BA65" s="1"/>
      <c r="BB65" s="1"/>
      <c r="BC65" s="1"/>
      <c r="BD65" s="1"/>
      <c r="BE65" s="1"/>
    </row>
    <row r="66" spans="1:57" ht="12" customHeight="1" x14ac:dyDescent="0.25">
      <c r="A66" s="64"/>
      <c r="B66" s="59"/>
      <c r="AY66" s="1"/>
      <c r="AZ66" s="1"/>
      <c r="BA66" s="1"/>
      <c r="BB66" s="1"/>
      <c r="BC66" s="1"/>
      <c r="BD66" s="1"/>
      <c r="BE66" s="1"/>
    </row>
    <row r="67" spans="1:57" ht="12" customHeight="1" x14ac:dyDescent="0.25">
      <c r="A67" s="64"/>
      <c r="B67" s="59"/>
      <c r="AY67" s="1"/>
      <c r="AZ67" s="1"/>
      <c r="BA67" s="1"/>
      <c r="BB67" s="1"/>
      <c r="BC67" s="1"/>
      <c r="BD67" s="1"/>
      <c r="BE67" s="1"/>
    </row>
    <row r="68" spans="1:57" ht="12" customHeight="1" x14ac:dyDescent="0.25">
      <c r="A68" s="64"/>
      <c r="B68" s="59"/>
      <c r="AY68" s="1"/>
      <c r="AZ68" s="1"/>
      <c r="BA68" s="1"/>
      <c r="BB68" s="1"/>
      <c r="BC68" s="1"/>
      <c r="BD68" s="1"/>
      <c r="BE68" s="1"/>
    </row>
    <row r="69" spans="1:57" ht="12" customHeight="1" x14ac:dyDescent="0.25">
      <c r="A69" s="64"/>
      <c r="B69" s="59"/>
      <c r="AY69" s="1"/>
      <c r="AZ69" s="1"/>
      <c r="BA69" s="1"/>
      <c r="BB69" s="1"/>
      <c r="BC69" s="1"/>
      <c r="BD69" s="1"/>
      <c r="BE69" s="1"/>
    </row>
    <row r="70" spans="1:57" ht="12" customHeight="1" x14ac:dyDescent="0.25">
      <c r="A70" s="64"/>
      <c r="B70" s="59"/>
      <c r="AY70" s="1"/>
      <c r="AZ70" s="1"/>
      <c r="BA70" s="1"/>
      <c r="BB70" s="1"/>
      <c r="BC70" s="1"/>
      <c r="BD70" s="1"/>
      <c r="BE70" s="1"/>
    </row>
    <row r="71" spans="1:57" ht="12" customHeight="1" x14ac:dyDescent="0.25">
      <c r="A71" s="64"/>
      <c r="B71" s="59"/>
      <c r="AY71" s="1"/>
      <c r="AZ71" s="1"/>
      <c r="BA71" s="1"/>
      <c r="BB71" s="1"/>
      <c r="BC71" s="1"/>
      <c r="BD71" s="1"/>
      <c r="BE71" s="1"/>
    </row>
    <row r="72" spans="1:57" ht="12" customHeight="1" x14ac:dyDescent="0.25">
      <c r="A72" s="64"/>
      <c r="B72" s="59"/>
      <c r="AY72" s="1"/>
      <c r="AZ72" s="1"/>
      <c r="BA72" s="1"/>
      <c r="BB72" s="1"/>
      <c r="BC72" s="1"/>
      <c r="BD72" s="1"/>
      <c r="BE72" s="1"/>
    </row>
    <row r="73" spans="1:57" ht="12" customHeight="1" x14ac:dyDescent="0.25">
      <c r="A73" s="64"/>
      <c r="B73" s="59"/>
      <c r="AY73" s="1"/>
      <c r="AZ73" s="1"/>
      <c r="BA73" s="1"/>
      <c r="BB73" s="1"/>
      <c r="BC73" s="1"/>
      <c r="BD73" s="1"/>
      <c r="BE73" s="1"/>
    </row>
    <row r="74" spans="1:57" ht="12" customHeight="1" x14ac:dyDescent="0.25">
      <c r="A74" s="64"/>
      <c r="B74" s="59"/>
      <c r="AY74" s="1"/>
      <c r="AZ74" s="1"/>
      <c r="BA74" s="1"/>
      <c r="BB74" s="1"/>
      <c r="BC74" s="1"/>
      <c r="BD74" s="1"/>
      <c r="BE74" s="1"/>
    </row>
    <row r="75" spans="1:57" ht="12" customHeight="1" x14ac:dyDescent="0.25">
      <c r="A75" s="64"/>
      <c r="B75" s="59"/>
      <c r="AY75" s="1"/>
      <c r="AZ75" s="1"/>
      <c r="BA75" s="1"/>
      <c r="BB75" s="1"/>
      <c r="BC75" s="1"/>
      <c r="BD75" s="1"/>
      <c r="BE75" s="1"/>
    </row>
    <row r="76" spans="1:57" ht="12" customHeight="1" x14ac:dyDescent="0.25">
      <c r="A76" s="64"/>
      <c r="B76" s="59"/>
      <c r="AY76" s="1"/>
      <c r="AZ76" s="1"/>
      <c r="BA76" s="1"/>
      <c r="BB76" s="1"/>
      <c r="BC76" s="1"/>
      <c r="BD76" s="1"/>
      <c r="BE76" s="1"/>
    </row>
    <row r="77" spans="1:57" ht="12" customHeight="1" x14ac:dyDescent="0.25">
      <c r="A77" s="64"/>
      <c r="B77" s="59"/>
      <c r="AY77" s="1"/>
      <c r="AZ77" s="1"/>
      <c r="BA77" s="1"/>
      <c r="BB77" s="1"/>
      <c r="BC77" s="1"/>
      <c r="BD77" s="1"/>
      <c r="BE77" s="1"/>
    </row>
    <row r="78" spans="1:57" ht="12" customHeight="1" x14ac:dyDescent="0.25">
      <c r="A78" s="64"/>
      <c r="B78" s="59"/>
      <c r="AY78" s="1"/>
      <c r="AZ78" s="1"/>
      <c r="BA78" s="1"/>
      <c r="BB78" s="1"/>
      <c r="BC78" s="1"/>
      <c r="BD78" s="1"/>
      <c r="BE78" s="1"/>
    </row>
    <row r="79" spans="1:57" ht="12" customHeight="1" x14ac:dyDescent="0.25">
      <c r="A79" s="64"/>
      <c r="B79" s="59"/>
      <c r="AY79" s="1"/>
      <c r="AZ79" s="1"/>
      <c r="BA79" s="1"/>
      <c r="BB79" s="1"/>
      <c r="BC79" s="1"/>
      <c r="BD79" s="1"/>
      <c r="BE79" s="1"/>
    </row>
    <row r="80" spans="1:57" ht="12" customHeight="1" x14ac:dyDescent="0.25">
      <c r="A80" s="64"/>
      <c r="B80" s="59"/>
      <c r="AY80" s="1"/>
      <c r="AZ80" s="1"/>
      <c r="BA80" s="1"/>
      <c r="BB80" s="1"/>
      <c r="BC80" s="1"/>
      <c r="BD80" s="1"/>
      <c r="BE80" s="1"/>
    </row>
    <row r="81" spans="1:57" ht="12" customHeight="1" x14ac:dyDescent="0.25">
      <c r="A81" s="64"/>
      <c r="B81" s="59"/>
      <c r="AY81" s="1"/>
      <c r="AZ81" s="1"/>
      <c r="BA81" s="1"/>
      <c r="BB81" s="1"/>
      <c r="BC81" s="1"/>
      <c r="BD81" s="1"/>
      <c r="BE81" s="1"/>
    </row>
    <row r="82" spans="1:57" ht="12" customHeight="1" x14ac:dyDescent="0.25">
      <c r="A82" s="64"/>
      <c r="B82" s="59"/>
      <c r="AY82" s="1"/>
      <c r="AZ82" s="1"/>
      <c r="BA82" s="1"/>
      <c r="BB82" s="1"/>
      <c r="BC82" s="1"/>
      <c r="BD82" s="1"/>
      <c r="BE82" s="1"/>
    </row>
    <row r="83" spans="1:57" ht="12" customHeight="1" x14ac:dyDescent="0.25">
      <c r="A83" s="64"/>
      <c r="B83" s="59"/>
      <c r="AY83" s="1"/>
      <c r="AZ83" s="1"/>
      <c r="BA83" s="1"/>
      <c r="BB83" s="1"/>
      <c r="BC83" s="1"/>
      <c r="BD83" s="1"/>
      <c r="BE83" s="1"/>
    </row>
    <row r="84" spans="1:57" ht="12" customHeight="1" x14ac:dyDescent="0.25">
      <c r="A84" s="64"/>
      <c r="B84" s="59"/>
      <c r="AY84" s="1"/>
      <c r="AZ84" s="1"/>
      <c r="BA84" s="1"/>
      <c r="BB84" s="1"/>
      <c r="BC84" s="1"/>
      <c r="BD84" s="1"/>
      <c r="BE84" s="1"/>
    </row>
    <row r="85" spans="1:57" ht="12" customHeight="1" x14ac:dyDescent="0.25">
      <c r="A85" s="64"/>
      <c r="B85" s="59"/>
      <c r="AY85" s="1"/>
      <c r="AZ85" s="1"/>
      <c r="BA85" s="1"/>
      <c r="BB85" s="1"/>
      <c r="BC85" s="1"/>
      <c r="BD85" s="1"/>
      <c r="BE85" s="1"/>
    </row>
    <row r="86" spans="1:57" ht="12" customHeight="1" x14ac:dyDescent="0.25">
      <c r="A86" s="64"/>
      <c r="B86" s="59"/>
      <c r="AY86" s="1"/>
      <c r="AZ86" s="1"/>
      <c r="BA86" s="1"/>
      <c r="BB86" s="1"/>
      <c r="BC86" s="1"/>
      <c r="BD86" s="1"/>
      <c r="BE86" s="1"/>
    </row>
    <row r="87" spans="1:57" ht="12" customHeight="1" x14ac:dyDescent="0.25">
      <c r="A87" s="64"/>
      <c r="B87" s="59"/>
      <c r="AY87" s="1"/>
      <c r="AZ87" s="1"/>
      <c r="BA87" s="1"/>
      <c r="BB87" s="1"/>
      <c r="BC87" s="1"/>
      <c r="BD87" s="1"/>
      <c r="BE87" s="1"/>
    </row>
    <row r="88" spans="1:57" ht="12" customHeight="1" x14ac:dyDescent="0.25">
      <c r="A88" s="64"/>
      <c r="B88" s="59"/>
      <c r="AY88" s="1"/>
      <c r="AZ88" s="1"/>
      <c r="BA88" s="1"/>
      <c r="BB88" s="1"/>
      <c r="BC88" s="1"/>
      <c r="BD88" s="1"/>
      <c r="BE88" s="1"/>
    </row>
    <row r="89" spans="1:57" ht="12" customHeight="1" x14ac:dyDescent="0.25">
      <c r="A89" s="64"/>
      <c r="B89" s="59"/>
      <c r="AY89" s="1"/>
      <c r="AZ89" s="1"/>
      <c r="BA89" s="1"/>
      <c r="BB89" s="1"/>
      <c r="BC89" s="1"/>
      <c r="BD89" s="1"/>
      <c r="BE89" s="1"/>
    </row>
    <row r="90" spans="1:57" ht="12" customHeight="1" x14ac:dyDescent="0.25">
      <c r="A90" s="64"/>
      <c r="B90" s="59"/>
      <c r="AY90" s="1"/>
      <c r="AZ90" s="1"/>
      <c r="BA90" s="1"/>
      <c r="BB90" s="1"/>
      <c r="BC90" s="1"/>
      <c r="BD90" s="1"/>
      <c r="BE90" s="1"/>
    </row>
    <row r="91" spans="1:57" ht="12" customHeight="1" x14ac:dyDescent="0.25">
      <c r="A91" s="64"/>
      <c r="B91" s="59"/>
      <c r="AY91" s="1"/>
      <c r="AZ91" s="1"/>
      <c r="BA91" s="1"/>
      <c r="BB91" s="1"/>
      <c r="BC91" s="1"/>
      <c r="BD91" s="1"/>
      <c r="BE91" s="1"/>
    </row>
    <row r="92" spans="1:57" ht="12" customHeight="1" x14ac:dyDescent="0.25">
      <c r="A92" s="64"/>
      <c r="B92" s="59"/>
      <c r="AY92" s="1"/>
      <c r="AZ92" s="1"/>
      <c r="BA92" s="1"/>
      <c r="BB92" s="1"/>
      <c r="BC92" s="1"/>
      <c r="BD92" s="1"/>
      <c r="BE92" s="1"/>
    </row>
    <row r="93" spans="1:57" ht="12" customHeight="1" x14ac:dyDescent="0.25">
      <c r="A93" s="64"/>
      <c r="B93" s="59"/>
      <c r="AY93" s="1"/>
      <c r="AZ93" s="1"/>
      <c r="BA93" s="1"/>
      <c r="BB93" s="1"/>
      <c r="BC93" s="1"/>
      <c r="BD93" s="1"/>
      <c r="BE93" s="1"/>
    </row>
    <row r="94" spans="1:57" ht="12" customHeight="1" x14ac:dyDescent="0.25">
      <c r="A94" s="64"/>
      <c r="B94" s="59"/>
      <c r="AY94" s="1"/>
      <c r="AZ94" s="1"/>
      <c r="BA94" s="1"/>
      <c r="BB94" s="1"/>
      <c r="BC94" s="1"/>
      <c r="BD94" s="1"/>
      <c r="BE94" s="1"/>
    </row>
    <row r="95" spans="1:57" ht="12" customHeight="1" x14ac:dyDescent="0.25">
      <c r="A95" s="64"/>
      <c r="B95" s="59"/>
      <c r="AY95" s="1"/>
      <c r="AZ95" s="1"/>
      <c r="BA95" s="1"/>
      <c r="BB95" s="1"/>
      <c r="BC95" s="1"/>
      <c r="BD95" s="1"/>
      <c r="BE95" s="1"/>
    </row>
    <row r="96" spans="1:57" ht="12" customHeight="1" x14ac:dyDescent="0.25">
      <c r="A96" s="64"/>
      <c r="B96" s="59"/>
      <c r="AY96" s="1"/>
      <c r="AZ96" s="1"/>
      <c r="BA96" s="1"/>
      <c r="BB96" s="1"/>
      <c r="BC96" s="1"/>
      <c r="BD96" s="1"/>
      <c r="BE96" s="1"/>
    </row>
    <row r="97" spans="1:57" ht="12" customHeight="1" x14ac:dyDescent="0.25">
      <c r="A97" s="64"/>
      <c r="B97" s="59"/>
      <c r="AY97" s="1"/>
      <c r="AZ97" s="1"/>
      <c r="BA97" s="1"/>
      <c r="BB97" s="1"/>
      <c r="BC97" s="1"/>
      <c r="BD97" s="1"/>
      <c r="BE97" s="1"/>
    </row>
    <row r="98" spans="1:57" ht="12" customHeight="1" x14ac:dyDescent="0.25">
      <c r="A98" s="64"/>
      <c r="B98" s="59"/>
      <c r="AY98" s="1"/>
      <c r="AZ98" s="1"/>
      <c r="BA98" s="1"/>
      <c r="BB98" s="1"/>
      <c r="BC98" s="1"/>
      <c r="BD98" s="1"/>
      <c r="BE98" s="1"/>
    </row>
    <row r="99" spans="1:57" ht="12" customHeight="1" x14ac:dyDescent="0.25">
      <c r="A99" s="64"/>
      <c r="B99" s="59"/>
      <c r="AY99" s="1"/>
      <c r="AZ99" s="1"/>
      <c r="BA99" s="1"/>
      <c r="BB99" s="1"/>
      <c r="BC99" s="1"/>
      <c r="BD99" s="1"/>
      <c r="BE99" s="1"/>
    </row>
    <row r="100" spans="1:57" ht="12" customHeight="1" x14ac:dyDescent="0.25">
      <c r="A100" s="64"/>
      <c r="B100" s="59"/>
      <c r="AY100" s="1"/>
      <c r="AZ100" s="1"/>
      <c r="BA100" s="1"/>
      <c r="BB100" s="1"/>
      <c r="BC100" s="1"/>
      <c r="BD100" s="1"/>
      <c r="BE100" s="1"/>
    </row>
    <row r="101" spans="1:57" ht="12" customHeight="1" x14ac:dyDescent="0.25">
      <c r="A101" s="64"/>
      <c r="B101" s="59"/>
      <c r="AY101" s="1"/>
      <c r="AZ101" s="1"/>
      <c r="BA101" s="1"/>
      <c r="BB101" s="1"/>
      <c r="BC101" s="1"/>
      <c r="BD101" s="1"/>
      <c r="BE101" s="1"/>
    </row>
    <row r="102" spans="1:57" ht="12" customHeight="1" x14ac:dyDescent="0.25">
      <c r="A102" s="64"/>
      <c r="B102" s="59"/>
      <c r="AY102" s="1"/>
      <c r="AZ102" s="1"/>
      <c r="BA102" s="1"/>
      <c r="BB102" s="1"/>
      <c r="BC102" s="1"/>
      <c r="BD102" s="1"/>
      <c r="BE102" s="1"/>
    </row>
    <row r="103" spans="1:57" ht="12" customHeight="1" x14ac:dyDescent="0.25">
      <c r="A103" s="64"/>
      <c r="B103" s="59"/>
      <c r="AY103" s="1"/>
      <c r="AZ103" s="1"/>
      <c r="BA103" s="1"/>
      <c r="BB103" s="1"/>
      <c r="BC103" s="1"/>
      <c r="BD103" s="1"/>
      <c r="BE103" s="1"/>
    </row>
    <row r="104" spans="1:57" ht="12" customHeight="1" x14ac:dyDescent="0.25">
      <c r="A104" s="64"/>
      <c r="B104" s="59"/>
      <c r="AY104" s="1"/>
      <c r="AZ104" s="1"/>
      <c r="BA104" s="1"/>
      <c r="BB104" s="1"/>
      <c r="BC104" s="1"/>
      <c r="BD104" s="1"/>
      <c r="BE104" s="1"/>
    </row>
    <row r="105" spans="1:57" ht="12" customHeight="1" x14ac:dyDescent="0.25">
      <c r="A105" s="64"/>
      <c r="B105" s="59"/>
      <c r="AY105" s="1"/>
      <c r="AZ105" s="1"/>
      <c r="BA105" s="1"/>
      <c r="BB105" s="1"/>
      <c r="BC105" s="1"/>
      <c r="BD105" s="1"/>
      <c r="BE105" s="1"/>
    </row>
    <row r="106" spans="1:57" ht="12" customHeight="1" x14ac:dyDescent="0.25">
      <c r="A106" s="64"/>
      <c r="B106" s="59"/>
      <c r="AY106" s="1"/>
      <c r="AZ106" s="1"/>
      <c r="BA106" s="1"/>
      <c r="BB106" s="1"/>
      <c r="BC106" s="1"/>
      <c r="BD106" s="1"/>
      <c r="BE106" s="1"/>
    </row>
    <row r="107" spans="1:57" ht="12" customHeight="1" x14ac:dyDescent="0.25">
      <c r="A107" s="64"/>
      <c r="B107" s="59"/>
      <c r="AY107" s="1"/>
      <c r="AZ107" s="1"/>
      <c r="BA107" s="1"/>
      <c r="BB107" s="1"/>
      <c r="BC107" s="1"/>
      <c r="BD107" s="1"/>
      <c r="BE107" s="1"/>
    </row>
    <row r="108" spans="1:57" ht="12" customHeight="1" x14ac:dyDescent="0.25">
      <c r="A108" s="64"/>
      <c r="B108" s="59"/>
      <c r="AY108" s="1"/>
      <c r="AZ108" s="1"/>
      <c r="BA108" s="1"/>
      <c r="BB108" s="1"/>
      <c r="BC108" s="1"/>
      <c r="BD108" s="1"/>
      <c r="BE108" s="1"/>
    </row>
    <row r="109" spans="1:57" ht="12" customHeight="1" x14ac:dyDescent="0.25">
      <c r="A109" s="64"/>
      <c r="B109" s="59"/>
      <c r="AY109" s="1"/>
      <c r="AZ109" s="1"/>
      <c r="BA109" s="1"/>
      <c r="BB109" s="1"/>
      <c r="BC109" s="1"/>
      <c r="BD109" s="1"/>
      <c r="BE109" s="1"/>
    </row>
    <row r="110" spans="1:57" ht="12" customHeight="1" x14ac:dyDescent="0.25">
      <c r="A110" s="64"/>
      <c r="B110" s="59"/>
      <c r="AY110" s="1"/>
      <c r="AZ110" s="1"/>
      <c r="BA110" s="1"/>
      <c r="BB110" s="1"/>
      <c r="BC110" s="1"/>
      <c r="BD110" s="1"/>
      <c r="BE110" s="1"/>
    </row>
    <row r="111" spans="1:57" ht="12" customHeight="1" x14ac:dyDescent="0.25">
      <c r="A111" s="64"/>
      <c r="B111" s="59"/>
      <c r="AY111" s="1"/>
      <c r="AZ111" s="1"/>
      <c r="BA111" s="1"/>
      <c r="BB111" s="1"/>
      <c r="BC111" s="1"/>
      <c r="BD111" s="1"/>
      <c r="BE111" s="1"/>
    </row>
    <row r="112" spans="1:57" ht="12" customHeight="1" x14ac:dyDescent="0.25">
      <c r="A112" s="64"/>
      <c r="B112" s="59"/>
      <c r="AY112" s="1"/>
      <c r="AZ112" s="1"/>
      <c r="BA112" s="1"/>
      <c r="BB112" s="1"/>
      <c r="BC112" s="1"/>
      <c r="BD112" s="1"/>
      <c r="BE112" s="1"/>
    </row>
    <row r="113" spans="1:57" ht="12" customHeight="1" x14ac:dyDescent="0.25">
      <c r="A113" s="64"/>
      <c r="B113" s="59"/>
      <c r="AY113" s="1"/>
      <c r="AZ113" s="1"/>
      <c r="BA113" s="1"/>
      <c r="BB113" s="1"/>
      <c r="BC113" s="1"/>
      <c r="BD113" s="1"/>
      <c r="BE113" s="1"/>
    </row>
    <row r="114" spans="1:57" ht="12" customHeight="1" x14ac:dyDescent="0.25">
      <c r="A114" s="64"/>
      <c r="B114" s="59"/>
      <c r="AY114" s="1"/>
      <c r="AZ114" s="1"/>
      <c r="BA114" s="1"/>
      <c r="BB114" s="1"/>
      <c r="BC114" s="1"/>
      <c r="BD114" s="1"/>
      <c r="BE114" s="1"/>
    </row>
    <row r="115" spans="1:57" ht="12" customHeight="1" x14ac:dyDescent="0.25">
      <c r="A115" s="64"/>
      <c r="B115" s="59"/>
      <c r="AY115" s="1"/>
      <c r="AZ115" s="1"/>
      <c r="BA115" s="1"/>
      <c r="BB115" s="1"/>
      <c r="BC115" s="1"/>
      <c r="BD115" s="1"/>
      <c r="BE115" s="1"/>
    </row>
    <row r="116" spans="1:57" ht="12" customHeight="1" x14ac:dyDescent="0.25">
      <c r="A116" s="64"/>
      <c r="B116" s="59"/>
      <c r="AY116" s="1"/>
      <c r="AZ116" s="1"/>
      <c r="BA116" s="1"/>
      <c r="BB116" s="1"/>
      <c r="BC116" s="1"/>
      <c r="BD116" s="1"/>
      <c r="BE116" s="1"/>
    </row>
    <row r="117" spans="1:57" ht="12" customHeight="1" x14ac:dyDescent="0.25">
      <c r="A117" s="64"/>
      <c r="B117" s="59"/>
      <c r="AY117" s="1"/>
      <c r="AZ117" s="1"/>
      <c r="BA117" s="1"/>
      <c r="BB117" s="1"/>
      <c r="BC117" s="1"/>
      <c r="BD117" s="1"/>
      <c r="BE117" s="1"/>
    </row>
    <row r="118" spans="1:57" ht="12" customHeight="1" x14ac:dyDescent="0.25">
      <c r="A118" s="64"/>
      <c r="B118" s="59"/>
      <c r="AY118" s="1"/>
      <c r="AZ118" s="1"/>
      <c r="BA118" s="1"/>
      <c r="BB118" s="1"/>
      <c r="BC118" s="1"/>
      <c r="BD118" s="1"/>
      <c r="BE118" s="1"/>
    </row>
    <row r="119" spans="1:57" ht="12" customHeight="1" x14ac:dyDescent="0.25">
      <c r="A119" s="64"/>
      <c r="B119" s="59"/>
      <c r="AY119" s="1"/>
      <c r="AZ119" s="1"/>
      <c r="BA119" s="1"/>
      <c r="BB119" s="1"/>
      <c r="BC119" s="1"/>
      <c r="BD119" s="1"/>
      <c r="BE119" s="1"/>
    </row>
    <row r="120" spans="1:57" ht="12" customHeight="1" x14ac:dyDescent="0.25">
      <c r="A120" s="64"/>
      <c r="B120" s="59"/>
      <c r="AY120" s="1"/>
      <c r="AZ120" s="1"/>
      <c r="BA120" s="1"/>
      <c r="BB120" s="1"/>
      <c r="BC120" s="1"/>
      <c r="BD120" s="1"/>
      <c r="BE120" s="1"/>
    </row>
    <row r="121" spans="1:57" ht="12" customHeight="1" x14ac:dyDescent="0.25">
      <c r="A121" s="64"/>
      <c r="B121" s="59"/>
      <c r="AY121" s="1"/>
      <c r="AZ121" s="1"/>
      <c r="BA121" s="1"/>
      <c r="BB121" s="1"/>
      <c r="BC121" s="1"/>
      <c r="BD121" s="1"/>
      <c r="BE121" s="1"/>
    </row>
    <row r="122" spans="1:57" ht="12" customHeight="1" x14ac:dyDescent="0.25">
      <c r="A122" s="64"/>
      <c r="B122" s="59"/>
      <c r="AY122" s="1"/>
      <c r="AZ122" s="1"/>
      <c r="BA122" s="1"/>
      <c r="BB122" s="1"/>
      <c r="BC122" s="1"/>
      <c r="BD122" s="1"/>
      <c r="BE122" s="1"/>
    </row>
    <row r="123" spans="1:57" ht="12" customHeight="1" x14ac:dyDescent="0.25">
      <c r="A123" s="64"/>
      <c r="B123" s="59"/>
      <c r="AY123" s="1"/>
      <c r="AZ123" s="1"/>
      <c r="BA123" s="1"/>
      <c r="BB123" s="1"/>
      <c r="BC123" s="1"/>
      <c r="BD123" s="1"/>
      <c r="BE123" s="1"/>
    </row>
    <row r="124" spans="1:57" ht="12" customHeight="1" x14ac:dyDescent="0.25">
      <c r="A124" s="64"/>
      <c r="B124" s="59"/>
      <c r="AY124" s="1"/>
      <c r="AZ124" s="1"/>
      <c r="BA124" s="1"/>
      <c r="BB124" s="1"/>
      <c r="BC124" s="1"/>
      <c r="BD124" s="1"/>
      <c r="BE124" s="1"/>
    </row>
    <row r="125" spans="1:57" ht="12" customHeight="1" x14ac:dyDescent="0.25">
      <c r="A125" s="64"/>
      <c r="B125" s="59"/>
      <c r="AY125" s="1"/>
      <c r="AZ125" s="1"/>
      <c r="BA125" s="1"/>
      <c r="BB125" s="1"/>
      <c r="BC125" s="1"/>
      <c r="BD125" s="1"/>
      <c r="BE125" s="1"/>
    </row>
    <row r="126" spans="1:57" ht="12" customHeight="1" x14ac:dyDescent="0.25">
      <c r="A126" s="64"/>
      <c r="B126" s="59"/>
      <c r="AY126" s="1"/>
      <c r="AZ126" s="1"/>
      <c r="BA126" s="1"/>
      <c r="BB126" s="1"/>
      <c r="BC126" s="1"/>
      <c r="BD126" s="1"/>
      <c r="BE126" s="1"/>
    </row>
    <row r="127" spans="1:57" ht="12" customHeight="1" x14ac:dyDescent="0.25">
      <c r="A127" s="64"/>
      <c r="B127" s="59"/>
      <c r="AY127" s="1"/>
      <c r="AZ127" s="1"/>
      <c r="BA127" s="1"/>
      <c r="BB127" s="1"/>
      <c r="BC127" s="1"/>
      <c r="BD127" s="1"/>
      <c r="BE127" s="1"/>
    </row>
    <row r="128" spans="1:57" ht="12" customHeight="1" x14ac:dyDescent="0.25">
      <c r="A128" s="64"/>
      <c r="B128" s="59"/>
      <c r="AY128" s="1"/>
      <c r="AZ128" s="1"/>
      <c r="BA128" s="1"/>
      <c r="BB128" s="1"/>
      <c r="BC128" s="1"/>
      <c r="BD128" s="1"/>
      <c r="BE128" s="1"/>
    </row>
    <row r="129" spans="1:57" ht="12" customHeight="1" x14ac:dyDescent="0.25">
      <c r="A129" s="64"/>
      <c r="B129" s="59"/>
      <c r="AY129" s="1"/>
      <c r="AZ129" s="1"/>
      <c r="BA129" s="1"/>
      <c r="BB129" s="1"/>
      <c r="BC129" s="1"/>
      <c r="BD129" s="1"/>
      <c r="BE129" s="1"/>
    </row>
    <row r="130" spans="1:57" ht="12" customHeight="1" x14ac:dyDescent="0.25">
      <c r="A130" s="64"/>
      <c r="B130" s="59"/>
      <c r="AY130" s="1"/>
      <c r="AZ130" s="1"/>
      <c r="BA130" s="1"/>
      <c r="BB130" s="1"/>
      <c r="BC130" s="1"/>
      <c r="BD130" s="1"/>
      <c r="BE130" s="1"/>
    </row>
    <row r="131" spans="1:57" ht="12" customHeight="1" x14ac:dyDescent="0.25">
      <c r="A131" s="64"/>
      <c r="B131" s="59"/>
      <c r="AY131" s="1"/>
      <c r="AZ131" s="1"/>
      <c r="BA131" s="1"/>
      <c r="BB131" s="1"/>
      <c r="BC131" s="1"/>
      <c r="BD131" s="1"/>
      <c r="BE131" s="1"/>
    </row>
    <row r="132" spans="1:57" ht="12" customHeight="1" x14ac:dyDescent="0.25">
      <c r="A132" s="64"/>
      <c r="B132" s="59"/>
      <c r="AY132" s="1"/>
      <c r="AZ132" s="1"/>
      <c r="BA132" s="1"/>
      <c r="BB132" s="1"/>
      <c r="BC132" s="1"/>
      <c r="BD132" s="1"/>
      <c r="BE132" s="1"/>
    </row>
    <row r="133" spans="1:57" ht="12" customHeight="1" x14ac:dyDescent="0.25">
      <c r="A133" s="64"/>
      <c r="B133" s="59"/>
      <c r="AY133" s="1"/>
      <c r="AZ133" s="1"/>
      <c r="BA133" s="1"/>
      <c r="BB133" s="1"/>
      <c r="BC133" s="1"/>
      <c r="BD133" s="1"/>
      <c r="BE133" s="1"/>
    </row>
    <row r="134" spans="1:57" ht="12" customHeight="1" x14ac:dyDescent="0.25">
      <c r="A134" s="64"/>
      <c r="B134" s="59"/>
      <c r="AY134" s="1"/>
      <c r="AZ134" s="1"/>
      <c r="BA134" s="1"/>
      <c r="BB134" s="1"/>
      <c r="BC134" s="1"/>
      <c r="BD134" s="1"/>
      <c r="BE134" s="1"/>
    </row>
    <row r="135" spans="1:57" ht="12" customHeight="1" x14ac:dyDescent="0.25">
      <c r="A135" s="64"/>
      <c r="B135" s="59"/>
      <c r="AY135" s="1"/>
      <c r="AZ135" s="1"/>
      <c r="BA135" s="1"/>
      <c r="BB135" s="1"/>
      <c r="BC135" s="1"/>
      <c r="BD135" s="1"/>
      <c r="BE135" s="1"/>
    </row>
    <row r="136" spans="1:57" ht="12" customHeight="1" x14ac:dyDescent="0.25">
      <c r="A136" s="64"/>
      <c r="B136" s="59"/>
      <c r="AY136" s="1"/>
      <c r="AZ136" s="1"/>
      <c r="BA136" s="1"/>
      <c r="BB136" s="1"/>
      <c r="BC136" s="1"/>
      <c r="BD136" s="1"/>
      <c r="BE136" s="1"/>
    </row>
    <row r="137" spans="1:57" ht="12" customHeight="1" x14ac:dyDescent="0.25">
      <c r="A137" s="64"/>
      <c r="B137" s="59"/>
      <c r="AY137" s="1"/>
      <c r="AZ137" s="1"/>
      <c r="BA137" s="1"/>
      <c r="BB137" s="1"/>
      <c r="BC137" s="1"/>
      <c r="BD137" s="1"/>
      <c r="BE137" s="1"/>
    </row>
    <row r="138" spans="1:57" ht="12" customHeight="1" x14ac:dyDescent="0.25">
      <c r="A138" s="64"/>
      <c r="B138" s="59"/>
      <c r="AY138" s="1"/>
      <c r="AZ138" s="1"/>
      <c r="BA138" s="1"/>
      <c r="BB138" s="1"/>
      <c r="BC138" s="1"/>
      <c r="BD138" s="1"/>
      <c r="BE138" s="1"/>
    </row>
    <row r="139" spans="1:57" ht="12" customHeight="1" x14ac:dyDescent="0.25">
      <c r="A139" s="64"/>
      <c r="B139" s="59"/>
      <c r="AY139" s="1"/>
      <c r="AZ139" s="1"/>
      <c r="BA139" s="1"/>
      <c r="BB139" s="1"/>
      <c r="BC139" s="1"/>
      <c r="BD139" s="1"/>
      <c r="BE139" s="1"/>
    </row>
    <row r="140" spans="1:57" ht="12" customHeight="1" x14ac:dyDescent="0.25">
      <c r="A140" s="64"/>
      <c r="B140" s="59"/>
      <c r="AY140" s="1"/>
      <c r="AZ140" s="1"/>
      <c r="BA140" s="1"/>
      <c r="BB140" s="1"/>
      <c r="BC140" s="1"/>
      <c r="BD140" s="1"/>
      <c r="BE140" s="1"/>
    </row>
    <row r="141" spans="1:57" ht="12" customHeight="1" x14ac:dyDescent="0.25">
      <c r="A141" s="64"/>
      <c r="B141" s="59"/>
      <c r="AY141" s="1"/>
      <c r="AZ141" s="1"/>
      <c r="BA141" s="1"/>
      <c r="BB141" s="1"/>
      <c r="BC141" s="1"/>
      <c r="BD141" s="1"/>
      <c r="BE141" s="1"/>
    </row>
    <row r="142" spans="1:57" ht="12" customHeight="1" x14ac:dyDescent="0.25">
      <c r="A142" s="64"/>
      <c r="B142" s="59"/>
      <c r="AY142" s="1"/>
      <c r="AZ142" s="1"/>
      <c r="BA142" s="1"/>
      <c r="BB142" s="1"/>
      <c r="BC142" s="1"/>
      <c r="BD142" s="1"/>
      <c r="BE142" s="1"/>
    </row>
    <row r="143" spans="1:57" ht="12" customHeight="1" x14ac:dyDescent="0.25">
      <c r="A143" s="64"/>
      <c r="B143" s="59"/>
      <c r="AY143" s="1"/>
      <c r="AZ143" s="1"/>
      <c r="BA143" s="1"/>
      <c r="BB143" s="1"/>
      <c r="BC143" s="1"/>
      <c r="BD143" s="1"/>
      <c r="BE143" s="1"/>
    </row>
    <row r="144" spans="1:57" ht="12" customHeight="1" x14ac:dyDescent="0.25">
      <c r="A144" s="64"/>
      <c r="B144" s="59"/>
      <c r="AY144" s="1"/>
      <c r="AZ144" s="1"/>
      <c r="BA144" s="1"/>
      <c r="BB144" s="1"/>
      <c r="BC144" s="1"/>
      <c r="BD144" s="1"/>
      <c r="BE144" s="1"/>
    </row>
    <row r="145" spans="1:57" ht="12" customHeight="1" x14ac:dyDescent="0.25">
      <c r="A145" s="64"/>
      <c r="B145" s="59"/>
      <c r="AY145" s="1"/>
      <c r="AZ145" s="1"/>
      <c r="BA145" s="1"/>
      <c r="BB145" s="1"/>
      <c r="BC145" s="1"/>
      <c r="BD145" s="1"/>
      <c r="BE145" s="1"/>
    </row>
    <row r="146" spans="1:57" ht="12" customHeight="1" x14ac:dyDescent="0.25">
      <c r="A146" s="64"/>
      <c r="B146" s="59"/>
      <c r="AY146" s="1"/>
      <c r="AZ146" s="1"/>
      <c r="BA146" s="1"/>
      <c r="BB146" s="1"/>
      <c r="BC146" s="1"/>
      <c r="BD146" s="1"/>
      <c r="BE146" s="1"/>
    </row>
    <row r="147" spans="1:57" ht="12" customHeight="1" x14ac:dyDescent="0.25">
      <c r="A147" s="64"/>
      <c r="B147" s="59"/>
      <c r="AY147" s="1"/>
      <c r="AZ147" s="1"/>
      <c r="BA147" s="1"/>
      <c r="BB147" s="1"/>
      <c r="BC147" s="1"/>
      <c r="BD147" s="1"/>
      <c r="BE147" s="1"/>
    </row>
    <row r="148" spans="1:57" ht="12" customHeight="1" x14ac:dyDescent="0.25">
      <c r="A148" s="64"/>
      <c r="B148" s="59"/>
      <c r="AY148" s="1"/>
      <c r="AZ148" s="1"/>
      <c r="BA148" s="1"/>
      <c r="BB148" s="1"/>
      <c r="BC148" s="1"/>
      <c r="BD148" s="1"/>
      <c r="BE148" s="1"/>
    </row>
    <row r="149" spans="1:57" ht="12" customHeight="1" x14ac:dyDescent="0.25">
      <c r="A149" s="64"/>
      <c r="B149" s="59"/>
      <c r="AY149" s="1"/>
      <c r="AZ149" s="1"/>
      <c r="BA149" s="1"/>
      <c r="BB149" s="1"/>
      <c r="BC149" s="1"/>
      <c r="BD149" s="1"/>
      <c r="BE149" s="1"/>
    </row>
    <row r="150" spans="1:57" ht="12" customHeight="1" x14ac:dyDescent="0.25">
      <c r="A150" s="64"/>
      <c r="B150" s="59"/>
      <c r="AY150" s="1"/>
      <c r="AZ150" s="1"/>
      <c r="BA150" s="1"/>
      <c r="BB150" s="1"/>
      <c r="BC150" s="1"/>
      <c r="BD150" s="1"/>
      <c r="BE150" s="1"/>
    </row>
    <row r="151" spans="1:57" ht="12" customHeight="1" x14ac:dyDescent="0.25">
      <c r="A151" s="64"/>
      <c r="B151" s="59"/>
      <c r="AY151" s="1"/>
      <c r="AZ151" s="1"/>
      <c r="BA151" s="1"/>
      <c r="BB151" s="1"/>
      <c r="BC151" s="1"/>
      <c r="BD151" s="1"/>
      <c r="BE151" s="1"/>
    </row>
    <row r="152" spans="1:57" ht="12" customHeight="1" x14ac:dyDescent="0.25">
      <c r="A152" s="64"/>
      <c r="B152" s="59"/>
      <c r="AY152" s="1"/>
      <c r="AZ152" s="1"/>
      <c r="BA152" s="1"/>
      <c r="BB152" s="1"/>
      <c r="BC152" s="1"/>
      <c r="BD152" s="1"/>
      <c r="BE152" s="1"/>
    </row>
    <row r="153" spans="1:57" ht="12" customHeight="1" x14ac:dyDescent="0.25">
      <c r="A153" s="64"/>
      <c r="B153" s="59"/>
      <c r="AY153" s="1"/>
      <c r="AZ153" s="1"/>
      <c r="BA153" s="1"/>
      <c r="BB153" s="1"/>
      <c r="BC153" s="1"/>
      <c r="BD153" s="1"/>
      <c r="BE153" s="1"/>
    </row>
    <row r="154" spans="1:57" ht="12" customHeight="1" x14ac:dyDescent="0.25">
      <c r="A154" s="64"/>
      <c r="B154" s="59"/>
      <c r="AY154" s="1"/>
      <c r="AZ154" s="1"/>
      <c r="BA154" s="1"/>
      <c r="BB154" s="1"/>
      <c r="BC154" s="1"/>
      <c r="BD154" s="1"/>
      <c r="BE154" s="1"/>
    </row>
    <row r="155" spans="1:57" ht="12" customHeight="1" x14ac:dyDescent="0.25">
      <c r="A155" s="64"/>
      <c r="B155" s="59"/>
      <c r="AY155" s="1"/>
      <c r="AZ155" s="1"/>
      <c r="BA155" s="1"/>
      <c r="BB155" s="1"/>
      <c r="BC155" s="1"/>
      <c r="BD155" s="1"/>
      <c r="BE155" s="1"/>
    </row>
    <row r="156" spans="1:57" ht="12" customHeight="1" x14ac:dyDescent="0.25">
      <c r="A156" s="64"/>
      <c r="B156" s="59"/>
      <c r="AY156" s="1"/>
      <c r="AZ156" s="1"/>
      <c r="BA156" s="1"/>
      <c r="BB156" s="1"/>
      <c r="BC156" s="1"/>
      <c r="BD156" s="1"/>
      <c r="BE156" s="1"/>
    </row>
    <row r="157" spans="1:57" ht="12" customHeight="1" x14ac:dyDescent="0.25">
      <c r="A157" s="64"/>
      <c r="B157" s="59"/>
      <c r="AY157" s="1"/>
      <c r="AZ157" s="1"/>
      <c r="BA157" s="1"/>
      <c r="BB157" s="1"/>
      <c r="BC157" s="1"/>
      <c r="BD157" s="1"/>
      <c r="BE157" s="1"/>
    </row>
    <row r="158" spans="1:57" ht="12" customHeight="1" x14ac:dyDescent="0.25">
      <c r="A158" s="64"/>
      <c r="B158" s="59"/>
      <c r="AY158" s="1"/>
      <c r="AZ158" s="1"/>
      <c r="BA158" s="1"/>
      <c r="BB158" s="1"/>
      <c r="BC158" s="1"/>
      <c r="BD158" s="1"/>
      <c r="BE158" s="1"/>
    </row>
    <row r="159" spans="1:57" ht="12" customHeight="1" x14ac:dyDescent="0.25">
      <c r="A159" s="64"/>
      <c r="B159" s="59"/>
      <c r="AY159" s="1"/>
      <c r="AZ159" s="1"/>
      <c r="BA159" s="1"/>
      <c r="BB159" s="1"/>
      <c r="BC159" s="1"/>
      <c r="BD159" s="1"/>
      <c r="BE159" s="1"/>
    </row>
    <row r="160" spans="1:57" ht="12" customHeight="1" x14ac:dyDescent="0.25">
      <c r="A160" s="64"/>
      <c r="B160" s="59"/>
      <c r="AY160" s="1"/>
      <c r="AZ160" s="1"/>
      <c r="BA160" s="1"/>
      <c r="BB160" s="1"/>
      <c r="BC160" s="1"/>
      <c r="BD160" s="1"/>
      <c r="BE160" s="1"/>
    </row>
    <row r="161" spans="1:57" ht="12" customHeight="1" x14ac:dyDescent="0.25">
      <c r="A161" s="64"/>
      <c r="B161" s="59"/>
      <c r="AY161" s="1"/>
      <c r="AZ161" s="1"/>
      <c r="BA161" s="1"/>
      <c r="BB161" s="1"/>
      <c r="BC161" s="1"/>
      <c r="BD161" s="1"/>
      <c r="BE161" s="1"/>
    </row>
    <row r="162" spans="1:57" ht="12" customHeight="1" x14ac:dyDescent="0.25">
      <c r="A162" s="64"/>
      <c r="B162" s="59"/>
      <c r="AY162" s="1"/>
      <c r="AZ162" s="1"/>
      <c r="BA162" s="1"/>
      <c r="BB162" s="1"/>
      <c r="BC162" s="1"/>
      <c r="BD162" s="1"/>
      <c r="BE162" s="1"/>
    </row>
    <row r="163" spans="1:57" ht="12" customHeight="1" x14ac:dyDescent="0.25">
      <c r="A163" s="64"/>
      <c r="B163" s="59"/>
      <c r="AY163" s="1"/>
      <c r="AZ163" s="1"/>
      <c r="BA163" s="1"/>
      <c r="BB163" s="1"/>
      <c r="BC163" s="1"/>
      <c r="BD163" s="1"/>
      <c r="BE163" s="1"/>
    </row>
    <row r="164" spans="1:57" ht="12" customHeight="1" x14ac:dyDescent="0.25">
      <c r="A164" s="64"/>
      <c r="B164" s="59"/>
      <c r="AY164" s="1"/>
      <c r="AZ164" s="1"/>
      <c r="BA164" s="1"/>
      <c r="BB164" s="1"/>
      <c r="BC164" s="1"/>
      <c r="BD164" s="1"/>
      <c r="BE164" s="1"/>
    </row>
    <row r="165" spans="1:57" ht="12" customHeight="1" x14ac:dyDescent="0.25">
      <c r="A165" s="64"/>
      <c r="B165" s="59"/>
      <c r="AY165" s="1"/>
      <c r="AZ165" s="1"/>
      <c r="BA165" s="1"/>
      <c r="BB165" s="1"/>
      <c r="BC165" s="1"/>
      <c r="BD165" s="1"/>
      <c r="BE165" s="1"/>
    </row>
    <row r="166" spans="1:57" ht="12" customHeight="1" x14ac:dyDescent="0.25">
      <c r="A166" s="64"/>
      <c r="B166" s="59"/>
      <c r="AY166" s="1"/>
      <c r="AZ166" s="1"/>
      <c r="BA166" s="1"/>
      <c r="BB166" s="1"/>
      <c r="BC166" s="1"/>
      <c r="BD166" s="1"/>
      <c r="BE166" s="1"/>
    </row>
    <row r="167" spans="1:57" ht="12" customHeight="1" x14ac:dyDescent="0.25">
      <c r="A167" s="64"/>
      <c r="B167" s="59"/>
      <c r="AY167" s="1"/>
      <c r="AZ167" s="1"/>
      <c r="BA167" s="1"/>
      <c r="BB167" s="1"/>
      <c r="BC167" s="1"/>
      <c r="BD167" s="1"/>
      <c r="BE167" s="1"/>
    </row>
    <row r="168" spans="1:57" ht="12" customHeight="1" x14ac:dyDescent="0.25">
      <c r="A168" s="64"/>
      <c r="B168" s="59"/>
      <c r="AY168" s="1"/>
      <c r="AZ168" s="1"/>
      <c r="BA168" s="1"/>
      <c r="BB168" s="1"/>
      <c r="BC168" s="1"/>
      <c r="BD168" s="1"/>
      <c r="BE168" s="1"/>
    </row>
    <row r="169" spans="1:57" ht="12" customHeight="1" x14ac:dyDescent="0.25">
      <c r="A169" s="64"/>
      <c r="B169" s="59"/>
      <c r="AY169" s="1"/>
      <c r="AZ169" s="1"/>
      <c r="BA169" s="1"/>
      <c r="BB169" s="1"/>
      <c r="BC169" s="1"/>
      <c r="BD169" s="1"/>
      <c r="BE169" s="1"/>
    </row>
    <row r="170" spans="1:57" ht="12" customHeight="1" x14ac:dyDescent="0.25">
      <c r="A170" s="64"/>
      <c r="B170" s="59"/>
      <c r="AY170" s="1"/>
      <c r="AZ170" s="1"/>
      <c r="BA170" s="1"/>
      <c r="BB170" s="1"/>
      <c r="BC170" s="1"/>
      <c r="BD170" s="1"/>
      <c r="BE170" s="1"/>
    </row>
    <row r="171" spans="1:57" ht="12" customHeight="1" x14ac:dyDescent="0.25">
      <c r="A171" s="64"/>
      <c r="B171" s="59"/>
      <c r="AY171" s="1"/>
      <c r="AZ171" s="1"/>
      <c r="BA171" s="1"/>
      <c r="BB171" s="1"/>
      <c r="BC171" s="1"/>
      <c r="BD171" s="1"/>
      <c r="BE171" s="1"/>
    </row>
    <row r="172" spans="1:57" ht="12" customHeight="1" x14ac:dyDescent="0.25">
      <c r="A172" s="64"/>
      <c r="B172" s="59"/>
      <c r="AY172" s="1"/>
      <c r="AZ172" s="1"/>
      <c r="BA172" s="1"/>
      <c r="BB172" s="1"/>
      <c r="BC172" s="1"/>
      <c r="BD172" s="1"/>
      <c r="BE172" s="1"/>
    </row>
    <row r="173" spans="1:57" ht="12" customHeight="1" x14ac:dyDescent="0.25">
      <c r="A173" s="64"/>
      <c r="B173" s="59"/>
      <c r="AY173" s="1"/>
      <c r="AZ173" s="1"/>
      <c r="BA173" s="1"/>
      <c r="BB173" s="1"/>
      <c r="BC173" s="1"/>
      <c r="BD173" s="1"/>
      <c r="BE173" s="1"/>
    </row>
    <row r="174" spans="1:57" ht="12" customHeight="1" x14ac:dyDescent="0.25">
      <c r="A174" s="64"/>
      <c r="B174" s="59"/>
      <c r="AY174" s="1"/>
      <c r="AZ174" s="1"/>
      <c r="BA174" s="1"/>
      <c r="BB174" s="1"/>
      <c r="BC174" s="1"/>
      <c r="BD174" s="1"/>
      <c r="BE174" s="1"/>
    </row>
    <row r="175" spans="1:57" ht="12" customHeight="1" x14ac:dyDescent="0.25">
      <c r="A175" s="64"/>
      <c r="B175" s="59"/>
      <c r="AY175" s="1"/>
      <c r="AZ175" s="1"/>
      <c r="BA175" s="1"/>
      <c r="BB175" s="1"/>
      <c r="BC175" s="1"/>
      <c r="BD175" s="1"/>
      <c r="BE175" s="1"/>
    </row>
    <row r="176" spans="1:57" ht="12" customHeight="1" x14ac:dyDescent="0.25">
      <c r="A176" s="64"/>
      <c r="B176" s="59"/>
      <c r="AY176" s="1"/>
      <c r="AZ176" s="1"/>
      <c r="BA176" s="1"/>
      <c r="BB176" s="1"/>
      <c r="BC176" s="1"/>
      <c r="BD176" s="1"/>
      <c r="BE176" s="1"/>
    </row>
    <row r="177" spans="1:57" ht="12" customHeight="1" x14ac:dyDescent="0.25">
      <c r="A177" s="64"/>
      <c r="B177" s="59"/>
      <c r="AY177" s="1"/>
      <c r="AZ177" s="1"/>
      <c r="BA177" s="1"/>
      <c r="BB177" s="1"/>
      <c r="BC177" s="1"/>
      <c r="BD177" s="1"/>
      <c r="BE177" s="1"/>
    </row>
    <row r="178" spans="1:57" ht="12" customHeight="1" x14ac:dyDescent="0.25">
      <c r="A178" s="64"/>
      <c r="B178" s="59"/>
      <c r="AY178" s="1"/>
      <c r="AZ178" s="1"/>
      <c r="BA178" s="1"/>
      <c r="BB178" s="1"/>
      <c r="BC178" s="1"/>
      <c r="BD178" s="1"/>
      <c r="BE178" s="1"/>
    </row>
    <row r="179" spans="1:57" ht="12" customHeight="1" x14ac:dyDescent="0.25">
      <c r="A179" s="64"/>
      <c r="B179" s="59"/>
      <c r="AY179" s="1"/>
      <c r="AZ179" s="1"/>
      <c r="BA179" s="1"/>
      <c r="BB179" s="1"/>
      <c r="BC179" s="1"/>
      <c r="BD179" s="1"/>
      <c r="BE179" s="1"/>
    </row>
    <row r="180" spans="1:57" ht="12" customHeight="1" x14ac:dyDescent="0.25">
      <c r="A180" s="64"/>
      <c r="B180" s="59"/>
      <c r="AY180" s="1"/>
      <c r="AZ180" s="1"/>
      <c r="BA180" s="1"/>
      <c r="BB180" s="1"/>
      <c r="BC180" s="1"/>
      <c r="BD180" s="1"/>
      <c r="BE180" s="1"/>
    </row>
    <row r="181" spans="1:57" ht="12" customHeight="1" x14ac:dyDescent="0.25">
      <c r="A181" s="64"/>
      <c r="B181" s="59"/>
      <c r="AY181" s="1"/>
      <c r="AZ181" s="1"/>
      <c r="BA181" s="1"/>
      <c r="BB181" s="1"/>
      <c r="BC181" s="1"/>
      <c r="BD181" s="1"/>
      <c r="BE181" s="1"/>
    </row>
    <row r="182" spans="1:57" ht="12" customHeight="1" x14ac:dyDescent="0.25">
      <c r="A182" s="64"/>
      <c r="B182" s="59"/>
      <c r="AY182" s="1"/>
      <c r="AZ182" s="1"/>
      <c r="BA182" s="1"/>
      <c r="BB182" s="1"/>
      <c r="BC182" s="1"/>
      <c r="BD182" s="1"/>
      <c r="BE182" s="1"/>
    </row>
    <row r="183" spans="1:57" ht="12" customHeight="1" x14ac:dyDescent="0.25">
      <c r="A183" s="64"/>
      <c r="B183" s="59"/>
      <c r="AY183" s="1"/>
      <c r="AZ183" s="1"/>
      <c r="BA183" s="1"/>
      <c r="BB183" s="1"/>
      <c r="BC183" s="1"/>
      <c r="BD183" s="1"/>
      <c r="BE183" s="1"/>
    </row>
    <row r="184" spans="1:57" ht="12" customHeight="1" x14ac:dyDescent="0.25">
      <c r="A184" s="64"/>
      <c r="B184" s="59"/>
      <c r="AY184" s="1"/>
      <c r="AZ184" s="1"/>
      <c r="BA184" s="1"/>
      <c r="BB184" s="1"/>
      <c r="BC184" s="1"/>
      <c r="BD184" s="1"/>
      <c r="BE184" s="1"/>
    </row>
    <row r="185" spans="1:57" ht="12" customHeight="1" x14ac:dyDescent="0.25">
      <c r="A185" s="64"/>
      <c r="B185" s="59"/>
      <c r="AY185" s="1"/>
      <c r="AZ185" s="1"/>
      <c r="BA185" s="1"/>
      <c r="BB185" s="1"/>
      <c r="BC185" s="1"/>
      <c r="BD185" s="1"/>
      <c r="BE185" s="1"/>
    </row>
    <row r="186" spans="1:57" ht="12" customHeight="1" x14ac:dyDescent="0.25">
      <c r="A186" s="64"/>
      <c r="B186" s="59"/>
      <c r="AY186" s="1"/>
      <c r="AZ186" s="1"/>
      <c r="BA186" s="1"/>
      <c r="BB186" s="1"/>
      <c r="BC186" s="1"/>
      <c r="BD186" s="1"/>
      <c r="BE186" s="1"/>
    </row>
    <row r="187" spans="1:57" ht="12" customHeight="1" x14ac:dyDescent="0.25">
      <c r="A187" s="64"/>
      <c r="B187" s="59"/>
      <c r="AY187" s="1"/>
      <c r="AZ187" s="1"/>
      <c r="BA187" s="1"/>
      <c r="BB187" s="1"/>
      <c r="BC187" s="1"/>
      <c r="BD187" s="1"/>
      <c r="BE187" s="1"/>
    </row>
    <row r="188" spans="1:57" ht="12" customHeight="1" x14ac:dyDescent="0.25">
      <c r="A188" s="64"/>
      <c r="B188" s="59"/>
      <c r="AY188" s="1"/>
      <c r="AZ188" s="1"/>
      <c r="BA188" s="1"/>
      <c r="BB188" s="1"/>
      <c r="BC188" s="1"/>
      <c r="BD188" s="1"/>
      <c r="BE188" s="1"/>
    </row>
    <row r="189" spans="1:57" ht="12" customHeight="1" x14ac:dyDescent="0.25">
      <c r="A189" s="64"/>
      <c r="B189" s="59"/>
      <c r="AY189" s="1"/>
      <c r="AZ189" s="1"/>
      <c r="BA189" s="1"/>
      <c r="BB189" s="1"/>
      <c r="BC189" s="1"/>
      <c r="BD189" s="1"/>
      <c r="BE189" s="1"/>
    </row>
    <row r="190" spans="1:57" ht="12" customHeight="1" x14ac:dyDescent="0.25">
      <c r="A190" s="64"/>
      <c r="B190" s="59"/>
      <c r="AY190" s="1"/>
      <c r="AZ190" s="1"/>
      <c r="BA190" s="1"/>
      <c r="BB190" s="1"/>
      <c r="BC190" s="1"/>
      <c r="BD190" s="1"/>
      <c r="BE190" s="1"/>
    </row>
    <row r="191" spans="1:57" ht="12" customHeight="1" x14ac:dyDescent="0.25">
      <c r="A191" s="64"/>
      <c r="B191" s="59"/>
      <c r="AY191" s="1"/>
      <c r="AZ191" s="1"/>
      <c r="BA191" s="1"/>
      <c r="BB191" s="1"/>
      <c r="BC191" s="1"/>
      <c r="BD191" s="1"/>
      <c r="BE191" s="1"/>
    </row>
    <row r="192" spans="1:57" ht="12" customHeight="1" x14ac:dyDescent="0.25">
      <c r="A192" s="64"/>
      <c r="B192" s="59"/>
      <c r="AY192" s="1"/>
      <c r="AZ192" s="1"/>
      <c r="BA192" s="1"/>
      <c r="BB192" s="1"/>
      <c r="BC192" s="1"/>
      <c r="BD192" s="1"/>
      <c r="BE192" s="1"/>
    </row>
    <row r="193" spans="1:57" ht="12" customHeight="1" x14ac:dyDescent="0.25">
      <c r="A193" s="64"/>
      <c r="B193" s="59"/>
      <c r="AY193" s="1"/>
      <c r="AZ193" s="1"/>
      <c r="BA193" s="1"/>
      <c r="BB193" s="1"/>
      <c r="BC193" s="1"/>
      <c r="BD193" s="1"/>
      <c r="BE193" s="1"/>
    </row>
    <row r="194" spans="1:57" ht="12" customHeight="1" x14ac:dyDescent="0.25">
      <c r="A194" s="64"/>
      <c r="B194" s="59"/>
      <c r="AY194" s="1"/>
      <c r="AZ194" s="1"/>
      <c r="BA194" s="1"/>
      <c r="BB194" s="1"/>
      <c r="BC194" s="1"/>
      <c r="BD194" s="1"/>
      <c r="BE194" s="1"/>
    </row>
    <row r="195" spans="1:57" ht="12" customHeight="1" x14ac:dyDescent="0.25">
      <c r="A195" s="64"/>
      <c r="B195" s="59"/>
      <c r="AY195" s="1"/>
      <c r="AZ195" s="1"/>
      <c r="BA195" s="1"/>
      <c r="BB195" s="1"/>
      <c r="BC195" s="1"/>
      <c r="BD195" s="1"/>
      <c r="BE195" s="1"/>
    </row>
    <row r="196" spans="1:57" ht="12" customHeight="1" x14ac:dyDescent="0.25">
      <c r="A196" s="64"/>
      <c r="B196" s="59"/>
      <c r="AY196" s="1"/>
      <c r="AZ196" s="1"/>
      <c r="BA196" s="1"/>
      <c r="BB196" s="1"/>
      <c r="BC196" s="1"/>
      <c r="BD196" s="1"/>
      <c r="BE196" s="1"/>
    </row>
    <row r="197" spans="1:57" ht="12" customHeight="1" x14ac:dyDescent="0.25">
      <c r="A197" s="64"/>
      <c r="B197" s="59"/>
      <c r="AY197" s="1"/>
      <c r="AZ197" s="1"/>
      <c r="BA197" s="1"/>
      <c r="BB197" s="1"/>
      <c r="BC197" s="1"/>
      <c r="BD197" s="1"/>
      <c r="BE197" s="1"/>
    </row>
    <row r="198" spans="1:57" ht="12" customHeight="1" x14ac:dyDescent="0.25">
      <c r="A198" s="64"/>
      <c r="B198" s="59"/>
      <c r="AY198" s="1"/>
      <c r="AZ198" s="1"/>
      <c r="BA198" s="1"/>
      <c r="BB198" s="1"/>
      <c r="BC198" s="1"/>
      <c r="BD198" s="1"/>
      <c r="BE198" s="1"/>
    </row>
    <row r="199" spans="1:57" ht="12" customHeight="1" x14ac:dyDescent="0.25">
      <c r="A199" s="64"/>
      <c r="B199" s="59"/>
      <c r="AY199" s="1"/>
      <c r="AZ199" s="1"/>
      <c r="BA199" s="1"/>
      <c r="BB199" s="1"/>
      <c r="BC199" s="1"/>
      <c r="BD199" s="1"/>
      <c r="BE199" s="1"/>
    </row>
    <row r="200" spans="1:57" ht="12" customHeight="1" x14ac:dyDescent="0.25">
      <c r="A200" s="64"/>
      <c r="B200" s="59"/>
      <c r="AY200" s="1"/>
      <c r="AZ200" s="1"/>
      <c r="BA200" s="1"/>
      <c r="BB200" s="1"/>
      <c r="BC200" s="1"/>
      <c r="BD200" s="1"/>
      <c r="BE200" s="1"/>
    </row>
    <row r="201" spans="1:57" ht="12" customHeight="1" x14ac:dyDescent="0.25">
      <c r="A201" s="64"/>
      <c r="B201" s="59"/>
      <c r="AY201" s="1"/>
      <c r="AZ201" s="1"/>
      <c r="BA201" s="1"/>
      <c r="BB201" s="1"/>
      <c r="BC201" s="1"/>
      <c r="BD201" s="1"/>
      <c r="BE201" s="1"/>
    </row>
    <row r="202" spans="1:57" ht="12" customHeight="1" x14ac:dyDescent="0.25">
      <c r="A202" s="64"/>
      <c r="B202" s="59"/>
      <c r="AY202" s="1"/>
      <c r="AZ202" s="1"/>
      <c r="BA202" s="1"/>
      <c r="BB202" s="1"/>
      <c r="BC202" s="1"/>
      <c r="BD202" s="1"/>
      <c r="BE202" s="1"/>
    </row>
    <row r="203" spans="1:57" ht="12" customHeight="1" x14ac:dyDescent="0.25">
      <c r="A203" s="64"/>
      <c r="B203" s="59"/>
      <c r="AY203" s="1"/>
      <c r="AZ203" s="1"/>
      <c r="BA203" s="1"/>
      <c r="BB203" s="1"/>
      <c r="BC203" s="1"/>
      <c r="BD203" s="1"/>
      <c r="BE203" s="1"/>
    </row>
    <row r="204" spans="1:57" ht="12" customHeight="1" x14ac:dyDescent="0.25">
      <c r="A204" s="64"/>
      <c r="B204" s="59"/>
      <c r="AY204" s="1"/>
      <c r="AZ204" s="1"/>
      <c r="BA204" s="1"/>
      <c r="BB204" s="1"/>
      <c r="BC204" s="1"/>
      <c r="BD204" s="1"/>
      <c r="BE204" s="1"/>
    </row>
    <row r="205" spans="1:57" ht="12" customHeight="1" x14ac:dyDescent="0.25">
      <c r="A205" s="64"/>
      <c r="B205" s="59"/>
      <c r="AY205" s="1"/>
      <c r="AZ205" s="1"/>
      <c r="BA205" s="1"/>
      <c r="BB205" s="1"/>
      <c r="BC205" s="1"/>
      <c r="BD205" s="1"/>
      <c r="BE205" s="1"/>
    </row>
    <row r="206" spans="1:57" ht="12" customHeight="1" x14ac:dyDescent="0.25">
      <c r="A206" s="64"/>
      <c r="B206" s="59"/>
      <c r="AY206" s="1"/>
      <c r="AZ206" s="1"/>
      <c r="BA206" s="1"/>
      <c r="BB206" s="1"/>
      <c r="BC206" s="1"/>
      <c r="BD206" s="1"/>
      <c r="BE206" s="1"/>
    </row>
    <row r="207" spans="1:57" ht="12" customHeight="1" x14ac:dyDescent="0.25">
      <c r="A207" s="64"/>
      <c r="B207" s="59"/>
      <c r="AY207" s="1"/>
      <c r="AZ207" s="1"/>
      <c r="BA207" s="1"/>
      <c r="BB207" s="1"/>
      <c r="BC207" s="1"/>
      <c r="BD207" s="1"/>
      <c r="BE207" s="1"/>
    </row>
    <row r="208" spans="1:57" ht="12" customHeight="1" x14ac:dyDescent="0.25">
      <c r="A208" s="64"/>
      <c r="B208" s="59"/>
      <c r="AY208" s="1"/>
      <c r="AZ208" s="1"/>
      <c r="BA208" s="1"/>
      <c r="BB208" s="1"/>
      <c r="BC208" s="1"/>
      <c r="BD208" s="1"/>
      <c r="BE208" s="1"/>
    </row>
    <row r="209" spans="1:57" ht="12" customHeight="1" x14ac:dyDescent="0.25">
      <c r="A209" s="64"/>
      <c r="B209" s="59"/>
      <c r="AY209" s="1"/>
      <c r="AZ209" s="1"/>
      <c r="BA209" s="1"/>
      <c r="BB209" s="1"/>
      <c r="BC209" s="1"/>
      <c r="BD209" s="1"/>
      <c r="BE209" s="1"/>
    </row>
    <row r="210" spans="1:57" ht="12" customHeight="1" x14ac:dyDescent="0.25">
      <c r="A210" s="64"/>
      <c r="B210" s="59"/>
      <c r="AY210" s="1"/>
      <c r="AZ210" s="1"/>
      <c r="BA210" s="1"/>
      <c r="BB210" s="1"/>
      <c r="BC210" s="1"/>
      <c r="BD210" s="1"/>
      <c r="BE210" s="1"/>
    </row>
    <row r="211" spans="1:57" ht="12" customHeight="1" x14ac:dyDescent="0.25">
      <c r="A211" s="64"/>
      <c r="B211" s="59"/>
      <c r="AY211" s="1"/>
      <c r="AZ211" s="1"/>
      <c r="BA211" s="1"/>
      <c r="BB211" s="1"/>
      <c r="BC211" s="1"/>
      <c r="BD211" s="1"/>
      <c r="BE211" s="1"/>
    </row>
    <row r="212" spans="1:57" ht="12" customHeight="1" x14ac:dyDescent="0.25">
      <c r="A212" s="64"/>
      <c r="B212" s="59"/>
      <c r="AY212" s="1"/>
      <c r="AZ212" s="1"/>
      <c r="BA212" s="1"/>
      <c r="BB212" s="1"/>
      <c r="BC212" s="1"/>
      <c r="BD212" s="1"/>
      <c r="BE212" s="1"/>
    </row>
    <row r="213" spans="1:57" ht="12" customHeight="1" x14ac:dyDescent="0.25">
      <c r="A213" s="64"/>
      <c r="B213" s="59"/>
      <c r="AY213" s="1"/>
      <c r="AZ213" s="1"/>
      <c r="BA213" s="1"/>
      <c r="BB213" s="1"/>
      <c r="BC213" s="1"/>
      <c r="BD213" s="1"/>
      <c r="BE213" s="1"/>
    </row>
    <row r="214" spans="1:57" ht="12" customHeight="1" x14ac:dyDescent="0.25">
      <c r="A214" s="64"/>
      <c r="B214" s="59"/>
      <c r="AY214" s="1"/>
      <c r="AZ214" s="1"/>
      <c r="BA214" s="1"/>
      <c r="BB214" s="1"/>
      <c r="BC214" s="1"/>
      <c r="BD214" s="1"/>
      <c r="BE214" s="1"/>
    </row>
    <row r="215" spans="1:57" ht="12" customHeight="1" x14ac:dyDescent="0.25">
      <c r="A215" s="64"/>
      <c r="B215" s="59"/>
      <c r="AY215" s="1"/>
      <c r="AZ215" s="1"/>
      <c r="BA215" s="1"/>
      <c r="BB215" s="1"/>
      <c r="BC215" s="1"/>
      <c r="BD215" s="1"/>
      <c r="BE215" s="1"/>
    </row>
    <row r="216" spans="1:57" ht="12" customHeight="1" x14ac:dyDescent="0.25">
      <c r="A216" s="64"/>
      <c r="B216" s="59"/>
      <c r="AY216" s="1"/>
      <c r="AZ216" s="1"/>
      <c r="BA216" s="1"/>
      <c r="BB216" s="1"/>
      <c r="BC216" s="1"/>
      <c r="BD216" s="1"/>
      <c r="BE216" s="1"/>
    </row>
    <row r="217" spans="1:57" ht="12" customHeight="1" x14ac:dyDescent="0.25">
      <c r="A217" s="64"/>
      <c r="B217" s="59"/>
      <c r="AY217" s="1"/>
      <c r="AZ217" s="1"/>
      <c r="BA217" s="1"/>
      <c r="BB217" s="1"/>
      <c r="BC217" s="1"/>
      <c r="BD217" s="1"/>
      <c r="BE217" s="1"/>
    </row>
    <row r="218" spans="1:57" ht="12" customHeight="1" x14ac:dyDescent="0.25">
      <c r="A218" s="64"/>
      <c r="B218" s="59"/>
      <c r="AY218" s="1"/>
      <c r="AZ218" s="1"/>
      <c r="BA218" s="1"/>
      <c r="BB218" s="1"/>
      <c r="BC218" s="1"/>
      <c r="BD218" s="1"/>
      <c r="BE218" s="1"/>
    </row>
    <row r="219" spans="1:57" ht="12" customHeight="1" x14ac:dyDescent="0.25">
      <c r="A219" s="64"/>
      <c r="B219" s="59"/>
      <c r="AY219" s="1"/>
      <c r="AZ219" s="1"/>
      <c r="BA219" s="1"/>
      <c r="BB219" s="1"/>
      <c r="BC219" s="1"/>
      <c r="BD219" s="1"/>
      <c r="BE219" s="1"/>
    </row>
    <row r="220" spans="1:57" ht="12" customHeight="1" x14ac:dyDescent="0.25">
      <c r="A220" s="64"/>
      <c r="B220" s="59"/>
      <c r="AY220" s="1"/>
      <c r="AZ220" s="1"/>
      <c r="BA220" s="1"/>
      <c r="BB220" s="1"/>
      <c r="BC220" s="1"/>
      <c r="BD220" s="1"/>
      <c r="BE220" s="1"/>
    </row>
    <row r="221" spans="1:57" ht="12" customHeight="1" x14ac:dyDescent="0.25">
      <c r="A221" s="64"/>
      <c r="B221" s="59"/>
      <c r="AY221" s="1"/>
      <c r="AZ221" s="1"/>
      <c r="BA221" s="1"/>
      <c r="BB221" s="1"/>
      <c r="BC221" s="1"/>
      <c r="BD221" s="1"/>
      <c r="BE221" s="1"/>
    </row>
    <row r="222" spans="1:57" ht="12" customHeight="1" x14ac:dyDescent="0.25">
      <c r="A222" s="64"/>
      <c r="B222" s="59"/>
      <c r="AY222" s="1"/>
      <c r="AZ222" s="1"/>
      <c r="BA222" s="1"/>
      <c r="BB222" s="1"/>
      <c r="BC222" s="1"/>
      <c r="BD222" s="1"/>
      <c r="BE222" s="1"/>
    </row>
    <row r="223" spans="1:57" ht="12" customHeight="1" x14ac:dyDescent="0.25">
      <c r="A223" s="64"/>
      <c r="B223" s="59"/>
      <c r="AY223" s="1"/>
      <c r="AZ223" s="1"/>
      <c r="BA223" s="1"/>
      <c r="BB223" s="1"/>
      <c r="BC223" s="1"/>
      <c r="BD223" s="1"/>
      <c r="BE223" s="1"/>
    </row>
    <row r="224" spans="1:57" ht="12" customHeight="1" x14ac:dyDescent="0.25">
      <c r="A224" s="64"/>
      <c r="B224" s="59"/>
      <c r="AY224" s="1"/>
      <c r="AZ224" s="1"/>
      <c r="BA224" s="1"/>
      <c r="BB224" s="1"/>
      <c r="BC224" s="1"/>
      <c r="BD224" s="1"/>
      <c r="BE224" s="1"/>
    </row>
    <row r="225" spans="1:57" ht="12" customHeight="1" x14ac:dyDescent="0.25">
      <c r="A225" s="64"/>
      <c r="B225" s="59"/>
      <c r="AY225" s="1"/>
      <c r="AZ225" s="1"/>
      <c r="BA225" s="1"/>
      <c r="BB225" s="1"/>
      <c r="BC225" s="1"/>
      <c r="BD225" s="1"/>
      <c r="BE225" s="1"/>
    </row>
    <row r="226" spans="1:57" ht="12" customHeight="1" x14ac:dyDescent="0.25">
      <c r="A226" s="64"/>
      <c r="B226" s="59"/>
      <c r="AY226" s="1"/>
      <c r="AZ226" s="1"/>
      <c r="BA226" s="1"/>
      <c r="BB226" s="1"/>
      <c r="BC226" s="1"/>
      <c r="BD226" s="1"/>
      <c r="BE226" s="1"/>
    </row>
    <row r="227" spans="1:57" ht="12" customHeight="1" x14ac:dyDescent="0.25">
      <c r="A227" s="64"/>
      <c r="B227" s="59"/>
      <c r="AY227" s="1"/>
      <c r="AZ227" s="1"/>
      <c r="BA227" s="1"/>
      <c r="BB227" s="1"/>
      <c r="BC227" s="1"/>
      <c r="BD227" s="1"/>
      <c r="BE227" s="1"/>
    </row>
    <row r="228" spans="1:57" ht="12" customHeight="1" x14ac:dyDescent="0.25">
      <c r="A228" s="64"/>
      <c r="B228" s="59"/>
      <c r="AY228" s="1"/>
      <c r="AZ228" s="1"/>
      <c r="BA228" s="1"/>
      <c r="BB228" s="1"/>
      <c r="BC228" s="1"/>
      <c r="BD228" s="1"/>
      <c r="BE228" s="1"/>
    </row>
    <row r="229" spans="1:57" ht="12" customHeight="1" x14ac:dyDescent="0.25">
      <c r="A229" s="64"/>
      <c r="B229" s="59"/>
      <c r="AY229" s="1"/>
      <c r="AZ229" s="1"/>
      <c r="BA229" s="1"/>
      <c r="BB229" s="1"/>
      <c r="BC229" s="1"/>
      <c r="BD229" s="1"/>
      <c r="BE229" s="1"/>
    </row>
    <row r="230" spans="1:57" ht="12" customHeight="1" x14ac:dyDescent="0.25">
      <c r="A230" s="64"/>
      <c r="B230" s="59"/>
      <c r="AY230" s="1"/>
      <c r="AZ230" s="1"/>
      <c r="BA230" s="1"/>
      <c r="BB230" s="1"/>
      <c r="BC230" s="1"/>
      <c r="BD230" s="1"/>
      <c r="BE230" s="1"/>
    </row>
    <row r="231" spans="1:57" ht="12" customHeight="1" x14ac:dyDescent="0.25">
      <c r="A231" s="64"/>
      <c r="B231" s="59"/>
      <c r="AY231" s="1"/>
      <c r="AZ231" s="1"/>
      <c r="BA231" s="1"/>
      <c r="BB231" s="1"/>
      <c r="BC231" s="1"/>
      <c r="BD231" s="1"/>
      <c r="BE231" s="1"/>
    </row>
    <row r="232" spans="1:57" ht="12" customHeight="1" x14ac:dyDescent="0.25">
      <c r="A232" s="64"/>
      <c r="B232" s="59"/>
      <c r="AY232" s="1"/>
      <c r="AZ232" s="1"/>
      <c r="BA232" s="1"/>
      <c r="BB232" s="1"/>
      <c r="BC232" s="1"/>
      <c r="BD232" s="1"/>
      <c r="BE232" s="1"/>
    </row>
    <row r="233" spans="1:57" ht="12" customHeight="1" x14ac:dyDescent="0.25">
      <c r="A233" s="64"/>
      <c r="B233" s="59"/>
      <c r="AY233" s="1"/>
      <c r="AZ233" s="1"/>
      <c r="BA233" s="1"/>
      <c r="BB233" s="1"/>
      <c r="BC233" s="1"/>
      <c r="BD233" s="1"/>
      <c r="BE233" s="1"/>
    </row>
    <row r="234" spans="1:57" ht="12" customHeight="1" x14ac:dyDescent="0.25">
      <c r="A234" s="64"/>
      <c r="B234" s="59"/>
      <c r="AY234" s="1"/>
      <c r="AZ234" s="1"/>
      <c r="BA234" s="1"/>
      <c r="BB234" s="1"/>
      <c r="BC234" s="1"/>
      <c r="BD234" s="1"/>
      <c r="BE234" s="1"/>
    </row>
    <row r="235" spans="1:57" ht="12" customHeight="1" x14ac:dyDescent="0.25">
      <c r="A235" s="64"/>
      <c r="B235" s="59"/>
      <c r="AY235" s="1"/>
      <c r="AZ235" s="1"/>
      <c r="BA235" s="1"/>
      <c r="BB235" s="1"/>
      <c r="BC235" s="1"/>
      <c r="BD235" s="1"/>
      <c r="BE235" s="1"/>
    </row>
    <row r="236" spans="1:57" ht="12" customHeight="1" x14ac:dyDescent="0.25">
      <c r="A236" s="64"/>
      <c r="B236" s="59"/>
      <c r="AY236" s="1"/>
      <c r="AZ236" s="1"/>
      <c r="BA236" s="1"/>
      <c r="BB236" s="1"/>
      <c r="BC236" s="1"/>
      <c r="BD236" s="1"/>
      <c r="BE236" s="1"/>
    </row>
    <row r="237" spans="1:57" ht="12" customHeight="1" x14ac:dyDescent="0.25">
      <c r="A237" s="64"/>
      <c r="B237" s="59"/>
      <c r="AY237" s="1"/>
      <c r="AZ237" s="1"/>
      <c r="BA237" s="1"/>
      <c r="BB237" s="1"/>
      <c r="BC237" s="1"/>
      <c r="BD237" s="1"/>
      <c r="BE237" s="1"/>
    </row>
    <row r="238" spans="1:57" ht="12" customHeight="1" x14ac:dyDescent="0.25">
      <c r="A238" s="64"/>
      <c r="B238" s="59"/>
      <c r="AY238" s="1"/>
      <c r="AZ238" s="1"/>
      <c r="BA238" s="1"/>
      <c r="BB238" s="1"/>
      <c r="BC238" s="1"/>
      <c r="BD238" s="1"/>
      <c r="BE238" s="1"/>
    </row>
    <row r="239" spans="1:57" ht="12" customHeight="1" x14ac:dyDescent="0.25">
      <c r="A239" s="64"/>
      <c r="B239" s="59"/>
      <c r="AY239" s="1"/>
      <c r="AZ239" s="1"/>
      <c r="BA239" s="1"/>
      <c r="BB239" s="1"/>
      <c r="BC239" s="1"/>
      <c r="BD239" s="1"/>
      <c r="BE239" s="1"/>
    </row>
    <row r="240" spans="1:57" ht="12" customHeight="1" x14ac:dyDescent="0.25">
      <c r="A240" s="64"/>
      <c r="B240" s="59"/>
      <c r="AY240" s="1"/>
      <c r="AZ240" s="1"/>
      <c r="BA240" s="1"/>
      <c r="BB240" s="1"/>
      <c r="BC240" s="1"/>
      <c r="BD240" s="1"/>
      <c r="BE240" s="1"/>
    </row>
    <row r="241" spans="1:57" ht="12" customHeight="1" x14ac:dyDescent="0.25">
      <c r="A241" s="64"/>
      <c r="B241" s="59"/>
      <c r="AY241" s="1"/>
      <c r="AZ241" s="1"/>
      <c r="BA241" s="1"/>
      <c r="BB241" s="1"/>
      <c r="BC241" s="1"/>
      <c r="BD241" s="1"/>
      <c r="BE241" s="1"/>
    </row>
    <row r="242" spans="1:57" ht="12" customHeight="1" x14ac:dyDescent="0.25">
      <c r="A242" s="64"/>
      <c r="B242" s="59"/>
      <c r="AY242" s="1"/>
      <c r="AZ242" s="1"/>
      <c r="BA242" s="1"/>
      <c r="BB242" s="1"/>
      <c r="BC242" s="1"/>
      <c r="BD242" s="1"/>
      <c r="BE242" s="1"/>
    </row>
    <row r="243" spans="1:57" ht="12" customHeight="1" x14ac:dyDescent="0.25">
      <c r="A243" s="64"/>
      <c r="B243" s="59"/>
      <c r="AY243" s="1"/>
      <c r="AZ243" s="1"/>
      <c r="BA243" s="1"/>
      <c r="BB243" s="1"/>
      <c r="BC243" s="1"/>
      <c r="BD243" s="1"/>
      <c r="BE243" s="1"/>
    </row>
    <row r="244" spans="1:57" ht="12" customHeight="1" x14ac:dyDescent="0.25">
      <c r="A244" s="64"/>
      <c r="B244" s="59"/>
      <c r="AY244" s="1"/>
      <c r="AZ244" s="1"/>
      <c r="BA244" s="1"/>
      <c r="BB244" s="1"/>
      <c r="BC244" s="1"/>
      <c r="BD244" s="1"/>
      <c r="BE244" s="1"/>
    </row>
    <row r="245" spans="1:57" ht="12" customHeight="1" x14ac:dyDescent="0.25">
      <c r="A245" s="64"/>
      <c r="B245" s="59"/>
      <c r="AY245" s="1"/>
      <c r="AZ245" s="1"/>
      <c r="BA245" s="1"/>
      <c r="BB245" s="1"/>
      <c r="BC245" s="1"/>
      <c r="BD245" s="1"/>
      <c r="BE245" s="1"/>
    </row>
    <row r="246" spans="1:57" ht="12" customHeight="1" x14ac:dyDescent="0.25">
      <c r="A246" s="64"/>
      <c r="B246" s="59"/>
      <c r="AY246" s="1"/>
      <c r="AZ246" s="1"/>
      <c r="BA246" s="1"/>
      <c r="BB246" s="1"/>
      <c r="BC246" s="1"/>
      <c r="BD246" s="1"/>
      <c r="BE246" s="1"/>
    </row>
    <row r="247" spans="1:57" ht="12" customHeight="1" x14ac:dyDescent="0.25">
      <c r="A247" s="64"/>
      <c r="B247" s="59"/>
      <c r="AY247" s="1"/>
      <c r="AZ247" s="1"/>
      <c r="BA247" s="1"/>
      <c r="BB247" s="1"/>
      <c r="BC247" s="1"/>
      <c r="BD247" s="1"/>
      <c r="BE247" s="1"/>
    </row>
    <row r="248" spans="1:57" ht="12" customHeight="1" x14ac:dyDescent="0.25">
      <c r="A248" s="64"/>
      <c r="B248" s="59"/>
      <c r="AY248" s="1"/>
      <c r="AZ248" s="1"/>
      <c r="BA248" s="1"/>
      <c r="BB248" s="1"/>
      <c r="BC248" s="1"/>
      <c r="BD248" s="1"/>
      <c r="BE248" s="1"/>
    </row>
    <row r="249" spans="1:57" ht="12" customHeight="1" x14ac:dyDescent="0.25">
      <c r="A249" s="64"/>
      <c r="B249" s="59"/>
      <c r="AY249" s="1"/>
      <c r="AZ249" s="1"/>
      <c r="BA249" s="1"/>
      <c r="BB249" s="1"/>
      <c r="BC249" s="1"/>
      <c r="BD249" s="1"/>
      <c r="BE249" s="1"/>
    </row>
    <row r="250" spans="1:57" ht="12" customHeight="1" x14ac:dyDescent="0.25">
      <c r="A250" s="64"/>
      <c r="B250" s="59"/>
      <c r="AY250" s="1"/>
      <c r="AZ250" s="1"/>
      <c r="BA250" s="1"/>
      <c r="BB250" s="1"/>
      <c r="BC250" s="1"/>
      <c r="BD250" s="1"/>
      <c r="BE250" s="1"/>
    </row>
    <row r="251" spans="1:57" ht="12" customHeight="1" x14ac:dyDescent="0.25">
      <c r="A251" s="64"/>
      <c r="B251" s="59"/>
      <c r="AY251" s="1"/>
      <c r="AZ251" s="1"/>
      <c r="BA251" s="1"/>
      <c r="BB251" s="1"/>
      <c r="BC251" s="1"/>
      <c r="BD251" s="1"/>
      <c r="BE251" s="1"/>
    </row>
    <row r="252" spans="1:57" ht="12" customHeight="1" x14ac:dyDescent="0.25">
      <c r="A252" s="64"/>
      <c r="B252" s="59"/>
      <c r="AY252" s="1"/>
      <c r="AZ252" s="1"/>
      <c r="BA252" s="1"/>
      <c r="BB252" s="1"/>
      <c r="BC252" s="1"/>
      <c r="BD252" s="1"/>
      <c r="BE252" s="1"/>
    </row>
    <row r="253" spans="1:57" ht="12" customHeight="1" x14ac:dyDescent="0.25">
      <c r="A253" s="64"/>
      <c r="B253" s="59"/>
      <c r="AY253" s="1"/>
      <c r="AZ253" s="1"/>
      <c r="BA253" s="1"/>
      <c r="BB253" s="1"/>
      <c r="BC253" s="1"/>
      <c r="BD253" s="1"/>
      <c r="BE253" s="1"/>
    </row>
    <row r="254" spans="1:57" ht="12" customHeight="1" x14ac:dyDescent="0.25">
      <c r="A254" s="64"/>
      <c r="B254" s="59"/>
      <c r="AY254" s="1"/>
      <c r="AZ254" s="1"/>
      <c r="BA254" s="1"/>
      <c r="BB254" s="1"/>
      <c r="BC254" s="1"/>
      <c r="BD254" s="1"/>
      <c r="BE254" s="1"/>
    </row>
    <row r="255" spans="1:57" ht="12" customHeight="1" x14ac:dyDescent="0.25">
      <c r="A255" s="64"/>
      <c r="B255" s="59"/>
      <c r="AY255" s="1"/>
      <c r="AZ255" s="1"/>
      <c r="BA255" s="1"/>
      <c r="BB255" s="1"/>
      <c r="BC255" s="1"/>
      <c r="BD255" s="1"/>
      <c r="BE255" s="1"/>
    </row>
    <row r="256" spans="1:57" ht="12" customHeight="1" x14ac:dyDescent="0.25">
      <c r="A256" s="64"/>
      <c r="B256" s="59"/>
      <c r="AY256" s="1"/>
      <c r="AZ256" s="1"/>
      <c r="BA256" s="1"/>
      <c r="BB256" s="1"/>
      <c r="BC256" s="1"/>
      <c r="BD256" s="1"/>
      <c r="BE256" s="1"/>
    </row>
    <row r="257" spans="1:57" ht="12" customHeight="1" x14ac:dyDescent="0.25">
      <c r="A257" s="64"/>
      <c r="B257" s="59"/>
      <c r="AY257" s="1"/>
      <c r="AZ257" s="1"/>
      <c r="BA257" s="1"/>
      <c r="BB257" s="1"/>
      <c r="BC257" s="1"/>
      <c r="BD257" s="1"/>
      <c r="BE257" s="1"/>
    </row>
    <row r="258" spans="1:57" ht="12" customHeight="1" x14ac:dyDescent="0.25">
      <c r="A258" s="64"/>
      <c r="B258" s="59"/>
      <c r="AY258" s="1"/>
      <c r="AZ258" s="1"/>
      <c r="BA258" s="1"/>
      <c r="BB258" s="1"/>
      <c r="BC258" s="1"/>
      <c r="BD258" s="1"/>
      <c r="BE258" s="1"/>
    </row>
    <row r="259" spans="1:57" ht="12" customHeight="1" x14ac:dyDescent="0.25">
      <c r="A259" s="64"/>
      <c r="B259" s="59"/>
      <c r="AY259" s="1"/>
      <c r="AZ259" s="1"/>
      <c r="BA259" s="1"/>
      <c r="BB259" s="1"/>
      <c r="BC259" s="1"/>
      <c r="BD259" s="1"/>
      <c r="BE259" s="1"/>
    </row>
    <row r="260" spans="1:57" ht="12" customHeight="1" x14ac:dyDescent="0.25">
      <c r="A260" s="64"/>
      <c r="B260" s="59"/>
      <c r="AY260" s="1"/>
      <c r="AZ260" s="1"/>
      <c r="BA260" s="1"/>
      <c r="BB260" s="1"/>
      <c r="BC260" s="1"/>
      <c r="BD260" s="1"/>
      <c r="BE260" s="1"/>
    </row>
    <row r="261" spans="1:57" ht="12" customHeight="1" x14ac:dyDescent="0.25">
      <c r="A261" s="64"/>
      <c r="B261" s="59"/>
      <c r="AY261" s="1"/>
      <c r="AZ261" s="1"/>
      <c r="BA261" s="1"/>
      <c r="BB261" s="1"/>
      <c r="BC261" s="1"/>
      <c r="BD261" s="1"/>
      <c r="BE261" s="1"/>
    </row>
    <row r="262" spans="1:57" ht="12" customHeight="1" x14ac:dyDescent="0.25">
      <c r="A262" s="64"/>
      <c r="B262" s="59"/>
      <c r="AY262" s="1"/>
      <c r="AZ262" s="1"/>
      <c r="BA262" s="1"/>
      <c r="BB262" s="1"/>
      <c r="BC262" s="1"/>
      <c r="BD262" s="1"/>
      <c r="BE262" s="1"/>
    </row>
    <row r="263" spans="1:57" ht="12" customHeight="1" x14ac:dyDescent="0.25">
      <c r="A263" s="64"/>
      <c r="B263" s="59"/>
      <c r="AY263" s="1"/>
      <c r="AZ263" s="1"/>
      <c r="BA263" s="1"/>
      <c r="BB263" s="1"/>
      <c r="BC263" s="1"/>
      <c r="BD263" s="1"/>
      <c r="BE263" s="1"/>
    </row>
    <row r="264" spans="1:57" ht="12" customHeight="1" x14ac:dyDescent="0.25">
      <c r="A264" s="64"/>
      <c r="B264" s="59"/>
      <c r="AY264" s="1"/>
      <c r="AZ264" s="1"/>
      <c r="BA264" s="1"/>
      <c r="BB264" s="1"/>
      <c r="BC264" s="1"/>
      <c r="BD264" s="1"/>
      <c r="BE264" s="1"/>
    </row>
    <row r="265" spans="1:57" ht="12" customHeight="1" x14ac:dyDescent="0.25">
      <c r="A265" s="64"/>
      <c r="B265" s="59"/>
      <c r="AY265" s="1"/>
      <c r="AZ265" s="1"/>
      <c r="BA265" s="1"/>
      <c r="BB265" s="1"/>
      <c r="BC265" s="1"/>
      <c r="BD265" s="1"/>
      <c r="BE265" s="1"/>
    </row>
    <row r="266" spans="1:57" ht="12" customHeight="1" x14ac:dyDescent="0.25">
      <c r="A266" s="64"/>
      <c r="B266" s="59"/>
      <c r="AY266" s="1"/>
      <c r="AZ266" s="1"/>
      <c r="BA266" s="1"/>
      <c r="BB266" s="1"/>
      <c r="BC266" s="1"/>
      <c r="BD266" s="1"/>
      <c r="BE266" s="1"/>
    </row>
    <row r="267" spans="1:57" ht="12" customHeight="1" x14ac:dyDescent="0.25">
      <c r="A267" s="64"/>
      <c r="B267" s="59"/>
      <c r="AY267" s="1"/>
      <c r="AZ267" s="1"/>
      <c r="BA267" s="1"/>
      <c r="BB267" s="1"/>
      <c r="BC267" s="1"/>
      <c r="BD267" s="1"/>
      <c r="BE267" s="1"/>
    </row>
    <row r="268" spans="1:57" ht="12" customHeight="1" x14ac:dyDescent="0.25">
      <c r="A268" s="64"/>
      <c r="B268" s="59"/>
      <c r="AY268" s="1"/>
      <c r="AZ268" s="1"/>
      <c r="BA268" s="1"/>
      <c r="BB268" s="1"/>
      <c r="BC268" s="1"/>
      <c r="BD268" s="1"/>
      <c r="BE268" s="1"/>
    </row>
    <row r="269" spans="1:57" ht="12" customHeight="1" x14ac:dyDescent="0.25">
      <c r="A269" s="64"/>
      <c r="B269" s="59"/>
      <c r="AY269" s="1"/>
      <c r="AZ269" s="1"/>
      <c r="BA269" s="1"/>
      <c r="BB269" s="1"/>
      <c r="BC269" s="1"/>
      <c r="BD269" s="1"/>
      <c r="BE269" s="1"/>
    </row>
    <row r="270" spans="1:57" ht="12" customHeight="1" x14ac:dyDescent="0.25">
      <c r="A270" s="64"/>
      <c r="B270" s="59"/>
      <c r="AY270" s="1"/>
      <c r="AZ270" s="1"/>
      <c r="BA270" s="1"/>
      <c r="BB270" s="1"/>
      <c r="BC270" s="1"/>
      <c r="BD270" s="1"/>
      <c r="BE270" s="1"/>
    </row>
    <row r="271" spans="1:57" ht="12" customHeight="1" x14ac:dyDescent="0.25">
      <c r="A271" s="64"/>
      <c r="B271" s="59"/>
      <c r="AY271" s="1"/>
      <c r="AZ271" s="1"/>
      <c r="BA271" s="1"/>
      <c r="BB271" s="1"/>
      <c r="BC271" s="1"/>
      <c r="BD271" s="1"/>
      <c r="BE271" s="1"/>
    </row>
    <row r="272" spans="1:57" ht="12" customHeight="1" x14ac:dyDescent="0.25">
      <c r="A272" s="64"/>
      <c r="B272" s="59"/>
      <c r="AY272" s="1"/>
      <c r="AZ272" s="1"/>
      <c r="BA272" s="1"/>
      <c r="BB272" s="1"/>
      <c r="BC272" s="1"/>
      <c r="BD272" s="1"/>
      <c r="BE272" s="1"/>
    </row>
    <row r="273" spans="1:57" ht="12" customHeight="1" x14ac:dyDescent="0.25">
      <c r="A273" s="64"/>
      <c r="B273" s="59"/>
      <c r="AY273" s="1"/>
      <c r="AZ273" s="1"/>
      <c r="BA273" s="1"/>
      <c r="BB273" s="1"/>
      <c r="BC273" s="1"/>
      <c r="BD273" s="1"/>
      <c r="BE273" s="1"/>
    </row>
    <row r="274" spans="1:57" ht="12" customHeight="1" x14ac:dyDescent="0.25">
      <c r="A274" s="64"/>
      <c r="B274" s="59"/>
      <c r="AY274" s="1"/>
      <c r="AZ274" s="1"/>
      <c r="BA274" s="1"/>
      <c r="BB274" s="1"/>
      <c r="BC274" s="1"/>
      <c r="BD274" s="1"/>
      <c r="BE274" s="1"/>
    </row>
    <row r="275" spans="1:57" ht="12" customHeight="1" x14ac:dyDescent="0.25">
      <c r="A275" s="64"/>
      <c r="B275" s="59"/>
      <c r="AY275" s="1"/>
      <c r="AZ275" s="1"/>
      <c r="BA275" s="1"/>
      <c r="BB275" s="1"/>
      <c r="BC275" s="1"/>
      <c r="BD275" s="1"/>
      <c r="BE275" s="1"/>
    </row>
    <row r="276" spans="1:57" ht="12" customHeight="1" x14ac:dyDescent="0.25">
      <c r="A276" s="64"/>
      <c r="B276" s="59"/>
      <c r="AY276" s="1"/>
      <c r="AZ276" s="1"/>
      <c r="BA276" s="1"/>
      <c r="BB276" s="1"/>
      <c r="BC276" s="1"/>
      <c r="BD276" s="1"/>
      <c r="BE276" s="1"/>
    </row>
    <row r="277" spans="1:57" ht="12" customHeight="1" x14ac:dyDescent="0.25">
      <c r="A277" s="64"/>
      <c r="B277" s="59"/>
      <c r="AY277" s="1"/>
      <c r="AZ277" s="1"/>
      <c r="BA277" s="1"/>
      <c r="BB277" s="1"/>
      <c r="BC277" s="1"/>
      <c r="BD277" s="1"/>
      <c r="BE277" s="1"/>
    </row>
    <row r="278" spans="1:57" ht="12" customHeight="1" x14ac:dyDescent="0.25">
      <c r="A278" s="64"/>
      <c r="B278" s="59"/>
      <c r="AY278" s="1"/>
      <c r="AZ278" s="1"/>
      <c r="BA278" s="1"/>
      <c r="BB278" s="1"/>
      <c r="BC278" s="1"/>
      <c r="BD278" s="1"/>
      <c r="BE278" s="1"/>
    </row>
    <row r="279" spans="1:57" ht="12" customHeight="1" x14ac:dyDescent="0.25">
      <c r="A279" s="64"/>
      <c r="B279" s="59"/>
      <c r="AY279" s="1"/>
      <c r="AZ279" s="1"/>
      <c r="BA279" s="1"/>
      <c r="BB279" s="1"/>
      <c r="BC279" s="1"/>
      <c r="BD279" s="1"/>
      <c r="BE279" s="1"/>
    </row>
    <row r="280" spans="1:57" ht="12" customHeight="1" x14ac:dyDescent="0.25">
      <c r="A280" s="64"/>
      <c r="B280" s="59"/>
      <c r="AY280" s="1"/>
      <c r="AZ280" s="1"/>
      <c r="BA280" s="1"/>
      <c r="BB280" s="1"/>
      <c r="BC280" s="1"/>
      <c r="BD280" s="1"/>
      <c r="BE280" s="1"/>
    </row>
    <row r="281" spans="1:57" ht="12" customHeight="1" x14ac:dyDescent="0.25">
      <c r="A281" s="64"/>
      <c r="B281" s="59"/>
      <c r="AY281" s="1"/>
      <c r="AZ281" s="1"/>
      <c r="BA281" s="1"/>
      <c r="BB281" s="1"/>
      <c r="BC281" s="1"/>
      <c r="BD281" s="1"/>
      <c r="BE281" s="1"/>
    </row>
    <row r="282" spans="1:57" ht="12" customHeight="1" x14ac:dyDescent="0.25">
      <c r="A282" s="64"/>
      <c r="B282" s="59"/>
      <c r="AY282" s="1"/>
      <c r="AZ282" s="1"/>
      <c r="BA282" s="1"/>
      <c r="BB282" s="1"/>
      <c r="BC282" s="1"/>
      <c r="BD282" s="1"/>
      <c r="BE282" s="1"/>
    </row>
    <row r="283" spans="1:57" ht="12" customHeight="1" x14ac:dyDescent="0.25">
      <c r="A283" s="64"/>
      <c r="B283" s="59"/>
      <c r="AY283" s="1"/>
      <c r="AZ283" s="1"/>
      <c r="BA283" s="1"/>
      <c r="BB283" s="1"/>
      <c r="BC283" s="1"/>
      <c r="BD283" s="1"/>
      <c r="BE283" s="1"/>
    </row>
    <row r="284" spans="1:57" ht="12" customHeight="1" x14ac:dyDescent="0.25">
      <c r="A284" s="64"/>
      <c r="B284" s="59"/>
      <c r="AY284" s="1"/>
      <c r="AZ284" s="1"/>
      <c r="BA284" s="1"/>
      <c r="BB284" s="1"/>
      <c r="BC284" s="1"/>
      <c r="BD284" s="1"/>
      <c r="BE284" s="1"/>
    </row>
    <row r="285" spans="1:57" ht="12" customHeight="1" x14ac:dyDescent="0.25">
      <c r="A285" s="64"/>
      <c r="B285" s="59"/>
      <c r="AY285" s="1"/>
      <c r="AZ285" s="1"/>
      <c r="BA285" s="1"/>
      <c r="BB285" s="1"/>
      <c r="BC285" s="1"/>
      <c r="BD285" s="1"/>
      <c r="BE285" s="1"/>
    </row>
    <row r="286" spans="1:57" ht="12" customHeight="1" x14ac:dyDescent="0.25">
      <c r="A286" s="64"/>
      <c r="B286" s="59"/>
      <c r="AY286" s="1"/>
      <c r="AZ286" s="1"/>
      <c r="BA286" s="1"/>
      <c r="BB286" s="1"/>
      <c r="BC286" s="1"/>
      <c r="BD286" s="1"/>
      <c r="BE286" s="1"/>
    </row>
    <row r="287" spans="1:57" ht="12" customHeight="1" x14ac:dyDescent="0.25">
      <c r="A287" s="64"/>
      <c r="B287" s="59"/>
      <c r="AY287" s="1"/>
      <c r="AZ287" s="1"/>
      <c r="BA287" s="1"/>
      <c r="BB287" s="1"/>
      <c r="BC287" s="1"/>
      <c r="BD287" s="1"/>
      <c r="BE287" s="1"/>
    </row>
    <row r="288" spans="1:57" ht="12" customHeight="1" x14ac:dyDescent="0.25">
      <c r="A288" s="64"/>
      <c r="B288" s="59"/>
      <c r="AY288" s="1"/>
      <c r="AZ288" s="1"/>
      <c r="BA288" s="1"/>
      <c r="BB288" s="1"/>
      <c r="BC288" s="1"/>
      <c r="BD288" s="1"/>
      <c r="BE288" s="1"/>
    </row>
    <row r="289" spans="1:57" ht="12" customHeight="1" x14ac:dyDescent="0.25">
      <c r="A289" s="64"/>
      <c r="B289" s="59"/>
      <c r="AY289" s="1"/>
      <c r="AZ289" s="1"/>
      <c r="BA289" s="1"/>
      <c r="BB289" s="1"/>
      <c r="BC289" s="1"/>
      <c r="BD289" s="1"/>
      <c r="BE289" s="1"/>
    </row>
    <row r="290" spans="1:57" ht="12" customHeight="1" x14ac:dyDescent="0.25">
      <c r="A290" s="64"/>
      <c r="B290" s="59"/>
      <c r="AY290" s="1"/>
      <c r="AZ290" s="1"/>
      <c r="BA290" s="1"/>
      <c r="BB290" s="1"/>
      <c r="BC290" s="1"/>
      <c r="BD290" s="1"/>
      <c r="BE290" s="1"/>
    </row>
    <row r="291" spans="1:57" ht="12" customHeight="1" x14ac:dyDescent="0.25">
      <c r="A291" s="64"/>
      <c r="B291" s="59"/>
      <c r="AY291" s="1"/>
      <c r="AZ291" s="1"/>
      <c r="BA291" s="1"/>
      <c r="BB291" s="1"/>
      <c r="BC291" s="1"/>
      <c r="BD291" s="1"/>
      <c r="BE291" s="1"/>
    </row>
    <row r="292" spans="1:57" ht="12" customHeight="1" x14ac:dyDescent="0.25">
      <c r="A292" s="64"/>
      <c r="B292" s="59"/>
      <c r="AY292" s="1"/>
      <c r="AZ292" s="1"/>
      <c r="BA292" s="1"/>
      <c r="BB292" s="1"/>
      <c r="BC292" s="1"/>
      <c r="BD292" s="1"/>
      <c r="BE292" s="1"/>
    </row>
    <row r="293" spans="1:57" ht="12" customHeight="1" x14ac:dyDescent="0.25">
      <c r="A293" s="64"/>
      <c r="B293" s="59"/>
      <c r="AY293" s="1"/>
      <c r="AZ293" s="1"/>
      <c r="BA293" s="1"/>
      <c r="BB293" s="1"/>
      <c r="BC293" s="1"/>
      <c r="BD293" s="1"/>
      <c r="BE293" s="1"/>
    </row>
    <row r="294" spans="1:57" ht="12" customHeight="1" x14ac:dyDescent="0.25">
      <c r="A294" s="64"/>
      <c r="B294" s="59"/>
      <c r="AY294" s="1"/>
      <c r="AZ294" s="1"/>
      <c r="BA294" s="1"/>
      <c r="BB294" s="1"/>
      <c r="BC294" s="1"/>
      <c r="BD294" s="1"/>
      <c r="BE294" s="1"/>
    </row>
    <row r="295" spans="1:57" ht="12" customHeight="1" x14ac:dyDescent="0.25">
      <c r="A295" s="64"/>
      <c r="B295" s="59"/>
      <c r="AY295" s="1"/>
      <c r="AZ295" s="1"/>
      <c r="BA295" s="1"/>
      <c r="BB295" s="1"/>
      <c r="BC295" s="1"/>
      <c r="BD295" s="1"/>
      <c r="BE295" s="1"/>
    </row>
    <row r="296" spans="1:57" ht="12" customHeight="1" x14ac:dyDescent="0.25">
      <c r="A296" s="64"/>
      <c r="B296" s="59"/>
      <c r="AY296" s="1"/>
      <c r="AZ296" s="1"/>
      <c r="BA296" s="1"/>
      <c r="BB296" s="1"/>
      <c r="BC296" s="1"/>
      <c r="BD296" s="1"/>
      <c r="BE296" s="1"/>
    </row>
    <row r="297" spans="1:57" ht="12" customHeight="1" x14ac:dyDescent="0.25">
      <c r="A297" s="64"/>
      <c r="B297" s="59"/>
      <c r="AY297" s="1"/>
      <c r="AZ297" s="1"/>
      <c r="BA297" s="1"/>
      <c r="BB297" s="1"/>
      <c r="BC297" s="1"/>
      <c r="BD297" s="1"/>
      <c r="BE297" s="1"/>
    </row>
    <row r="298" spans="1:57" ht="12" customHeight="1" x14ac:dyDescent="0.25">
      <c r="A298" s="64"/>
      <c r="B298" s="59"/>
      <c r="AY298" s="1"/>
      <c r="AZ298" s="1"/>
      <c r="BA298" s="1"/>
      <c r="BB298" s="1"/>
      <c r="BC298" s="1"/>
      <c r="BD298" s="1"/>
      <c r="BE298" s="1"/>
    </row>
    <row r="299" spans="1:57" ht="12" customHeight="1" x14ac:dyDescent="0.25">
      <c r="A299" s="64"/>
      <c r="B299" s="59"/>
      <c r="AY299" s="1"/>
      <c r="AZ299" s="1"/>
      <c r="BA299" s="1"/>
      <c r="BB299" s="1"/>
      <c r="BC299" s="1"/>
      <c r="BD299" s="1"/>
      <c r="BE299" s="1"/>
    </row>
    <row r="300" spans="1:57" ht="12" customHeight="1" x14ac:dyDescent="0.25">
      <c r="A300" s="64"/>
      <c r="B300" s="59"/>
      <c r="AY300" s="1"/>
      <c r="AZ300" s="1"/>
      <c r="BA300" s="1"/>
      <c r="BB300" s="1"/>
      <c r="BC300" s="1"/>
      <c r="BD300" s="1"/>
      <c r="BE300" s="1"/>
    </row>
    <row r="301" spans="1:57" ht="12" customHeight="1" x14ac:dyDescent="0.25">
      <c r="A301" s="64"/>
      <c r="B301" s="59"/>
      <c r="AY301" s="1"/>
      <c r="AZ301" s="1"/>
      <c r="BA301" s="1"/>
      <c r="BB301" s="1"/>
      <c r="BC301" s="1"/>
      <c r="BD301" s="1"/>
      <c r="BE301" s="1"/>
    </row>
    <row r="302" spans="1:57" ht="12" customHeight="1" x14ac:dyDescent="0.25">
      <c r="A302" s="64"/>
      <c r="B302" s="59"/>
      <c r="AY302" s="1"/>
      <c r="AZ302" s="1"/>
      <c r="BA302" s="1"/>
      <c r="BB302" s="1"/>
      <c r="BC302" s="1"/>
      <c r="BD302" s="1"/>
      <c r="BE302" s="1"/>
    </row>
    <row r="303" spans="1:57" ht="12" customHeight="1" x14ac:dyDescent="0.25">
      <c r="A303" s="64"/>
      <c r="B303" s="59"/>
      <c r="AY303" s="1"/>
      <c r="AZ303" s="1"/>
      <c r="BA303" s="1"/>
      <c r="BB303" s="1"/>
      <c r="BC303" s="1"/>
      <c r="BD303" s="1"/>
      <c r="BE303" s="1"/>
    </row>
    <row r="304" spans="1:57" ht="12" customHeight="1" x14ac:dyDescent="0.25">
      <c r="A304" s="64"/>
      <c r="B304" s="59"/>
      <c r="AY304" s="1"/>
      <c r="AZ304" s="1"/>
      <c r="BA304" s="1"/>
      <c r="BB304" s="1"/>
      <c r="BC304" s="1"/>
      <c r="BD304" s="1"/>
      <c r="BE304" s="1"/>
    </row>
    <row r="305" spans="1:57" ht="12" customHeight="1" x14ac:dyDescent="0.25">
      <c r="A305" s="64"/>
      <c r="B305" s="59"/>
      <c r="AY305" s="1"/>
      <c r="AZ305" s="1"/>
      <c r="BA305" s="1"/>
      <c r="BB305" s="1"/>
      <c r="BC305" s="1"/>
      <c r="BD305" s="1"/>
      <c r="BE305" s="1"/>
    </row>
    <row r="306" spans="1:57" ht="12" customHeight="1" x14ac:dyDescent="0.25">
      <c r="A306" s="64"/>
      <c r="B306" s="59"/>
      <c r="AY306" s="1"/>
      <c r="AZ306" s="1"/>
      <c r="BA306" s="1"/>
      <c r="BB306" s="1"/>
      <c r="BC306" s="1"/>
      <c r="BD306" s="1"/>
      <c r="BE306" s="1"/>
    </row>
    <row r="307" spans="1:57" ht="12" customHeight="1" x14ac:dyDescent="0.25">
      <c r="A307" s="64"/>
      <c r="B307" s="59"/>
      <c r="AY307" s="1"/>
      <c r="AZ307" s="1"/>
      <c r="BA307" s="1"/>
      <c r="BB307" s="1"/>
      <c r="BC307" s="1"/>
      <c r="BD307" s="1"/>
      <c r="BE307" s="1"/>
    </row>
    <row r="308" spans="1:57" ht="12" customHeight="1" x14ac:dyDescent="0.25">
      <c r="A308" s="64"/>
      <c r="B308" s="59"/>
      <c r="AY308" s="1"/>
      <c r="AZ308" s="1"/>
      <c r="BA308" s="1"/>
      <c r="BB308" s="1"/>
      <c r="BC308" s="1"/>
      <c r="BD308" s="1"/>
      <c r="BE308" s="1"/>
    </row>
    <row r="309" spans="1:57" ht="12" customHeight="1" x14ac:dyDescent="0.25">
      <c r="A309" s="64"/>
      <c r="B309" s="59"/>
      <c r="AY309" s="1"/>
      <c r="AZ309" s="1"/>
      <c r="BA309" s="1"/>
      <c r="BB309" s="1"/>
      <c r="BC309" s="1"/>
      <c r="BD309" s="1"/>
      <c r="BE309" s="1"/>
    </row>
    <row r="310" spans="1:57" ht="12" customHeight="1" x14ac:dyDescent="0.25">
      <c r="A310" s="64"/>
      <c r="B310" s="59"/>
      <c r="AY310" s="1"/>
      <c r="AZ310" s="1"/>
      <c r="BA310" s="1"/>
      <c r="BB310" s="1"/>
      <c r="BC310" s="1"/>
      <c r="BD310" s="1"/>
      <c r="BE310" s="1"/>
    </row>
    <row r="311" spans="1:57" ht="12" customHeight="1" x14ac:dyDescent="0.25">
      <c r="A311" s="64"/>
      <c r="B311" s="59"/>
      <c r="AY311" s="1"/>
      <c r="AZ311" s="1"/>
      <c r="BA311" s="1"/>
      <c r="BB311" s="1"/>
      <c r="BC311" s="1"/>
      <c r="BD311" s="1"/>
      <c r="BE311" s="1"/>
    </row>
    <row r="312" spans="1:57" ht="12" customHeight="1" x14ac:dyDescent="0.25">
      <c r="A312" s="64"/>
      <c r="B312" s="59"/>
      <c r="AY312" s="1"/>
      <c r="AZ312" s="1"/>
      <c r="BA312" s="1"/>
      <c r="BB312" s="1"/>
      <c r="BC312" s="1"/>
      <c r="BD312" s="1"/>
      <c r="BE312" s="1"/>
    </row>
    <row r="313" spans="1:57" ht="12" customHeight="1" x14ac:dyDescent="0.25">
      <c r="A313" s="64"/>
      <c r="B313" s="59"/>
      <c r="AY313" s="1"/>
      <c r="AZ313" s="1"/>
      <c r="BA313" s="1"/>
      <c r="BB313" s="1"/>
      <c r="BC313" s="1"/>
      <c r="BD313" s="1"/>
      <c r="BE313" s="1"/>
    </row>
    <row r="314" spans="1:57" ht="12" customHeight="1" x14ac:dyDescent="0.25">
      <c r="A314" s="64"/>
      <c r="B314" s="59"/>
      <c r="AY314" s="1"/>
      <c r="AZ314" s="1"/>
      <c r="BA314" s="1"/>
      <c r="BB314" s="1"/>
      <c r="BC314" s="1"/>
      <c r="BD314" s="1"/>
      <c r="BE314" s="1"/>
    </row>
    <row r="315" spans="1:57" ht="12" customHeight="1" x14ac:dyDescent="0.25">
      <c r="A315" s="64"/>
      <c r="B315" s="59"/>
      <c r="AY315" s="1"/>
      <c r="AZ315" s="1"/>
      <c r="BA315" s="1"/>
      <c r="BB315" s="1"/>
      <c r="BC315" s="1"/>
      <c r="BD315" s="1"/>
      <c r="BE315" s="1"/>
    </row>
    <row r="316" spans="1:57" ht="12" customHeight="1" x14ac:dyDescent="0.25">
      <c r="A316" s="64"/>
      <c r="B316" s="59"/>
      <c r="AY316" s="1"/>
      <c r="AZ316" s="1"/>
      <c r="BA316" s="1"/>
      <c r="BB316" s="1"/>
      <c r="BC316" s="1"/>
      <c r="BD316" s="1"/>
      <c r="BE316" s="1"/>
    </row>
    <row r="317" spans="1:57" ht="12" customHeight="1" x14ac:dyDescent="0.25">
      <c r="A317" s="64"/>
      <c r="B317" s="59"/>
      <c r="AY317" s="1"/>
      <c r="AZ317" s="1"/>
      <c r="BA317" s="1"/>
      <c r="BB317" s="1"/>
      <c r="BC317" s="1"/>
      <c r="BD317" s="1"/>
      <c r="BE317" s="1"/>
    </row>
    <row r="318" spans="1:57" ht="12" customHeight="1" x14ac:dyDescent="0.25">
      <c r="A318" s="64"/>
      <c r="B318" s="59"/>
      <c r="AY318" s="1"/>
      <c r="AZ318" s="1"/>
      <c r="BA318" s="1"/>
      <c r="BB318" s="1"/>
      <c r="BC318" s="1"/>
      <c r="BD318" s="1"/>
      <c r="BE318" s="1"/>
    </row>
    <row r="319" spans="1:57" ht="12" customHeight="1" x14ac:dyDescent="0.25">
      <c r="A319" s="64"/>
      <c r="B319" s="59"/>
      <c r="AY319" s="1"/>
      <c r="AZ319" s="1"/>
      <c r="BA319" s="1"/>
      <c r="BB319" s="1"/>
      <c r="BC319" s="1"/>
      <c r="BD319" s="1"/>
      <c r="BE319" s="1"/>
    </row>
    <row r="320" spans="1:57" ht="12" customHeight="1" x14ac:dyDescent="0.25">
      <c r="A320" s="64"/>
      <c r="B320" s="59"/>
      <c r="AY320" s="1"/>
      <c r="AZ320" s="1"/>
      <c r="BA320" s="1"/>
      <c r="BB320" s="1"/>
      <c r="BC320" s="1"/>
      <c r="BD320" s="1"/>
      <c r="BE320" s="1"/>
    </row>
    <row r="321" spans="1:57" ht="12" customHeight="1" x14ac:dyDescent="0.25">
      <c r="A321" s="64"/>
      <c r="B321" s="59"/>
      <c r="AY321" s="1"/>
      <c r="AZ321" s="1"/>
      <c r="BA321" s="1"/>
      <c r="BB321" s="1"/>
      <c r="BC321" s="1"/>
      <c r="BD321" s="1"/>
      <c r="BE321" s="1"/>
    </row>
    <row r="322" spans="1:57" ht="12" customHeight="1" x14ac:dyDescent="0.25">
      <c r="A322" s="64"/>
      <c r="B322" s="59"/>
      <c r="AY322" s="1"/>
      <c r="AZ322" s="1"/>
      <c r="BA322" s="1"/>
      <c r="BB322" s="1"/>
      <c r="BC322" s="1"/>
      <c r="BD322" s="1"/>
      <c r="BE322" s="1"/>
    </row>
    <row r="323" spans="1:57" ht="12" customHeight="1" x14ac:dyDescent="0.25">
      <c r="A323" s="64"/>
      <c r="B323" s="59"/>
      <c r="AY323" s="1"/>
      <c r="AZ323" s="1"/>
      <c r="BA323" s="1"/>
      <c r="BB323" s="1"/>
      <c r="BC323" s="1"/>
      <c r="BD323" s="1"/>
      <c r="BE323" s="1"/>
    </row>
    <row r="324" spans="1:57" ht="12" customHeight="1" x14ac:dyDescent="0.25">
      <c r="A324" s="64"/>
      <c r="B324" s="59"/>
      <c r="AY324" s="1"/>
      <c r="AZ324" s="1"/>
      <c r="BA324" s="1"/>
      <c r="BB324" s="1"/>
      <c r="BC324" s="1"/>
      <c r="BD324" s="1"/>
      <c r="BE324" s="1"/>
    </row>
    <row r="325" spans="1:57" ht="12" customHeight="1" x14ac:dyDescent="0.25">
      <c r="A325" s="64"/>
      <c r="B325" s="59"/>
      <c r="AY325" s="1"/>
      <c r="AZ325" s="1"/>
      <c r="BA325" s="1"/>
      <c r="BB325" s="1"/>
      <c r="BC325" s="1"/>
      <c r="BD325" s="1"/>
      <c r="BE325" s="1"/>
    </row>
    <row r="326" spans="1:57" ht="12" customHeight="1" x14ac:dyDescent="0.25">
      <c r="A326" s="64"/>
      <c r="B326" s="59"/>
      <c r="AY326" s="1"/>
      <c r="AZ326" s="1"/>
      <c r="BA326" s="1"/>
      <c r="BB326" s="1"/>
      <c r="BC326" s="1"/>
      <c r="BD326" s="1"/>
      <c r="BE326" s="1"/>
    </row>
    <row r="327" spans="1:57" ht="12" customHeight="1" x14ac:dyDescent="0.25">
      <c r="A327" s="64"/>
      <c r="B327" s="59"/>
      <c r="AY327" s="1"/>
      <c r="AZ327" s="1"/>
      <c r="BA327" s="1"/>
      <c r="BB327" s="1"/>
      <c r="BC327" s="1"/>
      <c r="BD327" s="1"/>
      <c r="BE327" s="1"/>
    </row>
    <row r="328" spans="1:57" ht="12" customHeight="1" x14ac:dyDescent="0.25">
      <c r="A328" s="64"/>
      <c r="B328" s="59"/>
      <c r="AY328" s="1"/>
      <c r="AZ328" s="1"/>
      <c r="BA328" s="1"/>
      <c r="BB328" s="1"/>
      <c r="BC328" s="1"/>
      <c r="BD328" s="1"/>
      <c r="BE328" s="1"/>
    </row>
    <row r="329" spans="1:57" ht="12" customHeight="1" x14ac:dyDescent="0.25">
      <c r="A329" s="64"/>
      <c r="B329" s="59"/>
      <c r="AY329" s="1"/>
      <c r="AZ329" s="1"/>
      <c r="BA329" s="1"/>
      <c r="BB329" s="1"/>
      <c r="BC329" s="1"/>
      <c r="BD329" s="1"/>
      <c r="BE329" s="1"/>
    </row>
    <row r="330" spans="1:57" ht="12" customHeight="1" x14ac:dyDescent="0.25">
      <c r="A330" s="64"/>
      <c r="B330" s="59"/>
      <c r="AY330" s="1"/>
      <c r="AZ330" s="1"/>
      <c r="BA330" s="1"/>
      <c r="BB330" s="1"/>
      <c r="BC330" s="1"/>
      <c r="BD330" s="1"/>
      <c r="BE330" s="1"/>
    </row>
    <row r="331" spans="1:57" ht="12" customHeight="1" x14ac:dyDescent="0.25">
      <c r="A331" s="64"/>
      <c r="B331" s="59"/>
      <c r="AY331" s="1"/>
      <c r="AZ331" s="1"/>
      <c r="BA331" s="1"/>
      <c r="BB331" s="1"/>
      <c r="BC331" s="1"/>
      <c r="BD331" s="1"/>
      <c r="BE331" s="1"/>
    </row>
    <row r="332" spans="1:57" ht="12" customHeight="1" x14ac:dyDescent="0.25">
      <c r="A332" s="64"/>
      <c r="B332" s="59"/>
      <c r="AY332" s="1"/>
      <c r="AZ332" s="1"/>
      <c r="BA332" s="1"/>
      <c r="BB332" s="1"/>
      <c r="BC332" s="1"/>
      <c r="BD332" s="1"/>
      <c r="BE332" s="1"/>
    </row>
    <row r="333" spans="1:57" ht="12" customHeight="1" x14ac:dyDescent="0.25">
      <c r="A333" s="64"/>
      <c r="B333" s="59"/>
      <c r="AY333" s="1"/>
      <c r="AZ333" s="1"/>
      <c r="BA333" s="1"/>
      <c r="BB333" s="1"/>
      <c r="BC333" s="1"/>
      <c r="BD333" s="1"/>
      <c r="BE333" s="1"/>
    </row>
    <row r="334" spans="1:57" ht="12" customHeight="1" x14ac:dyDescent="0.25">
      <c r="A334" s="64"/>
      <c r="B334" s="59"/>
      <c r="AY334" s="1"/>
      <c r="AZ334" s="1"/>
      <c r="BA334" s="1"/>
      <c r="BB334" s="1"/>
      <c r="BC334" s="1"/>
      <c r="BD334" s="1"/>
      <c r="BE334" s="1"/>
    </row>
    <row r="335" spans="1:57" ht="12" customHeight="1" x14ac:dyDescent="0.25">
      <c r="A335" s="64"/>
      <c r="B335" s="59"/>
      <c r="AY335" s="1"/>
      <c r="AZ335" s="1"/>
      <c r="BA335" s="1"/>
      <c r="BB335" s="1"/>
      <c r="BC335" s="1"/>
      <c r="BD335" s="1"/>
      <c r="BE335" s="1"/>
    </row>
    <row r="336" spans="1:57" ht="12" customHeight="1" x14ac:dyDescent="0.25">
      <c r="A336" s="64"/>
      <c r="B336" s="59"/>
      <c r="AY336" s="1"/>
      <c r="AZ336" s="1"/>
      <c r="BA336" s="1"/>
      <c r="BB336" s="1"/>
      <c r="BC336" s="1"/>
      <c r="BD336" s="1"/>
      <c r="BE336" s="1"/>
    </row>
    <row r="337" spans="1:57" ht="12" customHeight="1" x14ac:dyDescent="0.25">
      <c r="A337" s="64"/>
      <c r="B337" s="59"/>
      <c r="AY337" s="1"/>
      <c r="AZ337" s="1"/>
      <c r="BA337" s="1"/>
      <c r="BB337" s="1"/>
      <c r="BC337" s="1"/>
      <c r="BD337" s="1"/>
      <c r="BE337" s="1"/>
    </row>
    <row r="338" spans="1:57" ht="12" customHeight="1" x14ac:dyDescent="0.25">
      <c r="A338" s="64"/>
      <c r="B338" s="59"/>
      <c r="AY338" s="1"/>
      <c r="AZ338" s="1"/>
      <c r="BA338" s="1"/>
      <c r="BB338" s="1"/>
      <c r="BC338" s="1"/>
      <c r="BD338" s="1"/>
      <c r="BE338" s="1"/>
    </row>
    <row r="339" spans="1:57" ht="12" customHeight="1" x14ac:dyDescent="0.25">
      <c r="A339" s="64"/>
      <c r="B339" s="59"/>
      <c r="AY339" s="1"/>
      <c r="AZ339" s="1"/>
      <c r="BA339" s="1"/>
      <c r="BB339" s="1"/>
      <c r="BC339" s="1"/>
      <c r="BD339" s="1"/>
      <c r="BE339" s="1"/>
    </row>
    <row r="340" spans="1:57" ht="12" customHeight="1" x14ac:dyDescent="0.25">
      <c r="A340" s="64"/>
      <c r="B340" s="59"/>
      <c r="AY340" s="1"/>
      <c r="AZ340" s="1"/>
      <c r="BA340" s="1"/>
      <c r="BB340" s="1"/>
      <c r="BC340" s="1"/>
      <c r="BD340" s="1"/>
      <c r="BE340" s="1"/>
    </row>
    <row r="341" spans="1:57" ht="12" customHeight="1" x14ac:dyDescent="0.25">
      <c r="A341" s="64"/>
      <c r="B341" s="59"/>
      <c r="AY341" s="1"/>
      <c r="AZ341" s="1"/>
      <c r="BA341" s="1"/>
      <c r="BB341" s="1"/>
      <c r="BC341" s="1"/>
      <c r="BD341" s="1"/>
      <c r="BE341" s="1"/>
    </row>
    <row r="342" spans="1:57" ht="12" customHeight="1" x14ac:dyDescent="0.25">
      <c r="A342" s="64"/>
      <c r="B342" s="59"/>
      <c r="AY342" s="1"/>
      <c r="AZ342" s="1"/>
      <c r="BA342" s="1"/>
      <c r="BB342" s="1"/>
      <c r="BC342" s="1"/>
      <c r="BD342" s="1"/>
      <c r="BE342" s="1"/>
    </row>
    <row r="343" spans="1:57" ht="12" customHeight="1" x14ac:dyDescent="0.25">
      <c r="A343" s="64"/>
      <c r="B343" s="59"/>
      <c r="AY343" s="1"/>
      <c r="AZ343" s="1"/>
      <c r="BA343" s="1"/>
      <c r="BB343" s="1"/>
      <c r="BC343" s="1"/>
      <c r="BD343" s="1"/>
      <c r="BE343" s="1"/>
    </row>
    <row r="344" spans="1:57" ht="12" customHeight="1" x14ac:dyDescent="0.25">
      <c r="A344" s="64"/>
      <c r="B344" s="59"/>
      <c r="AY344" s="1"/>
      <c r="AZ344" s="1"/>
      <c r="BA344" s="1"/>
      <c r="BB344" s="1"/>
      <c r="BC344" s="1"/>
      <c r="BD344" s="1"/>
      <c r="BE344" s="1"/>
    </row>
    <row r="345" spans="1:57" ht="12" customHeight="1" x14ac:dyDescent="0.25">
      <c r="A345" s="64"/>
      <c r="B345" s="59"/>
      <c r="AY345" s="1"/>
      <c r="AZ345" s="1"/>
      <c r="BA345" s="1"/>
      <c r="BB345" s="1"/>
      <c r="BC345" s="1"/>
      <c r="BD345" s="1"/>
      <c r="BE345" s="1"/>
    </row>
    <row r="346" spans="1:57" ht="12" customHeight="1" x14ac:dyDescent="0.25">
      <c r="A346" s="64"/>
      <c r="B346" s="59"/>
      <c r="AY346" s="1"/>
      <c r="AZ346" s="1"/>
      <c r="BA346" s="1"/>
      <c r="BB346" s="1"/>
      <c r="BC346" s="1"/>
      <c r="BD346" s="1"/>
      <c r="BE346" s="1"/>
    </row>
    <row r="347" spans="1:57" ht="12" customHeight="1" x14ac:dyDescent="0.25">
      <c r="A347" s="64"/>
      <c r="B347" s="59"/>
      <c r="AY347" s="1"/>
      <c r="AZ347" s="1"/>
      <c r="BA347" s="1"/>
      <c r="BB347" s="1"/>
      <c r="BC347" s="1"/>
      <c r="BD347" s="1"/>
      <c r="BE347" s="1"/>
    </row>
    <row r="348" spans="1:57" ht="12" customHeight="1" x14ac:dyDescent="0.25">
      <c r="A348" s="64"/>
      <c r="B348" s="59"/>
      <c r="AY348" s="1"/>
      <c r="AZ348" s="1"/>
      <c r="BA348" s="1"/>
      <c r="BB348" s="1"/>
      <c r="BC348" s="1"/>
      <c r="BD348" s="1"/>
      <c r="BE348" s="1"/>
    </row>
    <row r="349" spans="1:57" ht="12" customHeight="1" x14ac:dyDescent="0.25">
      <c r="A349" s="64"/>
      <c r="B349" s="59"/>
      <c r="AY349" s="1"/>
      <c r="AZ349" s="1"/>
      <c r="BA349" s="1"/>
      <c r="BB349" s="1"/>
      <c r="BC349" s="1"/>
      <c r="BD349" s="1"/>
      <c r="BE349" s="1"/>
    </row>
    <row r="350" spans="1:57" ht="12" customHeight="1" x14ac:dyDescent="0.25">
      <c r="A350" s="64"/>
      <c r="B350" s="59"/>
      <c r="AY350" s="1"/>
      <c r="AZ350" s="1"/>
      <c r="BA350" s="1"/>
      <c r="BB350" s="1"/>
      <c r="BC350" s="1"/>
      <c r="BD350" s="1"/>
      <c r="BE350" s="1"/>
    </row>
    <row r="351" spans="1:57" ht="12" customHeight="1" x14ac:dyDescent="0.25">
      <c r="A351" s="64"/>
      <c r="B351" s="59"/>
      <c r="AY351" s="1"/>
      <c r="AZ351" s="1"/>
      <c r="BA351" s="1"/>
      <c r="BB351" s="1"/>
      <c r="BC351" s="1"/>
      <c r="BD351" s="1"/>
      <c r="BE351" s="1"/>
    </row>
    <row r="352" spans="1:57" ht="12" customHeight="1" x14ac:dyDescent="0.25">
      <c r="A352" s="64"/>
      <c r="B352" s="59"/>
      <c r="AY352" s="1"/>
      <c r="AZ352" s="1"/>
      <c r="BA352" s="1"/>
      <c r="BB352" s="1"/>
      <c r="BC352" s="1"/>
      <c r="BD352" s="1"/>
      <c r="BE352" s="1"/>
    </row>
    <row r="353" spans="1:57" ht="12" customHeight="1" x14ac:dyDescent="0.25">
      <c r="A353" s="64"/>
      <c r="B353" s="59"/>
      <c r="AY353" s="1"/>
      <c r="AZ353" s="1"/>
      <c r="BA353" s="1"/>
      <c r="BB353" s="1"/>
      <c r="BC353" s="1"/>
      <c r="BD353" s="1"/>
      <c r="BE353" s="1"/>
    </row>
    <row r="354" spans="1:57" ht="12" customHeight="1" x14ac:dyDescent="0.25">
      <c r="A354" s="64"/>
      <c r="B354" s="59"/>
      <c r="AY354" s="1"/>
      <c r="AZ354" s="1"/>
      <c r="BA354" s="1"/>
      <c r="BB354" s="1"/>
      <c r="BC354" s="1"/>
      <c r="BD354" s="1"/>
      <c r="BE354" s="1"/>
    </row>
    <row r="355" spans="1:57" ht="12" customHeight="1" x14ac:dyDescent="0.25">
      <c r="A355" s="64"/>
      <c r="B355" s="59"/>
      <c r="AY355" s="1"/>
      <c r="AZ355" s="1"/>
      <c r="BA355" s="1"/>
      <c r="BB355" s="1"/>
      <c r="BC355" s="1"/>
      <c r="BD355" s="1"/>
      <c r="BE355" s="1"/>
    </row>
    <row r="356" spans="1:57" ht="12" customHeight="1" x14ac:dyDescent="0.25">
      <c r="A356" s="64"/>
      <c r="B356" s="59"/>
      <c r="AY356" s="1"/>
      <c r="AZ356" s="1"/>
      <c r="BA356" s="1"/>
      <c r="BB356" s="1"/>
      <c r="BC356" s="1"/>
      <c r="BD356" s="1"/>
      <c r="BE356" s="1"/>
    </row>
    <row r="357" spans="1:57" ht="12" customHeight="1" x14ac:dyDescent="0.25">
      <c r="A357" s="64"/>
      <c r="B357" s="59"/>
      <c r="AY357" s="1"/>
      <c r="AZ357" s="1"/>
      <c r="BA357" s="1"/>
      <c r="BB357" s="1"/>
      <c r="BC357" s="1"/>
      <c r="BD357" s="1"/>
      <c r="BE357" s="1"/>
    </row>
    <row r="358" spans="1:57" ht="12" customHeight="1" x14ac:dyDescent="0.25">
      <c r="A358" s="64"/>
      <c r="B358" s="59"/>
      <c r="AY358" s="1"/>
      <c r="AZ358" s="1"/>
      <c r="BA358" s="1"/>
      <c r="BB358" s="1"/>
      <c r="BC358" s="1"/>
      <c r="BD358" s="1"/>
      <c r="BE358" s="1"/>
    </row>
    <row r="359" spans="1:57" ht="12" customHeight="1" x14ac:dyDescent="0.25">
      <c r="A359" s="64"/>
      <c r="B359" s="59"/>
      <c r="AY359" s="1"/>
      <c r="AZ359" s="1"/>
      <c r="BA359" s="1"/>
      <c r="BB359" s="1"/>
      <c r="BC359" s="1"/>
      <c r="BD359" s="1"/>
      <c r="BE359" s="1"/>
    </row>
    <row r="360" spans="1:57" ht="12" customHeight="1" x14ac:dyDescent="0.25">
      <c r="A360" s="64"/>
      <c r="B360" s="59"/>
      <c r="AY360" s="1"/>
      <c r="AZ360" s="1"/>
      <c r="BA360" s="1"/>
      <c r="BB360" s="1"/>
      <c r="BC360" s="1"/>
      <c r="BD360" s="1"/>
      <c r="BE360" s="1"/>
    </row>
    <row r="361" spans="1:57" ht="12" customHeight="1" x14ac:dyDescent="0.25">
      <c r="A361" s="64"/>
      <c r="B361" s="59"/>
      <c r="AY361" s="1"/>
      <c r="AZ361" s="1"/>
      <c r="BA361" s="1"/>
      <c r="BB361" s="1"/>
      <c r="BC361" s="1"/>
      <c r="BD361" s="1"/>
      <c r="BE361" s="1"/>
    </row>
    <row r="362" spans="1:57" ht="12" customHeight="1" x14ac:dyDescent="0.25">
      <c r="A362" s="64"/>
      <c r="B362" s="59"/>
      <c r="AY362" s="1"/>
      <c r="AZ362" s="1"/>
      <c r="BA362" s="1"/>
      <c r="BB362" s="1"/>
      <c r="BC362" s="1"/>
      <c r="BD362" s="1"/>
      <c r="BE362" s="1"/>
    </row>
    <row r="363" spans="1:57" ht="12" customHeight="1" x14ac:dyDescent="0.25">
      <c r="A363" s="64"/>
      <c r="B363" s="59"/>
      <c r="AY363" s="1"/>
      <c r="AZ363" s="1"/>
      <c r="BA363" s="1"/>
      <c r="BB363" s="1"/>
      <c r="BC363" s="1"/>
      <c r="BD363" s="1"/>
      <c r="BE363" s="1"/>
    </row>
    <row r="364" spans="1:57" ht="12" customHeight="1" x14ac:dyDescent="0.25">
      <c r="A364" s="64"/>
      <c r="B364" s="59"/>
      <c r="AY364" s="1"/>
      <c r="AZ364" s="1"/>
      <c r="BA364" s="1"/>
      <c r="BB364" s="1"/>
      <c r="BC364" s="1"/>
      <c r="BD364" s="1"/>
      <c r="BE364" s="1"/>
    </row>
    <row r="365" spans="1:57" ht="12" customHeight="1" x14ac:dyDescent="0.25">
      <c r="A365" s="64"/>
      <c r="B365" s="59"/>
      <c r="AY365" s="1"/>
      <c r="AZ365" s="1"/>
      <c r="BA365" s="1"/>
      <c r="BB365" s="1"/>
      <c r="BC365" s="1"/>
      <c r="BD365" s="1"/>
      <c r="BE365" s="1"/>
    </row>
    <row r="366" spans="1:57" ht="12" customHeight="1" x14ac:dyDescent="0.25">
      <c r="A366" s="64"/>
      <c r="B366" s="59"/>
      <c r="AY366" s="1"/>
      <c r="AZ366" s="1"/>
      <c r="BA366" s="1"/>
      <c r="BB366" s="1"/>
      <c r="BC366" s="1"/>
      <c r="BD366" s="1"/>
      <c r="BE366" s="1"/>
    </row>
    <row r="367" spans="1:57" ht="12" customHeight="1" x14ac:dyDescent="0.25">
      <c r="A367" s="64"/>
      <c r="B367" s="59"/>
      <c r="AY367" s="1"/>
      <c r="AZ367" s="1"/>
      <c r="BA367" s="1"/>
      <c r="BB367" s="1"/>
      <c r="BC367" s="1"/>
      <c r="BD367" s="1"/>
      <c r="BE367" s="1"/>
    </row>
    <row r="368" spans="1:57" ht="12" customHeight="1" x14ac:dyDescent="0.25">
      <c r="A368" s="64"/>
      <c r="B368" s="59"/>
      <c r="AY368" s="1"/>
      <c r="AZ368" s="1"/>
      <c r="BA368" s="1"/>
      <c r="BB368" s="1"/>
      <c r="BC368" s="1"/>
      <c r="BD368" s="1"/>
      <c r="BE368" s="1"/>
    </row>
    <row r="369" spans="1:57" ht="12" customHeight="1" x14ac:dyDescent="0.25">
      <c r="A369" s="64"/>
      <c r="B369" s="59"/>
      <c r="AY369" s="1"/>
      <c r="AZ369" s="1"/>
      <c r="BA369" s="1"/>
      <c r="BB369" s="1"/>
      <c r="BC369" s="1"/>
      <c r="BD369" s="1"/>
      <c r="BE369" s="1"/>
    </row>
    <row r="370" spans="1:57" ht="12" customHeight="1" x14ac:dyDescent="0.25">
      <c r="A370" s="64"/>
      <c r="B370" s="59"/>
      <c r="AY370" s="1"/>
      <c r="AZ370" s="1"/>
      <c r="BA370" s="1"/>
      <c r="BB370" s="1"/>
      <c r="BC370" s="1"/>
      <c r="BD370" s="1"/>
      <c r="BE370" s="1"/>
    </row>
    <row r="371" spans="1:57" ht="12" customHeight="1" x14ac:dyDescent="0.25">
      <c r="A371" s="64"/>
      <c r="B371" s="59"/>
      <c r="AY371" s="1"/>
      <c r="AZ371" s="1"/>
      <c r="BA371" s="1"/>
      <c r="BB371" s="1"/>
      <c r="BC371" s="1"/>
      <c r="BD371" s="1"/>
      <c r="BE371" s="1"/>
    </row>
    <row r="372" spans="1:57" ht="12" customHeight="1" x14ac:dyDescent="0.25">
      <c r="A372" s="64"/>
      <c r="B372" s="59"/>
      <c r="AY372" s="1"/>
      <c r="AZ372" s="1"/>
      <c r="BA372" s="1"/>
      <c r="BB372" s="1"/>
      <c r="BC372" s="1"/>
      <c r="BD372" s="1"/>
      <c r="BE372" s="1"/>
    </row>
    <row r="373" spans="1:57" ht="12" customHeight="1" x14ac:dyDescent="0.25">
      <c r="A373" s="64"/>
      <c r="B373" s="59"/>
      <c r="AY373" s="1"/>
      <c r="AZ373" s="1"/>
      <c r="BA373" s="1"/>
      <c r="BB373" s="1"/>
      <c r="BC373" s="1"/>
      <c r="BD373" s="1"/>
      <c r="BE373" s="1"/>
    </row>
    <row r="374" spans="1:57" ht="12" customHeight="1" x14ac:dyDescent="0.25">
      <c r="A374" s="64"/>
      <c r="B374" s="59"/>
      <c r="AY374" s="1"/>
      <c r="AZ374" s="1"/>
      <c r="BA374" s="1"/>
      <c r="BB374" s="1"/>
      <c r="BC374" s="1"/>
      <c r="BD374" s="1"/>
      <c r="BE374" s="1"/>
    </row>
    <row r="375" spans="1:57" ht="12" customHeight="1" x14ac:dyDescent="0.25">
      <c r="A375" s="64"/>
      <c r="B375" s="59"/>
      <c r="AY375" s="1"/>
      <c r="AZ375" s="1"/>
      <c r="BA375" s="1"/>
      <c r="BB375" s="1"/>
      <c r="BC375" s="1"/>
      <c r="BD375" s="1"/>
      <c r="BE375" s="1"/>
    </row>
    <row r="376" spans="1:57" ht="12" customHeight="1" x14ac:dyDescent="0.25">
      <c r="A376" s="64"/>
      <c r="B376" s="59"/>
      <c r="AY376" s="1"/>
      <c r="AZ376" s="1"/>
      <c r="BA376" s="1"/>
      <c r="BB376" s="1"/>
      <c r="BC376" s="1"/>
      <c r="BD376" s="1"/>
      <c r="BE376" s="1"/>
    </row>
    <row r="377" spans="1:57" ht="12" customHeight="1" x14ac:dyDescent="0.25">
      <c r="A377" s="64"/>
      <c r="B377" s="59"/>
      <c r="AY377" s="1"/>
      <c r="AZ377" s="1"/>
      <c r="BA377" s="1"/>
      <c r="BB377" s="1"/>
      <c r="BC377" s="1"/>
      <c r="BD377" s="1"/>
      <c r="BE377" s="1"/>
    </row>
    <row r="378" spans="1:57" ht="12" customHeight="1" x14ac:dyDescent="0.25">
      <c r="A378" s="64"/>
      <c r="B378" s="59"/>
      <c r="AY378" s="1"/>
      <c r="AZ378" s="1"/>
      <c r="BA378" s="1"/>
      <c r="BB378" s="1"/>
      <c r="BC378" s="1"/>
      <c r="BD378" s="1"/>
      <c r="BE378" s="1"/>
    </row>
    <row r="379" spans="1:57" ht="12" customHeight="1" x14ac:dyDescent="0.25">
      <c r="A379" s="64"/>
      <c r="B379" s="59"/>
      <c r="AY379" s="1"/>
      <c r="AZ379" s="1"/>
      <c r="BA379" s="1"/>
      <c r="BB379" s="1"/>
      <c r="BC379" s="1"/>
      <c r="BD379" s="1"/>
      <c r="BE379" s="1"/>
    </row>
    <row r="380" spans="1:57" ht="12" customHeight="1" x14ac:dyDescent="0.25">
      <c r="A380" s="64"/>
      <c r="B380" s="59"/>
      <c r="AY380" s="1"/>
      <c r="AZ380" s="1"/>
      <c r="BA380" s="1"/>
      <c r="BB380" s="1"/>
      <c r="BC380" s="1"/>
      <c r="BD380" s="1"/>
      <c r="BE380" s="1"/>
    </row>
    <row r="381" spans="1:57" ht="12" customHeight="1" x14ac:dyDescent="0.25">
      <c r="A381" s="64"/>
      <c r="B381" s="59"/>
      <c r="AY381" s="1"/>
      <c r="AZ381" s="1"/>
      <c r="BA381" s="1"/>
      <c r="BB381" s="1"/>
      <c r="BC381" s="1"/>
      <c r="BD381" s="1"/>
      <c r="BE381" s="1"/>
    </row>
    <row r="382" spans="1:57" ht="12" customHeight="1" x14ac:dyDescent="0.25">
      <c r="A382" s="64"/>
      <c r="B382" s="59"/>
      <c r="AY382" s="1"/>
      <c r="AZ382" s="1"/>
      <c r="BA382" s="1"/>
      <c r="BB382" s="1"/>
      <c r="BC382" s="1"/>
      <c r="BD382" s="1"/>
      <c r="BE382" s="1"/>
    </row>
    <row r="383" spans="1:57" ht="12" customHeight="1" x14ac:dyDescent="0.25">
      <c r="A383" s="64"/>
      <c r="B383" s="59"/>
      <c r="AY383" s="1"/>
      <c r="AZ383" s="1"/>
      <c r="BA383" s="1"/>
      <c r="BB383" s="1"/>
      <c r="BC383" s="1"/>
      <c r="BD383" s="1"/>
      <c r="BE383" s="1"/>
    </row>
    <row r="384" spans="1:57" ht="12" customHeight="1" x14ac:dyDescent="0.25">
      <c r="A384" s="64"/>
      <c r="B384" s="59"/>
      <c r="AY384" s="1"/>
      <c r="AZ384" s="1"/>
      <c r="BA384" s="1"/>
      <c r="BB384" s="1"/>
      <c r="BC384" s="1"/>
      <c r="BD384" s="1"/>
      <c r="BE384" s="1"/>
    </row>
    <row r="385" spans="1:57" ht="12" customHeight="1" x14ac:dyDescent="0.25">
      <c r="A385" s="64"/>
      <c r="B385" s="59"/>
      <c r="AY385" s="1"/>
      <c r="AZ385" s="1"/>
      <c r="BA385" s="1"/>
      <c r="BB385" s="1"/>
      <c r="BC385" s="1"/>
      <c r="BD385" s="1"/>
      <c r="BE385" s="1"/>
    </row>
    <row r="386" spans="1:57" ht="12" customHeight="1" x14ac:dyDescent="0.25">
      <c r="A386" s="64"/>
      <c r="B386" s="59"/>
      <c r="AY386" s="1"/>
      <c r="AZ386" s="1"/>
      <c r="BA386" s="1"/>
      <c r="BB386" s="1"/>
      <c r="BC386" s="1"/>
      <c r="BD386" s="1"/>
      <c r="BE386" s="1"/>
    </row>
    <row r="387" spans="1:57" ht="12" customHeight="1" x14ac:dyDescent="0.25">
      <c r="A387" s="64"/>
      <c r="B387" s="59"/>
      <c r="AY387" s="1"/>
      <c r="AZ387" s="1"/>
      <c r="BA387" s="1"/>
      <c r="BB387" s="1"/>
      <c r="BC387" s="1"/>
      <c r="BD387" s="1"/>
      <c r="BE387" s="1"/>
    </row>
    <row r="388" spans="1:57" ht="12" customHeight="1" x14ac:dyDescent="0.25">
      <c r="A388" s="64"/>
      <c r="B388" s="59"/>
      <c r="AY388" s="1"/>
      <c r="AZ388" s="1"/>
      <c r="BA388" s="1"/>
      <c r="BB388" s="1"/>
      <c r="BC388" s="1"/>
      <c r="BD388" s="1"/>
      <c r="BE388" s="1"/>
    </row>
    <row r="389" spans="1:57" ht="12" customHeight="1" x14ac:dyDescent="0.25">
      <c r="A389" s="64"/>
      <c r="B389" s="59"/>
      <c r="AY389" s="1"/>
      <c r="AZ389" s="1"/>
      <c r="BA389" s="1"/>
      <c r="BB389" s="1"/>
      <c r="BC389" s="1"/>
      <c r="BD389" s="1"/>
      <c r="BE389" s="1"/>
    </row>
    <row r="390" spans="1:57" ht="12" customHeight="1" x14ac:dyDescent="0.25">
      <c r="A390" s="64"/>
      <c r="B390" s="59"/>
      <c r="AY390" s="1"/>
      <c r="AZ390" s="1"/>
      <c r="BA390" s="1"/>
      <c r="BB390" s="1"/>
      <c r="BC390" s="1"/>
      <c r="BD390" s="1"/>
      <c r="BE390" s="1"/>
    </row>
    <row r="391" spans="1:57" ht="12" customHeight="1" x14ac:dyDescent="0.25">
      <c r="A391" s="64"/>
      <c r="B391" s="59"/>
      <c r="AY391" s="1"/>
      <c r="AZ391" s="1"/>
      <c r="BA391" s="1"/>
      <c r="BB391" s="1"/>
      <c r="BC391" s="1"/>
      <c r="BD391" s="1"/>
      <c r="BE391" s="1"/>
    </row>
    <row r="392" spans="1:57" ht="12" customHeight="1" x14ac:dyDescent="0.25">
      <c r="A392" s="64"/>
      <c r="B392" s="59"/>
      <c r="AY392" s="1"/>
      <c r="AZ392" s="1"/>
      <c r="BA392" s="1"/>
      <c r="BB392" s="1"/>
      <c r="BC392" s="1"/>
      <c r="BD392" s="1"/>
      <c r="BE392" s="1"/>
    </row>
    <row r="393" spans="1:57" ht="12" customHeight="1" x14ac:dyDescent="0.25">
      <c r="A393" s="64"/>
      <c r="B393" s="59"/>
      <c r="AY393" s="1"/>
      <c r="AZ393" s="1"/>
      <c r="BA393" s="1"/>
      <c r="BB393" s="1"/>
      <c r="BC393" s="1"/>
      <c r="BD393" s="1"/>
      <c r="BE393" s="1"/>
    </row>
    <row r="394" spans="1:57" ht="12" customHeight="1" x14ac:dyDescent="0.25">
      <c r="A394" s="64"/>
      <c r="B394" s="59"/>
      <c r="AY394" s="1"/>
      <c r="AZ394" s="1"/>
      <c r="BA394" s="1"/>
      <c r="BB394" s="1"/>
      <c r="BC394" s="1"/>
      <c r="BD394" s="1"/>
      <c r="BE394" s="1"/>
    </row>
    <row r="395" spans="1:57" ht="12" customHeight="1" x14ac:dyDescent="0.25">
      <c r="A395" s="64"/>
      <c r="B395" s="59"/>
      <c r="AY395" s="1"/>
      <c r="AZ395" s="1"/>
      <c r="BA395" s="1"/>
      <c r="BB395" s="1"/>
      <c r="BC395" s="1"/>
      <c r="BD395" s="1"/>
      <c r="BE395" s="1"/>
    </row>
    <row r="396" spans="1:57" ht="12" customHeight="1" x14ac:dyDescent="0.25">
      <c r="A396" s="64"/>
      <c r="B396" s="59"/>
      <c r="AY396" s="1"/>
      <c r="AZ396" s="1"/>
      <c r="BA396" s="1"/>
      <c r="BB396" s="1"/>
      <c r="BC396" s="1"/>
      <c r="BD396" s="1"/>
      <c r="BE396" s="1"/>
    </row>
    <row r="397" spans="1:57" ht="12" customHeight="1" x14ac:dyDescent="0.25">
      <c r="A397" s="64"/>
      <c r="B397" s="59"/>
      <c r="AY397" s="1"/>
      <c r="AZ397" s="1"/>
      <c r="BA397" s="1"/>
      <c r="BB397" s="1"/>
      <c r="BC397" s="1"/>
      <c r="BD397" s="1"/>
      <c r="BE397" s="1"/>
    </row>
    <row r="398" spans="1:57" ht="12" customHeight="1" x14ac:dyDescent="0.25">
      <c r="A398" s="64"/>
      <c r="B398" s="59"/>
      <c r="AY398" s="1"/>
      <c r="AZ398" s="1"/>
      <c r="BA398" s="1"/>
      <c r="BB398" s="1"/>
      <c r="BC398" s="1"/>
      <c r="BD398" s="1"/>
      <c r="BE398" s="1"/>
    </row>
    <row r="399" spans="1:57" ht="12" customHeight="1" x14ac:dyDescent="0.25">
      <c r="A399" s="64"/>
      <c r="B399" s="59"/>
      <c r="AY399" s="1"/>
      <c r="AZ399" s="1"/>
      <c r="BA399" s="1"/>
      <c r="BB399" s="1"/>
      <c r="BC399" s="1"/>
      <c r="BD399" s="1"/>
      <c r="BE399" s="1"/>
    </row>
    <row r="400" spans="1:57" ht="12" customHeight="1" x14ac:dyDescent="0.25">
      <c r="A400" s="64"/>
      <c r="B400" s="59"/>
      <c r="AY400" s="1"/>
      <c r="AZ400" s="1"/>
      <c r="BA400" s="1"/>
      <c r="BB400" s="1"/>
      <c r="BC400" s="1"/>
      <c r="BD400" s="1"/>
      <c r="BE400" s="1"/>
    </row>
    <row r="401" spans="1:57" ht="12" customHeight="1" x14ac:dyDescent="0.25">
      <c r="A401" s="64"/>
      <c r="B401" s="59"/>
      <c r="AY401" s="1"/>
      <c r="AZ401" s="1"/>
      <c r="BA401" s="1"/>
      <c r="BB401" s="1"/>
      <c r="BC401" s="1"/>
      <c r="BD401" s="1"/>
      <c r="BE401" s="1"/>
    </row>
    <row r="402" spans="1:57" ht="12" customHeight="1" x14ac:dyDescent="0.25">
      <c r="A402" s="64"/>
      <c r="B402" s="59"/>
      <c r="AY402" s="1"/>
      <c r="AZ402" s="1"/>
      <c r="BA402" s="1"/>
      <c r="BB402" s="1"/>
      <c r="BC402" s="1"/>
      <c r="BD402" s="1"/>
      <c r="BE402" s="1"/>
    </row>
    <row r="403" spans="1:57" ht="12" customHeight="1" x14ac:dyDescent="0.25">
      <c r="A403" s="64"/>
      <c r="B403" s="59"/>
      <c r="AY403" s="1"/>
      <c r="AZ403" s="1"/>
      <c r="BA403" s="1"/>
      <c r="BB403" s="1"/>
      <c r="BC403" s="1"/>
      <c r="BD403" s="1"/>
      <c r="BE403" s="1"/>
    </row>
    <row r="404" spans="1:57" ht="12" customHeight="1" x14ac:dyDescent="0.25">
      <c r="A404" s="64"/>
      <c r="B404" s="59"/>
      <c r="AY404" s="1"/>
      <c r="AZ404" s="1"/>
      <c r="BA404" s="1"/>
      <c r="BB404" s="1"/>
      <c r="BC404" s="1"/>
      <c r="BD404" s="1"/>
      <c r="BE404" s="1"/>
    </row>
    <row r="405" spans="1:57" ht="12" customHeight="1" x14ac:dyDescent="0.25">
      <c r="A405" s="64"/>
      <c r="B405" s="59"/>
      <c r="AY405" s="1"/>
      <c r="AZ405" s="1"/>
      <c r="BA405" s="1"/>
      <c r="BB405" s="1"/>
      <c r="BC405" s="1"/>
      <c r="BD405" s="1"/>
      <c r="BE405" s="1"/>
    </row>
    <row r="406" spans="1:57" ht="12" customHeight="1" x14ac:dyDescent="0.25">
      <c r="A406" s="64"/>
      <c r="B406" s="59"/>
      <c r="AY406" s="1"/>
      <c r="AZ406" s="1"/>
      <c r="BA406" s="1"/>
      <c r="BB406" s="1"/>
      <c r="BC406" s="1"/>
      <c r="BD406" s="1"/>
      <c r="BE406" s="1"/>
    </row>
    <row r="407" spans="1:57" ht="12" customHeight="1" x14ac:dyDescent="0.25">
      <c r="A407" s="64"/>
      <c r="B407" s="59"/>
      <c r="AY407" s="1"/>
      <c r="AZ407" s="1"/>
      <c r="BA407" s="1"/>
      <c r="BB407" s="1"/>
      <c r="BC407" s="1"/>
      <c r="BD407" s="1"/>
      <c r="BE407" s="1"/>
    </row>
    <row r="408" spans="1:57" ht="12" customHeight="1" x14ac:dyDescent="0.25">
      <c r="A408" s="64"/>
      <c r="B408" s="59"/>
      <c r="AY408" s="1"/>
      <c r="AZ408" s="1"/>
      <c r="BA408" s="1"/>
      <c r="BB408" s="1"/>
      <c r="BC408" s="1"/>
      <c r="BD408" s="1"/>
      <c r="BE408" s="1"/>
    </row>
    <row r="409" spans="1:57" ht="12" customHeight="1" x14ac:dyDescent="0.25">
      <c r="A409" s="64"/>
      <c r="B409" s="59"/>
      <c r="AY409" s="1"/>
      <c r="AZ409" s="1"/>
      <c r="BA409" s="1"/>
      <c r="BB409" s="1"/>
      <c r="BC409" s="1"/>
      <c r="BD409" s="1"/>
      <c r="BE409" s="1"/>
    </row>
    <row r="410" spans="1:57" ht="12" customHeight="1" x14ac:dyDescent="0.25">
      <c r="A410" s="64"/>
      <c r="B410" s="59"/>
      <c r="AY410" s="1"/>
      <c r="AZ410" s="1"/>
      <c r="BA410" s="1"/>
      <c r="BB410" s="1"/>
      <c r="BC410" s="1"/>
      <c r="BD410" s="1"/>
      <c r="BE410" s="1"/>
    </row>
    <row r="411" spans="1:57" ht="12" customHeight="1" x14ac:dyDescent="0.25">
      <c r="A411" s="64"/>
      <c r="B411" s="59"/>
      <c r="AY411" s="1"/>
      <c r="AZ411" s="1"/>
      <c r="BA411" s="1"/>
      <c r="BB411" s="1"/>
      <c r="BC411" s="1"/>
      <c r="BD411" s="1"/>
      <c r="BE411" s="1"/>
    </row>
    <row r="412" spans="1:57" ht="12" customHeight="1" x14ac:dyDescent="0.25">
      <c r="A412" s="64"/>
      <c r="B412" s="59"/>
      <c r="AY412" s="1"/>
      <c r="AZ412" s="1"/>
      <c r="BA412" s="1"/>
      <c r="BB412" s="1"/>
      <c r="BC412" s="1"/>
      <c r="BD412" s="1"/>
      <c r="BE412" s="1"/>
    </row>
    <row r="413" spans="1:57" ht="12" customHeight="1" x14ac:dyDescent="0.25">
      <c r="A413" s="64"/>
      <c r="B413" s="59"/>
      <c r="AY413" s="1"/>
      <c r="AZ413" s="1"/>
      <c r="BA413" s="1"/>
      <c r="BB413" s="1"/>
      <c r="BC413" s="1"/>
      <c r="BD413" s="1"/>
      <c r="BE413" s="1"/>
    </row>
    <row r="414" spans="1:57" ht="12" customHeight="1" x14ac:dyDescent="0.25">
      <c r="A414" s="64"/>
      <c r="B414" s="59"/>
      <c r="AY414" s="1"/>
      <c r="AZ414" s="1"/>
      <c r="BA414" s="1"/>
      <c r="BB414" s="1"/>
      <c r="BC414" s="1"/>
      <c r="BD414" s="1"/>
      <c r="BE414" s="1"/>
    </row>
    <row r="415" spans="1:57" ht="12" customHeight="1" x14ac:dyDescent="0.25">
      <c r="A415" s="64"/>
      <c r="B415" s="59"/>
      <c r="AY415" s="1"/>
      <c r="AZ415" s="1"/>
      <c r="BA415" s="1"/>
      <c r="BB415" s="1"/>
      <c r="BC415" s="1"/>
      <c r="BD415" s="1"/>
      <c r="BE415" s="1"/>
    </row>
    <row r="416" spans="1:57" ht="12" customHeight="1" x14ac:dyDescent="0.25">
      <c r="A416" s="64"/>
      <c r="B416" s="59"/>
      <c r="AY416" s="1"/>
      <c r="AZ416" s="1"/>
      <c r="BA416" s="1"/>
      <c r="BB416" s="1"/>
      <c r="BC416" s="1"/>
      <c r="BD416" s="1"/>
      <c r="BE416" s="1"/>
    </row>
    <row r="417" spans="1:57" ht="12" customHeight="1" x14ac:dyDescent="0.25">
      <c r="A417" s="64"/>
      <c r="B417" s="59"/>
      <c r="AY417" s="1"/>
      <c r="AZ417" s="1"/>
      <c r="BA417" s="1"/>
      <c r="BB417" s="1"/>
      <c r="BC417" s="1"/>
      <c r="BD417" s="1"/>
      <c r="BE417" s="1"/>
    </row>
    <row r="418" spans="1:57" ht="12" customHeight="1" x14ac:dyDescent="0.25">
      <c r="A418" s="64"/>
      <c r="B418" s="59"/>
      <c r="AY418" s="1"/>
      <c r="AZ418" s="1"/>
      <c r="BA418" s="1"/>
      <c r="BB418" s="1"/>
      <c r="BC418" s="1"/>
      <c r="BD418" s="1"/>
      <c r="BE418" s="1"/>
    </row>
    <row r="419" spans="1:57" ht="12" customHeight="1" x14ac:dyDescent="0.25">
      <c r="A419" s="64"/>
      <c r="B419" s="59"/>
      <c r="AY419" s="1"/>
      <c r="AZ419" s="1"/>
      <c r="BA419" s="1"/>
      <c r="BB419" s="1"/>
      <c r="BC419" s="1"/>
      <c r="BD419" s="1"/>
      <c r="BE419" s="1"/>
    </row>
    <row r="420" spans="1:57" ht="12" customHeight="1" x14ac:dyDescent="0.25">
      <c r="A420" s="64"/>
      <c r="B420" s="59"/>
      <c r="AY420" s="1"/>
      <c r="AZ420" s="1"/>
      <c r="BA420" s="1"/>
      <c r="BB420" s="1"/>
      <c r="BC420" s="1"/>
      <c r="BD420" s="1"/>
      <c r="BE420" s="1"/>
    </row>
    <row r="421" spans="1:57" ht="12" customHeight="1" x14ac:dyDescent="0.25">
      <c r="A421" s="64"/>
      <c r="B421" s="59"/>
      <c r="AY421" s="1"/>
      <c r="AZ421" s="1"/>
      <c r="BA421" s="1"/>
      <c r="BB421" s="1"/>
      <c r="BC421" s="1"/>
      <c r="BD421" s="1"/>
      <c r="BE421" s="1"/>
    </row>
    <row r="422" spans="1:57" ht="12" customHeight="1" x14ac:dyDescent="0.25">
      <c r="A422" s="64"/>
      <c r="B422" s="59"/>
      <c r="AY422" s="1"/>
      <c r="AZ422" s="1"/>
      <c r="BA422" s="1"/>
      <c r="BB422" s="1"/>
      <c r="BC422" s="1"/>
      <c r="BD422" s="1"/>
      <c r="BE422" s="1"/>
    </row>
    <row r="423" spans="1:57" ht="12" customHeight="1" x14ac:dyDescent="0.25">
      <c r="A423" s="64"/>
      <c r="B423" s="59"/>
      <c r="AY423" s="1"/>
      <c r="AZ423" s="1"/>
      <c r="BA423" s="1"/>
      <c r="BB423" s="1"/>
      <c r="BC423" s="1"/>
      <c r="BD423" s="1"/>
      <c r="BE423" s="1"/>
    </row>
    <row r="424" spans="1:57" ht="12" customHeight="1" x14ac:dyDescent="0.25">
      <c r="A424" s="64"/>
      <c r="B424" s="59"/>
      <c r="AY424" s="1"/>
      <c r="AZ424" s="1"/>
      <c r="BA424" s="1"/>
      <c r="BB424" s="1"/>
      <c r="BC424" s="1"/>
      <c r="BD424" s="1"/>
      <c r="BE424" s="1"/>
    </row>
    <row r="425" spans="1:57" ht="12" customHeight="1" x14ac:dyDescent="0.25">
      <c r="A425" s="64"/>
      <c r="B425" s="59"/>
      <c r="AY425" s="1"/>
      <c r="AZ425" s="1"/>
      <c r="BA425" s="1"/>
      <c r="BB425" s="1"/>
      <c r="BC425" s="1"/>
      <c r="BD425" s="1"/>
      <c r="BE425" s="1"/>
    </row>
    <row r="426" spans="1:57" ht="12" customHeight="1" x14ac:dyDescent="0.25">
      <c r="A426" s="64"/>
      <c r="B426" s="59"/>
      <c r="AY426" s="1"/>
      <c r="AZ426" s="1"/>
      <c r="BA426" s="1"/>
      <c r="BB426" s="1"/>
      <c r="BC426" s="1"/>
      <c r="BD426" s="1"/>
      <c r="BE426" s="1"/>
    </row>
    <row r="427" spans="1:57" ht="12" customHeight="1" x14ac:dyDescent="0.25">
      <c r="A427" s="64"/>
      <c r="B427" s="59"/>
      <c r="AY427" s="1"/>
      <c r="AZ427" s="1"/>
      <c r="BA427" s="1"/>
      <c r="BB427" s="1"/>
      <c r="BC427" s="1"/>
      <c r="BD427" s="1"/>
      <c r="BE427" s="1"/>
    </row>
    <row r="428" spans="1:57" ht="12" customHeight="1" x14ac:dyDescent="0.25">
      <c r="A428" s="64"/>
      <c r="B428" s="59"/>
      <c r="AY428" s="1"/>
      <c r="AZ428" s="1"/>
      <c r="BA428" s="1"/>
      <c r="BB428" s="1"/>
      <c r="BC428" s="1"/>
      <c r="BD428" s="1"/>
      <c r="BE428" s="1"/>
    </row>
    <row r="429" spans="1:57" ht="12" customHeight="1" x14ac:dyDescent="0.25">
      <c r="A429" s="64"/>
      <c r="B429" s="59"/>
      <c r="AY429" s="1"/>
      <c r="AZ429" s="1"/>
      <c r="BA429" s="1"/>
      <c r="BB429" s="1"/>
      <c r="BC429" s="1"/>
      <c r="BD429" s="1"/>
      <c r="BE429" s="1"/>
    </row>
    <row r="430" spans="1:57" ht="12" customHeight="1" x14ac:dyDescent="0.25">
      <c r="A430" s="64"/>
      <c r="B430" s="59"/>
      <c r="AY430" s="1"/>
      <c r="AZ430" s="1"/>
      <c r="BA430" s="1"/>
      <c r="BB430" s="1"/>
      <c r="BC430" s="1"/>
      <c r="BD430" s="1"/>
      <c r="BE430" s="1"/>
    </row>
    <row r="431" spans="1:57" ht="12" customHeight="1" x14ac:dyDescent="0.25">
      <c r="A431" s="64"/>
      <c r="B431" s="59"/>
      <c r="AY431" s="1"/>
      <c r="AZ431" s="1"/>
      <c r="BA431" s="1"/>
      <c r="BB431" s="1"/>
      <c r="BC431" s="1"/>
      <c r="BD431" s="1"/>
      <c r="BE431" s="1"/>
    </row>
    <row r="432" spans="1:57" ht="12" customHeight="1" x14ac:dyDescent="0.25">
      <c r="A432" s="64"/>
      <c r="B432" s="59"/>
      <c r="AY432" s="1"/>
      <c r="AZ432" s="1"/>
      <c r="BA432" s="1"/>
      <c r="BB432" s="1"/>
      <c r="BC432" s="1"/>
      <c r="BD432" s="1"/>
      <c r="BE432" s="1"/>
    </row>
    <row r="433" spans="1:57" ht="12" customHeight="1" x14ac:dyDescent="0.25">
      <c r="A433" s="64"/>
      <c r="B433" s="59"/>
      <c r="AY433" s="1"/>
      <c r="AZ433" s="1"/>
      <c r="BA433" s="1"/>
      <c r="BB433" s="1"/>
      <c r="BC433" s="1"/>
      <c r="BD433" s="1"/>
      <c r="BE433" s="1"/>
    </row>
    <row r="434" spans="1:57" ht="12" customHeight="1" x14ac:dyDescent="0.25">
      <c r="A434" s="64"/>
      <c r="B434" s="59"/>
      <c r="AY434" s="1"/>
      <c r="AZ434" s="1"/>
      <c r="BA434" s="1"/>
      <c r="BB434" s="1"/>
      <c r="BC434" s="1"/>
      <c r="BD434" s="1"/>
      <c r="BE434" s="1"/>
    </row>
    <row r="435" spans="1:57" ht="12" customHeight="1" x14ac:dyDescent="0.25">
      <c r="A435" s="64"/>
      <c r="B435" s="59"/>
      <c r="AY435" s="1"/>
      <c r="AZ435" s="1"/>
      <c r="BA435" s="1"/>
      <c r="BB435" s="1"/>
      <c r="BC435" s="1"/>
      <c r="BD435" s="1"/>
      <c r="BE435" s="1"/>
    </row>
    <row r="436" spans="1:57" ht="12" customHeight="1" x14ac:dyDescent="0.25">
      <c r="A436" s="64"/>
      <c r="B436" s="59"/>
      <c r="AY436" s="1"/>
      <c r="AZ436" s="1"/>
      <c r="BA436" s="1"/>
      <c r="BB436" s="1"/>
      <c r="BC436" s="1"/>
      <c r="BD436" s="1"/>
      <c r="BE436" s="1"/>
    </row>
    <row r="437" spans="1:57" ht="12" customHeight="1" x14ac:dyDescent="0.25">
      <c r="A437" s="64"/>
      <c r="B437" s="59"/>
      <c r="AY437" s="1"/>
      <c r="AZ437" s="1"/>
      <c r="BA437" s="1"/>
      <c r="BB437" s="1"/>
      <c r="BC437" s="1"/>
      <c r="BD437" s="1"/>
      <c r="BE437" s="1"/>
    </row>
    <row r="438" spans="1:57" ht="12" customHeight="1" x14ac:dyDescent="0.25">
      <c r="A438" s="64"/>
      <c r="B438" s="59"/>
      <c r="AY438" s="1"/>
      <c r="AZ438" s="1"/>
      <c r="BA438" s="1"/>
      <c r="BB438" s="1"/>
      <c r="BC438" s="1"/>
      <c r="BD438" s="1"/>
      <c r="BE438" s="1"/>
    </row>
    <row r="439" spans="1:57" ht="12" customHeight="1" x14ac:dyDescent="0.25">
      <c r="A439" s="64"/>
      <c r="B439" s="59"/>
      <c r="AY439" s="1"/>
      <c r="AZ439" s="1"/>
      <c r="BA439" s="1"/>
      <c r="BB439" s="1"/>
      <c r="BC439" s="1"/>
      <c r="BD439" s="1"/>
      <c r="BE439" s="1"/>
    </row>
    <row r="440" spans="1:57" ht="12" customHeight="1" x14ac:dyDescent="0.25">
      <c r="A440" s="64"/>
      <c r="B440" s="59"/>
      <c r="AY440" s="1"/>
      <c r="AZ440" s="1"/>
      <c r="BA440" s="1"/>
      <c r="BB440" s="1"/>
      <c r="BC440" s="1"/>
      <c r="BD440" s="1"/>
      <c r="BE440" s="1"/>
    </row>
    <row r="441" spans="1:57" ht="12" customHeight="1" x14ac:dyDescent="0.25">
      <c r="A441" s="64"/>
      <c r="B441" s="59"/>
      <c r="AY441" s="1"/>
      <c r="AZ441" s="1"/>
      <c r="BA441" s="1"/>
      <c r="BB441" s="1"/>
      <c r="BC441" s="1"/>
      <c r="BD441" s="1"/>
      <c r="BE441" s="1"/>
    </row>
    <row r="442" spans="1:57" ht="12" customHeight="1" x14ac:dyDescent="0.25">
      <c r="A442" s="64"/>
      <c r="B442" s="59"/>
      <c r="AY442" s="1"/>
      <c r="AZ442" s="1"/>
      <c r="BA442" s="1"/>
      <c r="BB442" s="1"/>
      <c r="BC442" s="1"/>
      <c r="BD442" s="1"/>
      <c r="BE442" s="1"/>
    </row>
    <row r="443" spans="1:57" ht="12" customHeight="1" x14ac:dyDescent="0.25">
      <c r="A443" s="64"/>
      <c r="B443" s="59"/>
      <c r="AY443" s="1"/>
      <c r="AZ443" s="1"/>
      <c r="BA443" s="1"/>
      <c r="BB443" s="1"/>
      <c r="BC443" s="1"/>
      <c r="BD443" s="1"/>
      <c r="BE443" s="1"/>
    </row>
    <row r="444" spans="1:57" ht="12" customHeight="1" x14ac:dyDescent="0.25">
      <c r="A444" s="64"/>
      <c r="B444" s="59"/>
      <c r="AY444" s="1"/>
      <c r="AZ444" s="1"/>
      <c r="BA444" s="1"/>
      <c r="BB444" s="1"/>
      <c r="BC444" s="1"/>
      <c r="BD444" s="1"/>
      <c r="BE444" s="1"/>
    </row>
    <row r="445" spans="1:57" ht="12" customHeight="1" x14ac:dyDescent="0.25">
      <c r="A445" s="64"/>
      <c r="B445" s="59"/>
      <c r="AY445" s="1"/>
      <c r="AZ445" s="1"/>
      <c r="BA445" s="1"/>
      <c r="BB445" s="1"/>
      <c r="BC445" s="1"/>
      <c r="BD445" s="1"/>
      <c r="BE445" s="1"/>
    </row>
    <row r="446" spans="1:57" ht="12" customHeight="1" x14ac:dyDescent="0.25">
      <c r="A446" s="64"/>
      <c r="B446" s="59"/>
      <c r="AY446" s="1"/>
      <c r="AZ446" s="1"/>
      <c r="BA446" s="1"/>
      <c r="BB446" s="1"/>
      <c r="BC446" s="1"/>
      <c r="BD446" s="1"/>
      <c r="BE446" s="1"/>
    </row>
    <row r="447" spans="1:57" ht="12" customHeight="1" x14ac:dyDescent="0.25">
      <c r="A447" s="64"/>
      <c r="B447" s="59"/>
      <c r="AY447" s="1"/>
      <c r="AZ447" s="1"/>
      <c r="BA447" s="1"/>
      <c r="BB447" s="1"/>
      <c r="BC447" s="1"/>
      <c r="BD447" s="1"/>
      <c r="BE447" s="1"/>
    </row>
    <row r="448" spans="1:57" ht="12" customHeight="1" x14ac:dyDescent="0.25">
      <c r="A448" s="64"/>
      <c r="B448" s="59"/>
      <c r="AY448" s="1"/>
      <c r="AZ448" s="1"/>
      <c r="BA448" s="1"/>
      <c r="BB448" s="1"/>
      <c r="BC448" s="1"/>
      <c r="BD448" s="1"/>
      <c r="BE448" s="1"/>
    </row>
    <row r="449" spans="1:57" ht="12" customHeight="1" x14ac:dyDescent="0.25">
      <c r="A449" s="64"/>
      <c r="B449" s="59"/>
      <c r="AY449" s="1"/>
      <c r="AZ449" s="1"/>
      <c r="BA449" s="1"/>
      <c r="BB449" s="1"/>
      <c r="BC449" s="1"/>
      <c r="BD449" s="1"/>
      <c r="BE449" s="1"/>
    </row>
    <row r="450" spans="1:57" ht="12" customHeight="1" x14ac:dyDescent="0.25">
      <c r="A450" s="64"/>
      <c r="B450" s="59"/>
      <c r="AY450" s="1"/>
      <c r="AZ450" s="1"/>
      <c r="BA450" s="1"/>
      <c r="BB450" s="1"/>
      <c r="BC450" s="1"/>
      <c r="BD450" s="1"/>
      <c r="BE450" s="1"/>
    </row>
    <row r="451" spans="1:57" ht="12" customHeight="1" x14ac:dyDescent="0.25">
      <c r="A451" s="64"/>
      <c r="B451" s="59"/>
      <c r="AY451" s="1"/>
      <c r="AZ451" s="1"/>
      <c r="BA451" s="1"/>
      <c r="BB451" s="1"/>
      <c r="BC451" s="1"/>
      <c r="BD451" s="1"/>
      <c r="BE451" s="1"/>
    </row>
    <row r="452" spans="1:57" ht="12" customHeight="1" x14ac:dyDescent="0.25">
      <c r="A452" s="64"/>
      <c r="B452" s="59"/>
      <c r="AY452" s="1"/>
      <c r="AZ452" s="1"/>
      <c r="BA452" s="1"/>
      <c r="BB452" s="1"/>
      <c r="BC452" s="1"/>
      <c r="BD452" s="1"/>
      <c r="BE452" s="1"/>
    </row>
    <row r="453" spans="1:57" ht="12" customHeight="1" x14ac:dyDescent="0.25">
      <c r="A453" s="64"/>
      <c r="B453" s="59"/>
      <c r="AY453" s="1"/>
      <c r="AZ453" s="1"/>
      <c r="BA453" s="1"/>
      <c r="BB453" s="1"/>
      <c r="BC453" s="1"/>
      <c r="BD453" s="1"/>
      <c r="BE453" s="1"/>
    </row>
    <row r="454" spans="1:57" ht="12" customHeight="1" x14ac:dyDescent="0.25">
      <c r="A454" s="64"/>
      <c r="B454" s="59"/>
      <c r="AY454" s="1"/>
      <c r="AZ454" s="1"/>
      <c r="BA454" s="1"/>
      <c r="BB454" s="1"/>
      <c r="BC454" s="1"/>
      <c r="BD454" s="1"/>
      <c r="BE454" s="1"/>
    </row>
    <row r="455" spans="1:57" ht="12" customHeight="1" x14ac:dyDescent="0.25">
      <c r="A455" s="64"/>
      <c r="B455" s="59"/>
      <c r="AY455" s="1"/>
      <c r="AZ455" s="1"/>
      <c r="BA455" s="1"/>
      <c r="BB455" s="1"/>
      <c r="BC455" s="1"/>
      <c r="BD455" s="1"/>
      <c r="BE455" s="1"/>
    </row>
    <row r="456" spans="1:57" ht="12" customHeight="1" x14ac:dyDescent="0.25">
      <c r="A456" s="64"/>
      <c r="B456" s="59"/>
      <c r="AY456" s="1"/>
      <c r="AZ456" s="1"/>
      <c r="BA456" s="1"/>
      <c r="BB456" s="1"/>
      <c r="BC456" s="1"/>
      <c r="BD456" s="1"/>
      <c r="BE456" s="1"/>
    </row>
    <row r="457" spans="1:57" ht="12" customHeight="1" x14ac:dyDescent="0.25">
      <c r="A457" s="64"/>
      <c r="B457" s="59"/>
      <c r="AY457" s="1"/>
      <c r="AZ457" s="1"/>
      <c r="BA457" s="1"/>
      <c r="BB457" s="1"/>
      <c r="BC457" s="1"/>
      <c r="BD457" s="1"/>
      <c r="BE457" s="1"/>
    </row>
    <row r="458" spans="1:57" ht="12" customHeight="1" x14ac:dyDescent="0.25">
      <c r="A458" s="64"/>
      <c r="B458" s="59"/>
      <c r="AY458" s="1"/>
      <c r="AZ458" s="1"/>
      <c r="BA458" s="1"/>
      <c r="BB458" s="1"/>
      <c r="BC458" s="1"/>
      <c r="BD458" s="1"/>
      <c r="BE458" s="1"/>
    </row>
    <row r="459" spans="1:57" ht="12" customHeight="1" x14ac:dyDescent="0.25">
      <c r="A459" s="64"/>
      <c r="B459" s="59"/>
      <c r="AY459" s="1"/>
      <c r="AZ459" s="1"/>
      <c r="BA459" s="1"/>
      <c r="BB459" s="1"/>
      <c r="BC459" s="1"/>
      <c r="BD459" s="1"/>
      <c r="BE459" s="1"/>
    </row>
    <row r="460" spans="1:57" ht="12" customHeight="1" x14ac:dyDescent="0.25">
      <c r="A460" s="64"/>
      <c r="B460" s="59"/>
      <c r="AY460" s="1"/>
      <c r="AZ460" s="1"/>
      <c r="BA460" s="1"/>
      <c r="BB460" s="1"/>
      <c r="BC460" s="1"/>
      <c r="BD460" s="1"/>
      <c r="BE460" s="1"/>
    </row>
    <row r="461" spans="1:57" ht="12" customHeight="1" x14ac:dyDescent="0.25">
      <c r="A461" s="64"/>
      <c r="B461" s="59"/>
      <c r="AY461" s="1"/>
      <c r="AZ461" s="1"/>
      <c r="BA461" s="1"/>
      <c r="BB461" s="1"/>
      <c r="BC461" s="1"/>
      <c r="BD461" s="1"/>
      <c r="BE461" s="1"/>
    </row>
    <row r="462" spans="1:57" ht="12" customHeight="1" x14ac:dyDescent="0.25">
      <c r="A462" s="64"/>
      <c r="B462" s="59"/>
      <c r="AY462" s="1"/>
      <c r="AZ462" s="1"/>
      <c r="BA462" s="1"/>
      <c r="BB462" s="1"/>
      <c r="BC462" s="1"/>
      <c r="BD462" s="1"/>
      <c r="BE462" s="1"/>
    </row>
    <row r="463" spans="1:57" ht="12" customHeight="1" x14ac:dyDescent="0.25">
      <c r="A463" s="64"/>
      <c r="B463" s="59"/>
      <c r="AY463" s="1"/>
      <c r="AZ463" s="1"/>
      <c r="BA463" s="1"/>
      <c r="BB463" s="1"/>
      <c r="BC463" s="1"/>
      <c r="BD463" s="1"/>
      <c r="BE463" s="1"/>
    </row>
    <row r="464" spans="1:57" ht="12" customHeight="1" x14ac:dyDescent="0.25">
      <c r="A464" s="64"/>
      <c r="B464" s="59"/>
      <c r="AY464" s="1"/>
      <c r="AZ464" s="1"/>
      <c r="BA464" s="1"/>
      <c r="BB464" s="1"/>
      <c r="BC464" s="1"/>
      <c r="BD464" s="1"/>
      <c r="BE464" s="1"/>
    </row>
    <row r="465" spans="1:57" ht="12" customHeight="1" x14ac:dyDescent="0.25">
      <c r="A465" s="64"/>
      <c r="B465" s="59"/>
      <c r="AY465" s="1"/>
      <c r="AZ465" s="1"/>
      <c r="BA465" s="1"/>
      <c r="BB465" s="1"/>
      <c r="BC465" s="1"/>
      <c r="BD465" s="1"/>
      <c r="BE465" s="1"/>
    </row>
    <row r="466" spans="1:57" ht="12" customHeight="1" x14ac:dyDescent="0.25">
      <c r="A466" s="64"/>
      <c r="B466" s="59"/>
      <c r="AY466" s="1"/>
      <c r="AZ466" s="1"/>
      <c r="BA466" s="1"/>
      <c r="BB466" s="1"/>
      <c r="BC466" s="1"/>
      <c r="BD466" s="1"/>
      <c r="BE466" s="1"/>
    </row>
    <row r="467" spans="1:57" ht="12" customHeight="1" x14ac:dyDescent="0.25">
      <c r="A467" s="64"/>
      <c r="B467" s="59"/>
      <c r="AY467" s="1"/>
      <c r="AZ467" s="1"/>
      <c r="BA467" s="1"/>
      <c r="BB467" s="1"/>
      <c r="BC467" s="1"/>
      <c r="BD467" s="1"/>
      <c r="BE467" s="1"/>
    </row>
    <row r="468" spans="1:57" ht="12" customHeight="1" x14ac:dyDescent="0.25">
      <c r="A468" s="64"/>
      <c r="B468" s="59"/>
      <c r="AY468" s="1"/>
      <c r="AZ468" s="1"/>
      <c r="BA468" s="1"/>
      <c r="BB468" s="1"/>
      <c r="BC468" s="1"/>
      <c r="BD468" s="1"/>
      <c r="BE468" s="1"/>
    </row>
    <row r="469" spans="1:57" ht="12" customHeight="1" x14ac:dyDescent="0.25">
      <c r="A469" s="64"/>
      <c r="B469" s="59"/>
      <c r="AY469" s="1"/>
      <c r="AZ469" s="1"/>
      <c r="BA469" s="1"/>
      <c r="BB469" s="1"/>
      <c r="BC469" s="1"/>
      <c r="BD469" s="1"/>
      <c r="BE469" s="1"/>
    </row>
    <row r="470" spans="1:57" ht="12" customHeight="1" x14ac:dyDescent="0.25">
      <c r="A470" s="64"/>
      <c r="B470" s="59"/>
      <c r="AY470" s="1"/>
      <c r="AZ470" s="1"/>
      <c r="BA470" s="1"/>
      <c r="BB470" s="1"/>
      <c r="BC470" s="1"/>
      <c r="BD470" s="1"/>
      <c r="BE470" s="1"/>
    </row>
    <row r="471" spans="1:57" ht="12" customHeight="1" x14ac:dyDescent="0.25">
      <c r="A471" s="64"/>
      <c r="B471" s="59"/>
      <c r="AY471" s="1"/>
      <c r="AZ471" s="1"/>
      <c r="BA471" s="1"/>
      <c r="BB471" s="1"/>
      <c r="BC471" s="1"/>
      <c r="BD471" s="1"/>
      <c r="BE471" s="1"/>
    </row>
    <row r="472" spans="1:57" ht="12" customHeight="1" x14ac:dyDescent="0.25">
      <c r="A472" s="64"/>
      <c r="B472" s="59"/>
      <c r="AY472" s="1"/>
      <c r="AZ472" s="1"/>
      <c r="BA472" s="1"/>
      <c r="BB472" s="1"/>
      <c r="BC472" s="1"/>
      <c r="BD472" s="1"/>
      <c r="BE472" s="1"/>
    </row>
    <row r="473" spans="1:57" ht="12" customHeight="1" x14ac:dyDescent="0.25">
      <c r="A473" s="64"/>
      <c r="B473" s="59"/>
      <c r="AY473" s="1"/>
      <c r="AZ473" s="1"/>
      <c r="BA473" s="1"/>
      <c r="BB473" s="1"/>
      <c r="BC473" s="1"/>
      <c r="BD473" s="1"/>
      <c r="BE473" s="1"/>
    </row>
    <row r="474" spans="1:57" ht="12" customHeight="1" x14ac:dyDescent="0.25">
      <c r="A474" s="64"/>
      <c r="B474" s="59"/>
      <c r="AY474" s="1"/>
      <c r="AZ474" s="1"/>
      <c r="BA474" s="1"/>
      <c r="BB474" s="1"/>
      <c r="BC474" s="1"/>
      <c r="BD474" s="1"/>
      <c r="BE474" s="1"/>
    </row>
    <row r="475" spans="1:57" ht="12" customHeight="1" x14ac:dyDescent="0.25">
      <c r="A475" s="64"/>
      <c r="B475" s="59"/>
      <c r="AY475" s="1"/>
      <c r="AZ475" s="1"/>
      <c r="BA475" s="1"/>
      <c r="BB475" s="1"/>
      <c r="BC475" s="1"/>
      <c r="BD475" s="1"/>
      <c r="BE475" s="1"/>
    </row>
    <row r="476" spans="1:57" ht="12" customHeight="1" x14ac:dyDescent="0.25">
      <c r="A476" s="64"/>
      <c r="B476" s="59"/>
      <c r="AY476" s="1"/>
      <c r="AZ476" s="1"/>
      <c r="BA476" s="1"/>
      <c r="BB476" s="1"/>
      <c r="BC476" s="1"/>
      <c r="BD476" s="1"/>
      <c r="BE476" s="1"/>
    </row>
    <row r="477" spans="1:57" ht="12" customHeight="1" x14ac:dyDescent="0.25">
      <c r="A477" s="64"/>
      <c r="B477" s="59"/>
      <c r="AY477" s="1"/>
      <c r="AZ477" s="1"/>
      <c r="BA477" s="1"/>
      <c r="BB477" s="1"/>
      <c r="BC477" s="1"/>
      <c r="BD477" s="1"/>
      <c r="BE477" s="1"/>
    </row>
    <row r="478" spans="1:57" ht="12" customHeight="1" x14ac:dyDescent="0.25">
      <c r="A478" s="64"/>
      <c r="B478" s="59"/>
      <c r="AY478" s="1"/>
      <c r="AZ478" s="1"/>
      <c r="BA478" s="1"/>
      <c r="BB478" s="1"/>
      <c r="BC478" s="1"/>
      <c r="BD478" s="1"/>
      <c r="BE478" s="1"/>
    </row>
    <row r="479" spans="1:57" ht="12" customHeight="1" x14ac:dyDescent="0.25">
      <c r="A479" s="64"/>
      <c r="B479" s="59"/>
      <c r="AY479" s="1"/>
      <c r="AZ479" s="1"/>
      <c r="BA479" s="1"/>
      <c r="BB479" s="1"/>
      <c r="BC479" s="1"/>
      <c r="BD479" s="1"/>
      <c r="BE479" s="1"/>
    </row>
    <row r="480" spans="1:57" ht="12" customHeight="1" x14ac:dyDescent="0.25">
      <c r="A480" s="64"/>
      <c r="B480" s="59"/>
      <c r="AY480" s="1"/>
      <c r="AZ480" s="1"/>
      <c r="BA480" s="1"/>
      <c r="BB480" s="1"/>
      <c r="BC480" s="1"/>
      <c r="BD480" s="1"/>
      <c r="BE480" s="1"/>
    </row>
    <row r="481" spans="1:57" ht="12" customHeight="1" x14ac:dyDescent="0.25">
      <c r="A481" s="64"/>
      <c r="B481" s="59"/>
      <c r="AY481" s="1"/>
      <c r="AZ481" s="1"/>
      <c r="BA481" s="1"/>
      <c r="BB481" s="1"/>
      <c r="BC481" s="1"/>
      <c r="BD481" s="1"/>
      <c r="BE481" s="1"/>
    </row>
    <row r="482" spans="1:57" ht="12" customHeight="1" x14ac:dyDescent="0.25">
      <c r="A482" s="64"/>
      <c r="B482" s="59"/>
      <c r="AY482" s="1"/>
      <c r="AZ482" s="1"/>
      <c r="BA482" s="1"/>
      <c r="BB482" s="1"/>
      <c r="BC482" s="1"/>
      <c r="BD482" s="1"/>
      <c r="BE482" s="1"/>
    </row>
    <row r="483" spans="1:57" ht="12" customHeight="1" x14ac:dyDescent="0.25">
      <c r="A483" s="64"/>
      <c r="B483" s="59"/>
      <c r="AY483" s="1"/>
      <c r="AZ483" s="1"/>
      <c r="BA483" s="1"/>
      <c r="BB483" s="1"/>
      <c r="BC483" s="1"/>
      <c r="BD483" s="1"/>
      <c r="BE483" s="1"/>
    </row>
    <row r="484" spans="1:57" ht="12" customHeight="1" x14ac:dyDescent="0.25">
      <c r="A484" s="64"/>
      <c r="B484" s="59"/>
      <c r="AY484" s="1"/>
      <c r="AZ484" s="1"/>
      <c r="BA484" s="1"/>
      <c r="BB484" s="1"/>
      <c r="BC484" s="1"/>
      <c r="BD484" s="1"/>
      <c r="BE484" s="1"/>
    </row>
    <row r="485" spans="1:57" ht="12" customHeight="1" x14ac:dyDescent="0.25">
      <c r="A485" s="64"/>
      <c r="B485" s="59"/>
      <c r="AY485" s="1"/>
      <c r="AZ485" s="1"/>
      <c r="BA485" s="1"/>
      <c r="BB485" s="1"/>
      <c r="BC485" s="1"/>
      <c r="BD485" s="1"/>
      <c r="BE485" s="1"/>
    </row>
    <row r="486" spans="1:57" ht="12" customHeight="1" x14ac:dyDescent="0.25">
      <c r="A486" s="64"/>
      <c r="B486" s="59"/>
      <c r="AY486" s="1"/>
      <c r="AZ486" s="1"/>
      <c r="BA486" s="1"/>
      <c r="BB486" s="1"/>
      <c r="BC486" s="1"/>
      <c r="BD486" s="1"/>
      <c r="BE486" s="1"/>
    </row>
    <row r="487" spans="1:57" ht="12" customHeight="1" x14ac:dyDescent="0.25">
      <c r="A487" s="64"/>
      <c r="B487" s="59"/>
      <c r="AY487" s="1"/>
      <c r="AZ487" s="1"/>
      <c r="BA487" s="1"/>
      <c r="BB487" s="1"/>
      <c r="BC487" s="1"/>
      <c r="BD487" s="1"/>
      <c r="BE487" s="1"/>
    </row>
    <row r="488" spans="1:57" ht="12" customHeight="1" x14ac:dyDescent="0.25">
      <c r="A488" s="64"/>
      <c r="B488" s="59"/>
      <c r="AY488" s="1"/>
      <c r="AZ488" s="1"/>
      <c r="BA488" s="1"/>
      <c r="BB488" s="1"/>
      <c r="BC488" s="1"/>
      <c r="BD488" s="1"/>
      <c r="BE488" s="1"/>
    </row>
    <row r="489" spans="1:57" ht="12" customHeight="1" x14ac:dyDescent="0.25">
      <c r="A489" s="64"/>
      <c r="B489" s="59"/>
      <c r="AY489" s="1"/>
      <c r="AZ489" s="1"/>
      <c r="BA489" s="1"/>
      <c r="BB489" s="1"/>
      <c r="BC489" s="1"/>
      <c r="BD489" s="1"/>
      <c r="BE489" s="1"/>
    </row>
    <row r="490" spans="1:57" ht="12" customHeight="1" x14ac:dyDescent="0.25">
      <c r="A490" s="64"/>
      <c r="B490" s="59"/>
      <c r="AY490" s="1"/>
      <c r="AZ490" s="1"/>
      <c r="BA490" s="1"/>
      <c r="BB490" s="1"/>
      <c r="BC490" s="1"/>
      <c r="BD490" s="1"/>
      <c r="BE490" s="1"/>
    </row>
    <row r="491" spans="1:57" ht="12" customHeight="1" x14ac:dyDescent="0.25">
      <c r="A491" s="64"/>
      <c r="B491" s="59"/>
      <c r="AY491" s="1"/>
      <c r="AZ491" s="1"/>
      <c r="BA491" s="1"/>
      <c r="BB491" s="1"/>
      <c r="BC491" s="1"/>
      <c r="BD491" s="1"/>
      <c r="BE491" s="1"/>
    </row>
    <row r="492" spans="1:57" ht="12" customHeight="1" x14ac:dyDescent="0.25">
      <c r="A492" s="64"/>
      <c r="B492" s="59"/>
      <c r="AY492" s="1"/>
      <c r="AZ492" s="1"/>
      <c r="BA492" s="1"/>
      <c r="BB492" s="1"/>
      <c r="BC492" s="1"/>
      <c r="BD492" s="1"/>
      <c r="BE492" s="1"/>
    </row>
    <row r="493" spans="1:57" ht="12" customHeight="1" x14ac:dyDescent="0.25">
      <c r="A493" s="64"/>
      <c r="B493" s="59"/>
      <c r="AY493" s="1"/>
      <c r="AZ493" s="1"/>
      <c r="BA493" s="1"/>
      <c r="BB493" s="1"/>
      <c r="BC493" s="1"/>
      <c r="BD493" s="1"/>
      <c r="BE493" s="1"/>
    </row>
    <row r="494" spans="1:57" ht="12" customHeight="1" x14ac:dyDescent="0.25">
      <c r="A494" s="64"/>
      <c r="B494" s="59"/>
      <c r="AY494" s="1"/>
      <c r="AZ494" s="1"/>
      <c r="BA494" s="1"/>
      <c r="BB494" s="1"/>
      <c r="BC494" s="1"/>
      <c r="BD494" s="1"/>
      <c r="BE494" s="1"/>
    </row>
    <row r="495" spans="1:57" ht="12" customHeight="1" x14ac:dyDescent="0.25">
      <c r="A495" s="64"/>
      <c r="B495" s="59"/>
      <c r="AY495" s="1"/>
      <c r="AZ495" s="1"/>
      <c r="BA495" s="1"/>
      <c r="BB495" s="1"/>
      <c r="BC495" s="1"/>
      <c r="BD495" s="1"/>
      <c r="BE495" s="1"/>
    </row>
    <row r="496" spans="1:57" ht="12" customHeight="1" x14ac:dyDescent="0.25">
      <c r="A496" s="64"/>
      <c r="B496" s="59"/>
      <c r="AY496" s="1"/>
      <c r="AZ496" s="1"/>
      <c r="BA496" s="1"/>
      <c r="BB496" s="1"/>
      <c r="BC496" s="1"/>
      <c r="BD496" s="1"/>
      <c r="BE496" s="1"/>
    </row>
    <row r="497" spans="1:57" ht="12" customHeight="1" x14ac:dyDescent="0.25">
      <c r="A497" s="64"/>
      <c r="B497" s="59"/>
      <c r="AY497" s="1"/>
      <c r="AZ497" s="1"/>
      <c r="BA497" s="1"/>
      <c r="BB497" s="1"/>
      <c r="BC497" s="1"/>
      <c r="BD497" s="1"/>
      <c r="BE497" s="1"/>
    </row>
    <row r="498" spans="1:57" ht="12" customHeight="1" x14ac:dyDescent="0.25">
      <c r="A498" s="64"/>
      <c r="B498" s="59"/>
      <c r="AY498" s="1"/>
      <c r="AZ498" s="1"/>
      <c r="BA498" s="1"/>
      <c r="BB498" s="1"/>
      <c r="BC498" s="1"/>
      <c r="BD498" s="1"/>
      <c r="BE498" s="1"/>
    </row>
    <row r="499" spans="1:57" ht="12" customHeight="1" x14ac:dyDescent="0.25">
      <c r="A499" s="64"/>
      <c r="B499" s="59"/>
      <c r="AY499" s="1"/>
      <c r="AZ499" s="1"/>
      <c r="BA499" s="1"/>
      <c r="BB499" s="1"/>
      <c r="BC499" s="1"/>
      <c r="BD499" s="1"/>
      <c r="BE499" s="1"/>
    </row>
    <row r="500" spans="1:57" ht="12" customHeight="1" x14ac:dyDescent="0.25">
      <c r="A500" s="64"/>
      <c r="B500" s="59"/>
      <c r="AY500" s="1"/>
      <c r="AZ500" s="1"/>
      <c r="BA500" s="1"/>
      <c r="BB500" s="1"/>
      <c r="BC500" s="1"/>
      <c r="BD500" s="1"/>
      <c r="BE500" s="1"/>
    </row>
    <row r="501" spans="1:57" ht="12" customHeight="1" x14ac:dyDescent="0.25">
      <c r="A501" s="64"/>
      <c r="B501" s="59"/>
      <c r="AY501" s="1"/>
      <c r="AZ501" s="1"/>
      <c r="BA501" s="1"/>
      <c r="BB501" s="1"/>
      <c r="BC501" s="1"/>
      <c r="BD501" s="1"/>
      <c r="BE501" s="1"/>
    </row>
    <row r="502" spans="1:57" ht="12" customHeight="1" x14ac:dyDescent="0.25">
      <c r="A502" s="64"/>
      <c r="B502" s="59"/>
      <c r="AY502" s="1"/>
      <c r="AZ502" s="1"/>
      <c r="BA502" s="1"/>
      <c r="BB502" s="1"/>
      <c r="BC502" s="1"/>
      <c r="BD502" s="1"/>
      <c r="BE502" s="1"/>
    </row>
    <row r="503" spans="1:57" ht="12" customHeight="1" x14ac:dyDescent="0.25">
      <c r="A503" s="64"/>
      <c r="B503" s="59"/>
      <c r="AY503" s="1"/>
      <c r="AZ503" s="1"/>
      <c r="BA503" s="1"/>
      <c r="BB503" s="1"/>
      <c r="BC503" s="1"/>
      <c r="BD503" s="1"/>
      <c r="BE503" s="1"/>
    </row>
    <row r="504" spans="1:57" ht="12" customHeight="1" x14ac:dyDescent="0.25">
      <c r="A504" s="64"/>
      <c r="B504" s="59"/>
      <c r="AY504" s="1"/>
      <c r="AZ504" s="1"/>
      <c r="BA504" s="1"/>
      <c r="BB504" s="1"/>
      <c r="BC504" s="1"/>
      <c r="BD504" s="1"/>
      <c r="BE504" s="1"/>
    </row>
    <row r="505" spans="1:57" ht="12" customHeight="1" x14ac:dyDescent="0.25">
      <c r="A505" s="64"/>
      <c r="B505" s="59"/>
      <c r="AY505" s="1"/>
      <c r="AZ505" s="1"/>
      <c r="BA505" s="1"/>
      <c r="BB505" s="1"/>
      <c r="BC505" s="1"/>
      <c r="BD505" s="1"/>
      <c r="BE505" s="1"/>
    </row>
    <row r="506" spans="1:57" ht="12" customHeight="1" x14ac:dyDescent="0.25">
      <c r="A506" s="64"/>
      <c r="B506" s="59"/>
      <c r="AY506" s="1"/>
      <c r="AZ506" s="1"/>
      <c r="BA506" s="1"/>
      <c r="BB506" s="1"/>
      <c r="BC506" s="1"/>
      <c r="BD506" s="1"/>
      <c r="BE506" s="1"/>
    </row>
    <row r="507" spans="1:57" ht="12" customHeight="1" x14ac:dyDescent="0.25">
      <c r="A507" s="64"/>
      <c r="B507" s="59"/>
      <c r="AY507" s="1"/>
      <c r="AZ507" s="1"/>
      <c r="BA507" s="1"/>
      <c r="BB507" s="1"/>
      <c r="BC507" s="1"/>
      <c r="BD507" s="1"/>
      <c r="BE507" s="1"/>
    </row>
    <row r="508" spans="1:57" ht="12" customHeight="1" x14ac:dyDescent="0.25">
      <c r="A508" s="64"/>
      <c r="B508" s="59"/>
      <c r="AY508" s="1"/>
      <c r="AZ508" s="1"/>
      <c r="BA508" s="1"/>
      <c r="BB508" s="1"/>
      <c r="BC508" s="1"/>
      <c r="BD508" s="1"/>
      <c r="BE508" s="1"/>
    </row>
    <row r="509" spans="1:57" ht="12" customHeight="1" x14ac:dyDescent="0.25">
      <c r="A509" s="64"/>
      <c r="B509" s="59"/>
      <c r="AY509" s="1"/>
      <c r="AZ509" s="1"/>
      <c r="BA509" s="1"/>
      <c r="BB509" s="1"/>
      <c r="BC509" s="1"/>
      <c r="BD509" s="1"/>
      <c r="BE509" s="1"/>
    </row>
    <row r="510" spans="1:57" ht="12" customHeight="1" x14ac:dyDescent="0.25">
      <c r="A510" s="64"/>
      <c r="B510" s="59"/>
      <c r="AY510" s="1"/>
      <c r="AZ510" s="1"/>
      <c r="BA510" s="1"/>
      <c r="BB510" s="1"/>
      <c r="BC510" s="1"/>
      <c r="BD510" s="1"/>
      <c r="BE510" s="1"/>
    </row>
    <row r="511" spans="1:57" ht="12" customHeight="1" x14ac:dyDescent="0.25">
      <c r="A511" s="64"/>
      <c r="B511" s="59"/>
      <c r="AY511" s="1"/>
      <c r="AZ511" s="1"/>
      <c r="BA511" s="1"/>
      <c r="BB511" s="1"/>
      <c r="BC511" s="1"/>
      <c r="BD511" s="1"/>
      <c r="BE511" s="1"/>
    </row>
    <row r="512" spans="1:57" ht="12" customHeight="1" x14ac:dyDescent="0.25">
      <c r="A512" s="64"/>
      <c r="B512" s="59"/>
      <c r="AY512" s="1"/>
      <c r="AZ512" s="1"/>
      <c r="BA512" s="1"/>
      <c r="BB512" s="1"/>
      <c r="BC512" s="1"/>
      <c r="BD512" s="1"/>
      <c r="BE512" s="1"/>
    </row>
    <row r="513" spans="1:57" ht="12" customHeight="1" x14ac:dyDescent="0.25">
      <c r="A513" s="64"/>
      <c r="B513" s="59"/>
      <c r="AY513" s="1"/>
      <c r="AZ513" s="1"/>
      <c r="BA513" s="1"/>
      <c r="BB513" s="1"/>
      <c r="BC513" s="1"/>
      <c r="BD513" s="1"/>
      <c r="BE513" s="1"/>
    </row>
    <row r="514" spans="1:57" ht="12" customHeight="1" x14ac:dyDescent="0.25">
      <c r="A514" s="64"/>
      <c r="B514" s="59"/>
      <c r="AY514" s="1"/>
      <c r="AZ514" s="1"/>
      <c r="BA514" s="1"/>
      <c r="BB514" s="1"/>
      <c r="BC514" s="1"/>
      <c r="BD514" s="1"/>
      <c r="BE514" s="1"/>
    </row>
    <row r="515" spans="1:57" ht="12" customHeight="1" x14ac:dyDescent="0.25">
      <c r="A515" s="64"/>
      <c r="B515" s="59"/>
      <c r="AY515" s="1"/>
      <c r="AZ515" s="1"/>
      <c r="BA515" s="1"/>
      <c r="BB515" s="1"/>
      <c r="BC515" s="1"/>
      <c r="BD515" s="1"/>
      <c r="BE515" s="1"/>
    </row>
    <row r="516" spans="1:57" ht="12" customHeight="1" x14ac:dyDescent="0.25">
      <c r="A516" s="64"/>
      <c r="B516" s="59"/>
      <c r="AY516" s="1"/>
      <c r="AZ516" s="1"/>
      <c r="BA516" s="1"/>
      <c r="BB516" s="1"/>
      <c r="BC516" s="1"/>
      <c r="BD516" s="1"/>
      <c r="BE516" s="1"/>
    </row>
    <row r="517" spans="1:57" ht="12" customHeight="1" x14ac:dyDescent="0.25">
      <c r="A517" s="64"/>
      <c r="B517" s="59"/>
      <c r="AY517" s="1"/>
      <c r="AZ517" s="1"/>
      <c r="BA517" s="1"/>
      <c r="BB517" s="1"/>
      <c r="BC517" s="1"/>
      <c r="BD517" s="1"/>
      <c r="BE517" s="1"/>
    </row>
    <row r="518" spans="1:57" ht="12" customHeight="1" x14ac:dyDescent="0.25">
      <c r="A518" s="64"/>
      <c r="B518" s="59"/>
      <c r="AY518" s="1"/>
      <c r="AZ518" s="1"/>
      <c r="BA518" s="1"/>
      <c r="BB518" s="1"/>
      <c r="BC518" s="1"/>
      <c r="BD518" s="1"/>
      <c r="BE518" s="1"/>
    </row>
    <row r="519" spans="1:57" ht="12" customHeight="1" x14ac:dyDescent="0.25">
      <c r="A519" s="64"/>
      <c r="B519" s="59"/>
      <c r="AY519" s="1"/>
      <c r="AZ519" s="1"/>
      <c r="BA519" s="1"/>
      <c r="BB519" s="1"/>
      <c r="BC519" s="1"/>
      <c r="BD519" s="1"/>
      <c r="BE519" s="1"/>
    </row>
    <row r="520" spans="1:57" ht="12" customHeight="1" x14ac:dyDescent="0.25">
      <c r="A520" s="64"/>
      <c r="B520" s="59"/>
      <c r="AY520" s="1"/>
      <c r="AZ520" s="1"/>
      <c r="BA520" s="1"/>
      <c r="BB520" s="1"/>
      <c r="BC520" s="1"/>
      <c r="BD520" s="1"/>
      <c r="BE520" s="1"/>
    </row>
    <row r="521" spans="1:57" ht="12" customHeight="1" x14ac:dyDescent="0.25">
      <c r="A521" s="64"/>
      <c r="B521" s="59"/>
      <c r="AY521" s="1"/>
      <c r="AZ521" s="1"/>
      <c r="BA521" s="1"/>
      <c r="BB521" s="1"/>
      <c r="BC521" s="1"/>
      <c r="BD521" s="1"/>
      <c r="BE521" s="1"/>
    </row>
    <row r="522" spans="1:57" ht="12" customHeight="1" x14ac:dyDescent="0.25">
      <c r="A522" s="64"/>
      <c r="B522" s="59"/>
      <c r="AY522" s="1"/>
      <c r="AZ522" s="1"/>
      <c r="BA522" s="1"/>
      <c r="BB522" s="1"/>
      <c r="BC522" s="1"/>
      <c r="BD522" s="1"/>
      <c r="BE522" s="1"/>
    </row>
    <row r="523" spans="1:57" ht="12" customHeight="1" x14ac:dyDescent="0.25">
      <c r="A523" s="64"/>
      <c r="B523" s="59"/>
      <c r="AY523" s="1"/>
      <c r="AZ523" s="1"/>
      <c r="BA523" s="1"/>
      <c r="BB523" s="1"/>
      <c r="BC523" s="1"/>
      <c r="BD523" s="1"/>
      <c r="BE523" s="1"/>
    </row>
    <row r="524" spans="1:57" ht="12" customHeight="1" x14ac:dyDescent="0.25">
      <c r="A524" s="64"/>
      <c r="B524" s="59"/>
      <c r="AY524" s="1"/>
      <c r="AZ524" s="1"/>
      <c r="BA524" s="1"/>
      <c r="BB524" s="1"/>
      <c r="BC524" s="1"/>
      <c r="BD524" s="1"/>
      <c r="BE524" s="1"/>
    </row>
    <row r="525" spans="1:57" ht="12" customHeight="1" x14ac:dyDescent="0.25">
      <c r="A525" s="64"/>
      <c r="B525" s="59"/>
      <c r="AY525" s="1"/>
      <c r="AZ525" s="1"/>
      <c r="BA525" s="1"/>
      <c r="BB525" s="1"/>
      <c r="BC525" s="1"/>
      <c r="BD525" s="1"/>
      <c r="BE525" s="1"/>
    </row>
    <row r="526" spans="1:57" ht="12" customHeight="1" x14ac:dyDescent="0.25">
      <c r="A526" s="64"/>
      <c r="B526" s="59"/>
      <c r="AY526" s="1"/>
      <c r="AZ526" s="1"/>
      <c r="BA526" s="1"/>
      <c r="BB526" s="1"/>
      <c r="BC526" s="1"/>
      <c r="BD526" s="1"/>
      <c r="BE526" s="1"/>
    </row>
    <row r="527" spans="1:57" ht="12" customHeight="1" x14ac:dyDescent="0.25">
      <c r="A527" s="64"/>
      <c r="B527" s="59"/>
      <c r="AY527" s="1"/>
      <c r="AZ527" s="1"/>
      <c r="BA527" s="1"/>
      <c r="BB527" s="1"/>
      <c r="BC527" s="1"/>
      <c r="BD527" s="1"/>
      <c r="BE527" s="1"/>
    </row>
    <row r="528" spans="1:57" ht="12" customHeight="1" x14ac:dyDescent="0.25">
      <c r="A528" s="64"/>
      <c r="B528" s="59"/>
      <c r="AY528" s="1"/>
      <c r="AZ528" s="1"/>
      <c r="BA528" s="1"/>
      <c r="BB528" s="1"/>
      <c r="BC528" s="1"/>
      <c r="BD528" s="1"/>
      <c r="BE528" s="1"/>
    </row>
    <row r="529" spans="1:57" ht="12" customHeight="1" x14ac:dyDescent="0.25">
      <c r="A529" s="64"/>
      <c r="B529" s="59"/>
      <c r="AY529" s="1"/>
      <c r="AZ529" s="1"/>
      <c r="BA529" s="1"/>
      <c r="BB529" s="1"/>
      <c r="BC529" s="1"/>
      <c r="BD529" s="1"/>
      <c r="BE529" s="1"/>
    </row>
    <row r="530" spans="1:57" ht="12" customHeight="1" x14ac:dyDescent="0.25">
      <c r="A530" s="64"/>
      <c r="B530" s="59"/>
      <c r="AY530" s="1"/>
      <c r="AZ530" s="1"/>
      <c r="BA530" s="1"/>
      <c r="BB530" s="1"/>
      <c r="BC530" s="1"/>
      <c r="BD530" s="1"/>
      <c r="BE530" s="1"/>
    </row>
    <row r="531" spans="1:57" ht="12" customHeight="1" x14ac:dyDescent="0.25">
      <c r="A531" s="64"/>
      <c r="B531" s="59"/>
      <c r="AY531" s="1"/>
      <c r="AZ531" s="1"/>
      <c r="BA531" s="1"/>
      <c r="BB531" s="1"/>
      <c r="BC531" s="1"/>
      <c r="BD531" s="1"/>
      <c r="BE531" s="1"/>
    </row>
    <row r="532" spans="1:57" ht="12" customHeight="1" x14ac:dyDescent="0.25">
      <c r="A532" s="64"/>
      <c r="B532" s="59"/>
      <c r="AY532" s="1"/>
      <c r="AZ532" s="1"/>
      <c r="BA532" s="1"/>
      <c r="BB532" s="1"/>
      <c r="BC532" s="1"/>
      <c r="BD532" s="1"/>
      <c r="BE532" s="1"/>
    </row>
    <row r="533" spans="1:57" ht="12" customHeight="1" x14ac:dyDescent="0.25">
      <c r="A533" s="64"/>
      <c r="B533" s="59"/>
      <c r="AY533" s="1"/>
      <c r="AZ533" s="1"/>
      <c r="BA533" s="1"/>
      <c r="BB533" s="1"/>
      <c r="BC533" s="1"/>
      <c r="BD533" s="1"/>
      <c r="BE533" s="1"/>
    </row>
    <row r="534" spans="1:57" ht="12" customHeight="1" x14ac:dyDescent="0.25">
      <c r="A534" s="64"/>
      <c r="B534" s="59"/>
      <c r="AY534" s="1"/>
      <c r="AZ534" s="1"/>
      <c r="BA534" s="1"/>
      <c r="BB534" s="1"/>
      <c r="BC534" s="1"/>
      <c r="BD534" s="1"/>
      <c r="BE534" s="1"/>
    </row>
    <row r="535" spans="1:57" ht="12" customHeight="1" x14ac:dyDescent="0.25">
      <c r="A535" s="64"/>
      <c r="B535" s="59"/>
      <c r="AY535" s="1"/>
      <c r="AZ535" s="1"/>
      <c r="BA535" s="1"/>
      <c r="BB535" s="1"/>
      <c r="BC535" s="1"/>
      <c r="BD535" s="1"/>
      <c r="BE535" s="1"/>
    </row>
    <row r="536" spans="1:57" ht="12" customHeight="1" x14ac:dyDescent="0.25">
      <c r="A536" s="64"/>
      <c r="B536" s="59"/>
      <c r="AY536" s="1"/>
      <c r="AZ536" s="1"/>
      <c r="BA536" s="1"/>
      <c r="BB536" s="1"/>
      <c r="BC536" s="1"/>
      <c r="BD536" s="1"/>
      <c r="BE536" s="1"/>
    </row>
    <row r="537" spans="1:57" ht="12" customHeight="1" x14ac:dyDescent="0.25">
      <c r="A537" s="64"/>
      <c r="B537" s="59"/>
      <c r="AY537" s="1"/>
      <c r="AZ537" s="1"/>
      <c r="BA537" s="1"/>
      <c r="BB537" s="1"/>
      <c r="BC537" s="1"/>
      <c r="BD537" s="1"/>
      <c r="BE537" s="1"/>
    </row>
    <row r="538" spans="1:57" ht="12" customHeight="1" x14ac:dyDescent="0.25">
      <c r="A538" s="64"/>
      <c r="B538" s="59"/>
      <c r="AY538" s="1"/>
      <c r="AZ538" s="1"/>
      <c r="BA538" s="1"/>
      <c r="BB538" s="1"/>
      <c r="BC538" s="1"/>
      <c r="BD538" s="1"/>
      <c r="BE538" s="1"/>
    </row>
    <row r="539" spans="1:57" ht="12" customHeight="1" x14ac:dyDescent="0.25">
      <c r="A539" s="64"/>
      <c r="B539" s="59"/>
      <c r="AY539" s="1"/>
      <c r="AZ539" s="1"/>
      <c r="BA539" s="1"/>
      <c r="BB539" s="1"/>
      <c r="BC539" s="1"/>
      <c r="BD539" s="1"/>
      <c r="BE539" s="1"/>
    </row>
    <row r="540" spans="1:57" ht="12" customHeight="1" x14ac:dyDescent="0.25">
      <c r="A540" s="64"/>
      <c r="B540" s="59"/>
      <c r="AY540" s="1"/>
      <c r="AZ540" s="1"/>
      <c r="BA540" s="1"/>
      <c r="BB540" s="1"/>
      <c r="BC540" s="1"/>
      <c r="BD540" s="1"/>
      <c r="BE540" s="1"/>
    </row>
    <row r="541" spans="1:57" ht="12" customHeight="1" x14ac:dyDescent="0.25">
      <c r="A541" s="64"/>
      <c r="B541" s="59"/>
      <c r="AY541" s="1"/>
      <c r="AZ541" s="1"/>
      <c r="BA541" s="1"/>
      <c r="BB541" s="1"/>
      <c r="BC541" s="1"/>
      <c r="BD541" s="1"/>
      <c r="BE541" s="1"/>
    </row>
    <row r="542" spans="1:57" ht="12" customHeight="1" x14ac:dyDescent="0.25">
      <c r="A542" s="64"/>
      <c r="B542" s="59"/>
      <c r="AY542" s="1"/>
      <c r="AZ542" s="1"/>
      <c r="BA542" s="1"/>
      <c r="BB542" s="1"/>
      <c r="BC542" s="1"/>
      <c r="BD542" s="1"/>
      <c r="BE542" s="1"/>
    </row>
    <row r="543" spans="1:57" ht="12" customHeight="1" x14ac:dyDescent="0.25">
      <c r="A543" s="64"/>
      <c r="B543" s="59"/>
      <c r="AY543" s="1"/>
      <c r="AZ543" s="1"/>
      <c r="BA543" s="1"/>
      <c r="BB543" s="1"/>
      <c r="BC543" s="1"/>
      <c r="BD543" s="1"/>
      <c r="BE543" s="1"/>
    </row>
    <row r="544" spans="1:57" ht="12" customHeight="1" x14ac:dyDescent="0.25">
      <c r="A544" s="64"/>
      <c r="B544" s="59"/>
      <c r="AY544" s="1"/>
      <c r="AZ544" s="1"/>
      <c r="BA544" s="1"/>
      <c r="BB544" s="1"/>
      <c r="BC544" s="1"/>
      <c r="BD544" s="1"/>
      <c r="BE544" s="1"/>
    </row>
    <row r="545" spans="1:57" ht="12" customHeight="1" x14ac:dyDescent="0.25">
      <c r="A545" s="64"/>
      <c r="B545" s="59"/>
      <c r="AY545" s="1"/>
      <c r="AZ545" s="1"/>
      <c r="BA545" s="1"/>
      <c r="BB545" s="1"/>
      <c r="BC545" s="1"/>
      <c r="BD545" s="1"/>
      <c r="BE545" s="1"/>
    </row>
    <row r="546" spans="1:57" ht="12" customHeight="1" x14ac:dyDescent="0.25">
      <c r="A546" s="64"/>
      <c r="B546" s="59"/>
      <c r="AY546" s="1"/>
      <c r="AZ546" s="1"/>
      <c r="BA546" s="1"/>
      <c r="BB546" s="1"/>
      <c r="BC546" s="1"/>
      <c r="BD546" s="1"/>
      <c r="BE546" s="1"/>
    </row>
    <row r="547" spans="1:57" ht="12" customHeight="1" x14ac:dyDescent="0.25">
      <c r="A547" s="64"/>
      <c r="B547" s="59"/>
      <c r="AY547" s="1"/>
      <c r="AZ547" s="1"/>
      <c r="BA547" s="1"/>
      <c r="BB547" s="1"/>
      <c r="BC547" s="1"/>
      <c r="BD547" s="1"/>
      <c r="BE547" s="1"/>
    </row>
    <row r="548" spans="1:57" ht="12" customHeight="1" x14ac:dyDescent="0.25">
      <c r="A548" s="64"/>
      <c r="B548" s="59"/>
      <c r="AY548" s="1"/>
      <c r="AZ548" s="1"/>
      <c r="BA548" s="1"/>
      <c r="BB548" s="1"/>
      <c r="BC548" s="1"/>
      <c r="BD548" s="1"/>
      <c r="BE548" s="1"/>
    </row>
    <row r="549" spans="1:57" ht="12" customHeight="1" x14ac:dyDescent="0.25">
      <c r="A549" s="64"/>
      <c r="B549" s="59"/>
      <c r="AY549" s="1"/>
      <c r="AZ549" s="1"/>
      <c r="BA549" s="1"/>
      <c r="BB549" s="1"/>
      <c r="BC549" s="1"/>
      <c r="BD549" s="1"/>
      <c r="BE549" s="1"/>
    </row>
    <row r="550" spans="1:57" ht="12" customHeight="1" x14ac:dyDescent="0.25">
      <c r="A550" s="64"/>
      <c r="B550" s="59"/>
      <c r="AY550" s="1"/>
      <c r="AZ550" s="1"/>
      <c r="BA550" s="1"/>
      <c r="BB550" s="1"/>
      <c r="BC550" s="1"/>
      <c r="BD550" s="1"/>
      <c r="BE550" s="1"/>
    </row>
    <row r="551" spans="1:57" ht="12" customHeight="1" x14ac:dyDescent="0.25">
      <c r="A551" s="64"/>
      <c r="B551" s="59"/>
      <c r="AY551" s="1"/>
      <c r="AZ551" s="1"/>
      <c r="BA551" s="1"/>
      <c r="BB551" s="1"/>
      <c r="BC551" s="1"/>
      <c r="BD551" s="1"/>
      <c r="BE551" s="1"/>
    </row>
    <row r="552" spans="1:57" ht="12" customHeight="1" x14ac:dyDescent="0.25">
      <c r="A552" s="64"/>
      <c r="B552" s="59"/>
      <c r="AY552" s="1"/>
      <c r="AZ552" s="1"/>
      <c r="BA552" s="1"/>
      <c r="BB552" s="1"/>
      <c r="BC552" s="1"/>
      <c r="BD552" s="1"/>
      <c r="BE552" s="1"/>
    </row>
    <row r="553" spans="1:57" ht="12" customHeight="1" x14ac:dyDescent="0.25">
      <c r="A553" s="64"/>
      <c r="B553" s="59"/>
      <c r="AY553" s="1"/>
      <c r="AZ553" s="1"/>
      <c r="BA553" s="1"/>
      <c r="BB553" s="1"/>
      <c r="BC553" s="1"/>
      <c r="BD553" s="1"/>
      <c r="BE553" s="1"/>
    </row>
    <row r="554" spans="1:57" ht="12" customHeight="1" x14ac:dyDescent="0.25">
      <c r="A554" s="64"/>
      <c r="B554" s="59"/>
      <c r="AY554" s="1"/>
      <c r="AZ554" s="1"/>
      <c r="BA554" s="1"/>
      <c r="BB554" s="1"/>
      <c r="BC554" s="1"/>
      <c r="BD554" s="1"/>
      <c r="BE554" s="1"/>
    </row>
    <row r="555" spans="1:57" ht="12" customHeight="1" x14ac:dyDescent="0.25">
      <c r="A555" s="64"/>
      <c r="B555" s="59"/>
      <c r="AY555" s="1"/>
      <c r="AZ555" s="1"/>
      <c r="BA555" s="1"/>
      <c r="BB555" s="1"/>
      <c r="BC555" s="1"/>
      <c r="BD555" s="1"/>
      <c r="BE555" s="1"/>
    </row>
    <row r="556" spans="1:57" ht="12" customHeight="1" x14ac:dyDescent="0.25">
      <c r="A556" s="64"/>
      <c r="B556" s="59"/>
      <c r="AY556" s="1"/>
      <c r="AZ556" s="1"/>
      <c r="BA556" s="1"/>
      <c r="BB556" s="1"/>
      <c r="BC556" s="1"/>
      <c r="BD556" s="1"/>
      <c r="BE556" s="1"/>
    </row>
    <row r="557" spans="1:57" ht="12" customHeight="1" x14ac:dyDescent="0.25">
      <c r="A557" s="64"/>
      <c r="B557" s="59"/>
      <c r="AY557" s="1"/>
      <c r="AZ557" s="1"/>
      <c r="BA557" s="1"/>
      <c r="BB557" s="1"/>
      <c r="BC557" s="1"/>
      <c r="BD557" s="1"/>
      <c r="BE557" s="1"/>
    </row>
    <row r="558" spans="1:57" ht="12" customHeight="1" x14ac:dyDescent="0.25">
      <c r="A558" s="64"/>
      <c r="B558" s="59"/>
      <c r="AY558" s="1"/>
      <c r="AZ558" s="1"/>
      <c r="BA558" s="1"/>
      <c r="BB558" s="1"/>
      <c r="BC558" s="1"/>
      <c r="BD558" s="1"/>
      <c r="BE558" s="1"/>
    </row>
    <row r="559" spans="1:57" ht="12" customHeight="1" x14ac:dyDescent="0.25">
      <c r="A559" s="64"/>
      <c r="B559" s="59"/>
      <c r="AY559" s="1"/>
      <c r="AZ559" s="1"/>
      <c r="BA559" s="1"/>
      <c r="BB559" s="1"/>
      <c r="BC559" s="1"/>
      <c r="BD559" s="1"/>
      <c r="BE559" s="1"/>
    </row>
    <row r="560" spans="1:57" ht="12" customHeight="1" x14ac:dyDescent="0.25">
      <c r="A560" s="64"/>
      <c r="B560" s="59"/>
      <c r="AY560" s="1"/>
      <c r="AZ560" s="1"/>
      <c r="BA560" s="1"/>
      <c r="BB560" s="1"/>
      <c r="BC560" s="1"/>
      <c r="BD560" s="1"/>
      <c r="BE560" s="1"/>
    </row>
    <row r="561" spans="1:57" ht="12" customHeight="1" x14ac:dyDescent="0.25">
      <c r="A561" s="64"/>
      <c r="B561" s="59"/>
      <c r="AY561" s="1"/>
      <c r="AZ561" s="1"/>
      <c r="BA561" s="1"/>
      <c r="BB561" s="1"/>
      <c r="BC561" s="1"/>
      <c r="BD561" s="1"/>
      <c r="BE561" s="1"/>
    </row>
    <row r="562" spans="1:57" ht="12" customHeight="1" x14ac:dyDescent="0.25">
      <c r="A562" s="64"/>
      <c r="B562" s="59"/>
      <c r="AY562" s="1"/>
      <c r="AZ562" s="1"/>
      <c r="BA562" s="1"/>
      <c r="BB562" s="1"/>
      <c r="BC562" s="1"/>
      <c r="BD562" s="1"/>
      <c r="BE562" s="1"/>
    </row>
    <row r="563" spans="1:57" ht="12" customHeight="1" x14ac:dyDescent="0.25">
      <c r="A563" s="64"/>
      <c r="B563" s="59"/>
      <c r="AY563" s="1"/>
      <c r="AZ563" s="1"/>
      <c r="BA563" s="1"/>
      <c r="BB563" s="1"/>
      <c r="BC563" s="1"/>
      <c r="BD563" s="1"/>
      <c r="BE563" s="1"/>
    </row>
    <row r="564" spans="1:57" ht="12" customHeight="1" x14ac:dyDescent="0.25">
      <c r="A564" s="64"/>
      <c r="B564" s="59"/>
      <c r="AY564" s="1"/>
      <c r="AZ564" s="1"/>
      <c r="BA564" s="1"/>
      <c r="BB564" s="1"/>
      <c r="BC564" s="1"/>
      <c r="BD564" s="1"/>
      <c r="BE564" s="1"/>
    </row>
    <row r="565" spans="1:57" ht="12" customHeight="1" x14ac:dyDescent="0.25">
      <c r="A565" s="64"/>
      <c r="B565" s="59"/>
      <c r="AY565" s="1"/>
      <c r="AZ565" s="1"/>
      <c r="BA565" s="1"/>
      <c r="BB565" s="1"/>
      <c r="BC565" s="1"/>
      <c r="BD565" s="1"/>
      <c r="BE565" s="1"/>
    </row>
    <row r="566" spans="1:57" ht="12" customHeight="1" x14ac:dyDescent="0.25">
      <c r="A566" s="64"/>
      <c r="B566" s="59"/>
      <c r="AY566" s="1"/>
      <c r="AZ566" s="1"/>
      <c r="BA566" s="1"/>
      <c r="BB566" s="1"/>
      <c r="BC566" s="1"/>
      <c r="BD566" s="1"/>
      <c r="BE566" s="1"/>
    </row>
    <row r="567" spans="1:57" ht="12" customHeight="1" x14ac:dyDescent="0.25">
      <c r="A567" s="64"/>
      <c r="B567" s="59"/>
      <c r="AY567" s="1"/>
      <c r="AZ567" s="1"/>
      <c r="BA567" s="1"/>
      <c r="BB567" s="1"/>
      <c r="BC567" s="1"/>
      <c r="BD567" s="1"/>
      <c r="BE567" s="1"/>
    </row>
    <row r="568" spans="1:57" ht="12" customHeight="1" x14ac:dyDescent="0.25">
      <c r="A568" s="64"/>
      <c r="B568" s="59"/>
      <c r="AY568" s="1"/>
      <c r="AZ568" s="1"/>
      <c r="BA568" s="1"/>
      <c r="BB568" s="1"/>
      <c r="BC568" s="1"/>
      <c r="BD568" s="1"/>
      <c r="BE568" s="1"/>
    </row>
    <row r="569" spans="1:57" ht="12" customHeight="1" x14ac:dyDescent="0.25">
      <c r="A569" s="64"/>
      <c r="B569" s="59"/>
      <c r="AY569" s="1"/>
      <c r="AZ569" s="1"/>
      <c r="BA569" s="1"/>
      <c r="BB569" s="1"/>
      <c r="BC569" s="1"/>
      <c r="BD569" s="1"/>
      <c r="BE569" s="1"/>
    </row>
    <row r="570" spans="1:57" ht="12" customHeight="1" x14ac:dyDescent="0.25">
      <c r="A570" s="64"/>
      <c r="B570" s="59"/>
      <c r="AY570" s="1"/>
      <c r="AZ570" s="1"/>
      <c r="BA570" s="1"/>
      <c r="BB570" s="1"/>
      <c r="BC570" s="1"/>
      <c r="BD570" s="1"/>
      <c r="BE570" s="1"/>
    </row>
    <row r="571" spans="1:57" ht="12" customHeight="1" x14ac:dyDescent="0.25">
      <c r="A571" s="64"/>
      <c r="B571" s="59"/>
      <c r="AY571" s="1"/>
      <c r="AZ571" s="1"/>
      <c r="BA571" s="1"/>
      <c r="BB571" s="1"/>
      <c r="BC571" s="1"/>
      <c r="BD571" s="1"/>
      <c r="BE571" s="1"/>
    </row>
    <row r="572" spans="1:57" ht="12" customHeight="1" x14ac:dyDescent="0.25">
      <c r="A572" s="64"/>
      <c r="B572" s="59"/>
      <c r="AY572" s="1"/>
      <c r="AZ572" s="1"/>
      <c r="BA572" s="1"/>
      <c r="BB572" s="1"/>
      <c r="BC572" s="1"/>
      <c r="BD572" s="1"/>
      <c r="BE572" s="1"/>
    </row>
    <row r="573" spans="1:57" ht="12" customHeight="1" x14ac:dyDescent="0.25">
      <c r="A573" s="64"/>
      <c r="B573" s="59"/>
      <c r="AY573" s="1"/>
      <c r="AZ573" s="1"/>
      <c r="BA573" s="1"/>
      <c r="BB573" s="1"/>
      <c r="BC573" s="1"/>
      <c r="BD573" s="1"/>
      <c r="BE573" s="1"/>
    </row>
    <row r="574" spans="1:57" ht="12" customHeight="1" x14ac:dyDescent="0.25">
      <c r="A574" s="64"/>
      <c r="B574" s="59"/>
      <c r="AY574" s="1"/>
      <c r="AZ574" s="1"/>
      <c r="BA574" s="1"/>
      <c r="BB574" s="1"/>
      <c r="BC574" s="1"/>
      <c r="BD574" s="1"/>
      <c r="BE574" s="1"/>
    </row>
    <row r="575" spans="1:57" ht="12" customHeight="1" x14ac:dyDescent="0.25">
      <c r="A575" s="64"/>
      <c r="B575" s="59"/>
      <c r="AY575" s="1"/>
      <c r="AZ575" s="1"/>
      <c r="BA575" s="1"/>
      <c r="BB575" s="1"/>
      <c r="BC575" s="1"/>
      <c r="BD575" s="1"/>
      <c r="BE575" s="1"/>
    </row>
    <row r="576" spans="1:57" ht="12" customHeight="1" x14ac:dyDescent="0.25">
      <c r="A576" s="64"/>
      <c r="B576" s="59"/>
      <c r="AY576" s="1"/>
      <c r="AZ576" s="1"/>
      <c r="BA576" s="1"/>
      <c r="BB576" s="1"/>
      <c r="BC576" s="1"/>
      <c r="BD576" s="1"/>
      <c r="BE576" s="1"/>
    </row>
    <row r="577" spans="1:57" ht="12" customHeight="1" x14ac:dyDescent="0.25">
      <c r="A577" s="64"/>
      <c r="B577" s="59"/>
      <c r="AY577" s="1"/>
      <c r="AZ577" s="1"/>
      <c r="BA577" s="1"/>
      <c r="BB577" s="1"/>
      <c r="BC577" s="1"/>
      <c r="BD577" s="1"/>
      <c r="BE577" s="1"/>
    </row>
    <row r="578" spans="1:57" ht="12" customHeight="1" x14ac:dyDescent="0.25">
      <c r="A578" s="64"/>
      <c r="B578" s="59"/>
      <c r="AY578" s="1"/>
      <c r="AZ578" s="1"/>
      <c r="BA578" s="1"/>
      <c r="BB578" s="1"/>
      <c r="BC578" s="1"/>
      <c r="BD578" s="1"/>
      <c r="BE578" s="1"/>
    </row>
    <row r="579" spans="1:57" ht="12" customHeight="1" x14ac:dyDescent="0.25">
      <c r="A579" s="64"/>
      <c r="B579" s="59"/>
      <c r="AY579" s="1"/>
      <c r="AZ579" s="1"/>
      <c r="BA579" s="1"/>
      <c r="BB579" s="1"/>
      <c r="BC579" s="1"/>
      <c r="BD579" s="1"/>
      <c r="BE579" s="1"/>
    </row>
    <row r="580" spans="1:57" ht="12" customHeight="1" x14ac:dyDescent="0.25">
      <c r="A580" s="64"/>
      <c r="B580" s="59"/>
      <c r="AY580" s="1"/>
      <c r="AZ580" s="1"/>
      <c r="BA580" s="1"/>
      <c r="BB580" s="1"/>
      <c r="BC580" s="1"/>
      <c r="BD580" s="1"/>
      <c r="BE580" s="1"/>
    </row>
    <row r="581" spans="1:57" ht="12" customHeight="1" x14ac:dyDescent="0.25">
      <c r="A581" s="64"/>
      <c r="B581" s="59"/>
      <c r="AY581" s="1"/>
      <c r="AZ581" s="1"/>
      <c r="BA581" s="1"/>
      <c r="BB581" s="1"/>
      <c r="BC581" s="1"/>
      <c r="BD581" s="1"/>
      <c r="BE581" s="1"/>
    </row>
    <row r="582" spans="1:57" ht="12" customHeight="1" x14ac:dyDescent="0.25">
      <c r="A582" s="64"/>
      <c r="B582" s="59"/>
      <c r="AY582" s="1"/>
      <c r="AZ582" s="1"/>
      <c r="BA582" s="1"/>
      <c r="BB582" s="1"/>
      <c r="BC582" s="1"/>
      <c r="BD582" s="1"/>
      <c r="BE582" s="1"/>
    </row>
    <row r="583" spans="1:57" ht="12" customHeight="1" x14ac:dyDescent="0.25">
      <c r="A583" s="64"/>
      <c r="B583" s="59"/>
      <c r="AY583" s="1"/>
      <c r="AZ583" s="1"/>
      <c r="BA583" s="1"/>
      <c r="BB583" s="1"/>
      <c r="BC583" s="1"/>
      <c r="BD583" s="1"/>
      <c r="BE583" s="1"/>
    </row>
    <row r="584" spans="1:57" ht="12" customHeight="1" x14ac:dyDescent="0.25">
      <c r="A584" s="64"/>
      <c r="B584" s="59"/>
      <c r="AY584" s="1"/>
      <c r="AZ584" s="1"/>
      <c r="BA584" s="1"/>
      <c r="BB584" s="1"/>
      <c r="BC584" s="1"/>
      <c r="BD584" s="1"/>
      <c r="BE584" s="1"/>
    </row>
    <row r="585" spans="1:57" ht="12" customHeight="1" x14ac:dyDescent="0.25">
      <c r="A585" s="64"/>
      <c r="B585" s="59"/>
      <c r="AY585" s="1"/>
      <c r="AZ585" s="1"/>
      <c r="BA585" s="1"/>
      <c r="BB585" s="1"/>
      <c r="BC585" s="1"/>
      <c r="BD585" s="1"/>
      <c r="BE585" s="1"/>
    </row>
    <row r="586" spans="1:57" ht="12" customHeight="1" x14ac:dyDescent="0.25">
      <c r="A586" s="64"/>
      <c r="B586" s="59"/>
      <c r="AY586" s="1"/>
      <c r="AZ586" s="1"/>
      <c r="BA586" s="1"/>
      <c r="BB586" s="1"/>
      <c r="BC586" s="1"/>
      <c r="BD586" s="1"/>
      <c r="BE586" s="1"/>
    </row>
    <row r="587" spans="1:57" ht="12" customHeight="1" x14ac:dyDescent="0.25">
      <c r="A587" s="64"/>
      <c r="B587" s="59"/>
      <c r="AY587" s="1"/>
      <c r="AZ587" s="1"/>
      <c r="BA587" s="1"/>
      <c r="BB587" s="1"/>
      <c r="BC587" s="1"/>
      <c r="BD587" s="1"/>
      <c r="BE587" s="1"/>
    </row>
    <row r="588" spans="1:57" ht="12" customHeight="1" x14ac:dyDescent="0.25">
      <c r="A588" s="64"/>
      <c r="B588" s="59"/>
      <c r="AY588" s="1"/>
      <c r="AZ588" s="1"/>
      <c r="BA588" s="1"/>
      <c r="BB588" s="1"/>
      <c r="BC588" s="1"/>
      <c r="BD588" s="1"/>
      <c r="BE588" s="1"/>
    </row>
    <row r="589" spans="1:57" ht="12" customHeight="1" x14ac:dyDescent="0.25">
      <c r="A589" s="64"/>
      <c r="B589" s="59"/>
      <c r="AY589" s="1"/>
      <c r="AZ589" s="1"/>
      <c r="BA589" s="1"/>
      <c r="BB589" s="1"/>
      <c r="BC589" s="1"/>
      <c r="BD589" s="1"/>
      <c r="BE589" s="1"/>
    </row>
    <row r="590" spans="1:57" ht="12" customHeight="1" x14ac:dyDescent="0.25">
      <c r="A590" s="64"/>
      <c r="B590" s="59"/>
      <c r="AY590" s="1"/>
      <c r="AZ590" s="1"/>
      <c r="BA590" s="1"/>
      <c r="BB590" s="1"/>
      <c r="BC590" s="1"/>
      <c r="BD590" s="1"/>
      <c r="BE590" s="1"/>
    </row>
    <row r="591" spans="1:57" ht="12" customHeight="1" x14ac:dyDescent="0.25">
      <c r="A591" s="64"/>
      <c r="B591" s="59"/>
      <c r="AY591" s="1"/>
      <c r="AZ591" s="1"/>
      <c r="BA591" s="1"/>
      <c r="BB591" s="1"/>
      <c r="BC591" s="1"/>
      <c r="BD591" s="1"/>
      <c r="BE591" s="1"/>
    </row>
    <row r="592" spans="1:57" ht="12" customHeight="1" x14ac:dyDescent="0.25">
      <c r="A592" s="64"/>
      <c r="B592" s="59"/>
      <c r="AY592" s="1"/>
      <c r="AZ592" s="1"/>
      <c r="BA592" s="1"/>
      <c r="BB592" s="1"/>
      <c r="BC592" s="1"/>
      <c r="BD592" s="1"/>
      <c r="BE592" s="1"/>
    </row>
    <row r="593" spans="1:57" ht="12" customHeight="1" x14ac:dyDescent="0.25">
      <c r="A593" s="64"/>
      <c r="B593" s="59"/>
      <c r="AY593" s="1"/>
      <c r="AZ593" s="1"/>
      <c r="BA593" s="1"/>
      <c r="BB593" s="1"/>
      <c r="BC593" s="1"/>
      <c r="BD593" s="1"/>
      <c r="BE593" s="1"/>
    </row>
    <row r="594" spans="1:57" ht="12" customHeight="1" x14ac:dyDescent="0.25">
      <c r="A594" s="64"/>
      <c r="B594" s="59"/>
      <c r="AY594" s="1"/>
      <c r="AZ594" s="1"/>
      <c r="BA594" s="1"/>
      <c r="BB594" s="1"/>
      <c r="BC594" s="1"/>
      <c r="BD594" s="1"/>
      <c r="BE594" s="1"/>
    </row>
    <row r="595" spans="1:57" ht="12" customHeight="1" x14ac:dyDescent="0.25">
      <c r="A595" s="64"/>
      <c r="B595" s="59"/>
      <c r="AY595" s="1"/>
      <c r="AZ595" s="1"/>
      <c r="BA595" s="1"/>
      <c r="BB595" s="1"/>
      <c r="BC595" s="1"/>
      <c r="BD595" s="1"/>
      <c r="BE595" s="1"/>
    </row>
    <row r="596" spans="1:57" ht="12" customHeight="1" x14ac:dyDescent="0.25">
      <c r="A596" s="64"/>
      <c r="B596" s="59"/>
      <c r="AY596" s="1"/>
      <c r="AZ596" s="1"/>
      <c r="BA596" s="1"/>
      <c r="BB596" s="1"/>
      <c r="BC596" s="1"/>
      <c r="BD596" s="1"/>
      <c r="BE596" s="1"/>
    </row>
    <row r="597" spans="1:57" ht="12" customHeight="1" x14ac:dyDescent="0.25">
      <c r="A597" s="64"/>
      <c r="B597" s="59"/>
      <c r="AY597" s="1"/>
      <c r="AZ597" s="1"/>
      <c r="BA597" s="1"/>
      <c r="BB597" s="1"/>
      <c r="BC597" s="1"/>
      <c r="BD597" s="1"/>
      <c r="BE597" s="1"/>
    </row>
    <row r="598" spans="1:57" ht="12" customHeight="1" x14ac:dyDescent="0.25">
      <c r="A598" s="64"/>
      <c r="B598" s="59"/>
      <c r="AY598" s="1"/>
      <c r="AZ598" s="1"/>
      <c r="BA598" s="1"/>
      <c r="BB598" s="1"/>
      <c r="BC598" s="1"/>
      <c r="BD598" s="1"/>
      <c r="BE598" s="1"/>
    </row>
    <row r="599" spans="1:57" ht="12" customHeight="1" x14ac:dyDescent="0.25">
      <c r="A599" s="64"/>
      <c r="B599" s="59"/>
      <c r="AY599" s="1"/>
      <c r="AZ599" s="1"/>
      <c r="BA599" s="1"/>
      <c r="BB599" s="1"/>
      <c r="BC599" s="1"/>
      <c r="BD599" s="1"/>
      <c r="BE599" s="1"/>
    </row>
    <row r="600" spans="1:57" ht="12" customHeight="1" x14ac:dyDescent="0.25">
      <c r="A600" s="64"/>
      <c r="B600" s="59"/>
      <c r="AY600" s="1"/>
      <c r="AZ600" s="1"/>
      <c r="BA600" s="1"/>
      <c r="BB600" s="1"/>
      <c r="BC600" s="1"/>
      <c r="BD600" s="1"/>
      <c r="BE600" s="1"/>
    </row>
    <row r="601" spans="1:57" ht="12" customHeight="1" x14ac:dyDescent="0.25">
      <c r="A601" s="64"/>
      <c r="B601" s="59"/>
      <c r="AY601" s="1"/>
      <c r="AZ601" s="1"/>
      <c r="BA601" s="1"/>
      <c r="BB601" s="1"/>
      <c r="BC601" s="1"/>
      <c r="BD601" s="1"/>
      <c r="BE601" s="1"/>
    </row>
    <row r="602" spans="1:57" ht="12" customHeight="1" x14ac:dyDescent="0.25">
      <c r="A602" s="64"/>
      <c r="B602" s="59"/>
      <c r="AY602" s="1"/>
      <c r="AZ602" s="1"/>
      <c r="BA602" s="1"/>
      <c r="BB602" s="1"/>
      <c r="BC602" s="1"/>
      <c r="BD602" s="1"/>
      <c r="BE602" s="1"/>
    </row>
    <row r="603" spans="1:57" ht="12" customHeight="1" x14ac:dyDescent="0.25">
      <c r="A603" s="64"/>
      <c r="B603" s="59"/>
      <c r="AY603" s="1"/>
      <c r="AZ603" s="1"/>
      <c r="BA603" s="1"/>
      <c r="BB603" s="1"/>
      <c r="BC603" s="1"/>
      <c r="BD603" s="1"/>
      <c r="BE603" s="1"/>
    </row>
    <row r="604" spans="1:57" ht="12" customHeight="1" x14ac:dyDescent="0.25">
      <c r="A604" s="64"/>
      <c r="B604" s="59"/>
      <c r="AY604" s="1"/>
      <c r="AZ604" s="1"/>
      <c r="BA604" s="1"/>
      <c r="BB604" s="1"/>
      <c r="BC604" s="1"/>
      <c r="BD604" s="1"/>
      <c r="BE604" s="1"/>
    </row>
    <row r="605" spans="1:57" ht="12" customHeight="1" x14ac:dyDescent="0.25">
      <c r="A605" s="64"/>
      <c r="B605" s="59"/>
      <c r="AY605" s="1"/>
      <c r="AZ605" s="1"/>
      <c r="BA605" s="1"/>
      <c r="BB605" s="1"/>
      <c r="BC605" s="1"/>
      <c r="BD605" s="1"/>
      <c r="BE605" s="1"/>
    </row>
    <row r="606" spans="1:57" ht="12" customHeight="1" x14ac:dyDescent="0.25">
      <c r="A606" s="64"/>
      <c r="B606" s="59"/>
      <c r="AY606" s="1"/>
      <c r="AZ606" s="1"/>
      <c r="BA606" s="1"/>
      <c r="BB606" s="1"/>
      <c r="BC606" s="1"/>
      <c r="BD606" s="1"/>
      <c r="BE606" s="1"/>
    </row>
    <row r="607" spans="1:57" ht="12" customHeight="1" x14ac:dyDescent="0.25">
      <c r="A607" s="64"/>
      <c r="B607" s="59"/>
      <c r="AY607" s="1"/>
      <c r="AZ607" s="1"/>
      <c r="BA607" s="1"/>
      <c r="BB607" s="1"/>
      <c r="BC607" s="1"/>
      <c r="BD607" s="1"/>
      <c r="BE607" s="1"/>
    </row>
    <row r="608" spans="1:57" ht="12" customHeight="1" x14ac:dyDescent="0.25">
      <c r="A608" s="64"/>
      <c r="B608" s="59"/>
      <c r="AY608" s="1"/>
      <c r="AZ608" s="1"/>
      <c r="BA608" s="1"/>
      <c r="BB608" s="1"/>
      <c r="BC608" s="1"/>
      <c r="BD608" s="1"/>
      <c r="BE608" s="1"/>
    </row>
    <row r="609" spans="1:57" ht="12" customHeight="1" x14ac:dyDescent="0.25">
      <c r="A609" s="64"/>
      <c r="B609" s="59"/>
      <c r="AY609" s="1"/>
      <c r="AZ609" s="1"/>
      <c r="BA609" s="1"/>
      <c r="BB609" s="1"/>
      <c r="BC609" s="1"/>
      <c r="BD609" s="1"/>
      <c r="BE609" s="1"/>
    </row>
    <row r="610" spans="1:57" ht="12" customHeight="1" x14ac:dyDescent="0.25">
      <c r="A610" s="64"/>
      <c r="B610" s="59"/>
      <c r="AY610" s="1"/>
      <c r="AZ610" s="1"/>
      <c r="BA610" s="1"/>
      <c r="BB610" s="1"/>
      <c r="BC610" s="1"/>
      <c r="BD610" s="1"/>
      <c r="BE610" s="1"/>
    </row>
    <row r="611" spans="1:57" ht="12" customHeight="1" x14ac:dyDescent="0.25">
      <c r="A611" s="64"/>
      <c r="B611" s="59"/>
      <c r="AY611" s="1"/>
      <c r="AZ611" s="1"/>
      <c r="BA611" s="1"/>
      <c r="BB611" s="1"/>
      <c r="BC611" s="1"/>
      <c r="BD611" s="1"/>
      <c r="BE611" s="1"/>
    </row>
    <row r="612" spans="1:57" ht="12" customHeight="1" x14ac:dyDescent="0.25">
      <c r="A612" s="64"/>
      <c r="B612" s="59"/>
      <c r="AY612" s="1"/>
      <c r="AZ612" s="1"/>
      <c r="BA612" s="1"/>
      <c r="BB612" s="1"/>
      <c r="BC612" s="1"/>
      <c r="BD612" s="1"/>
      <c r="BE612" s="1"/>
    </row>
    <row r="613" spans="1:57" ht="12" customHeight="1" x14ac:dyDescent="0.25">
      <c r="A613" s="64"/>
      <c r="B613" s="59"/>
      <c r="AY613" s="1"/>
      <c r="AZ613" s="1"/>
      <c r="BA613" s="1"/>
      <c r="BB613" s="1"/>
      <c r="BC613" s="1"/>
      <c r="BD613" s="1"/>
      <c r="BE613" s="1"/>
    </row>
    <row r="614" spans="1:57" ht="12" customHeight="1" x14ac:dyDescent="0.25">
      <c r="A614" s="64"/>
      <c r="B614" s="59"/>
      <c r="AY614" s="1"/>
      <c r="AZ614" s="1"/>
      <c r="BA614" s="1"/>
      <c r="BB614" s="1"/>
      <c r="BC614" s="1"/>
      <c r="BD614" s="1"/>
      <c r="BE614" s="1"/>
    </row>
    <row r="615" spans="1:57" ht="12" customHeight="1" x14ac:dyDescent="0.25">
      <c r="A615" s="64"/>
      <c r="B615" s="59"/>
      <c r="AY615" s="1"/>
      <c r="AZ615" s="1"/>
      <c r="BA615" s="1"/>
      <c r="BB615" s="1"/>
      <c r="BC615" s="1"/>
      <c r="BD615" s="1"/>
      <c r="BE615" s="1"/>
    </row>
    <row r="616" spans="1:57" ht="12" customHeight="1" x14ac:dyDescent="0.25">
      <c r="A616" s="64"/>
      <c r="B616" s="59"/>
      <c r="AY616" s="1"/>
      <c r="AZ616" s="1"/>
      <c r="BA616" s="1"/>
      <c r="BB616" s="1"/>
      <c r="BC616" s="1"/>
      <c r="BD616" s="1"/>
      <c r="BE616" s="1"/>
    </row>
    <row r="617" spans="1:57" ht="12" customHeight="1" x14ac:dyDescent="0.25">
      <c r="A617" s="64"/>
      <c r="B617" s="59"/>
      <c r="AY617" s="1"/>
      <c r="AZ617" s="1"/>
      <c r="BA617" s="1"/>
      <c r="BB617" s="1"/>
      <c r="BC617" s="1"/>
      <c r="BD617" s="1"/>
      <c r="BE617" s="1"/>
    </row>
    <row r="618" spans="1:57" ht="12" customHeight="1" x14ac:dyDescent="0.25">
      <c r="A618" s="64"/>
      <c r="B618" s="59"/>
      <c r="AY618" s="1"/>
      <c r="AZ618" s="1"/>
      <c r="BA618" s="1"/>
      <c r="BB618" s="1"/>
      <c r="BC618" s="1"/>
      <c r="BD618" s="1"/>
      <c r="BE618" s="1"/>
    </row>
    <row r="619" spans="1:57" ht="12" customHeight="1" x14ac:dyDescent="0.25">
      <c r="A619" s="64"/>
      <c r="B619" s="59"/>
      <c r="AY619" s="1"/>
      <c r="AZ619" s="1"/>
      <c r="BA619" s="1"/>
      <c r="BB619" s="1"/>
      <c r="BC619" s="1"/>
      <c r="BD619" s="1"/>
      <c r="BE619" s="1"/>
    </row>
    <row r="620" spans="1:57" ht="12" customHeight="1" x14ac:dyDescent="0.25">
      <c r="A620" s="64"/>
      <c r="B620" s="59"/>
      <c r="AY620" s="1"/>
      <c r="AZ620" s="1"/>
      <c r="BA620" s="1"/>
      <c r="BB620" s="1"/>
      <c r="BC620" s="1"/>
      <c r="BD620" s="1"/>
      <c r="BE620" s="1"/>
    </row>
    <row r="621" spans="1:57" ht="12" customHeight="1" x14ac:dyDescent="0.25">
      <c r="A621" s="64"/>
      <c r="B621" s="59"/>
      <c r="AY621" s="1"/>
      <c r="AZ621" s="1"/>
      <c r="BA621" s="1"/>
      <c r="BB621" s="1"/>
      <c r="BC621" s="1"/>
      <c r="BD621" s="1"/>
      <c r="BE621" s="1"/>
    </row>
    <row r="622" spans="1:57" ht="12" customHeight="1" x14ac:dyDescent="0.25">
      <c r="A622" s="64"/>
      <c r="B622" s="59"/>
      <c r="AY622" s="1"/>
      <c r="AZ622" s="1"/>
      <c r="BA622" s="1"/>
      <c r="BB622" s="1"/>
      <c r="BC622" s="1"/>
      <c r="BD622" s="1"/>
      <c r="BE622" s="1"/>
    </row>
    <row r="623" spans="1:57" ht="12" customHeight="1" x14ac:dyDescent="0.25">
      <c r="A623" s="64"/>
      <c r="B623" s="59"/>
      <c r="AY623" s="1"/>
      <c r="AZ623" s="1"/>
      <c r="BA623" s="1"/>
      <c r="BB623" s="1"/>
      <c r="BC623" s="1"/>
      <c r="BD623" s="1"/>
      <c r="BE623" s="1"/>
    </row>
    <row r="624" spans="1:57" ht="12" customHeight="1" x14ac:dyDescent="0.25">
      <c r="A624" s="64"/>
      <c r="B624" s="59"/>
      <c r="AY624" s="1"/>
      <c r="AZ624" s="1"/>
      <c r="BA624" s="1"/>
      <c r="BB624" s="1"/>
      <c r="BC624" s="1"/>
      <c r="BD624" s="1"/>
      <c r="BE624" s="1"/>
    </row>
    <row r="625" spans="1:57" ht="12" customHeight="1" x14ac:dyDescent="0.25">
      <c r="A625" s="64"/>
      <c r="B625" s="59"/>
      <c r="AY625" s="1"/>
      <c r="AZ625" s="1"/>
      <c r="BA625" s="1"/>
      <c r="BB625" s="1"/>
      <c r="BC625" s="1"/>
      <c r="BD625" s="1"/>
      <c r="BE625" s="1"/>
    </row>
    <row r="626" spans="1:57" ht="12" customHeight="1" x14ac:dyDescent="0.25">
      <c r="A626" s="64"/>
      <c r="B626" s="59"/>
      <c r="AY626" s="1"/>
      <c r="AZ626" s="1"/>
      <c r="BA626" s="1"/>
      <c r="BB626" s="1"/>
      <c r="BC626" s="1"/>
      <c r="BD626" s="1"/>
      <c r="BE626" s="1"/>
    </row>
    <row r="627" spans="1:57" ht="12" customHeight="1" x14ac:dyDescent="0.25">
      <c r="A627" s="64"/>
      <c r="B627" s="59"/>
      <c r="AY627" s="1"/>
      <c r="AZ627" s="1"/>
      <c r="BA627" s="1"/>
      <c r="BB627" s="1"/>
      <c r="BC627" s="1"/>
      <c r="BD627" s="1"/>
      <c r="BE627" s="1"/>
    </row>
    <row r="628" spans="1:57" ht="12" customHeight="1" x14ac:dyDescent="0.25">
      <c r="A628" s="64"/>
      <c r="B628" s="59"/>
      <c r="AY628" s="1"/>
      <c r="AZ628" s="1"/>
      <c r="BA628" s="1"/>
      <c r="BB628" s="1"/>
      <c r="BC628" s="1"/>
      <c r="BD628" s="1"/>
      <c r="BE628" s="1"/>
    </row>
    <row r="629" spans="1:57" ht="12" customHeight="1" x14ac:dyDescent="0.25">
      <c r="A629" s="64"/>
      <c r="B629" s="59"/>
      <c r="AY629" s="1"/>
      <c r="AZ629" s="1"/>
      <c r="BA629" s="1"/>
      <c r="BB629" s="1"/>
      <c r="BC629" s="1"/>
      <c r="BD629" s="1"/>
      <c r="BE629" s="1"/>
    </row>
    <row r="630" spans="1:57" ht="12" customHeight="1" x14ac:dyDescent="0.25">
      <c r="A630" s="64"/>
      <c r="B630" s="59"/>
      <c r="AY630" s="1"/>
      <c r="AZ630" s="1"/>
      <c r="BA630" s="1"/>
      <c r="BB630" s="1"/>
      <c r="BC630" s="1"/>
      <c r="BD630" s="1"/>
      <c r="BE630" s="1"/>
    </row>
    <row r="631" spans="1:57" ht="12" customHeight="1" x14ac:dyDescent="0.25">
      <c r="A631" s="64"/>
      <c r="B631" s="59"/>
      <c r="AY631" s="1"/>
      <c r="AZ631" s="1"/>
      <c r="BA631" s="1"/>
      <c r="BB631" s="1"/>
      <c r="BC631" s="1"/>
      <c r="BD631" s="1"/>
      <c r="BE631" s="1"/>
    </row>
    <row r="632" spans="1:57" ht="12" customHeight="1" x14ac:dyDescent="0.25">
      <c r="A632" s="64"/>
      <c r="B632" s="59"/>
      <c r="AY632" s="1"/>
      <c r="AZ632" s="1"/>
      <c r="BA632" s="1"/>
      <c r="BB632" s="1"/>
      <c r="BC632" s="1"/>
      <c r="BD632" s="1"/>
      <c r="BE632" s="1"/>
    </row>
    <row r="633" spans="1:57" ht="12" customHeight="1" x14ac:dyDescent="0.25">
      <c r="A633" s="64"/>
      <c r="B633" s="59"/>
      <c r="AY633" s="1"/>
      <c r="AZ633" s="1"/>
      <c r="BA633" s="1"/>
      <c r="BB633" s="1"/>
      <c r="BC633" s="1"/>
      <c r="BD633" s="1"/>
      <c r="BE633" s="1"/>
    </row>
    <row r="634" spans="1:57" ht="12" customHeight="1" x14ac:dyDescent="0.25">
      <c r="A634" s="64"/>
      <c r="B634" s="59"/>
      <c r="AY634" s="1"/>
      <c r="AZ634" s="1"/>
      <c r="BA634" s="1"/>
      <c r="BB634" s="1"/>
      <c r="BC634" s="1"/>
      <c r="BD634" s="1"/>
      <c r="BE634" s="1"/>
    </row>
    <row r="635" spans="1:57" ht="12" customHeight="1" x14ac:dyDescent="0.25">
      <c r="A635" s="64"/>
      <c r="B635" s="59"/>
      <c r="AY635" s="1"/>
      <c r="AZ635" s="1"/>
      <c r="BA635" s="1"/>
      <c r="BB635" s="1"/>
      <c r="BC635" s="1"/>
      <c r="BD635" s="1"/>
      <c r="BE635" s="1"/>
    </row>
    <row r="636" spans="1:57" ht="12" customHeight="1" x14ac:dyDescent="0.25">
      <c r="A636" s="64"/>
      <c r="B636" s="59"/>
      <c r="AY636" s="1"/>
      <c r="AZ636" s="1"/>
      <c r="BA636" s="1"/>
      <c r="BB636" s="1"/>
      <c r="BC636" s="1"/>
      <c r="BD636" s="1"/>
      <c r="BE636" s="1"/>
    </row>
    <row r="637" spans="1:57" ht="12" customHeight="1" x14ac:dyDescent="0.25">
      <c r="A637" s="64"/>
      <c r="B637" s="59"/>
      <c r="AY637" s="1"/>
      <c r="AZ637" s="1"/>
      <c r="BA637" s="1"/>
      <c r="BB637" s="1"/>
      <c r="BC637" s="1"/>
      <c r="BD637" s="1"/>
      <c r="BE637" s="1"/>
    </row>
    <row r="638" spans="1:57" ht="12" customHeight="1" x14ac:dyDescent="0.25">
      <c r="A638" s="64"/>
      <c r="B638" s="59"/>
      <c r="AY638" s="1"/>
      <c r="AZ638" s="1"/>
      <c r="BA638" s="1"/>
      <c r="BB638" s="1"/>
      <c r="BC638" s="1"/>
      <c r="BD638" s="1"/>
      <c r="BE638" s="1"/>
    </row>
    <row r="639" spans="1:57" ht="12" customHeight="1" x14ac:dyDescent="0.25">
      <c r="A639" s="64"/>
      <c r="B639" s="59"/>
      <c r="AY639" s="1"/>
      <c r="AZ639" s="1"/>
      <c r="BA639" s="1"/>
      <c r="BB639" s="1"/>
      <c r="BC639" s="1"/>
      <c r="BD639" s="1"/>
      <c r="BE639" s="1"/>
    </row>
    <row r="640" spans="1:57" ht="12" customHeight="1" x14ac:dyDescent="0.25">
      <c r="A640" s="64"/>
      <c r="B640" s="59"/>
      <c r="AY640" s="1"/>
      <c r="AZ640" s="1"/>
      <c r="BA640" s="1"/>
      <c r="BB640" s="1"/>
      <c r="BC640" s="1"/>
      <c r="BD640" s="1"/>
      <c r="BE640" s="1"/>
    </row>
    <row r="641" spans="1:57" ht="12" customHeight="1" x14ac:dyDescent="0.25">
      <c r="A641" s="64"/>
      <c r="B641" s="59"/>
      <c r="AY641" s="1"/>
      <c r="AZ641" s="1"/>
      <c r="BA641" s="1"/>
      <c r="BB641" s="1"/>
      <c r="BC641" s="1"/>
      <c r="BD641" s="1"/>
      <c r="BE641" s="1"/>
    </row>
    <row r="642" spans="1:57" ht="12" customHeight="1" x14ac:dyDescent="0.25">
      <c r="A642" s="64"/>
      <c r="B642" s="59"/>
      <c r="AY642" s="1"/>
      <c r="AZ642" s="1"/>
      <c r="BA642" s="1"/>
      <c r="BB642" s="1"/>
      <c r="BC642" s="1"/>
      <c r="BD642" s="1"/>
      <c r="BE642" s="1"/>
    </row>
    <row r="643" spans="1:57" ht="12" customHeight="1" x14ac:dyDescent="0.25">
      <c r="A643" s="64"/>
      <c r="B643" s="59"/>
      <c r="AY643" s="1"/>
      <c r="AZ643" s="1"/>
      <c r="BA643" s="1"/>
      <c r="BB643" s="1"/>
      <c r="BC643" s="1"/>
      <c r="BD643" s="1"/>
      <c r="BE643" s="1"/>
    </row>
    <row r="644" spans="1:57" ht="12" customHeight="1" x14ac:dyDescent="0.25">
      <c r="A644" s="64"/>
      <c r="B644" s="59"/>
      <c r="AY644" s="1"/>
      <c r="AZ644" s="1"/>
      <c r="BA644" s="1"/>
      <c r="BB644" s="1"/>
      <c r="BC644" s="1"/>
      <c r="BD644" s="1"/>
      <c r="BE644" s="1"/>
    </row>
    <row r="645" spans="1:57" ht="12" customHeight="1" x14ac:dyDescent="0.25">
      <c r="A645" s="64"/>
      <c r="B645" s="59"/>
      <c r="AY645" s="1"/>
      <c r="AZ645" s="1"/>
      <c r="BA645" s="1"/>
      <c r="BB645" s="1"/>
      <c r="BC645" s="1"/>
      <c r="BD645" s="1"/>
      <c r="BE645" s="1"/>
    </row>
    <row r="646" spans="1:57" ht="12" customHeight="1" x14ac:dyDescent="0.25">
      <c r="A646" s="64"/>
      <c r="B646" s="59"/>
      <c r="AY646" s="1"/>
      <c r="AZ646" s="1"/>
      <c r="BA646" s="1"/>
      <c r="BB646" s="1"/>
      <c r="BC646" s="1"/>
      <c r="BD646" s="1"/>
      <c r="BE646" s="1"/>
    </row>
    <row r="647" spans="1:57" ht="12" customHeight="1" x14ac:dyDescent="0.25">
      <c r="A647" s="64"/>
      <c r="B647" s="59"/>
      <c r="AY647" s="1"/>
      <c r="AZ647" s="1"/>
      <c r="BA647" s="1"/>
      <c r="BB647" s="1"/>
      <c r="BC647" s="1"/>
      <c r="BD647" s="1"/>
      <c r="BE647" s="1"/>
    </row>
    <row r="648" spans="1:57" ht="12" customHeight="1" x14ac:dyDescent="0.25">
      <c r="A648" s="64"/>
      <c r="B648" s="59"/>
      <c r="AY648" s="1"/>
      <c r="AZ648" s="1"/>
      <c r="BA648" s="1"/>
      <c r="BB648" s="1"/>
      <c r="BC648" s="1"/>
      <c r="BD648" s="1"/>
      <c r="BE648" s="1"/>
    </row>
    <row r="649" spans="1:57" ht="12" customHeight="1" x14ac:dyDescent="0.25">
      <c r="A649" s="64"/>
      <c r="B649" s="59"/>
      <c r="AY649" s="1"/>
      <c r="AZ649" s="1"/>
      <c r="BA649" s="1"/>
      <c r="BB649" s="1"/>
      <c r="BC649" s="1"/>
      <c r="BD649" s="1"/>
      <c r="BE649" s="1"/>
    </row>
    <row r="650" spans="1:57" ht="12" customHeight="1" x14ac:dyDescent="0.25">
      <c r="A650" s="64"/>
      <c r="B650" s="59"/>
      <c r="AY650" s="1"/>
      <c r="AZ650" s="1"/>
      <c r="BA650" s="1"/>
      <c r="BB650" s="1"/>
      <c r="BC650" s="1"/>
      <c r="BD650" s="1"/>
      <c r="BE650" s="1"/>
    </row>
    <row r="651" spans="1:57" ht="12" customHeight="1" x14ac:dyDescent="0.25">
      <c r="A651" s="64"/>
      <c r="B651" s="59"/>
      <c r="AY651" s="1"/>
      <c r="AZ651" s="1"/>
      <c r="BA651" s="1"/>
      <c r="BB651" s="1"/>
      <c r="BC651" s="1"/>
      <c r="BD651" s="1"/>
      <c r="BE651" s="1"/>
    </row>
    <row r="652" spans="1:57" ht="12" customHeight="1" x14ac:dyDescent="0.25">
      <c r="A652" s="64"/>
      <c r="B652" s="59"/>
      <c r="AY652" s="1"/>
      <c r="AZ652" s="1"/>
      <c r="BA652" s="1"/>
      <c r="BB652" s="1"/>
      <c r="BC652" s="1"/>
      <c r="BD652" s="1"/>
      <c r="BE652" s="1"/>
    </row>
    <row r="653" spans="1:57" ht="12" customHeight="1" x14ac:dyDescent="0.25">
      <c r="A653" s="64"/>
      <c r="B653" s="59"/>
      <c r="AY653" s="1"/>
      <c r="AZ653" s="1"/>
      <c r="BA653" s="1"/>
      <c r="BB653" s="1"/>
      <c r="BC653" s="1"/>
      <c r="BD653" s="1"/>
      <c r="BE653" s="1"/>
    </row>
    <row r="654" spans="1:57" ht="12" customHeight="1" x14ac:dyDescent="0.25">
      <c r="A654" s="64"/>
      <c r="B654" s="59"/>
      <c r="AY654" s="1"/>
      <c r="AZ654" s="1"/>
      <c r="BA654" s="1"/>
      <c r="BB654" s="1"/>
      <c r="BC654" s="1"/>
      <c r="BD654" s="1"/>
      <c r="BE654" s="1"/>
    </row>
    <row r="655" spans="1:57" ht="12" customHeight="1" x14ac:dyDescent="0.25">
      <c r="A655" s="64"/>
      <c r="B655" s="59"/>
      <c r="AY655" s="1"/>
      <c r="AZ655" s="1"/>
      <c r="BA655" s="1"/>
      <c r="BB655" s="1"/>
      <c r="BC655" s="1"/>
      <c r="BD655" s="1"/>
      <c r="BE655" s="1"/>
    </row>
    <row r="656" spans="1:57" ht="12" customHeight="1" x14ac:dyDescent="0.25">
      <c r="A656" s="64"/>
      <c r="B656" s="59"/>
      <c r="AY656" s="1"/>
      <c r="AZ656" s="1"/>
      <c r="BA656" s="1"/>
      <c r="BB656" s="1"/>
      <c r="BC656" s="1"/>
      <c r="BD656" s="1"/>
      <c r="BE656" s="1"/>
    </row>
    <row r="657" spans="1:57" ht="12" customHeight="1" x14ac:dyDescent="0.25">
      <c r="A657" s="64"/>
      <c r="B657" s="59"/>
      <c r="AY657" s="1"/>
      <c r="AZ657" s="1"/>
      <c r="BA657" s="1"/>
      <c r="BB657" s="1"/>
      <c r="BC657" s="1"/>
      <c r="BD657" s="1"/>
      <c r="BE657" s="1"/>
    </row>
    <row r="658" spans="1:57" ht="12" customHeight="1" x14ac:dyDescent="0.25">
      <c r="A658" s="64"/>
      <c r="B658" s="59"/>
      <c r="AY658" s="1"/>
      <c r="AZ658" s="1"/>
      <c r="BA658" s="1"/>
      <c r="BB658" s="1"/>
      <c r="BC658" s="1"/>
      <c r="BD658" s="1"/>
      <c r="BE658" s="1"/>
    </row>
    <row r="659" spans="1:57" ht="12" customHeight="1" x14ac:dyDescent="0.25">
      <c r="A659" s="64"/>
      <c r="B659" s="59"/>
      <c r="AY659" s="1"/>
      <c r="AZ659" s="1"/>
      <c r="BA659" s="1"/>
      <c r="BB659" s="1"/>
      <c r="BC659" s="1"/>
      <c r="BD659" s="1"/>
      <c r="BE659" s="1"/>
    </row>
    <row r="660" spans="1:57" ht="12" customHeight="1" x14ac:dyDescent="0.25">
      <c r="A660" s="64"/>
      <c r="B660" s="59"/>
      <c r="AY660" s="1"/>
      <c r="AZ660" s="1"/>
      <c r="BA660" s="1"/>
      <c r="BB660" s="1"/>
      <c r="BC660" s="1"/>
      <c r="BD660" s="1"/>
      <c r="BE660" s="1"/>
    </row>
    <row r="661" spans="1:57" ht="12" customHeight="1" x14ac:dyDescent="0.25">
      <c r="A661" s="64"/>
      <c r="B661" s="59"/>
      <c r="AY661" s="1"/>
      <c r="AZ661" s="1"/>
      <c r="BA661" s="1"/>
      <c r="BB661" s="1"/>
      <c r="BC661" s="1"/>
      <c r="BD661" s="1"/>
      <c r="BE661" s="1"/>
    </row>
    <row r="662" spans="1:57" ht="12" customHeight="1" x14ac:dyDescent="0.25">
      <c r="A662" s="64"/>
      <c r="B662" s="59"/>
      <c r="AY662" s="1"/>
      <c r="AZ662" s="1"/>
      <c r="BA662" s="1"/>
      <c r="BB662" s="1"/>
      <c r="BC662" s="1"/>
      <c r="BD662" s="1"/>
      <c r="BE662" s="1"/>
    </row>
    <row r="663" spans="1:57" ht="12" customHeight="1" x14ac:dyDescent="0.25">
      <c r="A663" s="64"/>
      <c r="B663" s="59"/>
      <c r="AY663" s="1"/>
      <c r="AZ663" s="1"/>
      <c r="BA663" s="1"/>
      <c r="BB663" s="1"/>
      <c r="BC663" s="1"/>
      <c r="BD663" s="1"/>
      <c r="BE663" s="1"/>
    </row>
    <row r="664" spans="1:57" ht="12" customHeight="1" x14ac:dyDescent="0.25">
      <c r="A664" s="64"/>
      <c r="B664" s="59"/>
      <c r="AY664" s="1"/>
      <c r="AZ664" s="1"/>
      <c r="BA664" s="1"/>
      <c r="BB664" s="1"/>
      <c r="BC664" s="1"/>
      <c r="BD664" s="1"/>
      <c r="BE664" s="1"/>
    </row>
    <row r="665" spans="1:57" ht="12" customHeight="1" x14ac:dyDescent="0.25">
      <c r="A665" s="64"/>
      <c r="B665" s="59"/>
      <c r="AY665" s="1"/>
      <c r="AZ665" s="1"/>
      <c r="BA665" s="1"/>
      <c r="BB665" s="1"/>
      <c r="BC665" s="1"/>
      <c r="BD665" s="1"/>
      <c r="BE665" s="1"/>
    </row>
    <row r="666" spans="1:57" ht="12" customHeight="1" x14ac:dyDescent="0.25">
      <c r="A666" s="64"/>
      <c r="B666" s="59"/>
      <c r="AY666" s="1"/>
      <c r="AZ666" s="1"/>
      <c r="BA666" s="1"/>
      <c r="BB666" s="1"/>
      <c r="BC666" s="1"/>
      <c r="BD666" s="1"/>
      <c r="BE666" s="1"/>
    </row>
    <row r="667" spans="1:57" ht="12" customHeight="1" x14ac:dyDescent="0.25">
      <c r="A667" s="64"/>
      <c r="B667" s="59"/>
      <c r="AY667" s="1"/>
      <c r="AZ667" s="1"/>
      <c r="BA667" s="1"/>
      <c r="BB667" s="1"/>
      <c r="BC667" s="1"/>
      <c r="BD667" s="1"/>
      <c r="BE667" s="1"/>
    </row>
    <row r="668" spans="1:57" ht="12" customHeight="1" x14ac:dyDescent="0.25">
      <c r="A668" s="64"/>
      <c r="B668" s="59"/>
      <c r="AY668" s="1"/>
      <c r="AZ668" s="1"/>
      <c r="BA668" s="1"/>
      <c r="BB668" s="1"/>
      <c r="BC668" s="1"/>
      <c r="BD668" s="1"/>
      <c r="BE668" s="1"/>
    </row>
    <row r="669" spans="1:57" ht="12" customHeight="1" x14ac:dyDescent="0.25">
      <c r="A669" s="64"/>
      <c r="B669" s="59"/>
      <c r="AY669" s="1"/>
      <c r="AZ669" s="1"/>
      <c r="BA669" s="1"/>
      <c r="BB669" s="1"/>
      <c r="BC669" s="1"/>
      <c r="BD669" s="1"/>
      <c r="BE669" s="1"/>
    </row>
    <row r="670" spans="1:57" ht="12" customHeight="1" x14ac:dyDescent="0.25">
      <c r="A670" s="64"/>
      <c r="B670" s="59"/>
      <c r="AY670" s="1"/>
      <c r="AZ670" s="1"/>
      <c r="BA670" s="1"/>
      <c r="BB670" s="1"/>
      <c r="BC670" s="1"/>
      <c r="BD670" s="1"/>
      <c r="BE670" s="1"/>
    </row>
    <row r="671" spans="1:57" ht="12" customHeight="1" x14ac:dyDescent="0.25">
      <c r="A671" s="64"/>
      <c r="B671" s="59"/>
      <c r="AY671" s="1"/>
      <c r="AZ671" s="1"/>
      <c r="BA671" s="1"/>
      <c r="BB671" s="1"/>
      <c r="BC671" s="1"/>
      <c r="BD671" s="1"/>
      <c r="BE671" s="1"/>
    </row>
    <row r="672" spans="1:57" ht="12" customHeight="1" x14ac:dyDescent="0.25">
      <c r="A672" s="64"/>
      <c r="B672" s="59"/>
      <c r="AY672" s="1"/>
      <c r="AZ672" s="1"/>
      <c r="BA672" s="1"/>
      <c r="BB672" s="1"/>
      <c r="BC672" s="1"/>
      <c r="BD672" s="1"/>
      <c r="BE672" s="1"/>
    </row>
    <row r="673" spans="1:57" ht="12" customHeight="1" x14ac:dyDescent="0.25">
      <c r="A673" s="64"/>
      <c r="B673" s="59"/>
      <c r="AY673" s="1"/>
      <c r="AZ673" s="1"/>
      <c r="BA673" s="1"/>
      <c r="BB673" s="1"/>
      <c r="BC673" s="1"/>
      <c r="BD673" s="1"/>
      <c r="BE673" s="1"/>
    </row>
    <row r="674" spans="1:57" ht="12" customHeight="1" x14ac:dyDescent="0.25">
      <c r="A674" s="64"/>
      <c r="B674" s="59"/>
      <c r="AY674" s="1"/>
      <c r="AZ674" s="1"/>
      <c r="BA674" s="1"/>
      <c r="BB674" s="1"/>
      <c r="BC674" s="1"/>
      <c r="BD674" s="1"/>
      <c r="BE674" s="1"/>
    </row>
    <row r="675" spans="1:57" ht="12" customHeight="1" x14ac:dyDescent="0.25">
      <c r="A675" s="64"/>
      <c r="B675" s="59"/>
      <c r="AY675" s="1"/>
      <c r="AZ675" s="1"/>
      <c r="BA675" s="1"/>
      <c r="BB675" s="1"/>
      <c r="BC675" s="1"/>
      <c r="BD675" s="1"/>
      <c r="BE675" s="1"/>
    </row>
    <row r="676" spans="1:57" ht="12" customHeight="1" x14ac:dyDescent="0.25">
      <c r="A676" s="64"/>
      <c r="B676" s="59"/>
      <c r="AY676" s="1"/>
      <c r="AZ676" s="1"/>
      <c r="BA676" s="1"/>
      <c r="BB676" s="1"/>
      <c r="BC676" s="1"/>
      <c r="BD676" s="1"/>
      <c r="BE676" s="1"/>
    </row>
    <row r="677" spans="1:57" ht="12" customHeight="1" x14ac:dyDescent="0.25">
      <c r="A677" s="64"/>
      <c r="B677" s="59"/>
      <c r="AY677" s="1"/>
      <c r="AZ677" s="1"/>
      <c r="BA677" s="1"/>
      <c r="BB677" s="1"/>
      <c r="BC677" s="1"/>
      <c r="BD677" s="1"/>
      <c r="BE677" s="1"/>
    </row>
    <row r="678" spans="1:57" ht="12" customHeight="1" x14ac:dyDescent="0.25">
      <c r="A678" s="64"/>
      <c r="B678" s="59"/>
      <c r="AY678" s="1"/>
      <c r="AZ678" s="1"/>
      <c r="BA678" s="1"/>
      <c r="BB678" s="1"/>
      <c r="BC678" s="1"/>
      <c r="BD678" s="1"/>
      <c r="BE678" s="1"/>
    </row>
    <row r="679" spans="1:57" ht="12" customHeight="1" x14ac:dyDescent="0.25">
      <c r="A679" s="64"/>
      <c r="B679" s="59"/>
      <c r="AY679" s="1"/>
      <c r="AZ679" s="1"/>
      <c r="BA679" s="1"/>
      <c r="BB679" s="1"/>
      <c r="BC679" s="1"/>
      <c r="BD679" s="1"/>
      <c r="BE679" s="1"/>
    </row>
    <row r="680" spans="1:57" ht="12" customHeight="1" x14ac:dyDescent="0.25">
      <c r="A680" s="64"/>
      <c r="B680" s="59"/>
      <c r="AY680" s="1"/>
      <c r="AZ680" s="1"/>
      <c r="BA680" s="1"/>
      <c r="BB680" s="1"/>
      <c r="BC680" s="1"/>
      <c r="BD680" s="1"/>
      <c r="BE680" s="1"/>
    </row>
    <row r="681" spans="1:57" ht="12" customHeight="1" x14ac:dyDescent="0.25">
      <c r="A681" s="64"/>
      <c r="B681" s="59"/>
      <c r="AY681" s="1"/>
      <c r="AZ681" s="1"/>
      <c r="BA681" s="1"/>
      <c r="BB681" s="1"/>
      <c r="BC681" s="1"/>
      <c r="BD681" s="1"/>
      <c r="BE681" s="1"/>
    </row>
    <row r="682" spans="1:57" ht="12" customHeight="1" x14ac:dyDescent="0.25">
      <c r="A682" s="64"/>
      <c r="B682" s="59"/>
      <c r="AY682" s="1"/>
      <c r="AZ682" s="1"/>
      <c r="BA682" s="1"/>
      <c r="BB682" s="1"/>
      <c r="BC682" s="1"/>
      <c r="BD682" s="1"/>
      <c r="BE682" s="1"/>
    </row>
    <row r="683" spans="1:57" ht="12" customHeight="1" x14ac:dyDescent="0.25">
      <c r="A683" s="64"/>
      <c r="B683" s="59"/>
      <c r="AY683" s="1"/>
      <c r="AZ683" s="1"/>
      <c r="BA683" s="1"/>
      <c r="BB683" s="1"/>
      <c r="BC683" s="1"/>
      <c r="BD683" s="1"/>
      <c r="BE683" s="1"/>
    </row>
    <row r="684" spans="1:57" ht="12" customHeight="1" x14ac:dyDescent="0.25">
      <c r="A684" s="64"/>
      <c r="B684" s="59"/>
      <c r="AY684" s="1"/>
      <c r="AZ684" s="1"/>
      <c r="BA684" s="1"/>
      <c r="BB684" s="1"/>
      <c r="BC684" s="1"/>
      <c r="BD684" s="1"/>
      <c r="BE684" s="1"/>
    </row>
    <row r="685" spans="1:57" ht="12" customHeight="1" x14ac:dyDescent="0.25">
      <c r="A685" s="64"/>
      <c r="B685" s="59"/>
      <c r="AY685" s="1"/>
      <c r="AZ685" s="1"/>
      <c r="BA685" s="1"/>
      <c r="BB685" s="1"/>
      <c r="BC685" s="1"/>
      <c r="BD685" s="1"/>
      <c r="BE685" s="1"/>
    </row>
    <row r="686" spans="1:57" ht="12" customHeight="1" x14ac:dyDescent="0.25">
      <c r="A686" s="64"/>
      <c r="B686" s="59"/>
      <c r="AY686" s="1"/>
      <c r="AZ686" s="1"/>
      <c r="BA686" s="1"/>
      <c r="BB686" s="1"/>
      <c r="BC686" s="1"/>
      <c r="BD686" s="1"/>
      <c r="BE686" s="1"/>
    </row>
    <row r="687" spans="1:57" ht="12" customHeight="1" x14ac:dyDescent="0.25">
      <c r="A687" s="64"/>
      <c r="B687" s="59"/>
      <c r="AY687" s="1"/>
      <c r="AZ687" s="1"/>
      <c r="BA687" s="1"/>
      <c r="BB687" s="1"/>
      <c r="BC687" s="1"/>
      <c r="BD687" s="1"/>
      <c r="BE687" s="1"/>
    </row>
    <row r="688" spans="1:57" ht="12" customHeight="1" x14ac:dyDescent="0.25">
      <c r="A688" s="64"/>
      <c r="B688" s="59"/>
      <c r="AY688" s="1"/>
      <c r="AZ688" s="1"/>
      <c r="BA688" s="1"/>
      <c r="BB688" s="1"/>
      <c r="BC688" s="1"/>
      <c r="BD688" s="1"/>
      <c r="BE688" s="1"/>
    </row>
    <row r="689" spans="1:57" ht="12" customHeight="1" x14ac:dyDescent="0.25">
      <c r="A689" s="64"/>
      <c r="B689" s="59"/>
      <c r="AY689" s="1"/>
      <c r="AZ689" s="1"/>
      <c r="BA689" s="1"/>
      <c r="BB689" s="1"/>
      <c r="BC689" s="1"/>
      <c r="BD689" s="1"/>
      <c r="BE689" s="1"/>
    </row>
    <row r="690" spans="1:57" ht="12" customHeight="1" x14ac:dyDescent="0.25">
      <c r="A690" s="64"/>
      <c r="B690" s="59"/>
      <c r="AY690" s="1"/>
      <c r="AZ690" s="1"/>
      <c r="BA690" s="1"/>
      <c r="BB690" s="1"/>
      <c r="BC690" s="1"/>
      <c r="BD690" s="1"/>
      <c r="BE690" s="1"/>
    </row>
    <row r="691" spans="1:57" ht="12" customHeight="1" x14ac:dyDescent="0.25">
      <c r="A691" s="64"/>
      <c r="B691" s="59"/>
      <c r="AY691" s="1"/>
      <c r="AZ691" s="1"/>
      <c r="BA691" s="1"/>
      <c r="BB691" s="1"/>
      <c r="BC691" s="1"/>
      <c r="BD691" s="1"/>
      <c r="BE691" s="1"/>
    </row>
    <row r="692" spans="1:57" ht="12" customHeight="1" x14ac:dyDescent="0.25">
      <c r="A692" s="64"/>
      <c r="B692" s="59"/>
      <c r="AY692" s="1"/>
      <c r="AZ692" s="1"/>
      <c r="BA692" s="1"/>
      <c r="BB692" s="1"/>
      <c r="BC692" s="1"/>
      <c r="BD692" s="1"/>
      <c r="BE692" s="1"/>
    </row>
    <row r="693" spans="1:57" ht="12" customHeight="1" x14ac:dyDescent="0.25">
      <c r="A693" s="64"/>
      <c r="B693" s="59"/>
      <c r="AY693" s="1"/>
      <c r="AZ693" s="1"/>
      <c r="BA693" s="1"/>
      <c r="BB693" s="1"/>
      <c r="BC693" s="1"/>
      <c r="BD693" s="1"/>
      <c r="BE693" s="1"/>
    </row>
    <row r="694" spans="1:57" ht="12" customHeight="1" x14ac:dyDescent="0.25">
      <c r="A694" s="64"/>
      <c r="B694" s="59"/>
      <c r="AY694" s="1"/>
      <c r="AZ694" s="1"/>
      <c r="BA694" s="1"/>
      <c r="BB694" s="1"/>
      <c r="BC694" s="1"/>
      <c r="BD694" s="1"/>
      <c r="BE694" s="1"/>
    </row>
    <row r="695" spans="1:57" ht="12" customHeight="1" x14ac:dyDescent="0.25">
      <c r="A695" s="64"/>
      <c r="B695" s="59"/>
      <c r="AY695" s="1"/>
      <c r="AZ695" s="1"/>
      <c r="BA695" s="1"/>
      <c r="BB695" s="1"/>
      <c r="BC695" s="1"/>
      <c r="BD695" s="1"/>
      <c r="BE695" s="1"/>
    </row>
    <row r="696" spans="1:57" ht="12" customHeight="1" x14ac:dyDescent="0.25">
      <c r="A696" s="64"/>
      <c r="B696" s="59"/>
      <c r="AY696" s="1"/>
      <c r="AZ696" s="1"/>
      <c r="BA696" s="1"/>
      <c r="BB696" s="1"/>
      <c r="BC696" s="1"/>
      <c r="BD696" s="1"/>
      <c r="BE696" s="1"/>
    </row>
    <row r="697" spans="1:57" ht="12" customHeight="1" x14ac:dyDescent="0.25">
      <c r="A697" s="64"/>
      <c r="B697" s="59"/>
      <c r="AY697" s="1"/>
      <c r="AZ697" s="1"/>
      <c r="BA697" s="1"/>
      <c r="BB697" s="1"/>
      <c r="BC697" s="1"/>
      <c r="BD697" s="1"/>
      <c r="BE697" s="1"/>
    </row>
    <row r="698" spans="1:57" ht="12" customHeight="1" x14ac:dyDescent="0.25">
      <c r="A698" s="64"/>
      <c r="B698" s="59"/>
      <c r="AY698" s="1"/>
      <c r="AZ698" s="1"/>
      <c r="BA698" s="1"/>
      <c r="BB698" s="1"/>
      <c r="BC698" s="1"/>
      <c r="BD698" s="1"/>
      <c r="BE698" s="1"/>
    </row>
    <row r="699" spans="1:57" ht="12" customHeight="1" x14ac:dyDescent="0.25">
      <c r="A699" s="64"/>
      <c r="B699" s="59"/>
      <c r="AY699" s="1"/>
      <c r="AZ699" s="1"/>
      <c r="BA699" s="1"/>
      <c r="BB699" s="1"/>
      <c r="BC699" s="1"/>
      <c r="BD699" s="1"/>
      <c r="BE699" s="1"/>
    </row>
    <row r="700" spans="1:57" ht="12" customHeight="1" x14ac:dyDescent="0.25">
      <c r="A700" s="64"/>
      <c r="B700" s="59"/>
      <c r="AY700" s="1"/>
      <c r="AZ700" s="1"/>
      <c r="BA700" s="1"/>
      <c r="BB700" s="1"/>
      <c r="BC700" s="1"/>
      <c r="BD700" s="1"/>
      <c r="BE700" s="1"/>
    </row>
    <row r="701" spans="1:57" ht="12" customHeight="1" x14ac:dyDescent="0.25">
      <c r="A701" s="64"/>
      <c r="B701" s="59"/>
      <c r="AY701" s="1"/>
      <c r="AZ701" s="1"/>
      <c r="BA701" s="1"/>
      <c r="BB701" s="1"/>
      <c r="BC701" s="1"/>
      <c r="BD701" s="1"/>
      <c r="BE701" s="1"/>
    </row>
    <row r="702" spans="1:57" ht="12" customHeight="1" x14ac:dyDescent="0.25">
      <c r="A702" s="64"/>
      <c r="B702" s="59"/>
      <c r="AY702" s="1"/>
      <c r="AZ702" s="1"/>
      <c r="BA702" s="1"/>
      <c r="BB702" s="1"/>
      <c r="BC702" s="1"/>
      <c r="BD702" s="1"/>
      <c r="BE702" s="1"/>
    </row>
    <row r="703" spans="1:57" ht="12" customHeight="1" x14ac:dyDescent="0.25">
      <c r="A703" s="64"/>
      <c r="B703" s="59"/>
      <c r="AY703" s="1"/>
      <c r="AZ703" s="1"/>
      <c r="BA703" s="1"/>
      <c r="BB703" s="1"/>
      <c r="BC703" s="1"/>
      <c r="BD703" s="1"/>
      <c r="BE703" s="1"/>
    </row>
    <row r="704" spans="1:57" ht="12" customHeight="1" x14ac:dyDescent="0.25">
      <c r="A704" s="64"/>
      <c r="B704" s="59"/>
      <c r="AY704" s="1"/>
      <c r="AZ704" s="1"/>
      <c r="BA704" s="1"/>
      <c r="BB704" s="1"/>
      <c r="BC704" s="1"/>
      <c r="BD704" s="1"/>
      <c r="BE704" s="1"/>
    </row>
    <row r="705" spans="1:57" ht="12" customHeight="1" x14ac:dyDescent="0.25">
      <c r="A705" s="64"/>
      <c r="B705" s="59"/>
      <c r="AY705" s="1"/>
      <c r="AZ705" s="1"/>
      <c r="BA705" s="1"/>
      <c r="BB705" s="1"/>
      <c r="BC705" s="1"/>
      <c r="BD705" s="1"/>
      <c r="BE705" s="1"/>
    </row>
    <row r="706" spans="1:57" ht="12" customHeight="1" x14ac:dyDescent="0.25">
      <c r="A706" s="64"/>
      <c r="B706" s="59"/>
      <c r="AY706" s="1"/>
      <c r="AZ706" s="1"/>
      <c r="BA706" s="1"/>
      <c r="BB706" s="1"/>
      <c r="BC706" s="1"/>
      <c r="BD706" s="1"/>
      <c r="BE706" s="1"/>
    </row>
    <row r="707" spans="1:57" ht="12" customHeight="1" x14ac:dyDescent="0.25">
      <c r="A707" s="64"/>
      <c r="B707" s="59"/>
      <c r="AY707" s="1"/>
      <c r="AZ707" s="1"/>
      <c r="BA707" s="1"/>
      <c r="BB707" s="1"/>
      <c r="BC707" s="1"/>
      <c r="BD707" s="1"/>
      <c r="BE707" s="1"/>
    </row>
    <row r="708" spans="1:57" ht="12" customHeight="1" x14ac:dyDescent="0.25">
      <c r="A708" s="64"/>
      <c r="B708" s="59"/>
      <c r="AY708" s="1"/>
      <c r="AZ708" s="1"/>
      <c r="BA708" s="1"/>
      <c r="BB708" s="1"/>
      <c r="BC708" s="1"/>
      <c r="BD708" s="1"/>
      <c r="BE708" s="1"/>
    </row>
    <row r="709" spans="1:57" ht="12" customHeight="1" x14ac:dyDescent="0.25">
      <c r="A709" s="64"/>
      <c r="B709" s="59"/>
      <c r="AY709" s="1"/>
      <c r="AZ709" s="1"/>
      <c r="BA709" s="1"/>
      <c r="BB709" s="1"/>
      <c r="BC709" s="1"/>
      <c r="BD709" s="1"/>
      <c r="BE709" s="1"/>
    </row>
    <row r="710" spans="1:57" ht="12" customHeight="1" x14ac:dyDescent="0.25">
      <c r="A710" s="64"/>
      <c r="B710" s="59"/>
      <c r="AY710" s="1"/>
      <c r="AZ710" s="1"/>
      <c r="BA710" s="1"/>
      <c r="BB710" s="1"/>
      <c r="BC710" s="1"/>
      <c r="BD710" s="1"/>
      <c r="BE710" s="1"/>
    </row>
    <row r="711" spans="1:57" ht="12" customHeight="1" x14ac:dyDescent="0.25">
      <c r="A711" s="64"/>
      <c r="B711" s="59"/>
      <c r="AY711" s="1"/>
      <c r="AZ711" s="1"/>
      <c r="BA711" s="1"/>
      <c r="BB711" s="1"/>
      <c r="BC711" s="1"/>
      <c r="BD711" s="1"/>
      <c r="BE711" s="1"/>
    </row>
    <row r="712" spans="1:57" ht="12" customHeight="1" x14ac:dyDescent="0.25">
      <c r="A712" s="64"/>
      <c r="B712" s="59"/>
      <c r="AY712" s="1"/>
      <c r="AZ712" s="1"/>
      <c r="BA712" s="1"/>
      <c r="BB712" s="1"/>
      <c r="BC712" s="1"/>
      <c r="BD712" s="1"/>
      <c r="BE712" s="1"/>
    </row>
    <row r="713" spans="1:57" ht="12" customHeight="1" x14ac:dyDescent="0.25">
      <c r="A713" s="64"/>
      <c r="B713" s="59"/>
      <c r="AY713" s="1"/>
      <c r="AZ713" s="1"/>
      <c r="BA713" s="1"/>
      <c r="BB713" s="1"/>
      <c r="BC713" s="1"/>
      <c r="BD713" s="1"/>
      <c r="BE713" s="1"/>
    </row>
    <row r="714" spans="1:57" ht="12" customHeight="1" x14ac:dyDescent="0.25">
      <c r="A714" s="64"/>
      <c r="B714" s="59"/>
      <c r="AY714" s="1"/>
      <c r="AZ714" s="1"/>
      <c r="BA714" s="1"/>
      <c r="BB714" s="1"/>
      <c r="BC714" s="1"/>
      <c r="BD714" s="1"/>
      <c r="BE714" s="1"/>
    </row>
    <row r="715" spans="1:57" ht="12" customHeight="1" x14ac:dyDescent="0.25">
      <c r="A715" s="64"/>
      <c r="B715" s="59"/>
      <c r="AY715" s="1"/>
      <c r="AZ715" s="1"/>
      <c r="BA715" s="1"/>
      <c r="BB715" s="1"/>
      <c r="BC715" s="1"/>
      <c r="BD715" s="1"/>
      <c r="BE715" s="1"/>
    </row>
    <row r="716" spans="1:57" ht="12" customHeight="1" x14ac:dyDescent="0.25">
      <c r="A716" s="64"/>
      <c r="B716" s="59"/>
      <c r="AY716" s="1"/>
      <c r="AZ716" s="1"/>
      <c r="BA716" s="1"/>
      <c r="BB716" s="1"/>
      <c r="BC716" s="1"/>
      <c r="BD716" s="1"/>
      <c r="BE716" s="1"/>
    </row>
    <row r="717" spans="1:57" ht="12" customHeight="1" x14ac:dyDescent="0.25">
      <c r="A717" s="64"/>
      <c r="B717" s="59"/>
      <c r="AY717" s="1"/>
      <c r="AZ717" s="1"/>
      <c r="BA717" s="1"/>
      <c r="BB717" s="1"/>
      <c r="BC717" s="1"/>
      <c r="BD717" s="1"/>
      <c r="BE717" s="1"/>
    </row>
    <row r="718" spans="1:57" ht="12" customHeight="1" x14ac:dyDescent="0.25">
      <c r="A718" s="64"/>
      <c r="B718" s="59"/>
      <c r="AY718" s="1"/>
      <c r="AZ718" s="1"/>
      <c r="BA718" s="1"/>
      <c r="BB718" s="1"/>
      <c r="BC718" s="1"/>
      <c r="BD718" s="1"/>
      <c r="BE718" s="1"/>
    </row>
    <row r="719" spans="1:57" ht="12" customHeight="1" x14ac:dyDescent="0.25">
      <c r="A719" s="64"/>
      <c r="B719" s="59"/>
      <c r="AY719" s="1"/>
      <c r="AZ719" s="1"/>
      <c r="BA719" s="1"/>
      <c r="BB719" s="1"/>
      <c r="BC719" s="1"/>
      <c r="BD719" s="1"/>
      <c r="BE719" s="1"/>
    </row>
    <row r="720" spans="1:57" ht="12" customHeight="1" x14ac:dyDescent="0.25">
      <c r="A720" s="64"/>
      <c r="B720" s="59"/>
      <c r="AY720" s="1"/>
      <c r="AZ720" s="1"/>
      <c r="BA720" s="1"/>
      <c r="BB720" s="1"/>
      <c r="BC720" s="1"/>
      <c r="BD720" s="1"/>
      <c r="BE720" s="1"/>
    </row>
    <row r="721" spans="1:57" ht="12" customHeight="1" x14ac:dyDescent="0.25">
      <c r="A721" s="64"/>
      <c r="B721" s="59"/>
      <c r="AY721" s="1"/>
      <c r="AZ721" s="1"/>
      <c r="BA721" s="1"/>
      <c r="BB721" s="1"/>
      <c r="BC721" s="1"/>
      <c r="BD721" s="1"/>
      <c r="BE721" s="1"/>
    </row>
    <row r="722" spans="1:57" ht="12" customHeight="1" x14ac:dyDescent="0.25">
      <c r="A722" s="64"/>
      <c r="B722" s="59"/>
      <c r="AY722" s="1"/>
      <c r="AZ722" s="1"/>
      <c r="BA722" s="1"/>
      <c r="BB722" s="1"/>
      <c r="BC722" s="1"/>
      <c r="BD722" s="1"/>
      <c r="BE722" s="1"/>
    </row>
    <row r="723" spans="1:57" ht="12" customHeight="1" x14ac:dyDescent="0.25">
      <c r="A723" s="64"/>
      <c r="B723" s="59"/>
      <c r="AY723" s="1"/>
      <c r="AZ723" s="1"/>
      <c r="BA723" s="1"/>
      <c r="BB723" s="1"/>
      <c r="BC723" s="1"/>
      <c r="BD723" s="1"/>
      <c r="BE723" s="1"/>
    </row>
    <row r="724" spans="1:57" ht="12" customHeight="1" x14ac:dyDescent="0.25">
      <c r="A724" s="64"/>
      <c r="B724" s="59"/>
      <c r="AY724" s="1"/>
      <c r="AZ724" s="1"/>
      <c r="BA724" s="1"/>
      <c r="BB724" s="1"/>
      <c r="BC724" s="1"/>
      <c r="BD724" s="1"/>
      <c r="BE724" s="1"/>
    </row>
    <row r="725" spans="1:57" ht="12" customHeight="1" x14ac:dyDescent="0.25">
      <c r="A725" s="64"/>
      <c r="B725" s="59"/>
      <c r="AY725" s="1"/>
      <c r="AZ725" s="1"/>
      <c r="BA725" s="1"/>
      <c r="BB725" s="1"/>
      <c r="BC725" s="1"/>
      <c r="BD725" s="1"/>
      <c r="BE725" s="1"/>
    </row>
    <row r="726" spans="1:57" ht="12" customHeight="1" x14ac:dyDescent="0.25">
      <c r="A726" s="64"/>
      <c r="B726" s="59"/>
      <c r="AY726" s="1"/>
      <c r="AZ726" s="1"/>
      <c r="BA726" s="1"/>
      <c r="BB726" s="1"/>
      <c r="BC726" s="1"/>
      <c r="BD726" s="1"/>
      <c r="BE726" s="1"/>
    </row>
    <row r="727" spans="1:57" ht="12" customHeight="1" x14ac:dyDescent="0.25">
      <c r="A727" s="64"/>
      <c r="B727" s="59"/>
      <c r="AY727" s="1"/>
      <c r="AZ727" s="1"/>
      <c r="BA727" s="1"/>
      <c r="BB727" s="1"/>
      <c r="BC727" s="1"/>
      <c r="BD727" s="1"/>
      <c r="BE727" s="1"/>
    </row>
    <row r="728" spans="1:57" ht="12" customHeight="1" x14ac:dyDescent="0.25">
      <c r="A728" s="64"/>
      <c r="B728" s="59"/>
      <c r="AY728" s="1"/>
      <c r="AZ728" s="1"/>
      <c r="BA728" s="1"/>
      <c r="BB728" s="1"/>
      <c r="BC728" s="1"/>
      <c r="BD728" s="1"/>
      <c r="BE728" s="1"/>
    </row>
    <row r="729" spans="1:57" ht="12" customHeight="1" x14ac:dyDescent="0.25">
      <c r="A729" s="64"/>
      <c r="B729" s="59"/>
      <c r="AY729" s="1"/>
      <c r="AZ729" s="1"/>
      <c r="BA729" s="1"/>
      <c r="BB729" s="1"/>
      <c r="BC729" s="1"/>
      <c r="BD729" s="1"/>
      <c r="BE729" s="1"/>
    </row>
    <row r="730" spans="1:57" ht="12" customHeight="1" x14ac:dyDescent="0.25">
      <c r="A730" s="64"/>
      <c r="B730" s="59"/>
      <c r="AY730" s="1"/>
      <c r="AZ730" s="1"/>
      <c r="BA730" s="1"/>
      <c r="BB730" s="1"/>
      <c r="BC730" s="1"/>
      <c r="BD730" s="1"/>
      <c r="BE730" s="1"/>
    </row>
    <row r="731" spans="1:57" ht="12" customHeight="1" x14ac:dyDescent="0.25">
      <c r="A731" s="64"/>
      <c r="B731" s="59"/>
      <c r="AY731" s="1"/>
      <c r="AZ731" s="1"/>
      <c r="BA731" s="1"/>
      <c r="BB731" s="1"/>
      <c r="BC731" s="1"/>
      <c r="BD731" s="1"/>
      <c r="BE731" s="1"/>
    </row>
    <row r="732" spans="1:57" ht="12" customHeight="1" x14ac:dyDescent="0.25">
      <c r="A732" s="64"/>
      <c r="B732" s="59"/>
      <c r="AY732" s="1"/>
      <c r="AZ732" s="1"/>
      <c r="BA732" s="1"/>
      <c r="BB732" s="1"/>
      <c r="BC732" s="1"/>
      <c r="BD732" s="1"/>
      <c r="BE732" s="1"/>
    </row>
    <row r="733" spans="1:57" ht="12" customHeight="1" x14ac:dyDescent="0.25">
      <c r="A733" s="64"/>
      <c r="B733" s="59"/>
      <c r="AY733" s="1"/>
      <c r="AZ733" s="1"/>
      <c r="BA733" s="1"/>
      <c r="BB733" s="1"/>
      <c r="BC733" s="1"/>
      <c r="BD733" s="1"/>
      <c r="BE733" s="1"/>
    </row>
    <row r="734" spans="1:57" ht="12" customHeight="1" x14ac:dyDescent="0.25">
      <c r="A734" s="64"/>
      <c r="B734" s="59"/>
      <c r="AY734" s="1"/>
      <c r="AZ734" s="1"/>
      <c r="BA734" s="1"/>
      <c r="BB734" s="1"/>
      <c r="BC734" s="1"/>
      <c r="BD734" s="1"/>
      <c r="BE734" s="1"/>
    </row>
    <row r="735" spans="1:57" ht="12" customHeight="1" x14ac:dyDescent="0.25">
      <c r="A735" s="64"/>
      <c r="B735" s="59"/>
      <c r="AY735" s="1"/>
      <c r="AZ735" s="1"/>
      <c r="BA735" s="1"/>
      <c r="BB735" s="1"/>
      <c r="BC735" s="1"/>
      <c r="BD735" s="1"/>
      <c r="BE735" s="1"/>
    </row>
    <row r="736" spans="1:57" ht="12" customHeight="1" x14ac:dyDescent="0.25">
      <c r="A736" s="64"/>
      <c r="B736" s="59"/>
      <c r="AY736" s="1"/>
      <c r="AZ736" s="1"/>
      <c r="BA736" s="1"/>
      <c r="BB736" s="1"/>
      <c r="BC736" s="1"/>
      <c r="BD736" s="1"/>
      <c r="BE736" s="1"/>
    </row>
    <row r="737" spans="1:57" ht="12" customHeight="1" x14ac:dyDescent="0.25">
      <c r="A737" s="64"/>
      <c r="B737" s="59"/>
      <c r="AY737" s="1"/>
      <c r="AZ737" s="1"/>
      <c r="BA737" s="1"/>
      <c r="BB737" s="1"/>
      <c r="BC737" s="1"/>
      <c r="BD737" s="1"/>
      <c r="BE737" s="1"/>
    </row>
    <row r="738" spans="1:57" ht="12" customHeight="1" x14ac:dyDescent="0.25">
      <c r="A738" s="64"/>
      <c r="B738" s="59"/>
      <c r="AY738" s="1"/>
      <c r="AZ738" s="1"/>
      <c r="BA738" s="1"/>
      <c r="BB738" s="1"/>
      <c r="BC738" s="1"/>
      <c r="BD738" s="1"/>
      <c r="BE738" s="1"/>
    </row>
    <row r="739" spans="1:57" ht="12" customHeight="1" x14ac:dyDescent="0.25">
      <c r="A739" s="64"/>
      <c r="B739" s="59"/>
      <c r="AY739" s="1"/>
      <c r="AZ739" s="1"/>
      <c r="BA739" s="1"/>
      <c r="BB739" s="1"/>
      <c r="BC739" s="1"/>
      <c r="BD739" s="1"/>
      <c r="BE739" s="1"/>
    </row>
    <row r="740" spans="1:57" ht="12" customHeight="1" x14ac:dyDescent="0.25">
      <c r="A740" s="64"/>
      <c r="B740" s="59"/>
      <c r="AY740" s="1"/>
      <c r="AZ740" s="1"/>
      <c r="BA740" s="1"/>
      <c r="BB740" s="1"/>
      <c r="BC740" s="1"/>
      <c r="BD740" s="1"/>
      <c r="BE740" s="1"/>
    </row>
    <row r="741" spans="1:57" ht="12" customHeight="1" x14ac:dyDescent="0.25">
      <c r="A741" s="64"/>
      <c r="B741" s="59"/>
      <c r="AY741" s="1"/>
      <c r="AZ741" s="1"/>
      <c r="BA741" s="1"/>
      <c r="BB741" s="1"/>
      <c r="BC741" s="1"/>
      <c r="BD741" s="1"/>
      <c r="BE741" s="1"/>
    </row>
    <row r="742" spans="1:57" ht="12" customHeight="1" x14ac:dyDescent="0.25">
      <c r="A742" s="64"/>
      <c r="B742" s="59"/>
      <c r="AY742" s="1"/>
      <c r="AZ742" s="1"/>
      <c r="BA742" s="1"/>
      <c r="BB742" s="1"/>
      <c r="BC742" s="1"/>
      <c r="BD742" s="1"/>
      <c r="BE742" s="1"/>
    </row>
    <row r="743" spans="1:57" ht="12" customHeight="1" x14ac:dyDescent="0.25">
      <c r="A743" s="64"/>
      <c r="B743" s="59"/>
      <c r="AY743" s="1"/>
      <c r="AZ743" s="1"/>
      <c r="BA743" s="1"/>
      <c r="BB743" s="1"/>
      <c r="BC743" s="1"/>
      <c r="BD743" s="1"/>
      <c r="BE743" s="1"/>
    </row>
    <row r="744" spans="1:57" ht="12" customHeight="1" x14ac:dyDescent="0.25">
      <c r="A744" s="64"/>
      <c r="B744" s="59"/>
      <c r="AY744" s="1"/>
      <c r="AZ744" s="1"/>
      <c r="BA744" s="1"/>
      <c r="BB744" s="1"/>
      <c r="BC744" s="1"/>
      <c r="BD744" s="1"/>
      <c r="BE744" s="1"/>
    </row>
    <row r="745" spans="1:57" ht="12" customHeight="1" x14ac:dyDescent="0.25">
      <c r="A745" s="64"/>
      <c r="B745" s="59"/>
      <c r="AY745" s="1"/>
      <c r="AZ745" s="1"/>
      <c r="BA745" s="1"/>
      <c r="BB745" s="1"/>
      <c r="BC745" s="1"/>
      <c r="BD745" s="1"/>
      <c r="BE745" s="1"/>
    </row>
    <row r="746" spans="1:57" ht="12" customHeight="1" x14ac:dyDescent="0.25">
      <c r="A746" s="64"/>
      <c r="B746" s="59"/>
      <c r="AY746" s="1"/>
      <c r="AZ746" s="1"/>
      <c r="BA746" s="1"/>
      <c r="BB746" s="1"/>
      <c r="BC746" s="1"/>
      <c r="BD746" s="1"/>
      <c r="BE746" s="1"/>
    </row>
    <row r="747" spans="1:57" ht="12" customHeight="1" x14ac:dyDescent="0.25">
      <c r="A747" s="64"/>
      <c r="B747" s="59"/>
      <c r="AY747" s="1"/>
      <c r="AZ747" s="1"/>
      <c r="BA747" s="1"/>
      <c r="BB747" s="1"/>
      <c r="BC747" s="1"/>
      <c r="BD747" s="1"/>
      <c r="BE747" s="1"/>
    </row>
    <row r="748" spans="1:57" ht="12" customHeight="1" x14ac:dyDescent="0.25">
      <c r="A748" s="64"/>
      <c r="B748" s="59"/>
      <c r="AY748" s="1"/>
      <c r="AZ748" s="1"/>
      <c r="BA748" s="1"/>
      <c r="BB748" s="1"/>
      <c r="BC748" s="1"/>
      <c r="BD748" s="1"/>
      <c r="BE748" s="1"/>
    </row>
    <row r="749" spans="1:57" ht="12" customHeight="1" x14ac:dyDescent="0.25">
      <c r="A749" s="64"/>
      <c r="B749" s="59"/>
      <c r="AY749" s="1"/>
      <c r="AZ749" s="1"/>
      <c r="BA749" s="1"/>
      <c r="BB749" s="1"/>
      <c r="BC749" s="1"/>
      <c r="BD749" s="1"/>
      <c r="BE749" s="1"/>
    </row>
    <row r="750" spans="1:57" ht="12" customHeight="1" x14ac:dyDescent="0.25">
      <c r="A750" s="64"/>
      <c r="B750" s="59"/>
      <c r="AY750" s="1"/>
      <c r="AZ750" s="1"/>
      <c r="BA750" s="1"/>
      <c r="BB750" s="1"/>
      <c r="BC750" s="1"/>
      <c r="BD750" s="1"/>
      <c r="BE750" s="1"/>
    </row>
    <row r="751" spans="1:57" ht="12" customHeight="1" x14ac:dyDescent="0.25">
      <c r="A751" s="64"/>
      <c r="B751" s="59"/>
      <c r="AY751" s="1"/>
      <c r="AZ751" s="1"/>
      <c r="BA751" s="1"/>
      <c r="BB751" s="1"/>
      <c r="BC751" s="1"/>
      <c r="BD751" s="1"/>
      <c r="BE751" s="1"/>
    </row>
    <row r="752" spans="1:57" ht="12" customHeight="1" x14ac:dyDescent="0.25">
      <c r="A752" s="64"/>
      <c r="B752" s="59"/>
      <c r="AY752" s="1"/>
      <c r="AZ752" s="1"/>
      <c r="BA752" s="1"/>
      <c r="BB752" s="1"/>
      <c r="BC752" s="1"/>
      <c r="BD752" s="1"/>
      <c r="BE752" s="1"/>
    </row>
    <row r="753" spans="1:57" ht="12" customHeight="1" x14ac:dyDescent="0.25">
      <c r="A753" s="64"/>
      <c r="B753" s="59"/>
      <c r="AY753" s="1"/>
      <c r="AZ753" s="1"/>
      <c r="BA753" s="1"/>
      <c r="BB753" s="1"/>
      <c r="BC753" s="1"/>
      <c r="BD753" s="1"/>
      <c r="BE753" s="1"/>
    </row>
    <row r="754" spans="1:57" ht="12" customHeight="1" x14ac:dyDescent="0.25">
      <c r="A754" s="64"/>
      <c r="B754" s="59"/>
      <c r="AY754" s="1"/>
      <c r="AZ754" s="1"/>
      <c r="BA754" s="1"/>
      <c r="BB754" s="1"/>
      <c r="BC754" s="1"/>
      <c r="BD754" s="1"/>
      <c r="BE754" s="1"/>
    </row>
    <row r="755" spans="1:57" ht="12" customHeight="1" x14ac:dyDescent="0.25">
      <c r="A755" s="64"/>
      <c r="B755" s="59"/>
      <c r="AY755" s="1"/>
      <c r="AZ755" s="1"/>
      <c r="BA755" s="1"/>
      <c r="BB755" s="1"/>
      <c r="BC755" s="1"/>
      <c r="BD755" s="1"/>
      <c r="BE755" s="1"/>
    </row>
    <row r="756" spans="1:57" ht="12" customHeight="1" x14ac:dyDescent="0.25">
      <c r="A756" s="64"/>
      <c r="B756" s="59"/>
      <c r="AY756" s="1"/>
      <c r="AZ756" s="1"/>
      <c r="BA756" s="1"/>
      <c r="BB756" s="1"/>
      <c r="BC756" s="1"/>
      <c r="BD756" s="1"/>
      <c r="BE756" s="1"/>
    </row>
    <row r="757" spans="1:57" ht="12" customHeight="1" x14ac:dyDescent="0.25">
      <c r="A757" s="64"/>
      <c r="B757" s="59"/>
      <c r="AY757" s="1"/>
      <c r="AZ757" s="1"/>
      <c r="BA757" s="1"/>
      <c r="BB757" s="1"/>
      <c r="BC757" s="1"/>
      <c r="BD757" s="1"/>
      <c r="BE757" s="1"/>
    </row>
    <row r="758" spans="1:57" ht="12" customHeight="1" x14ac:dyDescent="0.25">
      <c r="A758" s="64"/>
      <c r="B758" s="59"/>
      <c r="AY758" s="1"/>
      <c r="AZ758" s="1"/>
      <c r="BA758" s="1"/>
      <c r="BB758" s="1"/>
      <c r="BC758" s="1"/>
      <c r="BD758" s="1"/>
      <c r="BE758" s="1"/>
    </row>
    <row r="759" spans="1:57" ht="12" customHeight="1" x14ac:dyDescent="0.25">
      <c r="A759" s="64"/>
      <c r="B759" s="59"/>
      <c r="AY759" s="1"/>
      <c r="AZ759" s="1"/>
      <c r="BA759" s="1"/>
      <c r="BB759" s="1"/>
      <c r="BC759" s="1"/>
      <c r="BD759" s="1"/>
      <c r="BE759" s="1"/>
    </row>
    <row r="760" spans="1:57" ht="12" customHeight="1" x14ac:dyDescent="0.25">
      <c r="A760" s="64"/>
      <c r="B760" s="59"/>
      <c r="AY760" s="1"/>
      <c r="AZ760" s="1"/>
      <c r="BA760" s="1"/>
      <c r="BB760" s="1"/>
      <c r="BC760" s="1"/>
      <c r="BD760" s="1"/>
      <c r="BE760" s="1"/>
    </row>
    <row r="761" spans="1:57" ht="12" customHeight="1" x14ac:dyDescent="0.25">
      <c r="A761" s="64"/>
      <c r="B761" s="59"/>
      <c r="AY761" s="1"/>
      <c r="AZ761" s="1"/>
      <c r="BA761" s="1"/>
      <c r="BB761" s="1"/>
      <c r="BC761" s="1"/>
      <c r="BD761" s="1"/>
      <c r="BE761" s="1"/>
    </row>
    <row r="762" spans="1:57" ht="12" customHeight="1" x14ac:dyDescent="0.25">
      <c r="A762" s="64"/>
      <c r="B762" s="59"/>
      <c r="AY762" s="1"/>
      <c r="AZ762" s="1"/>
      <c r="BA762" s="1"/>
      <c r="BB762" s="1"/>
      <c r="BC762" s="1"/>
      <c r="BD762" s="1"/>
      <c r="BE762" s="1"/>
    </row>
    <row r="763" spans="1:57" ht="12" customHeight="1" x14ac:dyDescent="0.25">
      <c r="A763" s="64"/>
      <c r="B763" s="59"/>
      <c r="AY763" s="1"/>
      <c r="AZ763" s="1"/>
      <c r="BA763" s="1"/>
      <c r="BB763" s="1"/>
      <c r="BC763" s="1"/>
      <c r="BD763" s="1"/>
      <c r="BE763" s="1"/>
    </row>
    <row r="764" spans="1:57" ht="12" customHeight="1" x14ac:dyDescent="0.25">
      <c r="A764" s="64"/>
      <c r="B764" s="59"/>
      <c r="AY764" s="1"/>
      <c r="AZ764" s="1"/>
      <c r="BA764" s="1"/>
      <c r="BB764" s="1"/>
      <c r="BC764" s="1"/>
      <c r="BD764" s="1"/>
      <c r="BE764" s="1"/>
    </row>
    <row r="765" spans="1:57" ht="12" customHeight="1" x14ac:dyDescent="0.25">
      <c r="A765" s="64"/>
      <c r="B765" s="59"/>
      <c r="AY765" s="1"/>
      <c r="AZ765" s="1"/>
      <c r="BA765" s="1"/>
      <c r="BB765" s="1"/>
      <c r="BC765" s="1"/>
      <c r="BD765" s="1"/>
      <c r="BE765" s="1"/>
    </row>
    <row r="766" spans="1:57" ht="12" customHeight="1" x14ac:dyDescent="0.25">
      <c r="A766" s="64"/>
      <c r="B766" s="59"/>
      <c r="AY766" s="1"/>
      <c r="AZ766" s="1"/>
      <c r="BA766" s="1"/>
      <c r="BB766" s="1"/>
      <c r="BC766" s="1"/>
      <c r="BD766" s="1"/>
      <c r="BE766" s="1"/>
    </row>
    <row r="767" spans="1:57" ht="12" customHeight="1" x14ac:dyDescent="0.25">
      <c r="A767" s="64"/>
      <c r="B767" s="59"/>
      <c r="AY767" s="1"/>
      <c r="AZ767" s="1"/>
      <c r="BA767" s="1"/>
      <c r="BB767" s="1"/>
      <c r="BC767" s="1"/>
      <c r="BD767" s="1"/>
      <c r="BE767" s="1"/>
    </row>
    <row r="768" spans="1:57" ht="12" customHeight="1" x14ac:dyDescent="0.25">
      <c r="A768" s="64"/>
      <c r="B768" s="59"/>
      <c r="AY768" s="1"/>
      <c r="AZ768" s="1"/>
      <c r="BA768" s="1"/>
      <c r="BB768" s="1"/>
      <c r="BC768" s="1"/>
      <c r="BD768" s="1"/>
      <c r="BE768" s="1"/>
    </row>
    <row r="769" spans="1:57" ht="12" customHeight="1" x14ac:dyDescent="0.25">
      <c r="A769" s="64"/>
      <c r="B769" s="59"/>
      <c r="AY769" s="1"/>
      <c r="AZ769" s="1"/>
      <c r="BA769" s="1"/>
      <c r="BB769" s="1"/>
      <c r="BC769" s="1"/>
      <c r="BD769" s="1"/>
      <c r="BE769" s="1"/>
    </row>
    <row r="770" spans="1:57" ht="12" customHeight="1" x14ac:dyDescent="0.25">
      <c r="A770" s="64"/>
      <c r="B770" s="59"/>
      <c r="AY770" s="1"/>
      <c r="AZ770" s="1"/>
      <c r="BA770" s="1"/>
      <c r="BB770" s="1"/>
      <c r="BC770" s="1"/>
      <c r="BD770" s="1"/>
      <c r="BE770" s="1"/>
    </row>
    <row r="771" spans="1:57" ht="12" customHeight="1" x14ac:dyDescent="0.25">
      <c r="A771" s="64"/>
      <c r="B771" s="59"/>
      <c r="AY771" s="1"/>
      <c r="AZ771" s="1"/>
      <c r="BA771" s="1"/>
      <c r="BB771" s="1"/>
      <c r="BC771" s="1"/>
      <c r="BD771" s="1"/>
      <c r="BE771" s="1"/>
    </row>
    <row r="772" spans="1:57" ht="12" customHeight="1" x14ac:dyDescent="0.25">
      <c r="A772" s="64"/>
      <c r="B772" s="59"/>
      <c r="AY772" s="1"/>
      <c r="AZ772" s="1"/>
      <c r="BA772" s="1"/>
      <c r="BB772" s="1"/>
      <c r="BC772" s="1"/>
      <c r="BD772" s="1"/>
      <c r="BE772" s="1"/>
    </row>
    <row r="773" spans="1:57" ht="12" customHeight="1" x14ac:dyDescent="0.25">
      <c r="A773" s="64"/>
      <c r="B773" s="59"/>
      <c r="AY773" s="1"/>
      <c r="AZ773" s="1"/>
      <c r="BA773" s="1"/>
      <c r="BB773" s="1"/>
      <c r="BC773" s="1"/>
      <c r="BD773" s="1"/>
      <c r="BE773" s="1"/>
    </row>
    <row r="774" spans="1:57" ht="12" customHeight="1" x14ac:dyDescent="0.25">
      <c r="A774" s="64"/>
      <c r="B774" s="59"/>
      <c r="AY774" s="1"/>
      <c r="AZ774" s="1"/>
      <c r="BA774" s="1"/>
      <c r="BB774" s="1"/>
      <c r="BC774" s="1"/>
      <c r="BD774" s="1"/>
      <c r="BE774" s="1"/>
    </row>
    <row r="775" spans="1:57" ht="12" customHeight="1" x14ac:dyDescent="0.25">
      <c r="A775" s="64"/>
      <c r="B775" s="59"/>
      <c r="AY775" s="1"/>
      <c r="AZ775" s="1"/>
      <c r="BA775" s="1"/>
      <c r="BB775" s="1"/>
      <c r="BC775" s="1"/>
      <c r="BD775" s="1"/>
      <c r="BE775" s="1"/>
    </row>
    <row r="776" spans="1:57" ht="12" customHeight="1" x14ac:dyDescent="0.25">
      <c r="A776" s="64"/>
      <c r="B776" s="59"/>
      <c r="AY776" s="1"/>
      <c r="AZ776" s="1"/>
      <c r="BA776" s="1"/>
      <c r="BB776" s="1"/>
      <c r="BC776" s="1"/>
      <c r="BD776" s="1"/>
      <c r="BE776" s="1"/>
    </row>
    <row r="777" spans="1:57" ht="12" customHeight="1" x14ac:dyDescent="0.25">
      <c r="A777" s="64"/>
      <c r="B777" s="59"/>
      <c r="AY777" s="1"/>
      <c r="AZ777" s="1"/>
      <c r="BA777" s="1"/>
      <c r="BB777" s="1"/>
      <c r="BC777" s="1"/>
      <c r="BD777" s="1"/>
      <c r="BE777" s="1"/>
    </row>
    <row r="778" spans="1:57" ht="12" customHeight="1" x14ac:dyDescent="0.25">
      <c r="A778" s="64"/>
      <c r="B778" s="59"/>
      <c r="AY778" s="1"/>
      <c r="AZ778" s="1"/>
      <c r="BA778" s="1"/>
      <c r="BB778" s="1"/>
      <c r="BC778" s="1"/>
      <c r="BD778" s="1"/>
      <c r="BE778" s="1"/>
    </row>
    <row r="779" spans="1:57" ht="12" customHeight="1" x14ac:dyDescent="0.25">
      <c r="A779" s="64"/>
      <c r="B779" s="59"/>
      <c r="AY779" s="1"/>
      <c r="AZ779" s="1"/>
      <c r="BA779" s="1"/>
      <c r="BB779" s="1"/>
      <c r="BC779" s="1"/>
      <c r="BD779" s="1"/>
      <c r="BE779" s="1"/>
    </row>
    <row r="780" spans="1:57" ht="12" customHeight="1" x14ac:dyDescent="0.25">
      <c r="A780" s="64"/>
      <c r="B780" s="59"/>
      <c r="AY780" s="1"/>
      <c r="AZ780" s="1"/>
      <c r="BA780" s="1"/>
      <c r="BB780" s="1"/>
      <c r="BC780" s="1"/>
      <c r="BD780" s="1"/>
      <c r="BE780" s="1"/>
    </row>
    <row r="781" spans="1:57" ht="12" customHeight="1" x14ac:dyDescent="0.25">
      <c r="A781" s="64"/>
      <c r="B781" s="59"/>
      <c r="AY781" s="1"/>
      <c r="AZ781" s="1"/>
      <c r="BA781" s="1"/>
      <c r="BB781" s="1"/>
      <c r="BC781" s="1"/>
      <c r="BD781" s="1"/>
      <c r="BE781" s="1"/>
    </row>
    <row r="782" spans="1:57" ht="12" customHeight="1" x14ac:dyDescent="0.25">
      <c r="A782" s="64"/>
      <c r="B782" s="59"/>
      <c r="AY782" s="1"/>
      <c r="AZ782" s="1"/>
      <c r="BA782" s="1"/>
      <c r="BB782" s="1"/>
      <c r="BC782" s="1"/>
      <c r="BD782" s="1"/>
      <c r="BE782" s="1"/>
    </row>
    <row r="783" spans="1:57" ht="12" customHeight="1" x14ac:dyDescent="0.25">
      <c r="A783" s="64"/>
      <c r="B783" s="59"/>
      <c r="AY783" s="1"/>
      <c r="AZ783" s="1"/>
      <c r="BA783" s="1"/>
      <c r="BB783" s="1"/>
      <c r="BC783" s="1"/>
      <c r="BD783" s="1"/>
      <c r="BE783" s="1"/>
    </row>
    <row r="784" spans="1:57" ht="12" customHeight="1" x14ac:dyDescent="0.25">
      <c r="A784" s="64"/>
      <c r="B784" s="59"/>
      <c r="AY784" s="1"/>
      <c r="AZ784" s="1"/>
      <c r="BA784" s="1"/>
      <c r="BB784" s="1"/>
      <c r="BC784" s="1"/>
      <c r="BD784" s="1"/>
      <c r="BE784" s="1"/>
    </row>
    <row r="785" spans="1:57" ht="12" customHeight="1" x14ac:dyDescent="0.25">
      <c r="A785" s="64"/>
      <c r="B785" s="59"/>
      <c r="AY785" s="1"/>
      <c r="AZ785" s="1"/>
      <c r="BA785" s="1"/>
      <c r="BB785" s="1"/>
      <c r="BC785" s="1"/>
      <c r="BD785" s="1"/>
      <c r="BE785" s="1"/>
    </row>
    <row r="786" spans="1:57" ht="12" customHeight="1" x14ac:dyDescent="0.25">
      <c r="A786" s="64"/>
      <c r="B786" s="59"/>
      <c r="AY786" s="1"/>
      <c r="AZ786" s="1"/>
      <c r="BA786" s="1"/>
      <c r="BB786" s="1"/>
      <c r="BC786" s="1"/>
      <c r="BD786" s="1"/>
      <c r="BE786" s="1"/>
    </row>
    <row r="787" spans="1:57" ht="12" customHeight="1" x14ac:dyDescent="0.25">
      <c r="A787" s="64"/>
      <c r="B787" s="59"/>
      <c r="AY787" s="1"/>
      <c r="AZ787" s="1"/>
      <c r="BA787" s="1"/>
      <c r="BB787" s="1"/>
      <c r="BC787" s="1"/>
      <c r="BD787" s="1"/>
      <c r="BE787" s="1"/>
    </row>
    <row r="788" spans="1:57" ht="12" customHeight="1" x14ac:dyDescent="0.25">
      <c r="A788" s="64"/>
      <c r="B788" s="59"/>
      <c r="AY788" s="1"/>
      <c r="AZ788" s="1"/>
      <c r="BA788" s="1"/>
      <c r="BB788" s="1"/>
      <c r="BC788" s="1"/>
      <c r="BD788" s="1"/>
      <c r="BE788" s="1"/>
    </row>
    <row r="789" spans="1:57" ht="12" customHeight="1" x14ac:dyDescent="0.25">
      <c r="A789" s="64"/>
      <c r="B789" s="59"/>
      <c r="AY789" s="1"/>
      <c r="AZ789" s="1"/>
      <c r="BA789" s="1"/>
      <c r="BB789" s="1"/>
      <c r="BC789" s="1"/>
      <c r="BD789" s="1"/>
      <c r="BE789" s="1"/>
    </row>
    <row r="790" spans="1:57" ht="12" customHeight="1" x14ac:dyDescent="0.25">
      <c r="A790" s="64"/>
      <c r="B790" s="59"/>
      <c r="AY790" s="1"/>
      <c r="AZ790" s="1"/>
      <c r="BA790" s="1"/>
      <c r="BB790" s="1"/>
      <c r="BC790" s="1"/>
      <c r="BD790" s="1"/>
      <c r="BE790" s="1"/>
    </row>
    <row r="791" spans="1:57" ht="12" customHeight="1" x14ac:dyDescent="0.25">
      <c r="A791" s="64"/>
      <c r="B791" s="59"/>
      <c r="AY791" s="1"/>
      <c r="AZ791" s="1"/>
      <c r="BA791" s="1"/>
      <c r="BB791" s="1"/>
      <c r="BC791" s="1"/>
      <c r="BD791" s="1"/>
      <c r="BE791" s="1"/>
    </row>
    <row r="792" spans="1:57" ht="12" customHeight="1" x14ac:dyDescent="0.25">
      <c r="A792" s="64"/>
      <c r="B792" s="59"/>
      <c r="AY792" s="1"/>
      <c r="AZ792" s="1"/>
      <c r="BA792" s="1"/>
      <c r="BB792" s="1"/>
      <c r="BC792" s="1"/>
      <c r="BD792" s="1"/>
      <c r="BE792" s="1"/>
    </row>
    <row r="793" spans="1:57" ht="12" customHeight="1" x14ac:dyDescent="0.25">
      <c r="A793" s="64"/>
      <c r="B793" s="59"/>
      <c r="AY793" s="1"/>
      <c r="AZ793" s="1"/>
      <c r="BA793" s="1"/>
      <c r="BB793" s="1"/>
      <c r="BC793" s="1"/>
      <c r="BD793" s="1"/>
      <c r="BE793" s="1"/>
    </row>
    <row r="794" spans="1:57" ht="12" customHeight="1" x14ac:dyDescent="0.25">
      <c r="A794" s="64"/>
      <c r="B794" s="59"/>
      <c r="AY794" s="1"/>
      <c r="AZ794" s="1"/>
      <c r="BA794" s="1"/>
      <c r="BB794" s="1"/>
      <c r="BC794" s="1"/>
      <c r="BD794" s="1"/>
      <c r="BE794" s="1"/>
    </row>
    <row r="795" spans="1:57" ht="12" customHeight="1" x14ac:dyDescent="0.25">
      <c r="A795" s="64"/>
      <c r="B795" s="59"/>
      <c r="AY795" s="1"/>
      <c r="AZ795" s="1"/>
      <c r="BA795" s="1"/>
      <c r="BB795" s="1"/>
      <c r="BC795" s="1"/>
      <c r="BD795" s="1"/>
      <c r="BE795" s="1"/>
    </row>
    <row r="796" spans="1:57" ht="12" customHeight="1" x14ac:dyDescent="0.25">
      <c r="A796" s="64"/>
      <c r="B796" s="59"/>
      <c r="AY796" s="1"/>
      <c r="AZ796" s="1"/>
      <c r="BA796" s="1"/>
      <c r="BB796" s="1"/>
      <c r="BC796" s="1"/>
      <c r="BD796" s="1"/>
      <c r="BE796" s="1"/>
    </row>
    <row r="797" spans="1:57" ht="12" customHeight="1" x14ac:dyDescent="0.25">
      <c r="A797" s="64"/>
      <c r="B797" s="59"/>
      <c r="AY797" s="1"/>
      <c r="AZ797" s="1"/>
      <c r="BA797" s="1"/>
      <c r="BB797" s="1"/>
      <c r="BC797" s="1"/>
      <c r="BD797" s="1"/>
      <c r="BE797" s="1"/>
    </row>
    <row r="798" spans="1:57" ht="12" customHeight="1" x14ac:dyDescent="0.25">
      <c r="A798" s="64"/>
      <c r="B798" s="59"/>
      <c r="AY798" s="1"/>
      <c r="AZ798" s="1"/>
      <c r="BA798" s="1"/>
      <c r="BB798" s="1"/>
      <c r="BC798" s="1"/>
      <c r="BD798" s="1"/>
      <c r="BE798" s="1"/>
    </row>
    <row r="799" spans="1:57" ht="12" customHeight="1" x14ac:dyDescent="0.25">
      <c r="A799" s="64"/>
      <c r="B799" s="59"/>
      <c r="AY799" s="1"/>
      <c r="AZ799" s="1"/>
      <c r="BA799" s="1"/>
      <c r="BB799" s="1"/>
      <c r="BC799" s="1"/>
      <c r="BD799" s="1"/>
      <c r="BE799" s="1"/>
    </row>
    <row r="800" spans="1:57" ht="12" customHeight="1" x14ac:dyDescent="0.25">
      <c r="A800" s="64"/>
      <c r="B800" s="59"/>
      <c r="AY800" s="1"/>
      <c r="AZ800" s="1"/>
      <c r="BA800" s="1"/>
      <c r="BB800" s="1"/>
      <c r="BC800" s="1"/>
      <c r="BD800" s="1"/>
      <c r="BE800" s="1"/>
    </row>
    <row r="801" spans="1:57" ht="12" customHeight="1" x14ac:dyDescent="0.25">
      <c r="A801" s="64"/>
      <c r="B801" s="59"/>
      <c r="AY801" s="1"/>
      <c r="AZ801" s="1"/>
      <c r="BA801" s="1"/>
      <c r="BB801" s="1"/>
      <c r="BC801" s="1"/>
      <c r="BD801" s="1"/>
      <c r="BE801" s="1"/>
    </row>
    <row r="802" spans="1:57" ht="12" customHeight="1" x14ac:dyDescent="0.25">
      <c r="A802" s="64"/>
      <c r="B802" s="59"/>
      <c r="AY802" s="1"/>
      <c r="AZ802" s="1"/>
      <c r="BA802" s="1"/>
      <c r="BB802" s="1"/>
      <c r="BC802" s="1"/>
      <c r="BD802" s="1"/>
      <c r="BE802" s="1"/>
    </row>
    <row r="803" spans="1:57" ht="12" customHeight="1" x14ac:dyDescent="0.25">
      <c r="A803" s="64"/>
      <c r="B803" s="59"/>
      <c r="AY803" s="1"/>
      <c r="AZ803" s="1"/>
      <c r="BA803" s="1"/>
      <c r="BB803" s="1"/>
      <c r="BC803" s="1"/>
      <c r="BD803" s="1"/>
      <c r="BE803" s="1"/>
    </row>
    <row r="804" spans="1:57" ht="12" customHeight="1" x14ac:dyDescent="0.25">
      <c r="A804" s="64"/>
      <c r="B804" s="59"/>
      <c r="AY804" s="1"/>
      <c r="AZ804" s="1"/>
      <c r="BA804" s="1"/>
      <c r="BB804" s="1"/>
      <c r="BC804" s="1"/>
      <c r="BD804" s="1"/>
      <c r="BE804" s="1"/>
    </row>
    <row r="805" spans="1:57" ht="12" customHeight="1" x14ac:dyDescent="0.25">
      <c r="A805" s="64"/>
      <c r="B805" s="59"/>
      <c r="AY805" s="1"/>
      <c r="AZ805" s="1"/>
      <c r="BA805" s="1"/>
      <c r="BB805" s="1"/>
      <c r="BC805" s="1"/>
      <c r="BD805" s="1"/>
      <c r="BE805" s="1"/>
    </row>
    <row r="806" spans="1:57" ht="12" customHeight="1" x14ac:dyDescent="0.25">
      <c r="A806" s="64"/>
      <c r="B806" s="59"/>
      <c r="AY806" s="1"/>
      <c r="AZ806" s="1"/>
      <c r="BA806" s="1"/>
      <c r="BB806" s="1"/>
      <c r="BC806" s="1"/>
      <c r="BD806" s="1"/>
      <c r="BE806" s="1"/>
    </row>
    <row r="807" spans="1:57" ht="12" customHeight="1" x14ac:dyDescent="0.25">
      <c r="A807" s="64"/>
      <c r="B807" s="59"/>
      <c r="AY807" s="1"/>
      <c r="AZ807" s="1"/>
      <c r="BA807" s="1"/>
      <c r="BB807" s="1"/>
      <c r="BC807" s="1"/>
      <c r="BD807" s="1"/>
      <c r="BE807" s="1"/>
    </row>
    <row r="808" spans="1:57" ht="12" customHeight="1" x14ac:dyDescent="0.25">
      <c r="A808" s="64"/>
      <c r="B808" s="59"/>
      <c r="AY808" s="1"/>
      <c r="AZ808" s="1"/>
      <c r="BA808" s="1"/>
      <c r="BB808" s="1"/>
      <c r="BC808" s="1"/>
      <c r="BD808" s="1"/>
      <c r="BE808" s="1"/>
    </row>
    <row r="809" spans="1:57" ht="12" customHeight="1" x14ac:dyDescent="0.25">
      <c r="A809" s="64"/>
      <c r="B809" s="59"/>
      <c r="AY809" s="1"/>
      <c r="AZ809" s="1"/>
      <c r="BA809" s="1"/>
      <c r="BB809" s="1"/>
      <c r="BC809" s="1"/>
      <c r="BD809" s="1"/>
      <c r="BE809" s="1"/>
    </row>
    <row r="810" spans="1:57" ht="12" customHeight="1" x14ac:dyDescent="0.25">
      <c r="A810" s="64"/>
      <c r="B810" s="59"/>
      <c r="AY810" s="1"/>
      <c r="AZ810" s="1"/>
      <c r="BA810" s="1"/>
      <c r="BB810" s="1"/>
      <c r="BC810" s="1"/>
      <c r="BD810" s="1"/>
      <c r="BE810" s="1"/>
    </row>
    <row r="811" spans="1:57" ht="12" customHeight="1" x14ac:dyDescent="0.25">
      <c r="A811" s="64"/>
      <c r="B811" s="59"/>
      <c r="AY811" s="1"/>
      <c r="AZ811" s="1"/>
      <c r="BA811" s="1"/>
      <c r="BB811" s="1"/>
      <c r="BC811" s="1"/>
      <c r="BD811" s="1"/>
      <c r="BE811" s="1"/>
    </row>
    <row r="812" spans="1:57" ht="12" customHeight="1" x14ac:dyDescent="0.25">
      <c r="A812" s="64"/>
      <c r="B812" s="59"/>
      <c r="AY812" s="1"/>
      <c r="AZ812" s="1"/>
      <c r="BA812" s="1"/>
      <c r="BB812" s="1"/>
      <c r="BC812" s="1"/>
      <c r="BD812" s="1"/>
      <c r="BE812" s="1"/>
    </row>
    <row r="813" spans="1:57" ht="12" customHeight="1" x14ac:dyDescent="0.25">
      <c r="A813" s="64"/>
      <c r="B813" s="59"/>
      <c r="AY813" s="1"/>
      <c r="AZ813" s="1"/>
      <c r="BA813" s="1"/>
      <c r="BB813" s="1"/>
      <c r="BC813" s="1"/>
      <c r="BD813" s="1"/>
      <c r="BE813" s="1"/>
    </row>
    <row r="814" spans="1:57" ht="12" customHeight="1" x14ac:dyDescent="0.25">
      <c r="A814" s="64"/>
      <c r="B814" s="59"/>
      <c r="AY814" s="1"/>
      <c r="AZ814" s="1"/>
      <c r="BA814" s="1"/>
      <c r="BB814" s="1"/>
      <c r="BC814" s="1"/>
      <c r="BD814" s="1"/>
      <c r="BE814" s="1"/>
    </row>
    <row r="815" spans="1:57" ht="12" customHeight="1" x14ac:dyDescent="0.25">
      <c r="A815" s="64"/>
      <c r="B815" s="59"/>
      <c r="AY815" s="1"/>
      <c r="AZ815" s="1"/>
      <c r="BA815" s="1"/>
      <c r="BB815" s="1"/>
      <c r="BC815" s="1"/>
      <c r="BD815" s="1"/>
      <c r="BE815" s="1"/>
    </row>
    <row r="816" spans="1:57" ht="12" customHeight="1" x14ac:dyDescent="0.25">
      <c r="A816" s="64"/>
      <c r="B816" s="59"/>
      <c r="AY816" s="1"/>
      <c r="AZ816" s="1"/>
      <c r="BA816" s="1"/>
      <c r="BB816" s="1"/>
      <c r="BC816" s="1"/>
      <c r="BD816" s="1"/>
      <c r="BE816" s="1"/>
    </row>
    <row r="817" spans="1:57" ht="12" customHeight="1" x14ac:dyDescent="0.25">
      <c r="A817" s="64"/>
      <c r="B817" s="59"/>
      <c r="AY817" s="1"/>
      <c r="AZ817" s="1"/>
      <c r="BA817" s="1"/>
      <c r="BB817" s="1"/>
      <c r="BC817" s="1"/>
      <c r="BD817" s="1"/>
      <c r="BE817" s="1"/>
    </row>
    <row r="818" spans="1:57" ht="12" customHeight="1" x14ac:dyDescent="0.25">
      <c r="A818" s="64"/>
      <c r="B818" s="59"/>
      <c r="AY818" s="1"/>
      <c r="AZ818" s="1"/>
      <c r="BA818" s="1"/>
      <c r="BB818" s="1"/>
      <c r="BC818" s="1"/>
      <c r="BD818" s="1"/>
      <c r="BE818" s="1"/>
    </row>
    <row r="819" spans="1:57" ht="12" customHeight="1" x14ac:dyDescent="0.25">
      <c r="A819" s="64"/>
      <c r="B819" s="59"/>
      <c r="AY819" s="1"/>
      <c r="AZ819" s="1"/>
      <c r="BA819" s="1"/>
      <c r="BB819" s="1"/>
      <c r="BC819" s="1"/>
      <c r="BD819" s="1"/>
      <c r="BE819" s="1"/>
    </row>
    <row r="820" spans="1:57" ht="12" customHeight="1" x14ac:dyDescent="0.25">
      <c r="A820" s="64"/>
      <c r="B820" s="59"/>
      <c r="AY820" s="1"/>
      <c r="AZ820" s="1"/>
      <c r="BA820" s="1"/>
      <c r="BB820" s="1"/>
      <c r="BC820" s="1"/>
      <c r="BD820" s="1"/>
      <c r="BE820" s="1"/>
    </row>
    <row r="821" spans="1:57" ht="12" customHeight="1" x14ac:dyDescent="0.25">
      <c r="A821" s="64"/>
      <c r="B821" s="59"/>
      <c r="AY821" s="1"/>
      <c r="AZ821" s="1"/>
      <c r="BA821" s="1"/>
      <c r="BB821" s="1"/>
      <c r="BC821" s="1"/>
      <c r="BD821" s="1"/>
      <c r="BE821" s="1"/>
    </row>
    <row r="822" spans="1:57" ht="12" customHeight="1" x14ac:dyDescent="0.25">
      <c r="A822" s="64"/>
      <c r="B822" s="59"/>
      <c r="AY822" s="1"/>
      <c r="AZ822" s="1"/>
      <c r="BA822" s="1"/>
      <c r="BB822" s="1"/>
      <c r="BC822" s="1"/>
      <c r="BD822" s="1"/>
      <c r="BE822" s="1"/>
    </row>
    <row r="823" spans="1:57" ht="12" customHeight="1" x14ac:dyDescent="0.25">
      <c r="A823" s="64"/>
      <c r="B823" s="59"/>
      <c r="AY823" s="1"/>
      <c r="AZ823" s="1"/>
      <c r="BA823" s="1"/>
      <c r="BB823" s="1"/>
      <c r="BC823" s="1"/>
      <c r="BD823" s="1"/>
      <c r="BE823" s="1"/>
    </row>
    <row r="824" spans="1:57" ht="12" customHeight="1" x14ac:dyDescent="0.25">
      <c r="A824" s="64"/>
      <c r="B824" s="59"/>
      <c r="AY824" s="1"/>
      <c r="AZ824" s="1"/>
      <c r="BA824" s="1"/>
      <c r="BB824" s="1"/>
      <c r="BC824" s="1"/>
      <c r="BD824" s="1"/>
      <c r="BE824" s="1"/>
    </row>
    <row r="825" spans="1:57" ht="12" customHeight="1" x14ac:dyDescent="0.25">
      <c r="A825" s="64"/>
      <c r="B825" s="59"/>
      <c r="AY825" s="1"/>
      <c r="AZ825" s="1"/>
      <c r="BA825" s="1"/>
      <c r="BB825" s="1"/>
      <c r="BC825" s="1"/>
      <c r="BD825" s="1"/>
      <c r="BE825" s="1"/>
    </row>
    <row r="826" spans="1:57" ht="12" customHeight="1" x14ac:dyDescent="0.25">
      <c r="A826" s="64"/>
      <c r="B826" s="59"/>
      <c r="AY826" s="1"/>
      <c r="AZ826" s="1"/>
      <c r="BA826" s="1"/>
      <c r="BB826" s="1"/>
      <c r="BC826" s="1"/>
      <c r="BD826" s="1"/>
      <c r="BE826" s="1"/>
    </row>
    <row r="827" spans="1:57" ht="12" customHeight="1" x14ac:dyDescent="0.25">
      <c r="A827" s="64"/>
      <c r="B827" s="59"/>
      <c r="AY827" s="1"/>
      <c r="AZ827" s="1"/>
      <c r="BA827" s="1"/>
      <c r="BB827" s="1"/>
      <c r="BC827" s="1"/>
      <c r="BD827" s="1"/>
      <c r="BE827" s="1"/>
    </row>
    <row r="828" spans="1:57" ht="12" customHeight="1" x14ac:dyDescent="0.25">
      <c r="A828" s="64"/>
      <c r="B828" s="59"/>
      <c r="AY828" s="1"/>
      <c r="AZ828" s="1"/>
      <c r="BA828" s="1"/>
      <c r="BB828" s="1"/>
      <c r="BC828" s="1"/>
      <c r="BD828" s="1"/>
      <c r="BE828" s="1"/>
    </row>
    <row r="829" spans="1:57" ht="12" customHeight="1" x14ac:dyDescent="0.25">
      <c r="A829" s="64"/>
      <c r="B829" s="59"/>
      <c r="AY829" s="1"/>
      <c r="AZ829" s="1"/>
      <c r="BA829" s="1"/>
      <c r="BB829" s="1"/>
      <c r="BC829" s="1"/>
      <c r="BD829" s="1"/>
      <c r="BE829" s="1"/>
    </row>
    <row r="830" spans="1:57" ht="12" customHeight="1" x14ac:dyDescent="0.25">
      <c r="A830" s="64"/>
      <c r="B830" s="59"/>
      <c r="AY830" s="1"/>
      <c r="AZ830" s="1"/>
      <c r="BA830" s="1"/>
      <c r="BB830" s="1"/>
      <c r="BC830" s="1"/>
      <c r="BD830" s="1"/>
      <c r="BE830" s="1"/>
    </row>
    <row r="831" spans="1:57" ht="12" customHeight="1" x14ac:dyDescent="0.25">
      <c r="A831" s="64"/>
      <c r="B831" s="59"/>
      <c r="AY831" s="1"/>
      <c r="AZ831" s="1"/>
      <c r="BA831" s="1"/>
      <c r="BB831" s="1"/>
      <c r="BC831" s="1"/>
      <c r="BD831" s="1"/>
      <c r="BE831" s="1"/>
    </row>
    <row r="832" spans="1:57" ht="12" customHeight="1" x14ac:dyDescent="0.25">
      <c r="A832" s="64"/>
      <c r="B832" s="59"/>
      <c r="AY832" s="1"/>
      <c r="AZ832" s="1"/>
      <c r="BA832" s="1"/>
      <c r="BB832" s="1"/>
      <c r="BC832" s="1"/>
      <c r="BD832" s="1"/>
      <c r="BE832" s="1"/>
    </row>
    <row r="833" spans="1:57" ht="12" customHeight="1" x14ac:dyDescent="0.25">
      <c r="A833" s="64"/>
      <c r="B833" s="59"/>
      <c r="AY833" s="1"/>
      <c r="AZ833" s="1"/>
      <c r="BA833" s="1"/>
      <c r="BB833" s="1"/>
      <c r="BC833" s="1"/>
      <c r="BD833" s="1"/>
      <c r="BE833" s="1"/>
    </row>
    <row r="834" spans="1:57" ht="12" customHeight="1" x14ac:dyDescent="0.25">
      <c r="A834" s="64"/>
      <c r="B834" s="59"/>
      <c r="AY834" s="1"/>
      <c r="AZ834" s="1"/>
      <c r="BA834" s="1"/>
      <c r="BB834" s="1"/>
      <c r="BC834" s="1"/>
      <c r="BD834" s="1"/>
      <c r="BE834" s="1"/>
    </row>
    <row r="835" spans="1:57" ht="12" customHeight="1" x14ac:dyDescent="0.25">
      <c r="A835" s="64"/>
      <c r="B835" s="59"/>
      <c r="AY835" s="1"/>
      <c r="AZ835" s="1"/>
      <c r="BA835" s="1"/>
      <c r="BB835" s="1"/>
      <c r="BC835" s="1"/>
      <c r="BD835" s="1"/>
      <c r="BE835" s="1"/>
    </row>
    <row r="836" spans="1:57" ht="12" customHeight="1" x14ac:dyDescent="0.25">
      <c r="A836" s="64"/>
      <c r="B836" s="59"/>
      <c r="AY836" s="1"/>
      <c r="AZ836" s="1"/>
      <c r="BA836" s="1"/>
      <c r="BB836" s="1"/>
      <c r="BC836" s="1"/>
      <c r="BD836" s="1"/>
      <c r="BE836" s="1"/>
    </row>
    <row r="837" spans="1:57" ht="12" customHeight="1" x14ac:dyDescent="0.25">
      <c r="A837" s="64"/>
      <c r="B837" s="59"/>
      <c r="AY837" s="1"/>
      <c r="AZ837" s="1"/>
      <c r="BA837" s="1"/>
      <c r="BB837" s="1"/>
      <c r="BC837" s="1"/>
      <c r="BD837" s="1"/>
      <c r="BE837" s="1"/>
    </row>
    <row r="838" spans="1:57" ht="12" customHeight="1" x14ac:dyDescent="0.25">
      <c r="A838" s="64"/>
      <c r="B838" s="59"/>
      <c r="AY838" s="1"/>
      <c r="AZ838" s="1"/>
      <c r="BA838" s="1"/>
      <c r="BB838" s="1"/>
      <c r="BC838" s="1"/>
      <c r="BD838" s="1"/>
      <c r="BE838" s="1"/>
    </row>
    <row r="839" spans="1:57" ht="12" customHeight="1" x14ac:dyDescent="0.25">
      <c r="A839" s="64"/>
      <c r="B839" s="59"/>
      <c r="AY839" s="1"/>
      <c r="AZ839" s="1"/>
      <c r="BA839" s="1"/>
      <c r="BB839" s="1"/>
      <c r="BC839" s="1"/>
      <c r="BD839" s="1"/>
      <c r="BE839" s="1"/>
    </row>
    <row r="840" spans="1:57" ht="12" customHeight="1" x14ac:dyDescent="0.25">
      <c r="A840" s="64"/>
      <c r="B840" s="59"/>
      <c r="AY840" s="1"/>
      <c r="AZ840" s="1"/>
      <c r="BA840" s="1"/>
      <c r="BB840" s="1"/>
      <c r="BC840" s="1"/>
      <c r="BD840" s="1"/>
      <c r="BE840" s="1"/>
    </row>
    <row r="841" spans="1:57" ht="12" customHeight="1" x14ac:dyDescent="0.25">
      <c r="A841" s="64"/>
      <c r="B841" s="59"/>
      <c r="AY841" s="1"/>
      <c r="AZ841" s="1"/>
      <c r="BA841" s="1"/>
      <c r="BB841" s="1"/>
      <c r="BC841" s="1"/>
      <c r="BD841" s="1"/>
      <c r="BE841" s="1"/>
    </row>
    <row r="842" spans="1:57" ht="12" customHeight="1" x14ac:dyDescent="0.25">
      <c r="A842" s="64"/>
      <c r="B842" s="59"/>
      <c r="AY842" s="1"/>
      <c r="AZ842" s="1"/>
      <c r="BA842" s="1"/>
      <c r="BB842" s="1"/>
      <c r="BC842" s="1"/>
      <c r="BD842" s="1"/>
      <c r="BE842" s="1"/>
    </row>
    <row r="843" spans="1:57" ht="12" customHeight="1" x14ac:dyDescent="0.25">
      <c r="A843" s="64"/>
      <c r="B843" s="59"/>
      <c r="AY843" s="1"/>
      <c r="AZ843" s="1"/>
      <c r="BA843" s="1"/>
      <c r="BB843" s="1"/>
      <c r="BC843" s="1"/>
      <c r="BD843" s="1"/>
      <c r="BE843" s="1"/>
    </row>
    <row r="844" spans="1:57" ht="12" customHeight="1" x14ac:dyDescent="0.25">
      <c r="A844" s="64"/>
      <c r="B844" s="59"/>
      <c r="AY844" s="1"/>
      <c r="AZ844" s="1"/>
      <c r="BA844" s="1"/>
      <c r="BB844" s="1"/>
      <c r="BC844" s="1"/>
      <c r="BD844" s="1"/>
      <c r="BE844" s="1"/>
    </row>
    <row r="845" spans="1:57" ht="12" customHeight="1" x14ac:dyDescent="0.25">
      <c r="A845" s="64"/>
      <c r="B845" s="59"/>
      <c r="AY845" s="1"/>
      <c r="AZ845" s="1"/>
      <c r="BA845" s="1"/>
      <c r="BB845" s="1"/>
      <c r="BC845" s="1"/>
      <c r="BD845" s="1"/>
      <c r="BE845" s="1"/>
    </row>
    <row r="846" spans="1:57" ht="12" customHeight="1" x14ac:dyDescent="0.25">
      <c r="A846" s="64"/>
      <c r="B846" s="59"/>
      <c r="AY846" s="1"/>
      <c r="AZ846" s="1"/>
      <c r="BA846" s="1"/>
      <c r="BB846" s="1"/>
      <c r="BC846" s="1"/>
      <c r="BD846" s="1"/>
      <c r="BE846" s="1"/>
    </row>
    <row r="847" spans="1:57" ht="12" customHeight="1" x14ac:dyDescent="0.25">
      <c r="A847" s="64"/>
      <c r="B847" s="59"/>
      <c r="AY847" s="1"/>
      <c r="AZ847" s="1"/>
      <c r="BA847" s="1"/>
      <c r="BB847" s="1"/>
      <c r="BC847" s="1"/>
      <c r="BD847" s="1"/>
      <c r="BE847" s="1"/>
    </row>
    <row r="848" spans="1:57" ht="12" customHeight="1" x14ac:dyDescent="0.25">
      <c r="A848" s="64"/>
      <c r="B848" s="59"/>
      <c r="AY848" s="1"/>
      <c r="AZ848" s="1"/>
      <c r="BA848" s="1"/>
      <c r="BB848" s="1"/>
      <c r="BC848" s="1"/>
      <c r="BD848" s="1"/>
      <c r="BE848" s="1"/>
    </row>
    <row r="849" spans="1:57" ht="12" customHeight="1" x14ac:dyDescent="0.25">
      <c r="A849" s="64"/>
      <c r="B849" s="59"/>
      <c r="AY849" s="1"/>
      <c r="AZ849" s="1"/>
      <c r="BA849" s="1"/>
      <c r="BB849" s="1"/>
      <c r="BC849" s="1"/>
      <c r="BD849" s="1"/>
      <c r="BE849" s="1"/>
    </row>
    <row r="850" spans="1:57" ht="12" customHeight="1" x14ac:dyDescent="0.25">
      <c r="A850" s="64"/>
      <c r="B850" s="59"/>
      <c r="AY850" s="1"/>
      <c r="AZ850" s="1"/>
      <c r="BA850" s="1"/>
      <c r="BB850" s="1"/>
      <c r="BC850" s="1"/>
      <c r="BD850" s="1"/>
      <c r="BE850" s="1"/>
    </row>
    <row r="851" spans="1:57" ht="12" customHeight="1" x14ac:dyDescent="0.25">
      <c r="A851" s="64"/>
      <c r="B851" s="59"/>
      <c r="AY851" s="1"/>
      <c r="AZ851" s="1"/>
      <c r="BA851" s="1"/>
      <c r="BB851" s="1"/>
      <c r="BC851" s="1"/>
      <c r="BD851" s="1"/>
      <c r="BE851" s="1"/>
    </row>
    <row r="852" spans="1:57" ht="12" customHeight="1" x14ac:dyDescent="0.25">
      <c r="A852" s="64"/>
      <c r="B852" s="59"/>
      <c r="AY852" s="1"/>
      <c r="AZ852" s="1"/>
      <c r="BA852" s="1"/>
      <c r="BB852" s="1"/>
      <c r="BC852" s="1"/>
      <c r="BD852" s="1"/>
      <c r="BE852" s="1"/>
    </row>
    <row r="853" spans="1:57" ht="12" customHeight="1" x14ac:dyDescent="0.25">
      <c r="A853" s="64"/>
      <c r="B853" s="59"/>
      <c r="AY853" s="1"/>
      <c r="AZ853" s="1"/>
      <c r="BA853" s="1"/>
      <c r="BB853" s="1"/>
      <c r="BC853" s="1"/>
      <c r="BD853" s="1"/>
      <c r="BE853" s="1"/>
    </row>
    <row r="854" spans="1:57" ht="12" customHeight="1" x14ac:dyDescent="0.25">
      <c r="A854" s="64"/>
      <c r="B854" s="59"/>
      <c r="AY854" s="1"/>
      <c r="AZ854" s="1"/>
      <c r="BA854" s="1"/>
      <c r="BB854" s="1"/>
      <c r="BC854" s="1"/>
      <c r="BD854" s="1"/>
      <c r="BE854" s="1"/>
    </row>
    <row r="855" spans="1:57" ht="12" customHeight="1" x14ac:dyDescent="0.25">
      <c r="A855" s="64"/>
      <c r="B855" s="59"/>
      <c r="AY855" s="1"/>
      <c r="AZ855" s="1"/>
      <c r="BA855" s="1"/>
      <c r="BB855" s="1"/>
      <c r="BC855" s="1"/>
      <c r="BD855" s="1"/>
      <c r="BE855" s="1"/>
    </row>
    <row r="856" spans="1:57" ht="12" customHeight="1" x14ac:dyDescent="0.25">
      <c r="A856" s="64"/>
      <c r="B856" s="59"/>
      <c r="AY856" s="1"/>
      <c r="AZ856" s="1"/>
      <c r="BA856" s="1"/>
      <c r="BB856" s="1"/>
      <c r="BC856" s="1"/>
      <c r="BD856" s="1"/>
      <c r="BE856" s="1"/>
    </row>
    <row r="857" spans="1:57" ht="12" customHeight="1" x14ac:dyDescent="0.25">
      <c r="A857" s="64"/>
      <c r="B857" s="59"/>
      <c r="AY857" s="1"/>
      <c r="AZ857" s="1"/>
      <c r="BA857" s="1"/>
      <c r="BB857" s="1"/>
      <c r="BC857" s="1"/>
      <c r="BD857" s="1"/>
      <c r="BE857" s="1"/>
    </row>
    <row r="858" spans="1:57" ht="12" customHeight="1" x14ac:dyDescent="0.25">
      <c r="A858" s="64"/>
      <c r="B858" s="59"/>
      <c r="AY858" s="1"/>
      <c r="AZ858" s="1"/>
      <c r="BA858" s="1"/>
      <c r="BB858" s="1"/>
      <c r="BC858" s="1"/>
      <c r="BD858" s="1"/>
      <c r="BE858" s="1"/>
    </row>
    <row r="859" spans="1:57" ht="12" customHeight="1" x14ac:dyDescent="0.25">
      <c r="A859" s="64"/>
      <c r="B859" s="59"/>
      <c r="AY859" s="1"/>
      <c r="AZ859" s="1"/>
      <c r="BA859" s="1"/>
      <c r="BB859" s="1"/>
      <c r="BC859" s="1"/>
      <c r="BD859" s="1"/>
      <c r="BE859" s="1"/>
    </row>
    <row r="860" spans="1:57" ht="12" customHeight="1" x14ac:dyDescent="0.25">
      <c r="A860" s="64"/>
      <c r="B860" s="59"/>
      <c r="AY860" s="1"/>
      <c r="AZ860" s="1"/>
      <c r="BA860" s="1"/>
      <c r="BB860" s="1"/>
      <c r="BC860" s="1"/>
      <c r="BD860" s="1"/>
      <c r="BE860" s="1"/>
    </row>
    <row r="861" spans="1:57" ht="12" customHeight="1" x14ac:dyDescent="0.25">
      <c r="A861" s="64"/>
      <c r="B861" s="59"/>
      <c r="AY861" s="1"/>
      <c r="AZ861" s="1"/>
      <c r="BA861" s="1"/>
      <c r="BB861" s="1"/>
      <c r="BC861" s="1"/>
      <c r="BD861" s="1"/>
      <c r="BE861" s="1"/>
    </row>
    <row r="862" spans="1:57" ht="12" customHeight="1" x14ac:dyDescent="0.25">
      <c r="A862" s="64"/>
      <c r="B862" s="59"/>
      <c r="AY862" s="1"/>
      <c r="AZ862" s="1"/>
      <c r="BA862" s="1"/>
      <c r="BB862" s="1"/>
      <c r="BC862" s="1"/>
      <c r="BD862" s="1"/>
      <c r="BE862" s="1"/>
    </row>
    <row r="863" spans="1:57" ht="12" customHeight="1" x14ac:dyDescent="0.25">
      <c r="A863" s="64"/>
      <c r="B863" s="59"/>
      <c r="AY863" s="1"/>
      <c r="AZ863" s="1"/>
      <c r="BA863" s="1"/>
      <c r="BB863" s="1"/>
      <c r="BC863" s="1"/>
      <c r="BD863" s="1"/>
      <c r="BE863" s="1"/>
    </row>
    <row r="864" spans="1:57" ht="12" customHeight="1" x14ac:dyDescent="0.25">
      <c r="A864" s="64"/>
      <c r="B864" s="59"/>
      <c r="AY864" s="1"/>
      <c r="AZ864" s="1"/>
      <c r="BA864" s="1"/>
      <c r="BB864" s="1"/>
      <c r="BC864" s="1"/>
      <c r="BD864" s="1"/>
      <c r="BE864" s="1"/>
    </row>
    <row r="865" spans="1:57" ht="12" customHeight="1" x14ac:dyDescent="0.25">
      <c r="A865" s="64"/>
      <c r="B865" s="59"/>
      <c r="AY865" s="1"/>
      <c r="AZ865" s="1"/>
      <c r="BA865" s="1"/>
      <c r="BB865" s="1"/>
      <c r="BC865" s="1"/>
      <c r="BD865" s="1"/>
      <c r="BE865" s="1"/>
    </row>
    <row r="866" spans="1:57" ht="12" customHeight="1" x14ac:dyDescent="0.25">
      <c r="A866" s="64"/>
      <c r="B866" s="59"/>
      <c r="AY866" s="1"/>
      <c r="AZ866" s="1"/>
      <c r="BA866" s="1"/>
      <c r="BB866" s="1"/>
      <c r="BC866" s="1"/>
      <c r="BD866" s="1"/>
      <c r="BE866" s="1"/>
    </row>
    <row r="867" spans="1:57" ht="12" customHeight="1" x14ac:dyDescent="0.25">
      <c r="A867" s="64"/>
      <c r="B867" s="59"/>
      <c r="AY867" s="1"/>
      <c r="AZ867" s="1"/>
      <c r="BA867" s="1"/>
      <c r="BB867" s="1"/>
      <c r="BC867" s="1"/>
      <c r="BD867" s="1"/>
      <c r="BE867" s="1"/>
    </row>
    <row r="868" spans="1:57" ht="12" customHeight="1" x14ac:dyDescent="0.25">
      <c r="A868" s="64"/>
      <c r="B868" s="59"/>
      <c r="AY868" s="1"/>
      <c r="AZ868" s="1"/>
      <c r="BA868" s="1"/>
      <c r="BB868" s="1"/>
      <c r="BC868" s="1"/>
      <c r="BD868" s="1"/>
      <c r="BE868" s="1"/>
    </row>
    <row r="869" spans="1:57" ht="12" customHeight="1" x14ac:dyDescent="0.25">
      <c r="A869" s="64"/>
      <c r="B869" s="59"/>
      <c r="AY869" s="1"/>
      <c r="AZ869" s="1"/>
      <c r="BA869" s="1"/>
      <c r="BB869" s="1"/>
      <c r="BC869" s="1"/>
      <c r="BD869" s="1"/>
      <c r="BE869" s="1"/>
    </row>
    <row r="870" spans="1:57" ht="12" customHeight="1" x14ac:dyDescent="0.25">
      <c r="A870" s="64"/>
      <c r="B870" s="59"/>
      <c r="AY870" s="1"/>
      <c r="AZ870" s="1"/>
      <c r="BA870" s="1"/>
      <c r="BB870" s="1"/>
      <c r="BC870" s="1"/>
      <c r="BD870" s="1"/>
      <c r="BE870" s="1"/>
    </row>
    <row r="871" spans="1:57" ht="12" customHeight="1" x14ac:dyDescent="0.25">
      <c r="A871" s="64"/>
      <c r="B871" s="59"/>
      <c r="AY871" s="1"/>
      <c r="AZ871" s="1"/>
      <c r="BA871" s="1"/>
      <c r="BB871" s="1"/>
      <c r="BC871" s="1"/>
      <c r="BD871" s="1"/>
      <c r="BE871" s="1"/>
    </row>
    <row r="872" spans="1:57" ht="12" customHeight="1" x14ac:dyDescent="0.25">
      <c r="A872" s="64"/>
      <c r="B872" s="59"/>
      <c r="AY872" s="1"/>
      <c r="AZ872" s="1"/>
      <c r="BA872" s="1"/>
      <c r="BB872" s="1"/>
      <c r="BC872" s="1"/>
      <c r="BD872" s="1"/>
      <c r="BE872" s="1"/>
    </row>
    <row r="873" spans="1:57" ht="12" customHeight="1" x14ac:dyDescent="0.25">
      <c r="A873" s="64"/>
      <c r="B873" s="59"/>
      <c r="AY873" s="1"/>
      <c r="AZ873" s="1"/>
      <c r="BA873" s="1"/>
      <c r="BB873" s="1"/>
      <c r="BC873" s="1"/>
      <c r="BD873" s="1"/>
      <c r="BE873" s="1"/>
    </row>
    <row r="874" spans="1:57" ht="12" customHeight="1" x14ac:dyDescent="0.25">
      <c r="A874" s="64"/>
      <c r="B874" s="59"/>
      <c r="AY874" s="1"/>
      <c r="AZ874" s="1"/>
      <c r="BA874" s="1"/>
      <c r="BB874" s="1"/>
      <c r="BC874" s="1"/>
      <c r="BD874" s="1"/>
      <c r="BE874" s="1"/>
    </row>
    <row r="875" spans="1:57" ht="12" customHeight="1" x14ac:dyDescent="0.25">
      <c r="A875" s="64"/>
      <c r="B875" s="59"/>
      <c r="AY875" s="1"/>
      <c r="AZ875" s="1"/>
      <c r="BA875" s="1"/>
      <c r="BB875" s="1"/>
      <c r="BC875" s="1"/>
      <c r="BD875" s="1"/>
      <c r="BE875" s="1"/>
    </row>
    <row r="876" spans="1:57" ht="12" customHeight="1" x14ac:dyDescent="0.25">
      <c r="A876" s="64"/>
      <c r="B876" s="59"/>
      <c r="AY876" s="1"/>
      <c r="AZ876" s="1"/>
      <c r="BA876" s="1"/>
      <c r="BB876" s="1"/>
      <c r="BC876" s="1"/>
      <c r="BD876" s="1"/>
      <c r="BE876" s="1"/>
    </row>
    <row r="877" spans="1:57" ht="12" customHeight="1" x14ac:dyDescent="0.25">
      <c r="A877" s="64"/>
      <c r="B877" s="59"/>
      <c r="AY877" s="1"/>
      <c r="AZ877" s="1"/>
      <c r="BA877" s="1"/>
      <c r="BB877" s="1"/>
      <c r="BC877" s="1"/>
      <c r="BD877" s="1"/>
      <c r="BE877" s="1"/>
    </row>
    <row r="878" spans="1:57" ht="12" customHeight="1" x14ac:dyDescent="0.25">
      <c r="A878" s="64"/>
      <c r="B878" s="59"/>
      <c r="AY878" s="1"/>
      <c r="AZ878" s="1"/>
      <c r="BA878" s="1"/>
      <c r="BB878" s="1"/>
      <c r="BC878" s="1"/>
      <c r="BD878" s="1"/>
      <c r="BE878" s="1"/>
    </row>
    <row r="879" spans="1:57" ht="12" customHeight="1" x14ac:dyDescent="0.25">
      <c r="A879" s="64"/>
      <c r="B879" s="59"/>
      <c r="AY879" s="1"/>
      <c r="AZ879" s="1"/>
      <c r="BA879" s="1"/>
      <c r="BB879" s="1"/>
      <c r="BC879" s="1"/>
      <c r="BD879" s="1"/>
      <c r="BE879" s="1"/>
    </row>
    <row r="880" spans="1:57" ht="12" customHeight="1" x14ac:dyDescent="0.25">
      <c r="A880" s="64"/>
      <c r="B880" s="59"/>
      <c r="AY880" s="1"/>
      <c r="AZ880" s="1"/>
      <c r="BA880" s="1"/>
      <c r="BB880" s="1"/>
      <c r="BC880" s="1"/>
      <c r="BD880" s="1"/>
      <c r="BE880" s="1"/>
    </row>
    <row r="881" spans="1:57" ht="12" customHeight="1" x14ac:dyDescent="0.25">
      <c r="A881" s="64"/>
      <c r="B881" s="59"/>
      <c r="AY881" s="1"/>
      <c r="AZ881" s="1"/>
      <c r="BA881" s="1"/>
      <c r="BB881" s="1"/>
      <c r="BC881" s="1"/>
      <c r="BD881" s="1"/>
      <c r="BE881" s="1"/>
    </row>
    <row r="882" spans="1:57" ht="12" customHeight="1" x14ac:dyDescent="0.25">
      <c r="A882" s="64"/>
      <c r="B882" s="59"/>
      <c r="AY882" s="1"/>
      <c r="AZ882" s="1"/>
      <c r="BA882" s="1"/>
      <c r="BB882" s="1"/>
      <c r="BC882" s="1"/>
      <c r="BD882" s="1"/>
      <c r="BE882" s="1"/>
    </row>
    <row r="883" spans="1:57" ht="12" customHeight="1" x14ac:dyDescent="0.25">
      <c r="A883" s="64"/>
      <c r="B883" s="59"/>
      <c r="AY883" s="1"/>
      <c r="AZ883" s="1"/>
      <c r="BA883" s="1"/>
      <c r="BB883" s="1"/>
      <c r="BC883" s="1"/>
      <c r="BD883" s="1"/>
      <c r="BE883" s="1"/>
    </row>
    <row r="884" spans="1:57" ht="12" customHeight="1" x14ac:dyDescent="0.25">
      <c r="A884" s="64"/>
      <c r="B884" s="59"/>
      <c r="AY884" s="1"/>
      <c r="AZ884" s="1"/>
      <c r="BA884" s="1"/>
      <c r="BB884" s="1"/>
      <c r="BC884" s="1"/>
      <c r="BD884" s="1"/>
      <c r="BE884" s="1"/>
    </row>
    <row r="885" spans="1:57" ht="12" customHeight="1" x14ac:dyDescent="0.25">
      <c r="A885" s="64"/>
      <c r="B885" s="59"/>
      <c r="AY885" s="1"/>
      <c r="AZ885" s="1"/>
      <c r="BA885" s="1"/>
      <c r="BB885" s="1"/>
      <c r="BC885" s="1"/>
      <c r="BD885" s="1"/>
      <c r="BE885" s="1"/>
    </row>
    <row r="886" spans="1:57" ht="12" customHeight="1" x14ac:dyDescent="0.25">
      <c r="A886" s="64"/>
      <c r="B886" s="59"/>
      <c r="AY886" s="1"/>
      <c r="AZ886" s="1"/>
      <c r="BA886" s="1"/>
      <c r="BB886" s="1"/>
      <c r="BC886" s="1"/>
      <c r="BD886" s="1"/>
      <c r="BE886" s="1"/>
    </row>
    <row r="887" spans="1:57" ht="12" customHeight="1" x14ac:dyDescent="0.25">
      <c r="A887" s="64"/>
      <c r="B887" s="59"/>
      <c r="AY887" s="1"/>
      <c r="AZ887" s="1"/>
      <c r="BA887" s="1"/>
      <c r="BB887" s="1"/>
      <c r="BC887" s="1"/>
      <c r="BD887" s="1"/>
      <c r="BE887" s="1"/>
    </row>
    <row r="888" spans="1:57" ht="12" customHeight="1" x14ac:dyDescent="0.25">
      <c r="A888" s="64"/>
      <c r="B888" s="59"/>
      <c r="AY888" s="1"/>
      <c r="AZ888" s="1"/>
      <c r="BA888" s="1"/>
      <c r="BB888" s="1"/>
      <c r="BC888" s="1"/>
      <c r="BD888" s="1"/>
      <c r="BE888" s="1"/>
    </row>
    <row r="889" spans="1:57" ht="12" customHeight="1" x14ac:dyDescent="0.25">
      <c r="A889" s="64"/>
      <c r="B889" s="59"/>
      <c r="AY889" s="1"/>
      <c r="AZ889" s="1"/>
      <c r="BA889" s="1"/>
      <c r="BB889" s="1"/>
      <c r="BC889" s="1"/>
      <c r="BD889" s="1"/>
      <c r="BE889" s="1"/>
    </row>
    <row r="890" spans="1:57" ht="12" customHeight="1" x14ac:dyDescent="0.25">
      <c r="A890" s="64"/>
      <c r="B890" s="59"/>
      <c r="AY890" s="1"/>
      <c r="AZ890" s="1"/>
      <c r="BA890" s="1"/>
      <c r="BB890" s="1"/>
      <c r="BC890" s="1"/>
      <c r="BD890" s="1"/>
      <c r="BE890" s="1"/>
    </row>
    <row r="891" spans="1:57" ht="12" customHeight="1" x14ac:dyDescent="0.25">
      <c r="A891" s="64"/>
      <c r="B891" s="59"/>
      <c r="AY891" s="1"/>
      <c r="AZ891" s="1"/>
      <c r="BA891" s="1"/>
      <c r="BB891" s="1"/>
      <c r="BC891" s="1"/>
      <c r="BD891" s="1"/>
      <c r="BE891" s="1"/>
    </row>
    <row r="892" spans="1:57" ht="12" customHeight="1" x14ac:dyDescent="0.25">
      <c r="A892" s="64"/>
      <c r="B892" s="59"/>
      <c r="AY892" s="1"/>
      <c r="AZ892" s="1"/>
      <c r="BA892" s="1"/>
      <c r="BB892" s="1"/>
      <c r="BC892" s="1"/>
      <c r="BD892" s="1"/>
      <c r="BE892" s="1"/>
    </row>
    <row r="893" spans="1:57" ht="12" customHeight="1" x14ac:dyDescent="0.25">
      <c r="A893" s="64"/>
      <c r="B893" s="59"/>
      <c r="AY893" s="1"/>
      <c r="AZ893" s="1"/>
      <c r="BA893" s="1"/>
      <c r="BB893" s="1"/>
      <c r="BC893" s="1"/>
      <c r="BD893" s="1"/>
      <c r="BE893" s="1"/>
    </row>
    <row r="894" spans="1:57" ht="12" customHeight="1" x14ac:dyDescent="0.25">
      <c r="A894" s="64"/>
      <c r="B894" s="59"/>
      <c r="AY894" s="1"/>
      <c r="AZ894" s="1"/>
      <c r="BA894" s="1"/>
      <c r="BB894" s="1"/>
      <c r="BC894" s="1"/>
      <c r="BD894" s="1"/>
      <c r="BE894" s="1"/>
    </row>
    <row r="895" spans="1:57" ht="12" customHeight="1" x14ac:dyDescent="0.25">
      <c r="A895" s="64"/>
      <c r="B895" s="59"/>
      <c r="AY895" s="1"/>
      <c r="AZ895" s="1"/>
      <c r="BA895" s="1"/>
      <c r="BB895" s="1"/>
      <c r="BC895" s="1"/>
      <c r="BD895" s="1"/>
      <c r="BE895" s="1"/>
    </row>
    <row r="896" spans="1:57" ht="12" customHeight="1" x14ac:dyDescent="0.25">
      <c r="A896" s="64"/>
      <c r="B896" s="59"/>
      <c r="AY896" s="1"/>
      <c r="AZ896" s="1"/>
      <c r="BA896" s="1"/>
      <c r="BB896" s="1"/>
      <c r="BC896" s="1"/>
      <c r="BD896" s="1"/>
      <c r="BE896" s="1"/>
    </row>
    <row r="897" spans="1:57" ht="12" customHeight="1" x14ac:dyDescent="0.25">
      <c r="A897" s="64"/>
      <c r="B897" s="59"/>
      <c r="AY897" s="1"/>
      <c r="AZ897" s="1"/>
      <c r="BA897" s="1"/>
      <c r="BB897" s="1"/>
      <c r="BC897" s="1"/>
      <c r="BD897" s="1"/>
      <c r="BE897" s="1"/>
    </row>
    <row r="898" spans="1:57" ht="12" customHeight="1" x14ac:dyDescent="0.25">
      <c r="A898" s="64"/>
      <c r="B898" s="59"/>
      <c r="AY898" s="1"/>
      <c r="AZ898" s="1"/>
      <c r="BA898" s="1"/>
      <c r="BB898" s="1"/>
      <c r="BC898" s="1"/>
      <c r="BD898" s="1"/>
      <c r="BE898" s="1"/>
    </row>
    <row r="899" spans="1:57" ht="12" customHeight="1" x14ac:dyDescent="0.25">
      <c r="A899" s="64"/>
      <c r="B899" s="59"/>
      <c r="AY899" s="1"/>
      <c r="AZ899" s="1"/>
      <c r="BA899" s="1"/>
      <c r="BB899" s="1"/>
      <c r="BC899" s="1"/>
      <c r="BD899" s="1"/>
      <c r="BE899" s="1"/>
    </row>
    <row r="900" spans="1:57" ht="12" customHeight="1" x14ac:dyDescent="0.25">
      <c r="A900" s="64"/>
      <c r="B900" s="59"/>
      <c r="AY900" s="1"/>
      <c r="AZ900" s="1"/>
      <c r="BA900" s="1"/>
      <c r="BB900" s="1"/>
      <c r="BC900" s="1"/>
      <c r="BD900" s="1"/>
      <c r="BE900" s="1"/>
    </row>
    <row r="901" spans="1:57" ht="12" customHeight="1" x14ac:dyDescent="0.25">
      <c r="A901" s="64"/>
      <c r="B901" s="59"/>
      <c r="AY901" s="1"/>
      <c r="AZ901" s="1"/>
      <c r="BA901" s="1"/>
      <c r="BB901" s="1"/>
      <c r="BC901" s="1"/>
      <c r="BD901" s="1"/>
      <c r="BE901" s="1"/>
    </row>
    <row r="902" spans="1:57" ht="12" customHeight="1" x14ac:dyDescent="0.25">
      <c r="A902" s="64"/>
      <c r="B902" s="59"/>
      <c r="AY902" s="1"/>
      <c r="AZ902" s="1"/>
      <c r="BA902" s="1"/>
      <c r="BB902" s="1"/>
      <c r="BC902" s="1"/>
      <c r="BD902" s="1"/>
      <c r="BE902" s="1"/>
    </row>
    <row r="903" spans="1:57" ht="12" customHeight="1" x14ac:dyDescent="0.25">
      <c r="A903" s="64"/>
      <c r="B903" s="59"/>
      <c r="AY903" s="1"/>
      <c r="AZ903" s="1"/>
      <c r="BA903" s="1"/>
      <c r="BB903" s="1"/>
      <c r="BC903" s="1"/>
      <c r="BD903" s="1"/>
      <c r="BE903" s="1"/>
    </row>
    <row r="904" spans="1:57" ht="12" customHeight="1" x14ac:dyDescent="0.25">
      <c r="A904" s="64"/>
      <c r="B904" s="59"/>
      <c r="AY904" s="1"/>
      <c r="AZ904" s="1"/>
      <c r="BA904" s="1"/>
      <c r="BB904" s="1"/>
      <c r="BC904" s="1"/>
      <c r="BD904" s="1"/>
      <c r="BE904" s="1"/>
    </row>
    <row r="905" spans="1:57" ht="12" customHeight="1" x14ac:dyDescent="0.25">
      <c r="A905" s="64"/>
      <c r="B905" s="59"/>
      <c r="AY905" s="1"/>
      <c r="AZ905" s="1"/>
      <c r="BA905" s="1"/>
      <c r="BB905" s="1"/>
      <c r="BC905" s="1"/>
      <c r="BD905" s="1"/>
      <c r="BE905" s="1"/>
    </row>
    <row r="906" spans="1:57" ht="12" customHeight="1" x14ac:dyDescent="0.25">
      <c r="A906" s="64"/>
      <c r="B906" s="59"/>
      <c r="AY906" s="1"/>
      <c r="AZ906" s="1"/>
      <c r="BA906" s="1"/>
      <c r="BB906" s="1"/>
      <c r="BC906" s="1"/>
      <c r="BD906" s="1"/>
      <c r="BE906" s="1"/>
    </row>
    <row r="907" spans="1:57" ht="12" customHeight="1" x14ac:dyDescent="0.25">
      <c r="A907" s="64"/>
      <c r="B907" s="59"/>
      <c r="AY907" s="1"/>
      <c r="AZ907" s="1"/>
      <c r="BA907" s="1"/>
      <c r="BB907" s="1"/>
      <c r="BC907" s="1"/>
      <c r="BD907" s="1"/>
      <c r="BE907" s="1"/>
    </row>
    <row r="908" spans="1:57" ht="12" customHeight="1" x14ac:dyDescent="0.25">
      <c r="A908" s="64"/>
      <c r="B908" s="59"/>
      <c r="AY908" s="1"/>
      <c r="AZ908" s="1"/>
      <c r="BA908" s="1"/>
      <c r="BB908" s="1"/>
      <c r="BC908" s="1"/>
      <c r="BD908" s="1"/>
      <c r="BE908" s="1"/>
    </row>
    <row r="909" spans="1:57" ht="12" customHeight="1" x14ac:dyDescent="0.25">
      <c r="A909" s="64"/>
      <c r="B909" s="59"/>
      <c r="AY909" s="1"/>
      <c r="AZ909" s="1"/>
      <c r="BA909" s="1"/>
      <c r="BB909" s="1"/>
      <c r="BC909" s="1"/>
      <c r="BD909" s="1"/>
      <c r="BE909" s="1"/>
    </row>
    <row r="910" spans="1:57" ht="12" customHeight="1" x14ac:dyDescent="0.25">
      <c r="A910" s="64"/>
      <c r="B910" s="59"/>
      <c r="AY910" s="1"/>
      <c r="AZ910" s="1"/>
      <c r="BA910" s="1"/>
      <c r="BB910" s="1"/>
      <c r="BC910" s="1"/>
      <c r="BD910" s="1"/>
      <c r="BE910" s="1"/>
    </row>
    <row r="911" spans="1:57" ht="12" customHeight="1" x14ac:dyDescent="0.25">
      <c r="A911" s="64"/>
      <c r="B911" s="59"/>
      <c r="AY911" s="1"/>
      <c r="AZ911" s="1"/>
      <c r="BA911" s="1"/>
      <c r="BB911" s="1"/>
      <c r="BC911" s="1"/>
      <c r="BD911" s="1"/>
      <c r="BE911" s="1"/>
    </row>
    <row r="912" spans="1:57" ht="12" customHeight="1" x14ac:dyDescent="0.25">
      <c r="A912" s="64"/>
      <c r="B912" s="59"/>
      <c r="AY912" s="1"/>
      <c r="AZ912" s="1"/>
      <c r="BA912" s="1"/>
      <c r="BB912" s="1"/>
      <c r="BC912" s="1"/>
      <c r="BD912" s="1"/>
      <c r="BE912" s="1"/>
    </row>
    <row r="913" spans="1:57" ht="12" customHeight="1" x14ac:dyDescent="0.25">
      <c r="A913" s="64"/>
      <c r="B913" s="59"/>
      <c r="AY913" s="1"/>
      <c r="AZ913" s="1"/>
      <c r="BA913" s="1"/>
      <c r="BB913" s="1"/>
      <c r="BC913" s="1"/>
      <c r="BD913" s="1"/>
      <c r="BE913" s="1"/>
    </row>
    <row r="914" spans="1:57" ht="12" customHeight="1" x14ac:dyDescent="0.25">
      <c r="A914" s="64"/>
      <c r="B914" s="59"/>
      <c r="AY914" s="1"/>
      <c r="AZ914" s="1"/>
      <c r="BA914" s="1"/>
      <c r="BB914" s="1"/>
      <c r="BC914" s="1"/>
      <c r="BD914" s="1"/>
      <c r="BE914" s="1"/>
    </row>
    <row r="915" spans="1:57" ht="12" customHeight="1" x14ac:dyDescent="0.25">
      <c r="A915" s="64"/>
      <c r="B915" s="59"/>
      <c r="AY915" s="1"/>
      <c r="AZ915" s="1"/>
      <c r="BA915" s="1"/>
      <c r="BB915" s="1"/>
      <c r="BC915" s="1"/>
      <c r="BD915" s="1"/>
      <c r="BE915" s="1"/>
    </row>
    <row r="916" spans="1:57" ht="12" customHeight="1" x14ac:dyDescent="0.25">
      <c r="A916" s="64"/>
      <c r="B916" s="59"/>
      <c r="AY916" s="1"/>
      <c r="AZ916" s="1"/>
      <c r="BA916" s="1"/>
      <c r="BB916" s="1"/>
      <c r="BC916" s="1"/>
      <c r="BD916" s="1"/>
      <c r="BE916" s="1"/>
    </row>
    <row r="917" spans="1:57" ht="12" customHeight="1" x14ac:dyDescent="0.25">
      <c r="A917" s="64"/>
      <c r="B917" s="59"/>
      <c r="AY917" s="1"/>
      <c r="AZ917" s="1"/>
      <c r="BA917" s="1"/>
      <c r="BB917" s="1"/>
      <c r="BC917" s="1"/>
      <c r="BD917" s="1"/>
      <c r="BE917" s="1"/>
    </row>
    <row r="918" spans="1:57" ht="12" customHeight="1" x14ac:dyDescent="0.25">
      <c r="A918" s="64"/>
      <c r="B918" s="59"/>
      <c r="AY918" s="1"/>
      <c r="AZ918" s="1"/>
      <c r="BA918" s="1"/>
      <c r="BB918" s="1"/>
      <c r="BC918" s="1"/>
      <c r="BD918" s="1"/>
      <c r="BE918" s="1"/>
    </row>
    <row r="919" spans="1:57" ht="12" customHeight="1" x14ac:dyDescent="0.25">
      <c r="A919" s="64"/>
      <c r="B919" s="59"/>
      <c r="AY919" s="1"/>
      <c r="AZ919" s="1"/>
      <c r="BA919" s="1"/>
      <c r="BB919" s="1"/>
      <c r="BC919" s="1"/>
      <c r="BD919" s="1"/>
      <c r="BE919" s="1"/>
    </row>
    <row r="920" spans="1:57" ht="12" customHeight="1" x14ac:dyDescent="0.25">
      <c r="A920" s="64"/>
      <c r="B920" s="59"/>
      <c r="AY920" s="1"/>
      <c r="AZ920" s="1"/>
      <c r="BA920" s="1"/>
      <c r="BB920" s="1"/>
      <c r="BC920" s="1"/>
      <c r="BD920" s="1"/>
      <c r="BE920" s="1"/>
    </row>
    <row r="921" spans="1:57" ht="12" customHeight="1" x14ac:dyDescent="0.25">
      <c r="A921" s="64"/>
      <c r="B921" s="59"/>
      <c r="AY921" s="1"/>
      <c r="AZ921" s="1"/>
      <c r="BA921" s="1"/>
      <c r="BB921" s="1"/>
      <c r="BC921" s="1"/>
      <c r="BD921" s="1"/>
      <c r="BE921" s="1"/>
    </row>
    <row r="922" spans="1:57" ht="12" customHeight="1" x14ac:dyDescent="0.25">
      <c r="A922" s="64"/>
      <c r="B922" s="59"/>
      <c r="AY922" s="1"/>
      <c r="AZ922" s="1"/>
      <c r="BA922" s="1"/>
      <c r="BB922" s="1"/>
      <c r="BC922" s="1"/>
      <c r="BD922" s="1"/>
      <c r="BE922" s="1"/>
    </row>
    <row r="923" spans="1:57" ht="12" customHeight="1" x14ac:dyDescent="0.25">
      <c r="A923" s="64"/>
      <c r="B923" s="59"/>
      <c r="AY923" s="1"/>
      <c r="AZ923" s="1"/>
      <c r="BA923" s="1"/>
      <c r="BB923" s="1"/>
      <c r="BC923" s="1"/>
      <c r="BD923" s="1"/>
      <c r="BE923" s="1"/>
    </row>
    <row r="924" spans="1:57" ht="12" customHeight="1" x14ac:dyDescent="0.25">
      <c r="A924" s="64"/>
      <c r="B924" s="59"/>
      <c r="AY924" s="1"/>
      <c r="AZ924" s="1"/>
      <c r="BA924" s="1"/>
      <c r="BB924" s="1"/>
      <c r="BC924" s="1"/>
      <c r="BD924" s="1"/>
      <c r="BE924" s="1"/>
    </row>
    <row r="925" spans="1:57" ht="12" customHeight="1" x14ac:dyDescent="0.25">
      <c r="A925" s="64"/>
      <c r="B925" s="59"/>
      <c r="AY925" s="1"/>
      <c r="AZ925" s="1"/>
      <c r="BA925" s="1"/>
      <c r="BB925" s="1"/>
      <c r="BC925" s="1"/>
      <c r="BD925" s="1"/>
      <c r="BE925" s="1"/>
    </row>
    <row r="926" spans="1:57" ht="12" customHeight="1" x14ac:dyDescent="0.25">
      <c r="A926" s="64"/>
      <c r="B926" s="59"/>
      <c r="AY926" s="1"/>
      <c r="AZ926" s="1"/>
      <c r="BA926" s="1"/>
      <c r="BB926" s="1"/>
      <c r="BC926" s="1"/>
      <c r="BD926" s="1"/>
      <c r="BE926" s="1"/>
    </row>
    <row r="927" spans="1:57" ht="12" customHeight="1" x14ac:dyDescent="0.25">
      <c r="A927" s="64"/>
      <c r="B927" s="59"/>
      <c r="AY927" s="1"/>
      <c r="AZ927" s="1"/>
      <c r="BA927" s="1"/>
      <c r="BB927" s="1"/>
      <c r="BC927" s="1"/>
      <c r="BD927" s="1"/>
      <c r="BE927" s="1"/>
    </row>
    <row r="928" spans="1:57" ht="12" customHeight="1" x14ac:dyDescent="0.25">
      <c r="A928" s="64"/>
      <c r="B928" s="59"/>
      <c r="AY928" s="1"/>
      <c r="AZ928" s="1"/>
      <c r="BA928" s="1"/>
      <c r="BB928" s="1"/>
      <c r="BC928" s="1"/>
      <c r="BD928" s="1"/>
      <c r="BE928" s="1"/>
    </row>
    <row r="929" spans="1:57" ht="12" customHeight="1" x14ac:dyDescent="0.25">
      <c r="A929" s="64"/>
      <c r="B929" s="59"/>
      <c r="AY929" s="1"/>
      <c r="AZ929" s="1"/>
      <c r="BA929" s="1"/>
      <c r="BB929" s="1"/>
      <c r="BC929" s="1"/>
      <c r="BD929" s="1"/>
      <c r="BE929" s="1"/>
    </row>
    <row r="930" spans="1:57" ht="12" customHeight="1" x14ac:dyDescent="0.25">
      <c r="A930" s="64"/>
      <c r="B930" s="59"/>
      <c r="AY930" s="1"/>
      <c r="AZ930" s="1"/>
      <c r="BA930" s="1"/>
      <c r="BB930" s="1"/>
      <c r="BC930" s="1"/>
      <c r="BD930" s="1"/>
      <c r="BE930" s="1"/>
    </row>
    <row r="931" spans="1:57" ht="12" customHeight="1" x14ac:dyDescent="0.25">
      <c r="A931" s="64"/>
      <c r="B931" s="59"/>
      <c r="AY931" s="1"/>
      <c r="AZ931" s="1"/>
      <c r="BA931" s="1"/>
      <c r="BB931" s="1"/>
      <c r="BC931" s="1"/>
      <c r="BD931" s="1"/>
      <c r="BE931" s="1"/>
    </row>
    <row r="932" spans="1:57" ht="12" customHeight="1" x14ac:dyDescent="0.25">
      <c r="A932" s="64"/>
      <c r="B932" s="59"/>
      <c r="AY932" s="1"/>
      <c r="AZ932" s="1"/>
      <c r="BA932" s="1"/>
      <c r="BB932" s="1"/>
      <c r="BC932" s="1"/>
      <c r="BD932" s="1"/>
      <c r="BE932" s="1"/>
    </row>
    <row r="933" spans="1:57" ht="12" customHeight="1" x14ac:dyDescent="0.25">
      <c r="A933" s="64"/>
      <c r="B933" s="59"/>
      <c r="AY933" s="1"/>
      <c r="AZ933" s="1"/>
      <c r="BA933" s="1"/>
      <c r="BB933" s="1"/>
      <c r="BC933" s="1"/>
      <c r="BD933" s="1"/>
      <c r="BE933" s="1"/>
    </row>
    <row r="934" spans="1:57" ht="12" customHeight="1" x14ac:dyDescent="0.25">
      <c r="A934" s="64"/>
      <c r="B934" s="59"/>
      <c r="AY934" s="1"/>
      <c r="AZ934" s="1"/>
      <c r="BA934" s="1"/>
      <c r="BB934" s="1"/>
      <c r="BC934" s="1"/>
      <c r="BD934" s="1"/>
      <c r="BE934" s="1"/>
    </row>
    <row r="935" spans="1:57" ht="12" customHeight="1" x14ac:dyDescent="0.25">
      <c r="A935" s="64"/>
      <c r="B935" s="59"/>
      <c r="AY935" s="1"/>
      <c r="AZ935" s="1"/>
      <c r="BA935" s="1"/>
      <c r="BB935" s="1"/>
      <c r="BC935" s="1"/>
      <c r="BD935" s="1"/>
      <c r="BE935" s="1"/>
    </row>
    <row r="936" spans="1:57" ht="12" customHeight="1" x14ac:dyDescent="0.25">
      <c r="A936" s="64"/>
      <c r="B936" s="59"/>
      <c r="AY936" s="1"/>
      <c r="AZ936" s="1"/>
      <c r="BA936" s="1"/>
      <c r="BB936" s="1"/>
      <c r="BC936" s="1"/>
      <c r="BD936" s="1"/>
      <c r="BE936" s="1"/>
    </row>
    <row r="937" spans="1:57" ht="12" customHeight="1" x14ac:dyDescent="0.25">
      <c r="A937" s="64"/>
      <c r="B937" s="59"/>
      <c r="AY937" s="1"/>
      <c r="AZ937" s="1"/>
      <c r="BA937" s="1"/>
      <c r="BB937" s="1"/>
      <c r="BC937" s="1"/>
      <c r="BD937" s="1"/>
      <c r="BE937" s="1"/>
    </row>
    <row r="938" spans="1:57" ht="12" customHeight="1" x14ac:dyDescent="0.25">
      <c r="A938" s="64"/>
      <c r="B938" s="59"/>
      <c r="AY938" s="1"/>
      <c r="AZ938" s="1"/>
      <c r="BA938" s="1"/>
      <c r="BB938" s="1"/>
      <c r="BC938" s="1"/>
      <c r="BD938" s="1"/>
      <c r="BE938" s="1"/>
    </row>
    <row r="939" spans="1:57" ht="12" customHeight="1" x14ac:dyDescent="0.25">
      <c r="A939" s="64"/>
      <c r="B939" s="59"/>
      <c r="AY939" s="1"/>
      <c r="AZ939" s="1"/>
      <c r="BA939" s="1"/>
      <c r="BB939" s="1"/>
      <c r="BC939" s="1"/>
      <c r="BD939" s="1"/>
      <c r="BE939" s="1"/>
    </row>
    <row r="940" spans="1:57" ht="12" customHeight="1" x14ac:dyDescent="0.25">
      <c r="A940" s="64"/>
      <c r="B940" s="59"/>
      <c r="AY940" s="1"/>
      <c r="AZ940" s="1"/>
      <c r="BA940" s="1"/>
      <c r="BB940" s="1"/>
      <c r="BC940" s="1"/>
      <c r="BD940" s="1"/>
      <c r="BE940" s="1"/>
    </row>
    <row r="941" spans="1:57" ht="12" customHeight="1" x14ac:dyDescent="0.25">
      <c r="A941" s="64"/>
      <c r="B941" s="59"/>
      <c r="AY941" s="1"/>
      <c r="AZ941" s="1"/>
      <c r="BA941" s="1"/>
      <c r="BB941" s="1"/>
      <c r="BC941" s="1"/>
      <c r="BD941" s="1"/>
      <c r="BE941" s="1"/>
    </row>
    <row r="942" spans="1:57" ht="12" customHeight="1" x14ac:dyDescent="0.25">
      <c r="A942" s="64"/>
      <c r="B942" s="59"/>
      <c r="AY942" s="1"/>
      <c r="AZ942" s="1"/>
      <c r="BA942" s="1"/>
      <c r="BB942" s="1"/>
      <c r="BC942" s="1"/>
      <c r="BD942" s="1"/>
      <c r="BE942" s="1"/>
    </row>
    <row r="943" spans="1:57" ht="12" customHeight="1" x14ac:dyDescent="0.25">
      <c r="A943" s="64"/>
      <c r="B943" s="59"/>
      <c r="AY943" s="1"/>
      <c r="AZ943" s="1"/>
      <c r="BA943" s="1"/>
      <c r="BB943" s="1"/>
      <c r="BC943" s="1"/>
      <c r="BD943" s="1"/>
      <c r="BE943" s="1"/>
    </row>
    <row r="944" spans="1:57" ht="12" customHeight="1" x14ac:dyDescent="0.25">
      <c r="A944" s="64"/>
      <c r="B944" s="59"/>
      <c r="AY944" s="1"/>
      <c r="AZ944" s="1"/>
      <c r="BA944" s="1"/>
      <c r="BB944" s="1"/>
      <c r="BC944" s="1"/>
      <c r="BD944" s="1"/>
      <c r="BE944" s="1"/>
    </row>
    <row r="945" spans="1:57" ht="12" customHeight="1" x14ac:dyDescent="0.25">
      <c r="A945" s="64"/>
      <c r="B945" s="59"/>
      <c r="AY945" s="1"/>
      <c r="AZ945" s="1"/>
      <c r="BA945" s="1"/>
      <c r="BB945" s="1"/>
      <c r="BC945" s="1"/>
      <c r="BD945" s="1"/>
      <c r="BE945" s="1"/>
    </row>
    <row r="946" spans="1:57" ht="12" customHeight="1" x14ac:dyDescent="0.25">
      <c r="A946" s="64"/>
      <c r="B946" s="59"/>
      <c r="AY946" s="1"/>
      <c r="AZ946" s="1"/>
      <c r="BA946" s="1"/>
      <c r="BB946" s="1"/>
      <c r="BC946" s="1"/>
      <c r="BD946" s="1"/>
      <c r="BE946" s="1"/>
    </row>
    <row r="947" spans="1:57" ht="12" customHeight="1" x14ac:dyDescent="0.25">
      <c r="A947" s="64"/>
      <c r="B947" s="59"/>
      <c r="AY947" s="1"/>
      <c r="AZ947" s="1"/>
      <c r="BA947" s="1"/>
      <c r="BB947" s="1"/>
      <c r="BC947" s="1"/>
      <c r="BD947" s="1"/>
      <c r="BE947" s="1"/>
    </row>
    <row r="948" spans="1:57" ht="12" customHeight="1" x14ac:dyDescent="0.25">
      <c r="A948" s="64"/>
      <c r="B948" s="59"/>
      <c r="AY948" s="1"/>
      <c r="AZ948" s="1"/>
      <c r="BA948" s="1"/>
      <c r="BB948" s="1"/>
      <c r="BC948" s="1"/>
      <c r="BD948" s="1"/>
      <c r="BE948" s="1"/>
    </row>
    <row r="949" spans="1:57" ht="12" customHeight="1" x14ac:dyDescent="0.25">
      <c r="A949" s="64"/>
      <c r="B949" s="59"/>
      <c r="AY949" s="1"/>
      <c r="AZ949" s="1"/>
      <c r="BA949" s="1"/>
      <c r="BB949" s="1"/>
      <c r="BC949" s="1"/>
      <c r="BD949" s="1"/>
      <c r="BE949" s="1"/>
    </row>
    <row r="950" spans="1:57" ht="12" customHeight="1" x14ac:dyDescent="0.25">
      <c r="A950" s="64"/>
      <c r="B950" s="59"/>
      <c r="AY950" s="1"/>
      <c r="AZ950" s="1"/>
      <c r="BA950" s="1"/>
      <c r="BB950" s="1"/>
      <c r="BC950" s="1"/>
      <c r="BD950" s="1"/>
      <c r="BE950" s="1"/>
    </row>
    <row r="951" spans="1:57" ht="12" customHeight="1" x14ac:dyDescent="0.25">
      <c r="A951" s="64"/>
      <c r="B951" s="59"/>
      <c r="AY951" s="1"/>
      <c r="AZ951" s="1"/>
      <c r="BA951" s="1"/>
      <c r="BB951" s="1"/>
      <c r="BC951" s="1"/>
      <c r="BD951" s="1"/>
      <c r="BE951" s="1"/>
    </row>
    <row r="952" spans="1:57" ht="12" customHeight="1" x14ac:dyDescent="0.25">
      <c r="A952" s="64"/>
      <c r="B952" s="59"/>
      <c r="AY952" s="1"/>
      <c r="AZ952" s="1"/>
      <c r="BA952" s="1"/>
      <c r="BB952" s="1"/>
      <c r="BC952" s="1"/>
      <c r="BD952" s="1"/>
      <c r="BE952" s="1"/>
    </row>
    <row r="953" spans="1:57" ht="12" customHeight="1" x14ac:dyDescent="0.25">
      <c r="A953" s="64"/>
      <c r="B953" s="59"/>
      <c r="AY953" s="1"/>
      <c r="AZ953" s="1"/>
      <c r="BA953" s="1"/>
      <c r="BB953" s="1"/>
      <c r="BC953" s="1"/>
      <c r="BD953" s="1"/>
      <c r="BE953" s="1"/>
    </row>
    <row r="954" spans="1:57" ht="12" customHeight="1" x14ac:dyDescent="0.25">
      <c r="A954" s="64"/>
      <c r="B954" s="59"/>
      <c r="AY954" s="1"/>
      <c r="AZ954" s="1"/>
      <c r="BA954" s="1"/>
      <c r="BB954" s="1"/>
      <c r="BC954" s="1"/>
      <c r="BD954" s="1"/>
      <c r="BE954" s="1"/>
    </row>
    <row r="955" spans="1:57" ht="12" customHeight="1" x14ac:dyDescent="0.25">
      <c r="A955" s="64"/>
      <c r="B955" s="59"/>
      <c r="AY955" s="1"/>
      <c r="AZ955" s="1"/>
      <c r="BA955" s="1"/>
      <c r="BB955" s="1"/>
      <c r="BC955" s="1"/>
      <c r="BD955" s="1"/>
      <c r="BE955" s="1"/>
    </row>
    <row r="956" spans="1:57" ht="12" customHeight="1" x14ac:dyDescent="0.25">
      <c r="A956" s="64"/>
      <c r="B956" s="59"/>
      <c r="AY956" s="1"/>
      <c r="AZ956" s="1"/>
      <c r="BA956" s="1"/>
      <c r="BB956" s="1"/>
      <c r="BC956" s="1"/>
      <c r="BD956" s="1"/>
      <c r="BE956" s="1"/>
    </row>
    <row r="957" spans="1:57" ht="12" customHeight="1" x14ac:dyDescent="0.25">
      <c r="A957" s="64"/>
      <c r="B957" s="59"/>
      <c r="AY957" s="1"/>
      <c r="AZ957" s="1"/>
      <c r="BA957" s="1"/>
      <c r="BB957" s="1"/>
      <c r="BC957" s="1"/>
      <c r="BD957" s="1"/>
      <c r="BE957" s="1"/>
    </row>
    <row r="958" spans="1:57" ht="12" customHeight="1" x14ac:dyDescent="0.25">
      <c r="A958" s="64"/>
      <c r="B958" s="59"/>
      <c r="AY958" s="1"/>
      <c r="AZ958" s="1"/>
      <c r="BA958" s="1"/>
      <c r="BB958" s="1"/>
      <c r="BC958" s="1"/>
      <c r="BD958" s="1"/>
      <c r="BE958" s="1"/>
    </row>
    <row r="959" spans="1:57" ht="12" customHeight="1" x14ac:dyDescent="0.25">
      <c r="A959" s="64"/>
      <c r="B959" s="59"/>
      <c r="AY959" s="1"/>
      <c r="AZ959" s="1"/>
      <c r="BA959" s="1"/>
      <c r="BB959" s="1"/>
      <c r="BC959" s="1"/>
      <c r="BD959" s="1"/>
      <c r="BE959" s="1"/>
    </row>
    <row r="960" spans="1:57" ht="12" customHeight="1" x14ac:dyDescent="0.25">
      <c r="A960" s="64"/>
      <c r="B960" s="59"/>
      <c r="AY960" s="1"/>
      <c r="AZ960" s="1"/>
      <c r="BA960" s="1"/>
      <c r="BB960" s="1"/>
      <c r="BC960" s="1"/>
      <c r="BD960" s="1"/>
      <c r="BE960" s="1"/>
    </row>
    <row r="961" spans="1:57" ht="12" customHeight="1" x14ac:dyDescent="0.25">
      <c r="A961" s="64"/>
      <c r="B961" s="59"/>
      <c r="AY961" s="1"/>
      <c r="AZ961" s="1"/>
      <c r="BA961" s="1"/>
      <c r="BB961" s="1"/>
      <c r="BC961" s="1"/>
      <c r="BD961" s="1"/>
      <c r="BE961" s="1"/>
    </row>
    <row r="962" spans="1:57" ht="12" customHeight="1" x14ac:dyDescent="0.25">
      <c r="A962" s="64"/>
      <c r="B962" s="59"/>
      <c r="AY962" s="1"/>
      <c r="AZ962" s="1"/>
      <c r="BA962" s="1"/>
      <c r="BB962" s="1"/>
      <c r="BC962" s="1"/>
      <c r="BD962" s="1"/>
      <c r="BE962" s="1"/>
    </row>
    <row r="963" spans="1:57" ht="12" customHeight="1" x14ac:dyDescent="0.25">
      <c r="A963" s="64"/>
      <c r="B963" s="59"/>
      <c r="AY963" s="1"/>
      <c r="AZ963" s="1"/>
      <c r="BA963" s="1"/>
      <c r="BB963" s="1"/>
      <c r="BC963" s="1"/>
      <c r="BD963" s="1"/>
      <c r="BE963" s="1"/>
    </row>
    <row r="964" spans="1:57" ht="12" customHeight="1" x14ac:dyDescent="0.25">
      <c r="A964" s="64"/>
      <c r="B964" s="59"/>
      <c r="AY964" s="1"/>
      <c r="AZ964" s="1"/>
      <c r="BA964" s="1"/>
      <c r="BB964" s="1"/>
      <c r="BC964" s="1"/>
      <c r="BD964" s="1"/>
      <c r="BE964" s="1"/>
    </row>
    <row r="965" spans="1:57" ht="12" customHeight="1" x14ac:dyDescent="0.25">
      <c r="A965" s="64"/>
      <c r="B965" s="59"/>
      <c r="AY965" s="1"/>
      <c r="AZ965" s="1"/>
      <c r="BA965" s="1"/>
      <c r="BB965" s="1"/>
      <c r="BC965" s="1"/>
      <c r="BD965" s="1"/>
      <c r="BE965" s="1"/>
    </row>
    <row r="966" spans="1:57" ht="12" customHeight="1" x14ac:dyDescent="0.25">
      <c r="A966" s="64"/>
      <c r="B966" s="59"/>
      <c r="AY966" s="1"/>
      <c r="AZ966" s="1"/>
      <c r="BA966" s="1"/>
      <c r="BB966" s="1"/>
      <c r="BC966" s="1"/>
      <c r="BD966" s="1"/>
      <c r="BE966" s="1"/>
    </row>
    <row r="967" spans="1:57" ht="12" customHeight="1" x14ac:dyDescent="0.25">
      <c r="A967" s="64"/>
      <c r="B967" s="59"/>
      <c r="AY967" s="1"/>
      <c r="AZ967" s="1"/>
      <c r="BA967" s="1"/>
      <c r="BB967" s="1"/>
      <c r="BC967" s="1"/>
      <c r="BD967" s="1"/>
      <c r="BE967" s="1"/>
    </row>
    <row r="968" spans="1:57" ht="12" customHeight="1" x14ac:dyDescent="0.25">
      <c r="A968" s="64"/>
      <c r="B968" s="59"/>
      <c r="AY968" s="1"/>
      <c r="AZ968" s="1"/>
      <c r="BA968" s="1"/>
      <c r="BB968" s="1"/>
      <c r="BC968" s="1"/>
      <c r="BD968" s="1"/>
      <c r="BE968" s="1"/>
    </row>
    <row r="969" spans="1:57" ht="12" customHeight="1" x14ac:dyDescent="0.25">
      <c r="A969" s="64"/>
      <c r="B969" s="59"/>
      <c r="AY969" s="1"/>
      <c r="AZ969" s="1"/>
      <c r="BA969" s="1"/>
      <c r="BB969" s="1"/>
      <c r="BC969" s="1"/>
      <c r="BD969" s="1"/>
      <c r="BE969" s="1"/>
    </row>
    <row r="970" spans="1:57" ht="12" customHeight="1" x14ac:dyDescent="0.25">
      <c r="A970" s="64"/>
      <c r="B970" s="59"/>
      <c r="AY970" s="1"/>
      <c r="AZ970" s="1"/>
      <c r="BA970" s="1"/>
      <c r="BB970" s="1"/>
      <c r="BC970" s="1"/>
      <c r="BD970" s="1"/>
      <c r="BE970" s="1"/>
    </row>
    <row r="971" spans="1:57" ht="12" customHeight="1" x14ac:dyDescent="0.25">
      <c r="A971" s="64"/>
      <c r="B971" s="59"/>
      <c r="AY971" s="1"/>
      <c r="AZ971" s="1"/>
      <c r="BA971" s="1"/>
      <c r="BB971" s="1"/>
      <c r="BC971" s="1"/>
      <c r="BD971" s="1"/>
      <c r="BE971" s="1"/>
    </row>
    <row r="972" spans="1:57" ht="12" customHeight="1" x14ac:dyDescent="0.25">
      <c r="A972" s="64"/>
      <c r="B972" s="59"/>
      <c r="AY972" s="1"/>
      <c r="AZ972" s="1"/>
      <c r="BA972" s="1"/>
      <c r="BB972" s="1"/>
      <c r="BC972" s="1"/>
      <c r="BD972" s="1"/>
      <c r="BE972" s="1"/>
    </row>
    <row r="973" spans="1:57" ht="12" customHeight="1" x14ac:dyDescent="0.25">
      <c r="A973" s="64"/>
      <c r="B973" s="59"/>
      <c r="AY973" s="1"/>
      <c r="AZ973" s="1"/>
      <c r="BA973" s="1"/>
      <c r="BB973" s="1"/>
      <c r="BC973" s="1"/>
      <c r="BD973" s="1"/>
      <c r="BE973" s="1"/>
    </row>
    <row r="974" spans="1:57" ht="12" customHeight="1" x14ac:dyDescent="0.25">
      <c r="A974" s="64"/>
      <c r="B974" s="59"/>
      <c r="AY974" s="1"/>
      <c r="AZ974" s="1"/>
      <c r="BA974" s="1"/>
      <c r="BB974" s="1"/>
      <c r="BC974" s="1"/>
      <c r="BD974" s="1"/>
      <c r="BE974" s="1"/>
    </row>
    <row r="975" spans="1:57" ht="12" customHeight="1" x14ac:dyDescent="0.25">
      <c r="A975" s="64"/>
      <c r="B975" s="59"/>
      <c r="AY975" s="1"/>
      <c r="AZ975" s="1"/>
      <c r="BA975" s="1"/>
      <c r="BB975" s="1"/>
      <c r="BC975" s="1"/>
      <c r="BD975" s="1"/>
      <c r="BE975" s="1"/>
    </row>
    <row r="976" spans="1:57" ht="12" customHeight="1" x14ac:dyDescent="0.25">
      <c r="A976" s="64"/>
      <c r="B976" s="59"/>
      <c r="AY976" s="1"/>
      <c r="AZ976" s="1"/>
      <c r="BA976" s="1"/>
      <c r="BB976" s="1"/>
      <c r="BC976" s="1"/>
      <c r="BD976" s="1"/>
      <c r="BE976" s="1"/>
    </row>
    <row r="977" spans="1:57" ht="12" customHeight="1" x14ac:dyDescent="0.25">
      <c r="A977" s="64"/>
      <c r="B977" s="59"/>
      <c r="AY977" s="1"/>
      <c r="AZ977" s="1"/>
      <c r="BA977" s="1"/>
      <c r="BB977" s="1"/>
      <c r="BC977" s="1"/>
      <c r="BD977" s="1"/>
      <c r="BE977" s="1"/>
    </row>
    <row r="978" spans="1:57" ht="12" customHeight="1" x14ac:dyDescent="0.25">
      <c r="A978" s="64"/>
      <c r="B978" s="59"/>
      <c r="AY978" s="1"/>
      <c r="AZ978" s="1"/>
      <c r="BA978" s="1"/>
      <c r="BB978" s="1"/>
      <c r="BC978" s="1"/>
      <c r="BD978" s="1"/>
      <c r="BE978" s="1"/>
    </row>
    <row r="979" spans="1:57" ht="12" customHeight="1" x14ac:dyDescent="0.25">
      <c r="A979" s="64"/>
      <c r="B979" s="59"/>
      <c r="AY979" s="1"/>
      <c r="AZ979" s="1"/>
      <c r="BA979" s="1"/>
      <c r="BB979" s="1"/>
      <c r="BC979" s="1"/>
      <c r="BD979" s="1"/>
      <c r="BE979" s="1"/>
    </row>
    <row r="980" spans="1:57" ht="12" customHeight="1" x14ac:dyDescent="0.25">
      <c r="A980" s="64"/>
      <c r="B980" s="59"/>
      <c r="AY980" s="1"/>
      <c r="AZ980" s="1"/>
      <c r="BA980" s="1"/>
      <c r="BB980" s="1"/>
      <c r="BC980" s="1"/>
      <c r="BD980" s="1"/>
      <c r="BE980" s="1"/>
    </row>
    <row r="981" spans="1:57" ht="12" customHeight="1" x14ac:dyDescent="0.25">
      <c r="A981" s="64"/>
      <c r="B981" s="59"/>
      <c r="AY981" s="1"/>
      <c r="AZ981" s="1"/>
      <c r="BA981" s="1"/>
      <c r="BB981" s="1"/>
      <c r="BC981" s="1"/>
      <c r="BD981" s="1"/>
      <c r="BE981" s="1"/>
    </row>
    <row r="982" spans="1:57" ht="12" customHeight="1" x14ac:dyDescent="0.25">
      <c r="A982" s="64"/>
      <c r="B982" s="59"/>
      <c r="AY982" s="1"/>
      <c r="AZ982" s="1"/>
      <c r="BA982" s="1"/>
      <c r="BB982" s="1"/>
      <c r="BC982" s="1"/>
      <c r="BD982" s="1"/>
      <c r="BE982" s="1"/>
    </row>
    <row r="983" spans="1:57" ht="12" customHeight="1" x14ac:dyDescent="0.25">
      <c r="A983" s="64"/>
      <c r="B983" s="59"/>
      <c r="AY983" s="1"/>
      <c r="AZ983" s="1"/>
      <c r="BA983" s="1"/>
      <c r="BB983" s="1"/>
      <c r="BC983" s="1"/>
      <c r="BD983" s="1"/>
      <c r="BE983" s="1"/>
    </row>
    <row r="984" spans="1:57" ht="12" customHeight="1" x14ac:dyDescent="0.25">
      <c r="A984" s="64"/>
      <c r="B984" s="59"/>
      <c r="AY984" s="1"/>
      <c r="AZ984" s="1"/>
      <c r="BA984" s="1"/>
      <c r="BB984" s="1"/>
      <c r="BC984" s="1"/>
      <c r="BD984" s="1"/>
      <c r="BE984" s="1"/>
    </row>
    <row r="985" spans="1:57" ht="12" customHeight="1" x14ac:dyDescent="0.25">
      <c r="A985" s="64"/>
      <c r="B985" s="59"/>
      <c r="AY985" s="1"/>
      <c r="AZ985" s="1"/>
      <c r="BA985" s="1"/>
      <c r="BB985" s="1"/>
      <c r="BC985" s="1"/>
      <c r="BD985" s="1"/>
      <c r="BE985" s="1"/>
    </row>
    <row r="986" spans="1:57" ht="12" customHeight="1" x14ac:dyDescent="0.25">
      <c r="A986" s="64"/>
      <c r="B986" s="59"/>
      <c r="AY986" s="1"/>
      <c r="AZ986" s="1"/>
      <c r="BA986" s="1"/>
      <c r="BB986" s="1"/>
      <c r="BC986" s="1"/>
      <c r="BD986" s="1"/>
      <c r="BE986" s="1"/>
    </row>
    <row r="987" spans="1:57" ht="12" customHeight="1" x14ac:dyDescent="0.25">
      <c r="A987" s="64"/>
      <c r="B987" s="59"/>
      <c r="AY987" s="1"/>
      <c r="AZ987" s="1"/>
      <c r="BA987" s="1"/>
      <c r="BB987" s="1"/>
      <c r="BC987" s="1"/>
      <c r="BD987" s="1"/>
      <c r="BE987" s="1"/>
    </row>
    <row r="988" spans="1:57" ht="12" customHeight="1" x14ac:dyDescent="0.25">
      <c r="A988" s="64"/>
      <c r="B988" s="59"/>
      <c r="AY988" s="1"/>
      <c r="AZ988" s="1"/>
      <c r="BA988" s="1"/>
      <c r="BB988" s="1"/>
      <c r="BC988" s="1"/>
      <c r="BD988" s="1"/>
      <c r="BE988" s="1"/>
    </row>
    <row r="989" spans="1:57" ht="12" customHeight="1" x14ac:dyDescent="0.25">
      <c r="A989" s="64"/>
      <c r="B989" s="59"/>
      <c r="AY989" s="1"/>
      <c r="AZ989" s="1"/>
      <c r="BA989" s="1"/>
      <c r="BB989" s="1"/>
      <c r="BC989" s="1"/>
      <c r="BD989" s="1"/>
      <c r="BE989" s="1"/>
    </row>
    <row r="990" spans="1:57" ht="12" customHeight="1" x14ac:dyDescent="0.25">
      <c r="A990" s="64"/>
      <c r="B990" s="59"/>
      <c r="AY990" s="1"/>
      <c r="AZ990" s="1"/>
      <c r="BA990" s="1"/>
      <c r="BB990" s="1"/>
      <c r="BC990" s="1"/>
      <c r="BD990" s="1"/>
      <c r="BE990" s="1"/>
    </row>
    <row r="991" spans="1:57" ht="12" customHeight="1" x14ac:dyDescent="0.25">
      <c r="A991" s="64"/>
      <c r="B991" s="59"/>
      <c r="AY991" s="1"/>
      <c r="AZ991" s="1"/>
      <c r="BA991" s="1"/>
      <c r="BB991" s="1"/>
      <c r="BC991" s="1"/>
      <c r="BD991" s="1"/>
      <c r="BE991" s="1"/>
    </row>
    <row r="992" spans="1:57" ht="12" customHeight="1" x14ac:dyDescent="0.25">
      <c r="A992" s="64"/>
      <c r="B992" s="59"/>
      <c r="AY992" s="1"/>
      <c r="AZ992" s="1"/>
      <c r="BA992" s="1"/>
      <c r="BB992" s="1"/>
      <c r="BC992" s="1"/>
      <c r="BD992" s="1"/>
      <c r="BE992" s="1"/>
    </row>
    <row r="993" spans="1:57" ht="12" customHeight="1" x14ac:dyDescent="0.25">
      <c r="A993" s="64"/>
      <c r="B993" s="59"/>
      <c r="AY993" s="1"/>
      <c r="AZ993" s="1"/>
      <c r="BA993" s="1"/>
      <c r="BB993" s="1"/>
      <c r="BC993" s="1"/>
      <c r="BD993" s="1"/>
      <c r="BE993" s="1"/>
    </row>
    <row r="994" spans="1:57" ht="12" customHeight="1" x14ac:dyDescent="0.25">
      <c r="A994" s="64"/>
      <c r="B994" s="59"/>
      <c r="AY994" s="1"/>
      <c r="AZ994" s="1"/>
      <c r="BA994" s="1"/>
      <c r="BB994" s="1"/>
      <c r="BC994" s="1"/>
      <c r="BD994" s="1"/>
      <c r="BE994" s="1"/>
    </row>
    <row r="995" spans="1:57" ht="12" customHeight="1" x14ac:dyDescent="0.25">
      <c r="A995" s="64"/>
      <c r="B995" s="59"/>
      <c r="AY995" s="1"/>
      <c r="AZ995" s="1"/>
      <c r="BA995" s="1"/>
      <c r="BB995" s="1"/>
      <c r="BC995" s="1"/>
      <c r="BD995" s="1"/>
      <c r="BE995" s="1"/>
    </row>
    <row r="996" spans="1:57" ht="12" customHeight="1" x14ac:dyDescent="0.25">
      <c r="A996" s="64"/>
      <c r="B996" s="59"/>
      <c r="AY996" s="1"/>
      <c r="AZ996" s="1"/>
      <c r="BA996" s="1"/>
      <c r="BB996" s="1"/>
      <c r="BC996" s="1"/>
      <c r="BD996" s="1"/>
      <c r="BE996" s="1"/>
    </row>
    <row r="997" spans="1:57" ht="12" customHeight="1" x14ac:dyDescent="0.25">
      <c r="A997" s="64"/>
      <c r="B997" s="59"/>
      <c r="AY997" s="1"/>
      <c r="AZ997" s="1"/>
      <c r="BA997" s="1"/>
      <c r="BB997" s="1"/>
      <c r="BC997" s="1"/>
      <c r="BD997" s="1"/>
      <c r="BE997" s="1"/>
    </row>
    <row r="998" spans="1:57" ht="12" customHeight="1" x14ac:dyDescent="0.25">
      <c r="A998" s="64"/>
      <c r="B998" s="59"/>
      <c r="AY998" s="1"/>
      <c r="AZ998" s="1"/>
      <c r="BA998" s="1"/>
      <c r="BB998" s="1"/>
      <c r="BC998" s="1"/>
      <c r="BD998" s="1"/>
      <c r="BE998" s="1"/>
    </row>
    <row r="999" spans="1:57" ht="12" customHeight="1" x14ac:dyDescent="0.25">
      <c r="A999" s="64"/>
      <c r="B999" s="59"/>
      <c r="AY999" s="1"/>
      <c r="AZ999" s="1"/>
      <c r="BA999" s="1"/>
      <c r="BB999" s="1"/>
      <c r="BC999" s="1"/>
      <c r="BD999" s="1"/>
      <c r="BE999" s="1"/>
    </row>
    <row r="1000" spans="1:57" ht="12" customHeight="1" x14ac:dyDescent="0.25">
      <c r="A1000" s="64"/>
      <c r="B1000" s="59"/>
      <c r="AY1000" s="1"/>
      <c r="AZ1000" s="1"/>
      <c r="BA1000" s="1"/>
      <c r="BB1000" s="1"/>
      <c r="BC1000" s="1"/>
      <c r="BD1000" s="1"/>
      <c r="BE1000" s="1"/>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1000"/>
  <sheetViews>
    <sheetView workbookViewId="0">
      <pane xSplit="2" ySplit="4" topLeftCell="C5" activePane="bottomRight" state="frozen"/>
      <selection pane="topRight" activeCell="C1" sqref="C1"/>
      <selection pane="bottomLeft" activeCell="A5" sqref="A5"/>
      <selection pane="bottomRight" activeCell="C5" sqref="C5"/>
    </sheetView>
  </sheetViews>
  <sheetFormatPr baseColWidth="10" defaultColWidth="14.453125" defaultRowHeight="15" customHeight="1" x14ac:dyDescent="0.25"/>
  <cols>
    <col min="1" max="1" width="8.81640625" customWidth="1"/>
    <col min="2" max="2" width="24.7265625" customWidth="1"/>
    <col min="3" max="65" width="8.81640625" customWidth="1"/>
  </cols>
  <sheetData>
    <row r="1" spans="1:65" ht="12" customHeight="1" x14ac:dyDescent="0.25">
      <c r="B1" s="59"/>
      <c r="AV1" s="1"/>
      <c r="AW1" s="1"/>
      <c r="AX1" s="1"/>
      <c r="AY1" s="1"/>
      <c r="AZ1" s="1"/>
      <c r="BA1" s="1"/>
      <c r="BB1" s="1"/>
    </row>
    <row r="2" spans="1:65" ht="12" customHeight="1" x14ac:dyDescent="0.3">
      <c r="A2" s="56" t="s">
        <v>481</v>
      </c>
      <c r="B2" s="13"/>
      <c r="C2" s="13"/>
      <c r="D2" s="57"/>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row>
    <row r="3" spans="1:65" ht="12" customHeight="1" x14ac:dyDescent="0.3">
      <c r="A3" s="58"/>
      <c r="B3" s="59"/>
      <c r="C3" s="80" t="s">
        <v>482</v>
      </c>
      <c r="D3" s="34"/>
      <c r="E3" s="34"/>
      <c r="F3" s="34"/>
      <c r="G3" s="34"/>
      <c r="H3" s="34"/>
      <c r="I3" s="34"/>
      <c r="J3" s="34"/>
      <c r="K3" s="34"/>
      <c r="L3" s="34"/>
      <c r="Q3" s="87" t="s">
        <v>483</v>
      </c>
      <c r="R3" s="86"/>
      <c r="S3" s="86"/>
      <c r="T3" s="86"/>
      <c r="U3" s="86"/>
      <c r="V3" s="86"/>
      <c r="W3" s="86"/>
      <c r="X3" s="86"/>
      <c r="AV3" s="1"/>
      <c r="AW3" s="1"/>
      <c r="AX3" s="1"/>
      <c r="AY3" s="1"/>
      <c r="AZ3" s="1"/>
      <c r="BA3" s="1"/>
      <c r="BB3" s="1"/>
    </row>
    <row r="4" spans="1:65" ht="12" customHeight="1" x14ac:dyDescent="0.3">
      <c r="A4" s="9"/>
      <c r="B4" s="60" t="s">
        <v>0</v>
      </c>
      <c r="C4" s="12" t="s">
        <v>37</v>
      </c>
      <c r="D4" s="12" t="s">
        <v>86</v>
      </c>
      <c r="E4" s="81" t="s">
        <v>439</v>
      </c>
      <c r="F4" s="82"/>
      <c r="G4" s="53"/>
      <c r="H4" s="9"/>
      <c r="I4" s="9"/>
      <c r="J4" s="9"/>
      <c r="K4" s="9"/>
      <c r="L4" s="9"/>
      <c r="M4" s="9"/>
      <c r="N4" s="9"/>
      <c r="O4" s="9"/>
      <c r="P4" s="9"/>
      <c r="Q4" s="12" t="s">
        <v>484</v>
      </c>
      <c r="R4" s="12" t="s">
        <v>485</v>
      </c>
      <c r="S4" s="12" t="s">
        <v>191</v>
      </c>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row>
    <row r="5" spans="1:65" ht="12" customHeight="1" x14ac:dyDescent="0.25">
      <c r="B5" s="24"/>
    </row>
    <row r="6" spans="1:65" ht="12" customHeight="1" x14ac:dyDescent="0.25">
      <c r="A6" s="64">
        <v>1</v>
      </c>
      <c r="B6" s="24" t="s">
        <v>486</v>
      </c>
      <c r="C6" s="6">
        <v>1</v>
      </c>
      <c r="D6" s="6">
        <v>1</v>
      </c>
      <c r="E6" s="6">
        <v>3</v>
      </c>
      <c r="Q6" s="6">
        <v>1</v>
      </c>
      <c r="R6" s="6">
        <v>1</v>
      </c>
      <c r="S6" s="6">
        <v>1</v>
      </c>
    </row>
    <row r="7" spans="1:65" ht="12" customHeight="1" x14ac:dyDescent="0.25">
      <c r="A7" s="64">
        <v>2</v>
      </c>
      <c r="B7" s="24" t="s">
        <v>487</v>
      </c>
      <c r="C7" s="6">
        <v>2</v>
      </c>
      <c r="D7" s="6">
        <v>1</v>
      </c>
      <c r="E7" s="6">
        <v>2</v>
      </c>
      <c r="Q7" s="6">
        <v>2</v>
      </c>
      <c r="R7" s="6">
        <v>3</v>
      </c>
      <c r="S7" s="6">
        <v>4</v>
      </c>
    </row>
    <row r="8" spans="1:65" ht="12" customHeight="1" x14ac:dyDescent="0.25">
      <c r="A8" s="64">
        <v>3</v>
      </c>
      <c r="B8" s="24" t="s">
        <v>488</v>
      </c>
      <c r="C8" s="6">
        <v>1</v>
      </c>
      <c r="D8" s="6">
        <v>1</v>
      </c>
      <c r="E8" s="6">
        <v>1</v>
      </c>
      <c r="Q8" s="6">
        <v>2</v>
      </c>
      <c r="R8" s="6">
        <v>1</v>
      </c>
      <c r="S8" s="6">
        <v>3</v>
      </c>
    </row>
    <row r="9" spans="1:65" ht="12" customHeight="1" x14ac:dyDescent="0.25">
      <c r="A9" s="64">
        <v>4</v>
      </c>
      <c r="B9" s="24" t="s">
        <v>489</v>
      </c>
      <c r="C9" s="6">
        <v>1</v>
      </c>
      <c r="D9" s="6">
        <v>1</v>
      </c>
      <c r="E9" s="6">
        <v>1</v>
      </c>
      <c r="Q9" s="6">
        <v>1</v>
      </c>
      <c r="R9" s="6">
        <v>1</v>
      </c>
      <c r="S9" s="6">
        <v>1</v>
      </c>
    </row>
    <row r="10" spans="1:65" ht="12" customHeight="1" x14ac:dyDescent="0.25">
      <c r="A10" s="64">
        <v>5</v>
      </c>
      <c r="B10" s="24" t="s">
        <v>490</v>
      </c>
      <c r="C10" s="6">
        <v>1</v>
      </c>
      <c r="D10" s="6">
        <v>1</v>
      </c>
      <c r="E10" s="6">
        <v>2</v>
      </c>
      <c r="Q10" s="6">
        <v>2</v>
      </c>
      <c r="R10" s="6">
        <v>1</v>
      </c>
      <c r="S10" s="6">
        <v>1</v>
      </c>
    </row>
    <row r="11" spans="1:65" ht="12" customHeight="1" x14ac:dyDescent="0.25">
      <c r="A11" s="64">
        <v>6</v>
      </c>
      <c r="B11" s="24" t="s">
        <v>491</v>
      </c>
      <c r="C11" s="6">
        <v>1</v>
      </c>
      <c r="D11" s="6">
        <v>1</v>
      </c>
      <c r="E11" s="6">
        <v>1</v>
      </c>
      <c r="Q11" s="6">
        <v>2</v>
      </c>
      <c r="R11" s="6">
        <v>1</v>
      </c>
      <c r="S11" s="6">
        <v>2</v>
      </c>
    </row>
    <row r="12" spans="1:65" ht="12" customHeight="1" x14ac:dyDescent="0.25">
      <c r="A12" s="64">
        <v>7</v>
      </c>
      <c r="B12" s="24" t="s">
        <v>492</v>
      </c>
      <c r="C12" s="6">
        <v>1</v>
      </c>
      <c r="D12" s="6">
        <v>1</v>
      </c>
      <c r="E12" s="6">
        <v>1</v>
      </c>
      <c r="Q12" s="6">
        <v>1</v>
      </c>
      <c r="R12" s="6">
        <v>1</v>
      </c>
      <c r="S12" s="6">
        <v>2</v>
      </c>
    </row>
    <row r="13" spans="1:65" ht="12" customHeight="1" x14ac:dyDescent="0.25">
      <c r="A13" s="64">
        <v>8</v>
      </c>
      <c r="B13" s="24" t="s">
        <v>493</v>
      </c>
      <c r="C13" s="6">
        <v>1</v>
      </c>
      <c r="D13" s="6">
        <v>4</v>
      </c>
      <c r="E13" s="6">
        <v>2</v>
      </c>
      <c r="Q13" s="6">
        <v>3</v>
      </c>
      <c r="R13" s="6">
        <v>1</v>
      </c>
      <c r="S13" s="6">
        <v>2</v>
      </c>
    </row>
    <row r="14" spans="1:65" ht="12" customHeight="1" x14ac:dyDescent="0.25">
      <c r="A14" s="64">
        <v>9</v>
      </c>
      <c r="B14" s="24" t="s">
        <v>494</v>
      </c>
      <c r="C14" s="6">
        <v>1</v>
      </c>
      <c r="D14" s="6">
        <v>1</v>
      </c>
      <c r="E14" s="6">
        <v>2</v>
      </c>
      <c r="Q14" s="6">
        <v>2</v>
      </c>
      <c r="R14" s="6">
        <v>1</v>
      </c>
      <c r="S14" s="6">
        <v>2</v>
      </c>
    </row>
    <row r="15" spans="1:65" ht="12" customHeight="1" x14ac:dyDescent="0.25">
      <c r="A15" s="64">
        <v>10</v>
      </c>
      <c r="B15" s="24" t="s">
        <v>495</v>
      </c>
      <c r="C15" s="6">
        <v>4</v>
      </c>
      <c r="D15" s="6">
        <v>2</v>
      </c>
      <c r="E15" s="6">
        <v>2</v>
      </c>
      <c r="Q15" s="6">
        <v>3</v>
      </c>
      <c r="R15" s="6">
        <v>3</v>
      </c>
      <c r="S15" s="6">
        <v>1</v>
      </c>
    </row>
    <row r="16" spans="1:65" ht="12" customHeight="1" x14ac:dyDescent="0.25">
      <c r="A16" s="64">
        <v>11</v>
      </c>
      <c r="B16" s="24" t="s">
        <v>496</v>
      </c>
      <c r="C16" s="6">
        <v>4</v>
      </c>
      <c r="D16" s="6">
        <v>4</v>
      </c>
      <c r="E16" s="6">
        <v>1</v>
      </c>
      <c r="Q16" s="6">
        <v>4</v>
      </c>
      <c r="R16" s="6">
        <v>4</v>
      </c>
      <c r="S16" s="6">
        <v>1</v>
      </c>
    </row>
    <row r="17" spans="1:65" ht="12" customHeight="1" x14ac:dyDescent="0.25">
      <c r="A17" s="64">
        <v>12</v>
      </c>
      <c r="B17" s="24" t="s">
        <v>497</v>
      </c>
      <c r="C17" s="6">
        <v>1</v>
      </c>
      <c r="D17" s="6">
        <v>1</v>
      </c>
      <c r="E17" s="6">
        <v>3</v>
      </c>
      <c r="Q17" s="6">
        <v>2</v>
      </c>
      <c r="R17" s="6">
        <v>1</v>
      </c>
      <c r="S17" s="6">
        <v>1</v>
      </c>
    </row>
    <row r="18" spans="1:65" ht="12" customHeight="1" x14ac:dyDescent="0.25">
      <c r="A18" s="64">
        <v>13</v>
      </c>
      <c r="B18" s="24" t="s">
        <v>498</v>
      </c>
      <c r="C18" s="6">
        <v>1</v>
      </c>
      <c r="D18" s="6">
        <v>3</v>
      </c>
      <c r="E18" s="6">
        <v>3</v>
      </c>
      <c r="Q18" s="6">
        <v>3</v>
      </c>
      <c r="R18" s="6">
        <v>1</v>
      </c>
      <c r="S18" s="6">
        <v>1</v>
      </c>
    </row>
    <row r="19" spans="1:65" ht="12" customHeight="1" x14ac:dyDescent="0.25">
      <c r="A19" s="64">
        <v>14</v>
      </c>
      <c r="B19" s="24" t="s">
        <v>499</v>
      </c>
      <c r="C19" s="6">
        <v>1</v>
      </c>
      <c r="D19" s="6">
        <v>1</v>
      </c>
      <c r="E19" s="6">
        <v>2</v>
      </c>
      <c r="Q19" s="6">
        <v>2</v>
      </c>
      <c r="R19" s="6">
        <v>1</v>
      </c>
      <c r="S19" s="6">
        <v>1</v>
      </c>
    </row>
    <row r="20" spans="1:65" ht="12" customHeight="1" x14ac:dyDescent="0.25">
      <c r="A20" s="64">
        <v>15</v>
      </c>
      <c r="B20" s="24" t="s">
        <v>500</v>
      </c>
      <c r="C20" s="6">
        <v>4</v>
      </c>
      <c r="D20" s="6">
        <v>4</v>
      </c>
      <c r="E20" s="6">
        <v>2</v>
      </c>
      <c r="Q20" s="6">
        <v>4</v>
      </c>
      <c r="R20" s="6">
        <v>1</v>
      </c>
      <c r="S20" s="6">
        <v>2</v>
      </c>
    </row>
    <row r="21" spans="1:65" ht="12" customHeight="1" x14ac:dyDescent="0.25">
      <c r="A21" s="64">
        <v>16</v>
      </c>
      <c r="B21" s="24" t="s">
        <v>501</v>
      </c>
      <c r="C21" s="6">
        <v>4</v>
      </c>
      <c r="D21" s="6">
        <v>2</v>
      </c>
      <c r="E21" s="6">
        <v>4</v>
      </c>
      <c r="Q21" s="6">
        <v>2</v>
      </c>
      <c r="R21" s="6">
        <v>4</v>
      </c>
      <c r="S21" s="6">
        <v>1</v>
      </c>
    </row>
    <row r="22" spans="1:65" ht="12" customHeight="1" x14ac:dyDescent="0.25">
      <c r="A22" s="64">
        <v>17</v>
      </c>
      <c r="B22" s="24" t="s">
        <v>502</v>
      </c>
      <c r="C22" s="6">
        <v>1</v>
      </c>
      <c r="D22" s="6">
        <v>3</v>
      </c>
      <c r="E22" s="6">
        <v>3</v>
      </c>
      <c r="Q22" s="6">
        <v>4</v>
      </c>
      <c r="R22" s="6">
        <v>1</v>
      </c>
      <c r="S22" s="6">
        <v>1</v>
      </c>
    </row>
    <row r="23" spans="1:65" ht="12" customHeight="1" x14ac:dyDescent="0.25">
      <c r="A23" s="64">
        <v>18</v>
      </c>
      <c r="B23" s="24" t="s">
        <v>503</v>
      </c>
      <c r="C23" s="6">
        <v>1</v>
      </c>
      <c r="D23" s="6">
        <v>1</v>
      </c>
      <c r="E23" s="6">
        <v>1</v>
      </c>
      <c r="Q23" s="6">
        <v>1</v>
      </c>
      <c r="R23" s="6">
        <v>1</v>
      </c>
      <c r="S23" s="6">
        <v>1</v>
      </c>
    </row>
    <row r="24" spans="1:65" ht="12" customHeight="1" x14ac:dyDescent="0.25">
      <c r="A24" s="64">
        <v>19</v>
      </c>
      <c r="B24" s="24" t="s">
        <v>504</v>
      </c>
      <c r="C24" s="6">
        <v>1</v>
      </c>
      <c r="D24" s="6">
        <v>2</v>
      </c>
      <c r="E24" s="6">
        <v>2</v>
      </c>
      <c r="Q24" s="6">
        <v>3</v>
      </c>
      <c r="R24" s="6">
        <v>1</v>
      </c>
      <c r="S24" s="6">
        <v>1</v>
      </c>
    </row>
    <row r="25" spans="1:65" ht="12" customHeight="1" x14ac:dyDescent="0.25">
      <c r="A25" s="64">
        <v>20</v>
      </c>
      <c r="B25" s="24" t="s">
        <v>505</v>
      </c>
      <c r="C25" s="6">
        <v>2</v>
      </c>
      <c r="D25" s="6">
        <v>2</v>
      </c>
      <c r="E25" s="6">
        <v>1</v>
      </c>
      <c r="Q25" s="6">
        <v>3</v>
      </c>
      <c r="R25" s="6">
        <v>1</v>
      </c>
      <c r="S25" s="6">
        <v>1</v>
      </c>
    </row>
    <row r="26" spans="1:65" ht="12" customHeight="1" x14ac:dyDescent="0.25">
      <c r="A26" s="64">
        <v>21</v>
      </c>
      <c r="B26" s="24" t="s">
        <v>506</v>
      </c>
      <c r="C26" s="6">
        <v>1</v>
      </c>
      <c r="D26" s="6">
        <v>3</v>
      </c>
      <c r="E26" s="6">
        <v>2</v>
      </c>
      <c r="Q26" s="6">
        <v>2</v>
      </c>
      <c r="R26" s="6">
        <v>1</v>
      </c>
      <c r="S26" s="6">
        <v>2</v>
      </c>
    </row>
    <row r="27" spans="1:65" ht="12" customHeight="1" x14ac:dyDescent="0.25">
      <c r="A27" s="64">
        <v>22</v>
      </c>
      <c r="B27" s="24" t="s">
        <v>507</v>
      </c>
      <c r="C27" s="6">
        <v>4</v>
      </c>
      <c r="D27" s="6">
        <v>3</v>
      </c>
      <c r="E27" s="6">
        <v>2</v>
      </c>
      <c r="Q27" s="6">
        <v>3</v>
      </c>
      <c r="R27" s="6">
        <v>3</v>
      </c>
      <c r="S27" s="6">
        <v>3</v>
      </c>
    </row>
    <row r="28" spans="1:65" ht="12" customHeight="1" x14ac:dyDescent="0.25">
      <c r="A28" s="64">
        <v>23</v>
      </c>
      <c r="B28" s="24" t="s">
        <v>508</v>
      </c>
      <c r="C28" s="6">
        <v>1</v>
      </c>
      <c r="D28" s="6">
        <v>1</v>
      </c>
      <c r="E28" s="6">
        <v>1</v>
      </c>
      <c r="Q28" s="6">
        <v>1</v>
      </c>
      <c r="R28" s="6">
        <v>1</v>
      </c>
      <c r="S28" s="6">
        <v>1</v>
      </c>
    </row>
    <row r="29" spans="1:65" ht="12" customHeight="1" x14ac:dyDescent="0.25">
      <c r="A29" s="64">
        <v>24</v>
      </c>
      <c r="B29" s="24" t="s">
        <v>509</v>
      </c>
      <c r="C29" s="6">
        <v>3</v>
      </c>
      <c r="D29" s="6">
        <v>3</v>
      </c>
      <c r="E29" s="6">
        <v>2</v>
      </c>
      <c r="F29" s="6">
        <v>1</v>
      </c>
      <c r="S29" s="6">
        <v>1</v>
      </c>
    </row>
    <row r="30" spans="1:65" ht="12" customHeight="1" x14ac:dyDescent="0.25">
      <c r="B30" s="24"/>
      <c r="AV30" s="1"/>
      <c r="AW30" s="1"/>
      <c r="AX30" s="1"/>
      <c r="AY30" s="1"/>
      <c r="AZ30" s="1"/>
      <c r="BA30" s="1"/>
      <c r="BB30" s="1"/>
    </row>
    <row r="31" spans="1:65" ht="12" customHeight="1" x14ac:dyDescent="0.3">
      <c r="A31" s="5"/>
      <c r="B31" s="5" t="s">
        <v>510</v>
      </c>
      <c r="C31" s="5">
        <f>BB!C7+(4-BB!C13)+(4-BB!C18)+(4-BB!C21)+(4-BB!C24)+BB!C27+(4-BB!C29)</f>
        <v>16</v>
      </c>
      <c r="D31" s="5">
        <f>BB!D7+(4-BB!D13)+(4-BB!D18)+(4-BB!D21)+(4-BB!D24)+BB!D27+(4-BB!D29)</f>
        <v>10</v>
      </c>
      <c r="E31" s="5">
        <f>BB!Q7+(4-BB!Q13)+(4-BB!Q18)+(4-BB!Q21)+(4-BB!Q24)+BB!Q27+(4-BB!E29)</f>
        <v>12</v>
      </c>
      <c r="F31" s="5">
        <f>BB!R7+(4-BB!R13)+(4-BB!R18)+(4-BB!R21)+(4-BB!R24)+BB!R27+(4-BB!F29)</f>
        <v>18</v>
      </c>
      <c r="G31" s="5">
        <f>BB!G7+(4-BB!G13)+(4-BB!G18)+(4-BB!G21)+(4-BB!G24)+BB!G27+(4-BB!G29)</f>
        <v>20</v>
      </c>
      <c r="H31" s="5">
        <f>BB!H7+(4-BB!H13)+(4-BB!H18)+(4-BB!H21)+(4-BB!H24)+BB!H27+(4-BB!H29)</f>
        <v>20</v>
      </c>
      <c r="I31" s="5">
        <f>BB!I7+(4-BB!I13)+(4-BB!I18)+(4-BB!I21)+(4-BB!I24)+BB!I27+(4-BB!I29)</f>
        <v>20</v>
      </c>
      <c r="J31" s="5">
        <f>BB!J7+(4-BB!J13)+(4-BB!J18)+(4-BB!J21)+(4-BB!J24)+BB!J27+(4-BB!J29)</f>
        <v>20</v>
      </c>
      <c r="K31" s="5">
        <f>BB!K7+(4-BB!K13)+(4-BB!K18)+(4-BB!K21)+(4-BB!K24)+BB!K27+(4-BB!K29)</f>
        <v>20</v>
      </c>
      <c r="L31" s="5">
        <f>BB!L7+(4-BB!L13)+(4-BB!L18)+(4-BB!L21)+(4-BB!L24)+BB!L27+(4-BB!L29)</f>
        <v>20</v>
      </c>
      <c r="M31" s="5">
        <f>BB!M7+(4-BB!M13)+(4-BB!M18)+(4-BB!M21)+(4-BB!M24)+BB!M27+(4-BB!M29)</f>
        <v>20</v>
      </c>
      <c r="N31" s="5">
        <f>BB!N7+(4-BB!N13)+(4-BB!N18)+(4-BB!N21)+(4-BB!N24)+BB!N27+(4-BB!N29)</f>
        <v>20</v>
      </c>
      <c r="O31" s="5">
        <f>BB!O7+(4-BB!O13)+(4-BB!O18)+(4-BB!O21)+(4-BB!O24)+BB!O27+(4-BB!O29)</f>
        <v>20</v>
      </c>
      <c r="P31" s="5">
        <f>BB!P7+(4-BB!P13)+(4-BB!P18)+(4-BB!P21)+(4-BB!P24)+BB!P27+(4-BB!P29)</f>
        <v>20</v>
      </c>
      <c r="Q31" s="5" t="e">
        <f>#REF!+(4-#REF!)+(4-#REF!)+(4-#REF!)+(4-#REF!)+#REF!+(4-BB!Q29)</f>
        <v>#REF!</v>
      </c>
      <c r="R31" s="5" t="e">
        <f>#REF!+(4-#REF!)+(4-#REF!)+(4-#REF!)+(4-#REF!)+#REF!+(4-BB!R29)</f>
        <v>#REF!</v>
      </c>
      <c r="S31" s="5">
        <f>BB!S7+(4-BB!S13)+(4-BB!S18)+(4-BB!S21)+(4-BB!S24)+BB!S27+(4-BB!S29)</f>
        <v>21</v>
      </c>
      <c r="T31" s="5">
        <f>BB!T7+(4-BB!T13)+(4-BB!T18)+(4-BB!T21)+(4-BB!T24)+BB!T27+(4-BB!T29)</f>
        <v>20</v>
      </c>
      <c r="U31" s="5">
        <f>BB!U7+(4-BB!U13)+(4-BB!U18)+(4-BB!U21)+(4-BB!U24)+BB!U27+(4-BB!U29)</f>
        <v>20</v>
      </c>
      <c r="V31" s="5">
        <f>BB!V7+(4-BB!V13)+(4-BB!V18)+(4-BB!V21)+(4-BB!V24)+BB!V27+(4-BB!V29)</f>
        <v>20</v>
      </c>
      <c r="W31" s="5">
        <f>BB!W7+(4-BB!W13)+(4-BB!W18)+(4-BB!W21)+(4-BB!W24)+BB!W27+(4-BB!W29)</f>
        <v>20</v>
      </c>
      <c r="X31" s="5">
        <f>BB!X7+(4-BB!X13)+(4-BB!X18)+(4-BB!X21)+(4-BB!X24)+BB!X27+(4-BB!X29)</f>
        <v>20</v>
      </c>
      <c r="Y31" s="5">
        <f>BB!Y7+(4-BB!Y13)+(4-BB!Y18)+(4-BB!Y21)+(4-BB!Y24)+BB!Y27+(4-BB!Y29)</f>
        <v>20</v>
      </c>
      <c r="Z31" s="5">
        <f>BB!Z7+(4-BB!Z13)+(4-BB!Z18)+(4-BB!Z21)+(4-BB!Z24)+BB!Z27+(4-BB!Z29)</f>
        <v>20</v>
      </c>
      <c r="AA31" s="5">
        <f>BB!AA7+(4-BB!AA13)+(4-BB!AA18)+(4-BB!AA21)+(4-BB!AA24)+BB!AA27+(4-BB!AA29)</f>
        <v>20</v>
      </c>
      <c r="AB31" s="5">
        <f>BB!AB7+(4-BB!AB13)+(4-BB!AB18)+(4-BB!AB21)+(4-BB!AB24)+BB!AB27+(4-BB!AB29)</f>
        <v>20</v>
      </c>
      <c r="AC31" s="5">
        <f>BB!AC7+(4-BB!AC13)+(4-BB!AC18)+(4-BB!AC21)+(4-BB!AC24)+BB!AC27+(4-BB!AC29)</f>
        <v>20</v>
      </c>
      <c r="AD31" s="5">
        <f>BB!AD7+(4-BB!AD13)+(4-BB!AD18)+(4-BB!AD21)+(4-BB!AD24)+BB!AD27+(4-BB!AD29)</f>
        <v>20</v>
      </c>
      <c r="AE31" s="5">
        <f>BB!AE7+(4-BB!AE13)+(4-BB!AE18)+(4-BB!AE21)+(4-BB!AE24)+BB!AE27+(4-BB!AE29)</f>
        <v>20</v>
      </c>
      <c r="AF31" s="5">
        <f>BB!AF7+(4-BB!AF13)+(4-BB!AF18)+(4-BB!AF21)+(4-BB!AF24)+BB!AF27+(4-BB!AF29)</f>
        <v>20</v>
      </c>
      <c r="AG31" s="5">
        <f>BB!AG7+(4-BB!AG13)+(4-BB!AG18)+(4-BB!AG21)+(4-BB!AG24)+BB!AG27+(4-BB!AG29)</f>
        <v>20</v>
      </c>
      <c r="AH31" s="5">
        <f>BB!AH7+(4-BB!AH13)+(4-BB!AH18)+(4-BB!AH21)+(4-BB!AH24)+BB!AH27+(4-BB!AH29)</f>
        <v>20</v>
      </c>
      <c r="AI31" s="5">
        <f>BB!AI7+(4-BB!AI13)+(4-BB!AI18)+(4-BB!AI21)+(4-BB!AI24)+BB!AI27+(4-BB!AI29)</f>
        <v>20</v>
      </c>
      <c r="AJ31" s="5">
        <f>BB!AJ7+(4-BB!AJ13)+(4-BB!AJ18)+(4-BB!AJ21)+(4-BB!AJ24)+BB!AJ27+(4-BB!AJ29)</f>
        <v>20</v>
      </c>
      <c r="AK31" s="5">
        <f>BB!AK7+(4-BB!AK13)+(4-BB!AK18)+(4-BB!AK21)+(4-BB!AK24)+BB!AK27+(4-BB!AK29)</f>
        <v>20</v>
      </c>
      <c r="AL31" s="5">
        <f>BB!AL7+(4-BB!AL13)+(4-BB!AL18)+(4-BB!AL21)+(4-BB!AL24)+BB!AL27+(4-BB!AL29)</f>
        <v>20</v>
      </c>
      <c r="AM31" s="5">
        <f>BB!AM7+(4-BB!AM13)+(4-BB!AM18)+(4-BB!AM21)+(4-BB!AM24)+BB!AM27+(4-BB!AM29)</f>
        <v>20</v>
      </c>
      <c r="AN31" s="5">
        <f>BB!AN7+(4-BB!AN13)+(4-BB!AN18)+(4-BB!AN21)+(4-BB!AN24)+BB!AN27+(4-BB!AN29)</f>
        <v>20</v>
      </c>
      <c r="AO31" s="5">
        <f>BB!AO7+(4-BB!AO13)+(4-BB!AO18)+(4-BB!AO21)+(4-BB!AO24)+BB!AO27+(4-BB!AO29)</f>
        <v>20</v>
      </c>
      <c r="AP31" s="5">
        <f>BB!AP7+(4-BB!AP13)+(4-BB!AP18)+(4-BB!AP21)+(4-BB!AP24)+BB!AP27+(4-BB!AP29)</f>
        <v>20</v>
      </c>
      <c r="AQ31" s="5">
        <f>BB!AQ7+(4-BB!AQ13)+(4-BB!AQ18)+(4-BB!AQ21)+(4-BB!AQ24)+BB!AQ27+(4-BB!AQ29)</f>
        <v>20</v>
      </c>
      <c r="AR31" s="5">
        <f>BB!AR7+(4-BB!AR13)+(4-BB!AR18)+(4-BB!AR21)+(4-BB!AR24)+BB!AR27+(4-BB!AR29)</f>
        <v>20</v>
      </c>
      <c r="AS31" s="5">
        <f>BB!AS7+(4-BB!AS13)+(4-BB!AS18)+(4-BB!AS21)+(4-BB!AS24)+BB!AS27+(4-BB!AS29)</f>
        <v>20</v>
      </c>
      <c r="AT31" s="5">
        <f>BB!AT7+(4-BB!AT13)+(4-BB!AT18)+(4-BB!AT21)+(4-BB!AT24)+BB!AT27+(4-BB!AT29)</f>
        <v>20</v>
      </c>
      <c r="AU31" s="5">
        <f>BB!AU7+(4-BB!AU13)+(4-BB!AU18)+(4-BB!AU21)+(4-BB!AU24)+BB!AU27+(4-BB!AU29)</f>
        <v>20</v>
      </c>
      <c r="AV31" s="5">
        <f>BB!AV7+(4-BB!AV13)+(4-BB!AV18)+(4-BB!AV21)+(4-BB!AV24)+BB!AV27+(4-BB!AV29)</f>
        <v>20</v>
      </c>
      <c r="AW31" s="5">
        <f>BB!AW7+(4-BB!AW13)+(4-BB!AW18)+(4-BB!AW21)+(4-BB!AW24)+BB!AW27+(4-BB!AW29)</f>
        <v>20</v>
      </c>
      <c r="AX31" s="5">
        <f>BB!AX7+(4-BB!AX13)+(4-BB!AX18)+(4-BB!AX21)+(4-BB!AX24)+BB!AX27+(4-BB!AX29)</f>
        <v>20</v>
      </c>
      <c r="AY31" s="5">
        <f>BB!AY7+(4-BB!AY13)+(4-BB!AY18)+(4-BB!AY21)+(4-BB!AY24)+BB!AY27+(4-BB!AY29)</f>
        <v>20</v>
      </c>
      <c r="AZ31" s="5">
        <f>BB!AZ7+(4-BB!AZ13)+(4-BB!AZ18)+(4-BB!AZ21)+(4-BB!AZ24)+BB!AZ27+(4-BB!AZ29)</f>
        <v>20</v>
      </c>
      <c r="BA31" s="5">
        <f>BB!BA7+(4-BB!BA13)+(4-BB!BA18)+(4-BB!BA21)+(4-BB!BA24)+BB!BA27+(4-BB!BA29)</f>
        <v>20</v>
      </c>
      <c r="BB31" s="5">
        <f>BB!BB7+(4-BB!BB13)+(4-BB!BB18)+(4-BB!BB21)+(4-BB!BB24)+BB!BB27+(4-BB!BB29)</f>
        <v>20</v>
      </c>
      <c r="BC31" s="5">
        <f>BB!BC7+(4-BB!BC13)+(4-BB!BC18)+(4-BB!BC21)+(4-BB!BC24)+BB!BC27+(4-BB!BC29)</f>
        <v>20</v>
      </c>
      <c r="BD31" s="5">
        <f>BB!BD7+(4-BB!BD13)+(4-BB!BD18)+(4-BB!BD21)+(4-BB!BD24)+BB!BD27+(4-BB!BD29)</f>
        <v>20</v>
      </c>
      <c r="BE31" s="5">
        <f>BB!BE7+(4-BB!BE13)+(4-BB!BE18)+(4-BB!BE21)+(4-BB!BE24)+BB!BE27+(4-BB!BE29)</f>
        <v>20</v>
      </c>
      <c r="BF31" s="5">
        <f>BB!BF7+(4-BB!BF13)+(4-BB!BF18)+(4-BB!BF21)+(4-BB!BF24)+BB!BF27+(4-BB!BF29)</f>
        <v>20</v>
      </c>
      <c r="BG31" s="5">
        <f>BB!BG7+(4-BB!BG13)+(4-BB!BG18)+(4-BB!BG21)+(4-BB!BG24)+BB!BG27+(4-BB!BG29)</f>
        <v>20</v>
      </c>
      <c r="BH31" s="5">
        <f>BB!BH7+(4-BB!BH13)+(4-BB!BH18)+(4-BB!BH21)+(4-BB!BH24)+BB!BH27+(4-BB!BH29)</f>
        <v>20</v>
      </c>
      <c r="BI31" s="5">
        <f>BB!BI7+(4-BB!BI13)+(4-BB!BI18)+(4-BB!BI21)+(4-BB!BI24)+BB!BI27+(4-BB!BI29)</f>
        <v>20</v>
      </c>
      <c r="BJ31" s="5">
        <f>BB!BJ7+(4-BB!BJ13)+(4-BB!BJ18)+(4-BB!BJ21)+(4-BB!BJ24)+BB!BJ27+(4-BB!BJ29)</f>
        <v>20</v>
      </c>
      <c r="BK31" s="5">
        <f>BB!BK7+(4-BB!BK13)+(4-BB!BK18)+(4-BB!BK21)+(4-BB!BK24)+BB!BK27+(4-BB!BK29)</f>
        <v>20</v>
      </c>
      <c r="BL31" s="5">
        <f>BB!BL7+(4-BB!BL13)+(4-BB!BL18)+(4-BB!BL21)+(4-BB!BL24)+BB!BL27+(4-BB!BL29)</f>
        <v>20</v>
      </c>
      <c r="BM31" s="5">
        <f>BB!BM7+(4-BB!BM13)+(4-BB!BM18)+(4-BB!BM21)+(4-BB!BM24)+BB!BM27+(4-BB!BM29)</f>
        <v>20</v>
      </c>
    </row>
    <row r="32" spans="1:65" ht="12" customHeight="1" x14ac:dyDescent="0.3">
      <c r="A32" s="5"/>
      <c r="B32" s="5" t="s">
        <v>511</v>
      </c>
      <c r="C32" s="5">
        <f>(4-BB!C8)+(4-BB!C14)+(4-BB!C17)+(4-BB!C26)</f>
        <v>12</v>
      </c>
      <c r="D32" s="5">
        <f>(4-BB!D8)+(4-BB!D14)+(4-BB!D17)+(4-BB!D26)</f>
        <v>10</v>
      </c>
      <c r="E32" s="5">
        <f>(4-BB!Q8)+(4-BB!Q14)+(4-BB!Q17)+(4-BB!Q26)</f>
        <v>8</v>
      </c>
      <c r="F32" s="5">
        <f>(4-BB!R8)+(4-BB!R14)+(4-BB!R17)+(4-BB!R26)</f>
        <v>12</v>
      </c>
      <c r="G32" s="5">
        <f>(4-BB!G8)+(4-BB!G14)+(4-BB!G17)+(4-BB!G26)</f>
        <v>16</v>
      </c>
      <c r="H32" s="5">
        <f>(4-BB!H8)+(4-BB!H14)+(4-BB!H17)+(4-BB!H26)</f>
        <v>16</v>
      </c>
      <c r="I32" s="5">
        <f>(4-BB!I8)+(4-BB!I14)+(4-BB!I17)+(4-BB!I26)</f>
        <v>16</v>
      </c>
      <c r="J32" s="5">
        <f>(4-BB!J8)+(4-BB!J14)+(4-BB!J17)+(4-BB!J26)</f>
        <v>16</v>
      </c>
      <c r="K32" s="5">
        <f>(4-BB!K8)+(4-BB!K14)+(4-BB!K17)+(4-BB!K26)</f>
        <v>16</v>
      </c>
      <c r="L32" s="5">
        <f>(4-BB!L8)+(4-BB!L14)+(4-BB!L17)+(4-BB!L26)</f>
        <v>16</v>
      </c>
      <c r="M32" s="5">
        <f>(4-BB!M8)+(4-BB!M14)+(4-BB!M17)+(4-BB!M26)</f>
        <v>16</v>
      </c>
      <c r="N32" s="5">
        <f>(4-BB!N8)+(4-BB!N14)+(4-BB!N17)+(4-BB!N26)</f>
        <v>16</v>
      </c>
      <c r="O32" s="5">
        <f>(4-BB!O8)+(4-BB!O14)+(4-BB!O17)+(4-BB!O26)</f>
        <v>16</v>
      </c>
      <c r="P32" s="5">
        <f>(4-BB!P8)+(4-BB!P14)+(4-BB!P17)+(4-BB!P26)</f>
        <v>16</v>
      </c>
      <c r="Q32" s="5" t="e">
        <f t="shared" ref="Q32:R32" si="0">(4-#REF!)+(4-#REF!)+(4-#REF!)+(4-#REF!)</f>
        <v>#REF!</v>
      </c>
      <c r="R32" s="5" t="e">
        <f t="shared" si="0"/>
        <v>#REF!</v>
      </c>
      <c r="S32" s="5">
        <f>(4-BB!S8)+(4-BB!S14)+(4-BB!S17)+(4-BB!S26)</f>
        <v>8</v>
      </c>
      <c r="T32" s="5">
        <f>(4-BB!T8)+(4-BB!T14)+(4-BB!T17)+(4-BB!T26)</f>
        <v>16</v>
      </c>
      <c r="U32" s="5">
        <f>(4-BB!U8)+(4-BB!U14)+(4-BB!U17)+(4-BB!U26)</f>
        <v>16</v>
      </c>
      <c r="V32" s="5">
        <f>(4-BB!V8)+(4-BB!V14)+(4-BB!V17)+(4-BB!V26)</f>
        <v>16</v>
      </c>
      <c r="W32" s="5">
        <f>(4-BB!W8)+(4-BB!W14)+(4-BB!W17)+(4-BB!W26)</f>
        <v>16</v>
      </c>
      <c r="X32" s="5">
        <f>(4-BB!X8)+(4-BB!X14)+(4-BB!X17)+(4-BB!X26)</f>
        <v>16</v>
      </c>
      <c r="Y32" s="5">
        <f>(4-BB!Y8)+(4-BB!Y14)+(4-BB!Y17)+(4-BB!Y26)</f>
        <v>16</v>
      </c>
      <c r="Z32" s="5">
        <f>(4-BB!Z8)+(4-BB!Z14)+(4-BB!Z17)+(4-BB!Z26)</f>
        <v>16</v>
      </c>
      <c r="AA32" s="5">
        <f>(4-BB!AA8)+(4-BB!AA14)+(4-BB!AA17)+(4-BB!AA26)</f>
        <v>16</v>
      </c>
      <c r="AB32" s="5">
        <f>(4-BB!AB8)+(4-BB!AB14)+(4-BB!AB17)+(4-BB!AB26)</f>
        <v>16</v>
      </c>
      <c r="AC32" s="5">
        <f>(4-BB!AC8)+(4-BB!AC14)+(4-BB!AC17)+(4-BB!AC26)</f>
        <v>16</v>
      </c>
      <c r="AD32" s="5">
        <f>(4-BB!AD8)+(4-BB!AD14)+(4-BB!AD17)+(4-BB!AD26)</f>
        <v>16</v>
      </c>
      <c r="AE32" s="5">
        <f>(4-BB!AE8)+(4-BB!AE14)+(4-BB!AE17)+(4-BB!AE26)</f>
        <v>16</v>
      </c>
      <c r="AF32" s="5">
        <f>(4-BB!AF8)+(4-BB!AF14)+(4-BB!AF17)+(4-BB!AF26)</f>
        <v>16</v>
      </c>
      <c r="AG32" s="5">
        <f>(4-BB!AG8)+(4-BB!AG14)+(4-BB!AG17)+(4-BB!AG26)</f>
        <v>16</v>
      </c>
      <c r="AH32" s="5">
        <f>(4-BB!AH8)+(4-BB!AH14)+(4-BB!AH17)+(4-BB!AH26)</f>
        <v>16</v>
      </c>
      <c r="AI32" s="5">
        <f>(4-BB!AI8)+(4-BB!AI14)+(4-BB!AI17)+(4-BB!AI26)</f>
        <v>16</v>
      </c>
      <c r="AJ32" s="5">
        <f>(4-BB!AJ8)+(4-BB!AJ14)+(4-BB!AJ17)+(4-BB!AJ26)</f>
        <v>16</v>
      </c>
      <c r="AK32" s="5">
        <f>(4-BB!AK8)+(4-BB!AK14)+(4-BB!AK17)+(4-BB!AK26)</f>
        <v>16</v>
      </c>
      <c r="AL32" s="5">
        <f>(4-BB!AL8)+(4-BB!AL14)+(4-BB!AL17)+(4-BB!AL26)</f>
        <v>16</v>
      </c>
      <c r="AM32" s="5">
        <f>(4-BB!AM8)+(4-BB!AM14)+(4-BB!AM17)+(4-BB!AM26)</f>
        <v>16</v>
      </c>
      <c r="AN32" s="5">
        <f>(4-BB!AN8)+(4-BB!AN14)+(4-BB!AN17)+(4-BB!AN26)</f>
        <v>16</v>
      </c>
      <c r="AO32" s="5">
        <f>(4-BB!AO8)+(4-BB!AO14)+(4-BB!AO17)+(4-BB!AO26)</f>
        <v>16</v>
      </c>
      <c r="AP32" s="5">
        <f>(4-BB!AP8)+(4-BB!AP14)+(4-BB!AP17)+(4-BB!AP26)</f>
        <v>16</v>
      </c>
      <c r="AQ32" s="5">
        <f>(4-BB!AQ8)+(4-BB!AQ14)+(4-BB!AQ17)+(4-BB!AQ26)</f>
        <v>16</v>
      </c>
      <c r="AR32" s="5">
        <f>(4-BB!AR8)+(4-BB!AR14)+(4-BB!AR17)+(4-BB!AR26)</f>
        <v>16</v>
      </c>
      <c r="AS32" s="5">
        <f>(4-BB!AS8)+(4-BB!AS14)+(4-BB!AS17)+(4-BB!AS26)</f>
        <v>16</v>
      </c>
      <c r="AT32" s="5">
        <f>(4-BB!AT8)+(4-BB!AT14)+(4-BB!AT17)+(4-BB!AT26)</f>
        <v>16</v>
      </c>
      <c r="AU32" s="5">
        <f>(4-BB!AU8)+(4-BB!AU14)+(4-BB!AU17)+(4-BB!AU26)</f>
        <v>16</v>
      </c>
      <c r="AV32" s="5">
        <f>(4-BB!AV8)+(4-BB!AV14)+(4-BB!AV17)+(4-BB!AV26)</f>
        <v>16</v>
      </c>
      <c r="AW32" s="5">
        <f>(4-BB!AW8)+(4-BB!AW14)+(4-BB!AW17)+(4-BB!AW26)</f>
        <v>16</v>
      </c>
      <c r="AX32" s="5">
        <f>(4-BB!AX8)+(4-BB!AX14)+(4-BB!AX17)+(4-BB!AX26)</f>
        <v>16</v>
      </c>
      <c r="AY32" s="5">
        <f>(4-BB!AY8)+(4-BB!AY14)+(4-BB!AY17)+(4-BB!AY26)</f>
        <v>16</v>
      </c>
      <c r="AZ32" s="5">
        <f>(4-BB!AZ8)+(4-BB!AZ14)+(4-BB!AZ17)+(4-BB!AZ26)</f>
        <v>16</v>
      </c>
      <c r="BA32" s="5">
        <f>(4-BB!BA8)+(4-BB!BA14)+(4-BB!BA17)+(4-BB!BA26)</f>
        <v>16</v>
      </c>
      <c r="BB32" s="5">
        <f>(4-BB!BB8)+(4-BB!BB14)+(4-BB!BB17)+(4-BB!BB26)</f>
        <v>16</v>
      </c>
      <c r="BC32" s="5">
        <f>(4-BB!BC8)+(4-BB!BC14)+(4-BB!BC17)+(4-BB!BC26)</f>
        <v>16</v>
      </c>
      <c r="BD32" s="5">
        <f>(4-BB!BD8)+(4-BB!BD14)+(4-BB!BD17)+(4-BB!BD26)</f>
        <v>16</v>
      </c>
      <c r="BE32" s="5">
        <f>(4-BB!BE8)+(4-BB!BE14)+(4-BB!BE17)+(4-BB!BE26)</f>
        <v>16</v>
      </c>
      <c r="BF32" s="5">
        <f>(4-BB!BF8)+(4-BB!BF14)+(4-BB!BF17)+(4-BB!BF26)</f>
        <v>16</v>
      </c>
      <c r="BG32" s="5">
        <f>(4-BB!BG8)+(4-BB!BG14)+(4-BB!BG17)+(4-BB!BG26)</f>
        <v>16</v>
      </c>
      <c r="BH32" s="5">
        <f>(4-BB!BH8)+(4-BB!BH14)+(4-BB!BH17)+(4-BB!BH26)</f>
        <v>16</v>
      </c>
      <c r="BI32" s="5">
        <f>(4-BB!BI8)+(4-BB!BI14)+(4-BB!BI17)+(4-BB!BI26)</f>
        <v>16</v>
      </c>
      <c r="BJ32" s="5">
        <f>(4-BB!BJ8)+(4-BB!BJ14)+(4-BB!BJ17)+(4-BB!BJ26)</f>
        <v>16</v>
      </c>
      <c r="BK32" s="5">
        <f>(4-BB!BK8)+(4-BB!BK14)+(4-BB!BK17)+(4-BB!BK26)</f>
        <v>16</v>
      </c>
      <c r="BL32" s="5">
        <f>(4-BB!BL8)+(4-BB!BL14)+(4-BB!BL17)+(4-BB!BL26)</f>
        <v>16</v>
      </c>
      <c r="BM32" s="5">
        <f>(4-BB!BM8)+(4-BB!BM14)+(4-BB!BM17)+(4-BB!BM26)</f>
        <v>16</v>
      </c>
    </row>
    <row r="33" spans="1:65" ht="12" customHeight="1" x14ac:dyDescent="0.3">
      <c r="A33" s="5"/>
      <c r="B33" s="5" t="s">
        <v>523</v>
      </c>
      <c r="C33" s="5">
        <f>(4-BB!C10)+(4-BB!C15)+(4-BB!C20)+(4-BB!C25)</f>
        <v>5</v>
      </c>
      <c r="D33" s="5">
        <f>(4-BB!D10)+(4-BB!D15)+(4-BB!D20)+(4-BB!D25)</f>
        <v>7</v>
      </c>
      <c r="E33" s="5">
        <f>(4-BB!Q10)+(4-BB!Q15)+(4-BB!Q20)+(4-BB!Q25)</f>
        <v>4</v>
      </c>
      <c r="F33" s="5">
        <f>(4-BB!R10)+(4-BB!R15)+(4-BB!R20)+(4-BB!R25)</f>
        <v>10</v>
      </c>
      <c r="G33" s="5">
        <f>(4-BB!G10)+(4-BB!G15)+(4-BB!G20)+(4-BB!G25)</f>
        <v>16</v>
      </c>
      <c r="H33" s="5">
        <f>(4-BB!H10)+(4-BB!H15)+(4-BB!H20)+(4-BB!H25)</f>
        <v>16</v>
      </c>
      <c r="I33" s="5">
        <f>(4-BB!I10)+(4-BB!I15)+(4-BB!I20)+(4-BB!I25)</f>
        <v>16</v>
      </c>
      <c r="J33" s="5">
        <f>(4-BB!J10)+(4-BB!J15)+(4-BB!J20)+(4-BB!J25)</f>
        <v>16</v>
      </c>
      <c r="K33" s="5">
        <f>(4-BB!K10)+(4-BB!K15)+(4-BB!K20)+(4-BB!K25)</f>
        <v>16</v>
      </c>
      <c r="L33" s="5">
        <f>(4-BB!L10)+(4-BB!L15)+(4-BB!L20)+(4-BB!L25)</f>
        <v>16</v>
      </c>
      <c r="M33" s="5">
        <f>(4-BB!M10)+(4-BB!M15)+(4-BB!M20)+(4-BB!M25)</f>
        <v>16</v>
      </c>
      <c r="N33" s="5">
        <f>(4-BB!N10)+(4-BB!N15)+(4-BB!N20)+(4-BB!N25)</f>
        <v>16</v>
      </c>
      <c r="O33" s="5">
        <f>(4-BB!O10)+(4-BB!O15)+(4-BB!O20)+(4-BB!O25)</f>
        <v>16</v>
      </c>
      <c r="P33" s="5">
        <f>(4-BB!P10)+(4-BB!P15)+(4-BB!P20)+(4-BB!P25)</f>
        <v>16</v>
      </c>
      <c r="Q33" s="5" t="e">
        <f t="shared" ref="Q33:R33" si="1">(4-#REF!)+(4-#REF!)+(4-#REF!)+(4-#REF!)</f>
        <v>#REF!</v>
      </c>
      <c r="R33" s="5" t="e">
        <f t="shared" si="1"/>
        <v>#REF!</v>
      </c>
      <c r="S33" s="5">
        <f>(4-BB!S10)+(4-BB!S15)+(4-BB!S20)+(4-BB!S25)</f>
        <v>11</v>
      </c>
      <c r="T33" s="5">
        <f>(4-BB!T10)+(4-BB!T15)+(4-BB!T20)+(4-BB!T25)</f>
        <v>16</v>
      </c>
      <c r="U33" s="5">
        <f>(4-BB!U10)+(4-BB!U15)+(4-BB!U20)+(4-BB!U25)</f>
        <v>16</v>
      </c>
      <c r="V33" s="5">
        <f>(4-BB!V10)+(4-BB!V15)+(4-BB!V20)+(4-BB!V25)</f>
        <v>16</v>
      </c>
      <c r="W33" s="5">
        <f>(4-BB!W10)+(4-BB!W15)+(4-BB!W20)+(4-BB!W25)</f>
        <v>16</v>
      </c>
      <c r="X33" s="5">
        <f>(4-BB!X10)+(4-BB!X15)+(4-BB!X20)+(4-BB!X25)</f>
        <v>16</v>
      </c>
      <c r="Y33" s="5">
        <f>(4-BB!Y10)+(4-BB!Y15)+(4-BB!Y20)+(4-BB!Y25)</f>
        <v>16</v>
      </c>
      <c r="Z33" s="5">
        <f>(4-BB!Z10)+(4-BB!Z15)+(4-BB!Z20)+(4-BB!Z25)</f>
        <v>16</v>
      </c>
      <c r="AA33" s="5">
        <f>(4-BB!AA10)+(4-BB!AA15)+(4-BB!AA20)+(4-BB!AA25)</f>
        <v>16</v>
      </c>
      <c r="AB33" s="5">
        <f>(4-BB!AB10)+(4-BB!AB15)+(4-BB!AB20)+(4-BB!AB25)</f>
        <v>16</v>
      </c>
      <c r="AC33" s="5">
        <f>(4-BB!AC10)+(4-BB!AC15)+(4-BB!AC20)+(4-BB!AC25)</f>
        <v>16</v>
      </c>
      <c r="AD33" s="5">
        <f>(4-BB!AD10)+(4-BB!AD15)+(4-BB!AD20)+(4-BB!AD25)</f>
        <v>16</v>
      </c>
      <c r="AE33" s="5">
        <f>(4-BB!AE10)+(4-BB!AE15)+(4-BB!AE20)+(4-BB!AE25)</f>
        <v>16</v>
      </c>
      <c r="AF33" s="5">
        <f>(4-BB!AF10)+(4-BB!AF15)+(4-BB!AF20)+(4-BB!AF25)</f>
        <v>16</v>
      </c>
      <c r="AG33" s="5">
        <f>(4-BB!AG10)+(4-BB!AG15)+(4-BB!AG20)+(4-BB!AG25)</f>
        <v>16</v>
      </c>
      <c r="AH33" s="5">
        <f>(4-BB!AH10)+(4-BB!AH15)+(4-BB!AH20)+(4-BB!AH25)</f>
        <v>16</v>
      </c>
      <c r="AI33" s="5">
        <f>(4-BB!AI10)+(4-BB!AI15)+(4-BB!AI20)+(4-BB!AI25)</f>
        <v>16</v>
      </c>
      <c r="AJ33" s="5">
        <f>(4-BB!AJ10)+(4-BB!AJ15)+(4-BB!AJ20)+(4-BB!AJ25)</f>
        <v>16</v>
      </c>
      <c r="AK33" s="5">
        <f>(4-BB!AK10)+(4-BB!AK15)+(4-BB!AK20)+(4-BB!AK25)</f>
        <v>16</v>
      </c>
      <c r="AL33" s="5">
        <f>(4-BB!AL10)+(4-BB!AL15)+(4-BB!AL20)+(4-BB!AL25)</f>
        <v>16</v>
      </c>
      <c r="AM33" s="5">
        <f>(4-BB!AM10)+(4-BB!AM15)+(4-BB!AM20)+(4-BB!AM25)</f>
        <v>16</v>
      </c>
      <c r="AN33" s="5">
        <f>(4-BB!AN10)+(4-BB!AN15)+(4-BB!AN20)+(4-BB!AN25)</f>
        <v>16</v>
      </c>
      <c r="AO33" s="5">
        <f>(4-BB!AO10)+(4-BB!AO15)+(4-BB!AO20)+(4-BB!AO25)</f>
        <v>16</v>
      </c>
      <c r="AP33" s="5">
        <f>(4-BB!AP10)+(4-BB!AP15)+(4-BB!AP20)+(4-BB!AP25)</f>
        <v>16</v>
      </c>
      <c r="AQ33" s="5">
        <f>(4-BB!AQ10)+(4-BB!AQ15)+(4-BB!AQ20)+(4-BB!AQ25)</f>
        <v>16</v>
      </c>
      <c r="AR33" s="5">
        <f>(4-BB!AR10)+(4-BB!AR15)+(4-BB!AR20)+(4-BB!AR25)</f>
        <v>16</v>
      </c>
      <c r="AS33" s="5">
        <f>(4-BB!AS10)+(4-BB!AS15)+(4-BB!AS20)+(4-BB!AS25)</f>
        <v>16</v>
      </c>
      <c r="AT33" s="5">
        <f>(4-BB!AT10)+(4-BB!AT15)+(4-BB!AT20)+(4-BB!AT25)</f>
        <v>16</v>
      </c>
      <c r="AU33" s="5">
        <f>(4-BB!AU10)+(4-BB!AU15)+(4-BB!AU20)+(4-BB!AU25)</f>
        <v>16</v>
      </c>
      <c r="AV33" s="5">
        <f>(4-BB!AV10)+(4-BB!AV15)+(4-BB!AV20)+(4-BB!AV25)</f>
        <v>16</v>
      </c>
      <c r="AW33" s="5">
        <f>(4-BB!AW10)+(4-BB!AW15)+(4-BB!AW20)+(4-BB!AW25)</f>
        <v>16</v>
      </c>
      <c r="AX33" s="5">
        <f>(4-BB!AX10)+(4-BB!AX15)+(4-BB!AX20)+(4-BB!AX25)</f>
        <v>16</v>
      </c>
      <c r="AY33" s="5">
        <f>(4-BB!AY10)+(4-BB!AY15)+(4-BB!AY20)+(4-BB!AY25)</f>
        <v>16</v>
      </c>
      <c r="AZ33" s="5">
        <f>(4-BB!AZ10)+(4-BB!AZ15)+(4-BB!AZ20)+(4-BB!AZ25)</f>
        <v>16</v>
      </c>
      <c r="BA33" s="5">
        <f>(4-BB!BA10)+(4-BB!BA15)+(4-BB!BA20)+(4-BB!BA25)</f>
        <v>16</v>
      </c>
      <c r="BB33" s="5">
        <f>(4-BB!BB10)+(4-BB!BB15)+(4-BB!BB20)+(4-BB!BB25)</f>
        <v>16</v>
      </c>
      <c r="BC33" s="5">
        <f>(4-BB!BC10)+(4-BB!BC15)+(4-BB!BC20)+(4-BB!BC25)</f>
        <v>16</v>
      </c>
      <c r="BD33" s="5">
        <f>(4-BB!BD10)+(4-BB!BD15)+(4-BB!BD20)+(4-BB!BD25)</f>
        <v>16</v>
      </c>
      <c r="BE33" s="5">
        <f>(4-BB!BE10)+(4-BB!BE15)+(4-BB!BE20)+(4-BB!BE25)</f>
        <v>16</v>
      </c>
      <c r="BF33" s="5">
        <f>(4-BB!BF10)+(4-BB!BF15)+(4-BB!BF20)+(4-BB!BF25)</f>
        <v>16</v>
      </c>
      <c r="BG33" s="5">
        <f>(4-BB!BG10)+(4-BB!BG15)+(4-BB!BG20)+(4-BB!BG25)</f>
        <v>16</v>
      </c>
      <c r="BH33" s="5">
        <f>(4-BB!BH10)+(4-BB!BH15)+(4-BB!BH20)+(4-BB!BH25)</f>
        <v>16</v>
      </c>
      <c r="BI33" s="5">
        <f>(4-BB!BI10)+(4-BB!BI15)+(4-BB!BI20)+(4-BB!BI25)</f>
        <v>16</v>
      </c>
      <c r="BJ33" s="5">
        <f>(4-BB!BJ10)+(4-BB!BJ15)+(4-BB!BJ20)+(4-BB!BJ25)</f>
        <v>16</v>
      </c>
      <c r="BK33" s="5">
        <f>(4-BB!BK10)+(4-BB!BK15)+(4-BB!BK20)+(4-BB!BK25)</f>
        <v>16</v>
      </c>
      <c r="BL33" s="5">
        <f>(4-BB!BL10)+(4-BB!BL15)+(4-BB!BL20)+(4-BB!BL25)</f>
        <v>16</v>
      </c>
      <c r="BM33" s="5">
        <f>(4-BB!BM10)+(4-BB!BM15)+(4-BB!BM20)+(4-BB!BM25)</f>
        <v>16</v>
      </c>
    </row>
    <row r="34" spans="1:65" ht="12" customHeight="1" x14ac:dyDescent="0.3">
      <c r="A34" s="5"/>
      <c r="B34" s="5" t="s">
        <v>524</v>
      </c>
      <c r="C34" s="5">
        <f>(4-BB!C9)+(4-BB!C12)+(4-BB!C19)+(4-BB!C28)</f>
        <v>12</v>
      </c>
      <c r="D34" s="5">
        <f>(4-BB!D9)+(4-BB!D12)+(4-BB!D19)+(4-BB!D28)</f>
        <v>12</v>
      </c>
      <c r="E34" s="5">
        <f>(4-BB!Q9)+(4-BB!Q12)+(4-BB!Q19)+(4-BB!Q28)</f>
        <v>11</v>
      </c>
      <c r="F34" s="5">
        <f>(4-BB!R9)+(4-BB!R12)+(4-BB!R19)+(4-BB!R28)</f>
        <v>12</v>
      </c>
      <c r="G34" s="5">
        <f>(4-BB!G9)+(4-BB!G12)+(4-BB!G19)+(4-BB!G28)</f>
        <v>16</v>
      </c>
      <c r="H34" s="5">
        <f>(4-BB!H9)+(4-BB!H12)+(4-BB!H19)+(4-BB!H28)</f>
        <v>16</v>
      </c>
      <c r="I34" s="5">
        <f>(4-BB!I9)+(4-BB!I12)+(4-BB!I19)+(4-BB!I28)</f>
        <v>16</v>
      </c>
      <c r="J34" s="5">
        <f>(4-BB!J9)+(4-BB!J12)+(4-BB!J19)+(4-BB!J28)</f>
        <v>16</v>
      </c>
      <c r="K34" s="5">
        <f>(4-BB!K9)+(4-BB!K12)+(4-BB!K19)+(4-BB!K28)</f>
        <v>16</v>
      </c>
      <c r="L34" s="5">
        <f>(4-BB!L9)+(4-BB!L12)+(4-BB!L19)+(4-BB!L28)</f>
        <v>16</v>
      </c>
      <c r="M34" s="5">
        <f>(4-BB!M9)+(4-BB!M12)+(4-BB!M19)+(4-BB!M28)</f>
        <v>16</v>
      </c>
      <c r="N34" s="5">
        <f>(4-BB!N9)+(4-BB!N12)+(4-BB!N19)+(4-BB!N28)</f>
        <v>16</v>
      </c>
      <c r="O34" s="5">
        <f>(4-BB!O9)+(4-BB!O12)+(4-BB!O19)+(4-BB!O28)</f>
        <v>16</v>
      </c>
      <c r="P34" s="5">
        <f>(4-BB!P9)+(4-BB!P12)+(4-BB!P19)+(4-BB!P28)</f>
        <v>16</v>
      </c>
      <c r="Q34" s="5" t="e">
        <f t="shared" ref="Q34:R34" si="2">(4-#REF!)+(4-#REF!)+(4-#REF!)+(4-#REF!)</f>
        <v>#REF!</v>
      </c>
      <c r="R34" s="5" t="e">
        <f t="shared" si="2"/>
        <v>#REF!</v>
      </c>
      <c r="S34" s="5">
        <f>(4-BB!S9)+(4-BB!S12)+(4-BB!S19)+(4-BB!S28)</f>
        <v>11</v>
      </c>
      <c r="T34" s="5">
        <f>(4-BB!T9)+(4-BB!T12)+(4-BB!T19)+(4-BB!T28)</f>
        <v>16</v>
      </c>
      <c r="U34" s="5">
        <f>(4-BB!U9)+(4-BB!U12)+(4-BB!U19)+(4-BB!U28)</f>
        <v>16</v>
      </c>
      <c r="V34" s="5">
        <f>(4-BB!V9)+(4-BB!V12)+(4-BB!V19)+(4-BB!V28)</f>
        <v>16</v>
      </c>
      <c r="W34" s="5">
        <f>(4-BB!W9)+(4-BB!W12)+(4-BB!W19)+(4-BB!W28)</f>
        <v>16</v>
      </c>
      <c r="X34" s="5">
        <f>(4-BB!X9)+(4-BB!X12)+(4-BB!X19)+(4-BB!X28)</f>
        <v>16</v>
      </c>
      <c r="Y34" s="5">
        <f>(4-BB!Y9)+(4-BB!Y12)+(4-BB!Y19)+(4-BB!Y28)</f>
        <v>16</v>
      </c>
      <c r="Z34" s="5">
        <f>(4-BB!Z9)+(4-BB!Z12)+(4-BB!Z19)+(4-BB!Z28)</f>
        <v>16</v>
      </c>
      <c r="AA34" s="5">
        <f>(4-BB!AA9)+(4-BB!AA12)+(4-BB!AA19)+(4-BB!AA28)</f>
        <v>16</v>
      </c>
      <c r="AB34" s="5">
        <f>(4-BB!AB9)+(4-BB!AB12)+(4-BB!AB19)+(4-BB!AB28)</f>
        <v>16</v>
      </c>
      <c r="AC34" s="5">
        <f>(4-BB!AC9)+(4-BB!AC12)+(4-BB!AC19)+(4-BB!AC28)</f>
        <v>16</v>
      </c>
      <c r="AD34" s="5">
        <f>(4-BB!AD9)+(4-BB!AD12)+(4-BB!AD19)+(4-BB!AD28)</f>
        <v>16</v>
      </c>
      <c r="AE34" s="5">
        <f>(4-BB!AE9)+(4-BB!AE12)+(4-BB!AE19)+(4-BB!AE28)</f>
        <v>16</v>
      </c>
      <c r="AF34" s="5">
        <f>(4-BB!AF9)+(4-BB!AF12)+(4-BB!AF19)+(4-BB!AF28)</f>
        <v>16</v>
      </c>
      <c r="AG34" s="5">
        <f>(4-BB!AG9)+(4-BB!AG12)+(4-BB!AG19)+(4-BB!AG28)</f>
        <v>16</v>
      </c>
      <c r="AH34" s="5">
        <f>(4-BB!AH9)+(4-BB!AH12)+(4-BB!AH19)+(4-BB!AH28)</f>
        <v>16</v>
      </c>
      <c r="AI34" s="5">
        <f>(4-BB!AI9)+(4-BB!AI12)+(4-BB!AI19)+(4-BB!AI28)</f>
        <v>16</v>
      </c>
      <c r="AJ34" s="5">
        <f>(4-BB!AJ9)+(4-BB!AJ12)+(4-BB!AJ19)+(4-BB!AJ28)</f>
        <v>16</v>
      </c>
      <c r="AK34" s="5">
        <f>(4-BB!AK9)+(4-BB!AK12)+(4-BB!AK19)+(4-BB!AK28)</f>
        <v>16</v>
      </c>
      <c r="AL34" s="5">
        <f>(4-BB!AL9)+(4-BB!AL12)+(4-BB!AL19)+(4-BB!AL28)</f>
        <v>16</v>
      </c>
      <c r="AM34" s="5">
        <f>(4-BB!AM9)+(4-BB!AM12)+(4-BB!AM19)+(4-BB!AM28)</f>
        <v>16</v>
      </c>
      <c r="AN34" s="5">
        <f>(4-BB!AN9)+(4-BB!AN12)+(4-BB!AN19)+(4-BB!AN28)</f>
        <v>16</v>
      </c>
      <c r="AO34" s="5">
        <f>(4-BB!AO9)+(4-BB!AO12)+(4-BB!AO19)+(4-BB!AO28)</f>
        <v>16</v>
      </c>
      <c r="AP34" s="5">
        <f>(4-BB!AP9)+(4-BB!AP12)+(4-BB!AP19)+(4-BB!AP28)</f>
        <v>16</v>
      </c>
      <c r="AQ34" s="5">
        <f>(4-BB!AQ9)+(4-BB!AQ12)+(4-BB!AQ19)+(4-BB!AQ28)</f>
        <v>16</v>
      </c>
      <c r="AR34" s="5">
        <f>(4-BB!AR9)+(4-BB!AR12)+(4-BB!AR19)+(4-BB!AR28)</f>
        <v>16</v>
      </c>
      <c r="AS34" s="5">
        <f>(4-BB!AS9)+(4-BB!AS12)+(4-BB!AS19)+(4-BB!AS28)</f>
        <v>16</v>
      </c>
      <c r="AT34" s="5">
        <f>(4-BB!AT9)+(4-BB!AT12)+(4-BB!AT19)+(4-BB!AT28)</f>
        <v>16</v>
      </c>
      <c r="AU34" s="5">
        <f>(4-BB!AU9)+(4-BB!AU12)+(4-BB!AU19)+(4-BB!AU28)</f>
        <v>16</v>
      </c>
      <c r="AV34" s="5">
        <f>(4-BB!AV9)+(4-BB!AV12)+(4-BB!AV19)+(4-BB!AV28)</f>
        <v>16</v>
      </c>
      <c r="AW34" s="5">
        <f>(4-BB!AW9)+(4-BB!AW12)+(4-BB!AW19)+(4-BB!AW28)</f>
        <v>16</v>
      </c>
      <c r="AX34" s="5">
        <f>(4-BB!AX9)+(4-BB!AX12)+(4-BB!AX19)+(4-BB!AX28)</f>
        <v>16</v>
      </c>
      <c r="AY34" s="5">
        <f>(4-BB!AY9)+(4-BB!AY12)+(4-BB!AY19)+(4-BB!AY28)</f>
        <v>16</v>
      </c>
      <c r="AZ34" s="5">
        <f>(4-BB!AZ9)+(4-BB!AZ12)+(4-BB!AZ19)+(4-BB!AZ28)</f>
        <v>16</v>
      </c>
      <c r="BA34" s="5">
        <f>(4-BB!BA9)+(4-BB!BA12)+(4-BB!BA19)+(4-BB!BA28)</f>
        <v>16</v>
      </c>
      <c r="BB34" s="5">
        <f>(4-BB!BB9)+(4-BB!BB12)+(4-BB!BB19)+(4-BB!BB28)</f>
        <v>16</v>
      </c>
      <c r="BC34" s="5">
        <f>(4-BB!BC9)+(4-BB!BC12)+(4-BB!BC19)+(4-BB!BC28)</f>
        <v>16</v>
      </c>
      <c r="BD34" s="5">
        <f>(4-BB!BD9)+(4-BB!BD12)+(4-BB!BD19)+(4-BB!BD28)</f>
        <v>16</v>
      </c>
      <c r="BE34" s="5">
        <f>(4-BB!BE9)+(4-BB!BE12)+(4-BB!BE19)+(4-BB!BE28)</f>
        <v>16</v>
      </c>
      <c r="BF34" s="5">
        <f>(4-BB!BF9)+(4-BB!BF12)+(4-BB!BF19)+(4-BB!BF28)</f>
        <v>16</v>
      </c>
      <c r="BG34" s="5">
        <f>(4-BB!BG9)+(4-BB!BG12)+(4-BB!BG19)+(4-BB!BG28)</f>
        <v>16</v>
      </c>
      <c r="BH34" s="5">
        <f>(4-BB!BH9)+(4-BB!BH12)+(4-BB!BH19)+(4-BB!BH28)</f>
        <v>16</v>
      </c>
      <c r="BI34" s="5">
        <f>(4-BB!BI9)+(4-BB!BI12)+(4-BB!BI19)+(4-BB!BI28)</f>
        <v>16</v>
      </c>
      <c r="BJ34" s="5">
        <f>(4-BB!BJ9)+(4-BB!BJ12)+(4-BB!BJ19)+(4-BB!BJ28)</f>
        <v>16</v>
      </c>
      <c r="BK34" s="5">
        <f>(4-BB!BK9)+(4-BB!BK12)+(4-BB!BK19)+(4-BB!BK28)</f>
        <v>16</v>
      </c>
      <c r="BL34" s="5">
        <f>(4-BB!BL9)+(4-BB!BL12)+(4-BB!BL19)+(4-BB!BL28)</f>
        <v>16</v>
      </c>
      <c r="BM34" s="5">
        <f>(4-BB!BM9)+(4-BB!BM12)+(4-BB!BM19)+(4-BB!BM28)</f>
        <v>16</v>
      </c>
    </row>
    <row r="35" spans="1:65" ht="12" customHeight="1" x14ac:dyDescent="0.25">
      <c r="B35" s="24"/>
      <c r="AV35" s="1"/>
      <c r="AW35" s="1"/>
      <c r="AX35" s="1"/>
      <c r="AY35" s="1"/>
      <c r="AZ35" s="1"/>
      <c r="BA35" s="1"/>
      <c r="BB35" s="1"/>
    </row>
    <row r="36" spans="1:65" ht="12" customHeight="1" x14ac:dyDescent="0.25">
      <c r="A36" s="24" t="s">
        <v>525</v>
      </c>
      <c r="B36" s="24"/>
      <c r="AV36" s="1"/>
      <c r="AW36" s="1"/>
      <c r="AX36" s="1"/>
      <c r="AY36" s="1"/>
      <c r="AZ36" s="1"/>
      <c r="BA36" s="1"/>
      <c r="BB36" s="1"/>
    </row>
    <row r="37" spans="1:65" ht="12" customHeight="1" x14ac:dyDescent="0.25">
      <c r="A37" s="24" t="s">
        <v>526</v>
      </c>
      <c r="B37" s="24"/>
      <c r="AV37" s="1"/>
      <c r="AW37" s="1"/>
      <c r="AX37" s="1"/>
      <c r="AY37" s="1"/>
      <c r="AZ37" s="1"/>
      <c r="BA37" s="1"/>
      <c r="BB37" s="1"/>
    </row>
    <row r="38" spans="1:65" ht="12" customHeight="1" x14ac:dyDescent="0.25">
      <c r="A38" s="83" t="str">
        <f>HYPERLINK("http://www.psy.miami.edu/faculty/ccarver/sclBISBAS.html","http://www.psy.miami.edu/faculty/ccarver/sclBISBAS.html")</f>
        <v>http://www.psy.miami.edu/faculty/ccarver/sclBISBAS.html</v>
      </c>
      <c r="B38" s="24"/>
      <c r="AV38" s="1"/>
      <c r="AW38" s="1"/>
      <c r="AX38" s="1"/>
      <c r="AY38" s="1"/>
      <c r="AZ38" s="1"/>
      <c r="BA38" s="1"/>
      <c r="BB38" s="1"/>
    </row>
    <row r="39" spans="1:65" ht="12" customHeight="1" x14ac:dyDescent="0.25">
      <c r="B39" s="24"/>
      <c r="AV39" s="1"/>
      <c r="AW39" s="1"/>
      <c r="AX39" s="1"/>
      <c r="AY39" s="1"/>
      <c r="AZ39" s="1"/>
      <c r="BA39" s="1"/>
      <c r="BB39" s="1"/>
    </row>
    <row r="40" spans="1:65" ht="12" customHeight="1" x14ac:dyDescent="0.25">
      <c r="B40" s="24"/>
      <c r="N40" s="84"/>
      <c r="O40" s="84"/>
      <c r="P40" s="84"/>
      <c r="Q40" s="84"/>
      <c r="R40" s="84"/>
      <c r="S40" s="84"/>
      <c r="T40" s="84"/>
      <c r="U40" s="84"/>
      <c r="V40" s="84"/>
      <c r="W40" s="84"/>
      <c r="X40" s="84"/>
      <c r="Y40" s="84"/>
      <c r="Z40" s="84"/>
      <c r="AA40" s="84"/>
      <c r="AB40" s="84"/>
      <c r="AC40" s="84"/>
      <c r="AD40" s="84"/>
      <c r="AV40" s="1"/>
      <c r="AW40" s="1"/>
      <c r="AX40" s="1"/>
      <c r="AY40" s="1"/>
      <c r="AZ40" s="1"/>
      <c r="BA40" s="1"/>
      <c r="BB40" s="1"/>
    </row>
    <row r="41" spans="1:65" ht="12" customHeight="1" x14ac:dyDescent="0.25">
      <c r="B41" s="24"/>
      <c r="N41" s="84"/>
      <c r="O41" s="1" t="s">
        <v>528</v>
      </c>
      <c r="P41" s="1"/>
      <c r="Q41" s="1"/>
      <c r="R41" s="1"/>
      <c r="S41" s="1"/>
      <c r="T41" s="1"/>
      <c r="U41" s="1"/>
      <c r="V41" s="1"/>
      <c r="W41" s="1"/>
      <c r="X41" s="1"/>
      <c r="Y41" s="1"/>
      <c r="Z41" s="1"/>
      <c r="AA41" s="1"/>
      <c r="AB41" s="1"/>
      <c r="AC41" s="1"/>
      <c r="AD41" s="84"/>
      <c r="AV41" s="1"/>
      <c r="AW41" s="1"/>
      <c r="AX41" s="1"/>
      <c r="AY41" s="1"/>
      <c r="AZ41" s="1"/>
      <c r="BA41" s="1"/>
      <c r="BB41" s="1"/>
    </row>
    <row r="42" spans="1:65" ht="12" customHeight="1" x14ac:dyDescent="0.25">
      <c r="B42" s="24"/>
      <c r="N42" s="84"/>
      <c r="O42" s="1" t="s">
        <v>529</v>
      </c>
      <c r="P42" s="1"/>
      <c r="Q42" s="1"/>
      <c r="R42" s="1"/>
      <c r="S42" s="1"/>
      <c r="T42" s="1"/>
      <c r="U42" s="1"/>
      <c r="V42" s="1"/>
      <c r="W42" s="1"/>
      <c r="X42" s="1"/>
      <c r="Y42" s="1"/>
      <c r="Z42" s="1"/>
      <c r="AA42" s="1"/>
      <c r="AB42" s="1"/>
      <c r="AC42" s="1"/>
      <c r="AD42" s="84"/>
      <c r="AV42" s="1"/>
      <c r="AW42" s="1"/>
      <c r="AX42" s="1"/>
      <c r="AY42" s="1"/>
      <c r="AZ42" s="1"/>
      <c r="BA42" s="1"/>
      <c r="BB42" s="1"/>
    </row>
    <row r="43" spans="1:65" ht="12" customHeight="1" x14ac:dyDescent="0.25">
      <c r="B43" s="24"/>
      <c r="N43" s="84"/>
      <c r="O43" s="1"/>
      <c r="P43" s="1"/>
      <c r="Q43" s="1"/>
      <c r="R43" s="1"/>
      <c r="S43" s="1"/>
      <c r="T43" s="1"/>
      <c r="U43" s="1"/>
      <c r="V43" s="1"/>
      <c r="W43" s="1"/>
      <c r="X43" s="1"/>
      <c r="Y43" s="1"/>
      <c r="Z43" s="1"/>
      <c r="AA43" s="1"/>
      <c r="AB43" s="1"/>
      <c r="AC43" s="1"/>
      <c r="AD43" s="84"/>
      <c r="AV43" s="1"/>
      <c r="AW43" s="1"/>
      <c r="AX43" s="1"/>
      <c r="AY43" s="1"/>
      <c r="AZ43" s="1"/>
      <c r="BA43" s="1"/>
      <c r="BB43" s="1"/>
    </row>
    <row r="44" spans="1:65" ht="12" customHeight="1" x14ac:dyDescent="0.25">
      <c r="B44" s="24"/>
      <c r="N44" s="84"/>
      <c r="O44" s="84"/>
      <c r="P44" s="84"/>
      <c r="Q44" s="84"/>
      <c r="R44" s="84"/>
      <c r="S44" s="84"/>
      <c r="T44" s="84"/>
      <c r="U44" s="84"/>
      <c r="V44" s="84"/>
      <c r="W44" s="84"/>
      <c r="X44" s="84"/>
      <c r="Y44" s="84"/>
      <c r="Z44" s="84"/>
      <c r="AA44" s="84"/>
      <c r="AB44" s="84"/>
      <c r="AC44" s="84"/>
      <c r="AD44" s="84"/>
      <c r="AV44" s="1"/>
      <c r="AW44" s="1"/>
      <c r="AX44" s="1"/>
      <c r="AY44" s="1"/>
      <c r="AZ44" s="1"/>
      <c r="BA44" s="1"/>
      <c r="BB44" s="1"/>
    </row>
    <row r="45" spans="1:65" ht="12" customHeight="1" x14ac:dyDescent="0.25">
      <c r="B45" s="24"/>
      <c r="AV45" s="1"/>
      <c r="AW45" s="1"/>
      <c r="AX45" s="1"/>
      <c r="AY45" s="1"/>
      <c r="AZ45" s="1"/>
      <c r="BA45" s="1"/>
      <c r="BB45" s="1"/>
    </row>
    <row r="46" spans="1:65" ht="12" customHeight="1" x14ac:dyDescent="0.25">
      <c r="B46" s="24"/>
      <c r="AV46" s="1"/>
      <c r="AW46" s="1"/>
      <c r="AX46" s="1"/>
      <c r="AY46" s="1"/>
      <c r="AZ46" s="1"/>
      <c r="BA46" s="1"/>
      <c r="BB46" s="1"/>
    </row>
    <row r="47" spans="1:65" ht="12" customHeight="1" x14ac:dyDescent="0.25">
      <c r="B47" s="24"/>
      <c r="AV47" s="1"/>
      <c r="AW47" s="1"/>
      <c r="AX47" s="1"/>
      <c r="AY47" s="1"/>
      <c r="AZ47" s="1"/>
      <c r="BA47" s="1"/>
      <c r="BB47" s="1"/>
    </row>
    <row r="48" spans="1:65" ht="12" customHeight="1" x14ac:dyDescent="0.25">
      <c r="B48" s="24"/>
      <c r="AV48" s="1"/>
      <c r="AW48" s="1"/>
      <c r="AX48" s="1"/>
      <c r="AY48" s="1"/>
      <c r="AZ48" s="1"/>
      <c r="BA48" s="1"/>
      <c r="BB48" s="1"/>
    </row>
    <row r="49" spans="2:54" ht="12" customHeight="1" x14ac:dyDescent="0.25">
      <c r="B49" s="24"/>
      <c r="AV49" s="1"/>
      <c r="AW49" s="1"/>
      <c r="AX49" s="1"/>
      <c r="AY49" s="1"/>
      <c r="AZ49" s="1"/>
      <c r="BA49" s="1"/>
      <c r="BB49" s="1"/>
    </row>
    <row r="50" spans="2:54" ht="12" customHeight="1" x14ac:dyDescent="0.25">
      <c r="B50" s="24"/>
      <c r="AV50" s="1"/>
      <c r="AW50" s="1"/>
      <c r="AX50" s="1"/>
      <c r="AY50" s="1"/>
      <c r="AZ50" s="1"/>
      <c r="BA50" s="1"/>
      <c r="BB50" s="1"/>
    </row>
    <row r="51" spans="2:54" ht="12" customHeight="1" x14ac:dyDescent="0.25">
      <c r="B51" s="24"/>
      <c r="AV51" s="1"/>
      <c r="AW51" s="1"/>
      <c r="AX51" s="1"/>
      <c r="AY51" s="1"/>
      <c r="AZ51" s="1"/>
      <c r="BA51" s="1"/>
      <c r="BB51" s="1"/>
    </row>
    <row r="52" spans="2:54" ht="12" customHeight="1" x14ac:dyDescent="0.25">
      <c r="B52" s="24"/>
      <c r="AV52" s="1"/>
      <c r="AW52" s="1"/>
      <c r="AX52" s="1"/>
      <c r="AY52" s="1"/>
      <c r="AZ52" s="1"/>
      <c r="BA52" s="1"/>
      <c r="BB52" s="1"/>
    </row>
    <row r="53" spans="2:54" ht="12" customHeight="1" x14ac:dyDescent="0.25">
      <c r="B53" s="24"/>
      <c r="AV53" s="1"/>
      <c r="AW53" s="1"/>
      <c r="AX53" s="1"/>
      <c r="AY53" s="1"/>
      <c r="AZ53" s="1"/>
      <c r="BA53" s="1"/>
      <c r="BB53" s="1"/>
    </row>
    <row r="54" spans="2:54" ht="12" customHeight="1" x14ac:dyDescent="0.25">
      <c r="B54" s="24"/>
      <c r="AV54" s="1"/>
      <c r="AW54" s="1"/>
      <c r="AX54" s="1"/>
      <c r="AY54" s="1"/>
      <c r="AZ54" s="1"/>
      <c r="BA54" s="1"/>
      <c r="BB54" s="1"/>
    </row>
    <row r="55" spans="2:54" ht="12" customHeight="1" x14ac:dyDescent="0.25">
      <c r="B55" s="24"/>
      <c r="AV55" s="1"/>
      <c r="AW55" s="1"/>
      <c r="AX55" s="1"/>
      <c r="AY55" s="1"/>
      <c r="AZ55" s="1"/>
      <c r="BA55" s="1"/>
      <c r="BB55" s="1"/>
    </row>
    <row r="56" spans="2:54" ht="12" customHeight="1" x14ac:dyDescent="0.25">
      <c r="B56" s="24"/>
      <c r="AV56" s="1"/>
      <c r="AW56" s="1"/>
      <c r="AX56" s="1"/>
      <c r="AY56" s="1"/>
      <c r="AZ56" s="1"/>
      <c r="BA56" s="1"/>
      <c r="BB56" s="1"/>
    </row>
    <row r="57" spans="2:54" ht="12" customHeight="1" x14ac:dyDescent="0.25">
      <c r="B57" s="24"/>
      <c r="AV57" s="1"/>
      <c r="AW57" s="1"/>
      <c r="AX57" s="1"/>
      <c r="AY57" s="1"/>
      <c r="AZ57" s="1"/>
      <c r="BA57" s="1"/>
      <c r="BB57" s="1"/>
    </row>
    <row r="58" spans="2:54" ht="12" customHeight="1" x14ac:dyDescent="0.25">
      <c r="B58" s="24"/>
      <c r="AV58" s="1"/>
      <c r="AW58" s="1"/>
      <c r="AX58" s="1"/>
      <c r="AY58" s="1"/>
      <c r="AZ58" s="1"/>
      <c r="BA58" s="1"/>
      <c r="BB58" s="1"/>
    </row>
    <row r="59" spans="2:54" ht="12" customHeight="1" x14ac:dyDescent="0.25">
      <c r="B59" s="24"/>
      <c r="AV59" s="1"/>
      <c r="AW59" s="1"/>
      <c r="AX59" s="1"/>
      <c r="AY59" s="1"/>
      <c r="AZ59" s="1"/>
      <c r="BA59" s="1"/>
      <c r="BB59" s="1"/>
    </row>
    <row r="60" spans="2:54" ht="12" customHeight="1" x14ac:dyDescent="0.25">
      <c r="B60" s="24"/>
      <c r="AV60" s="1"/>
      <c r="AW60" s="1"/>
      <c r="AX60" s="1"/>
      <c r="AY60" s="1"/>
      <c r="AZ60" s="1"/>
      <c r="BA60" s="1"/>
      <c r="BB60" s="1"/>
    </row>
    <row r="61" spans="2:54" ht="12" customHeight="1" x14ac:dyDescent="0.25">
      <c r="B61" s="24"/>
      <c r="AV61" s="1"/>
      <c r="AW61" s="1"/>
      <c r="AX61" s="1"/>
      <c r="AY61" s="1"/>
      <c r="AZ61" s="1"/>
      <c r="BA61" s="1"/>
      <c r="BB61" s="1"/>
    </row>
    <row r="62" spans="2:54" ht="12" customHeight="1" x14ac:dyDescent="0.25">
      <c r="B62" s="24"/>
      <c r="AV62" s="1"/>
      <c r="AW62" s="1"/>
      <c r="AX62" s="1"/>
      <c r="AY62" s="1"/>
      <c r="AZ62" s="1"/>
      <c r="BA62" s="1"/>
      <c r="BB62" s="1"/>
    </row>
    <row r="63" spans="2:54" ht="12" customHeight="1" x14ac:dyDescent="0.25">
      <c r="B63" s="24"/>
      <c r="AV63" s="1"/>
      <c r="AW63" s="1"/>
      <c r="AX63" s="1"/>
      <c r="AY63" s="1"/>
      <c r="AZ63" s="1"/>
      <c r="BA63" s="1"/>
      <c r="BB63" s="1"/>
    </row>
    <row r="64" spans="2:54" ht="12" customHeight="1" x14ac:dyDescent="0.25">
      <c r="B64" s="24"/>
      <c r="AV64" s="1"/>
      <c r="AW64" s="1"/>
      <c r="AX64" s="1"/>
      <c r="AY64" s="1"/>
      <c r="AZ64" s="1"/>
      <c r="BA64" s="1"/>
      <c r="BB64" s="1"/>
    </row>
    <row r="65" spans="2:54" ht="12" customHeight="1" x14ac:dyDescent="0.25">
      <c r="B65" s="24"/>
      <c r="AV65" s="1"/>
      <c r="AW65" s="1"/>
      <c r="AX65" s="1"/>
      <c r="AY65" s="1"/>
      <c r="AZ65" s="1"/>
      <c r="BA65" s="1"/>
      <c r="BB65" s="1"/>
    </row>
    <row r="66" spans="2:54" ht="12" customHeight="1" x14ac:dyDescent="0.25">
      <c r="B66" s="24"/>
      <c r="AV66" s="1"/>
      <c r="AW66" s="1"/>
      <c r="AX66" s="1"/>
      <c r="AY66" s="1"/>
      <c r="AZ66" s="1"/>
      <c r="BA66" s="1"/>
      <c r="BB66" s="1"/>
    </row>
    <row r="67" spans="2:54" ht="12" customHeight="1" x14ac:dyDescent="0.25">
      <c r="B67" s="24"/>
      <c r="AV67" s="1"/>
      <c r="AW67" s="1"/>
      <c r="AX67" s="1"/>
      <c r="AY67" s="1"/>
      <c r="AZ67" s="1"/>
      <c r="BA67" s="1"/>
      <c r="BB67" s="1"/>
    </row>
    <row r="68" spans="2:54" ht="12" customHeight="1" x14ac:dyDescent="0.25">
      <c r="B68" s="24"/>
      <c r="AV68" s="1"/>
      <c r="AW68" s="1"/>
      <c r="AX68" s="1"/>
      <c r="AY68" s="1"/>
      <c r="AZ68" s="1"/>
      <c r="BA68" s="1"/>
      <c r="BB68" s="1"/>
    </row>
    <row r="69" spans="2:54" ht="12" customHeight="1" x14ac:dyDescent="0.25">
      <c r="B69" s="24"/>
      <c r="AV69" s="1"/>
      <c r="AW69" s="1"/>
      <c r="AX69" s="1"/>
      <c r="AY69" s="1"/>
      <c r="AZ69" s="1"/>
      <c r="BA69" s="1"/>
      <c r="BB69" s="1"/>
    </row>
    <row r="70" spans="2:54" ht="12" customHeight="1" x14ac:dyDescent="0.25">
      <c r="B70" s="24"/>
      <c r="AV70" s="1"/>
      <c r="AW70" s="1"/>
      <c r="AX70" s="1"/>
      <c r="AY70" s="1"/>
      <c r="AZ70" s="1"/>
      <c r="BA70" s="1"/>
      <c r="BB70" s="1"/>
    </row>
    <row r="71" spans="2:54" ht="12" customHeight="1" x14ac:dyDescent="0.25">
      <c r="B71" s="24"/>
      <c r="AV71" s="1"/>
      <c r="AW71" s="1"/>
      <c r="AX71" s="1"/>
      <c r="AY71" s="1"/>
      <c r="AZ71" s="1"/>
      <c r="BA71" s="1"/>
      <c r="BB71" s="1"/>
    </row>
    <row r="72" spans="2:54" ht="12" customHeight="1" x14ac:dyDescent="0.25">
      <c r="B72" s="24"/>
      <c r="AV72" s="1"/>
      <c r="AW72" s="1"/>
      <c r="AX72" s="1"/>
      <c r="AY72" s="1"/>
      <c r="AZ72" s="1"/>
      <c r="BA72" s="1"/>
      <c r="BB72" s="1"/>
    </row>
    <row r="73" spans="2:54" ht="12" customHeight="1" x14ac:dyDescent="0.25">
      <c r="B73" s="24"/>
      <c r="AV73" s="1"/>
      <c r="AW73" s="1"/>
      <c r="AX73" s="1"/>
      <c r="AY73" s="1"/>
      <c r="AZ73" s="1"/>
      <c r="BA73" s="1"/>
      <c r="BB73" s="1"/>
    </row>
    <row r="74" spans="2:54" ht="12" customHeight="1" x14ac:dyDescent="0.25">
      <c r="B74" s="24"/>
      <c r="AV74" s="1"/>
      <c r="AW74" s="1"/>
      <c r="AX74" s="1"/>
      <c r="AY74" s="1"/>
      <c r="AZ74" s="1"/>
      <c r="BA74" s="1"/>
      <c r="BB74" s="1"/>
    </row>
    <row r="75" spans="2:54" ht="12" customHeight="1" x14ac:dyDescent="0.25">
      <c r="B75" s="24"/>
      <c r="AV75" s="1"/>
      <c r="AW75" s="1"/>
      <c r="AX75" s="1"/>
      <c r="AY75" s="1"/>
      <c r="AZ75" s="1"/>
      <c r="BA75" s="1"/>
      <c r="BB75" s="1"/>
    </row>
    <row r="76" spans="2:54" ht="12" customHeight="1" x14ac:dyDescent="0.25">
      <c r="B76" s="24"/>
      <c r="AV76" s="1"/>
      <c r="AW76" s="1"/>
      <c r="AX76" s="1"/>
      <c r="AY76" s="1"/>
      <c r="AZ76" s="1"/>
      <c r="BA76" s="1"/>
      <c r="BB76" s="1"/>
    </row>
    <row r="77" spans="2:54" ht="12" customHeight="1" x14ac:dyDescent="0.25">
      <c r="B77" s="24"/>
      <c r="AV77" s="1"/>
      <c r="AW77" s="1"/>
      <c r="AX77" s="1"/>
      <c r="AY77" s="1"/>
      <c r="AZ77" s="1"/>
      <c r="BA77" s="1"/>
      <c r="BB77" s="1"/>
    </row>
    <row r="78" spans="2:54" ht="12" customHeight="1" x14ac:dyDescent="0.25">
      <c r="B78" s="24"/>
      <c r="AV78" s="1"/>
      <c r="AW78" s="1"/>
      <c r="AX78" s="1"/>
      <c r="AY78" s="1"/>
      <c r="AZ78" s="1"/>
      <c r="BA78" s="1"/>
      <c r="BB78" s="1"/>
    </row>
    <row r="79" spans="2:54" ht="12" customHeight="1" x14ac:dyDescent="0.25">
      <c r="B79" s="24"/>
      <c r="AV79" s="1"/>
      <c r="AW79" s="1"/>
      <c r="AX79" s="1"/>
      <c r="AY79" s="1"/>
      <c r="AZ79" s="1"/>
      <c r="BA79" s="1"/>
      <c r="BB79" s="1"/>
    </row>
    <row r="80" spans="2:54" ht="12" customHeight="1" x14ac:dyDescent="0.25">
      <c r="B80" s="24"/>
      <c r="AV80" s="1"/>
      <c r="AW80" s="1"/>
      <c r="AX80" s="1"/>
      <c r="AY80" s="1"/>
      <c r="AZ80" s="1"/>
      <c r="BA80" s="1"/>
      <c r="BB80" s="1"/>
    </row>
    <row r="81" spans="2:54" ht="12" customHeight="1" x14ac:dyDescent="0.25">
      <c r="B81" s="24"/>
      <c r="AV81" s="1"/>
      <c r="AW81" s="1"/>
      <c r="AX81" s="1"/>
      <c r="AY81" s="1"/>
      <c r="AZ81" s="1"/>
      <c r="BA81" s="1"/>
      <c r="BB81" s="1"/>
    </row>
    <row r="82" spans="2:54" ht="12" customHeight="1" x14ac:dyDescent="0.25">
      <c r="B82" s="24"/>
      <c r="AV82" s="1"/>
      <c r="AW82" s="1"/>
      <c r="AX82" s="1"/>
      <c r="AY82" s="1"/>
      <c r="AZ82" s="1"/>
      <c r="BA82" s="1"/>
      <c r="BB82" s="1"/>
    </row>
    <row r="83" spans="2:54" ht="12" customHeight="1" x14ac:dyDescent="0.25">
      <c r="B83" s="24"/>
      <c r="AV83" s="1"/>
      <c r="AW83" s="1"/>
      <c r="AX83" s="1"/>
      <c r="AY83" s="1"/>
      <c r="AZ83" s="1"/>
      <c r="BA83" s="1"/>
      <c r="BB83" s="1"/>
    </row>
    <row r="84" spans="2:54" ht="12" customHeight="1" x14ac:dyDescent="0.25">
      <c r="B84" s="24"/>
      <c r="AV84" s="1"/>
      <c r="AW84" s="1"/>
      <c r="AX84" s="1"/>
      <c r="AY84" s="1"/>
      <c r="AZ84" s="1"/>
      <c r="BA84" s="1"/>
      <c r="BB84" s="1"/>
    </row>
    <row r="85" spans="2:54" ht="12" customHeight="1" x14ac:dyDescent="0.25">
      <c r="B85" s="24"/>
      <c r="AV85" s="1"/>
      <c r="AW85" s="1"/>
      <c r="AX85" s="1"/>
      <c r="AY85" s="1"/>
      <c r="AZ85" s="1"/>
      <c r="BA85" s="1"/>
      <c r="BB85" s="1"/>
    </row>
    <row r="86" spans="2:54" ht="12" customHeight="1" x14ac:dyDescent="0.25">
      <c r="B86" s="24"/>
      <c r="AV86" s="1"/>
      <c r="AW86" s="1"/>
      <c r="AX86" s="1"/>
      <c r="AY86" s="1"/>
      <c r="AZ86" s="1"/>
      <c r="BA86" s="1"/>
      <c r="BB86" s="1"/>
    </row>
    <row r="87" spans="2:54" ht="12" customHeight="1" x14ac:dyDescent="0.25">
      <c r="B87" s="24"/>
      <c r="AV87" s="1"/>
      <c r="AW87" s="1"/>
      <c r="AX87" s="1"/>
      <c r="AY87" s="1"/>
      <c r="AZ87" s="1"/>
      <c r="BA87" s="1"/>
      <c r="BB87" s="1"/>
    </row>
    <row r="88" spans="2:54" ht="12" customHeight="1" x14ac:dyDescent="0.25">
      <c r="B88" s="24"/>
      <c r="AV88" s="1"/>
      <c r="AW88" s="1"/>
      <c r="AX88" s="1"/>
      <c r="AY88" s="1"/>
      <c r="AZ88" s="1"/>
      <c r="BA88" s="1"/>
      <c r="BB88" s="1"/>
    </row>
    <row r="89" spans="2:54" ht="12" customHeight="1" x14ac:dyDescent="0.25">
      <c r="B89" s="24"/>
      <c r="AV89" s="1"/>
      <c r="AW89" s="1"/>
      <c r="AX89" s="1"/>
      <c r="AY89" s="1"/>
      <c r="AZ89" s="1"/>
      <c r="BA89" s="1"/>
      <c r="BB89" s="1"/>
    </row>
    <row r="90" spans="2:54" ht="12" customHeight="1" x14ac:dyDescent="0.25">
      <c r="B90" s="24"/>
      <c r="AV90" s="1"/>
      <c r="AW90" s="1"/>
      <c r="AX90" s="1"/>
      <c r="AY90" s="1"/>
      <c r="AZ90" s="1"/>
      <c r="BA90" s="1"/>
      <c r="BB90" s="1"/>
    </row>
    <row r="91" spans="2:54" ht="12" customHeight="1" x14ac:dyDescent="0.25">
      <c r="B91" s="24"/>
      <c r="AV91" s="1"/>
      <c r="AW91" s="1"/>
      <c r="AX91" s="1"/>
      <c r="AY91" s="1"/>
      <c r="AZ91" s="1"/>
      <c r="BA91" s="1"/>
      <c r="BB91" s="1"/>
    </row>
    <row r="92" spans="2:54" ht="12" customHeight="1" x14ac:dyDescent="0.25">
      <c r="B92" s="24"/>
      <c r="AV92" s="1"/>
      <c r="AW92" s="1"/>
      <c r="AX92" s="1"/>
      <c r="AY92" s="1"/>
      <c r="AZ92" s="1"/>
      <c r="BA92" s="1"/>
      <c r="BB92" s="1"/>
    </row>
    <row r="93" spans="2:54" ht="12" customHeight="1" x14ac:dyDescent="0.25">
      <c r="B93" s="24"/>
      <c r="AV93" s="1"/>
      <c r="AW93" s="1"/>
      <c r="AX93" s="1"/>
      <c r="AY93" s="1"/>
      <c r="AZ93" s="1"/>
      <c r="BA93" s="1"/>
      <c r="BB93" s="1"/>
    </row>
    <row r="94" spans="2:54" ht="12" customHeight="1" x14ac:dyDescent="0.25">
      <c r="B94" s="24"/>
      <c r="AV94" s="1"/>
      <c r="AW94" s="1"/>
      <c r="AX94" s="1"/>
      <c r="AY94" s="1"/>
      <c r="AZ94" s="1"/>
      <c r="BA94" s="1"/>
      <c r="BB94" s="1"/>
    </row>
    <row r="95" spans="2:54" ht="12" customHeight="1" x14ac:dyDescent="0.25">
      <c r="B95" s="24"/>
      <c r="AV95" s="1"/>
      <c r="AW95" s="1"/>
      <c r="AX95" s="1"/>
      <c r="AY95" s="1"/>
      <c r="AZ95" s="1"/>
      <c r="BA95" s="1"/>
      <c r="BB95" s="1"/>
    </row>
    <row r="96" spans="2:54" ht="12" customHeight="1" x14ac:dyDescent="0.25">
      <c r="B96" s="24"/>
      <c r="AV96" s="1"/>
      <c r="AW96" s="1"/>
      <c r="AX96" s="1"/>
      <c r="AY96" s="1"/>
      <c r="AZ96" s="1"/>
      <c r="BA96" s="1"/>
      <c r="BB96" s="1"/>
    </row>
    <row r="97" spans="2:54" ht="12" customHeight="1" x14ac:dyDescent="0.25">
      <c r="B97" s="24"/>
      <c r="AV97" s="1"/>
      <c r="AW97" s="1"/>
      <c r="AX97" s="1"/>
      <c r="AY97" s="1"/>
      <c r="AZ97" s="1"/>
      <c r="BA97" s="1"/>
      <c r="BB97" s="1"/>
    </row>
    <row r="98" spans="2:54" ht="12" customHeight="1" x14ac:dyDescent="0.25">
      <c r="B98" s="24"/>
      <c r="AV98" s="1"/>
      <c r="AW98" s="1"/>
      <c r="AX98" s="1"/>
      <c r="AY98" s="1"/>
      <c r="AZ98" s="1"/>
      <c r="BA98" s="1"/>
      <c r="BB98" s="1"/>
    </row>
    <row r="99" spans="2:54" ht="12" customHeight="1" x14ac:dyDescent="0.25">
      <c r="B99" s="24"/>
      <c r="AV99" s="1"/>
      <c r="AW99" s="1"/>
      <c r="AX99" s="1"/>
      <c r="AY99" s="1"/>
      <c r="AZ99" s="1"/>
      <c r="BA99" s="1"/>
      <c r="BB99" s="1"/>
    </row>
    <row r="100" spans="2:54" ht="12" customHeight="1" x14ac:dyDescent="0.25">
      <c r="B100" s="24"/>
      <c r="AV100" s="1"/>
      <c r="AW100" s="1"/>
      <c r="AX100" s="1"/>
      <c r="AY100" s="1"/>
      <c r="AZ100" s="1"/>
      <c r="BA100" s="1"/>
      <c r="BB100" s="1"/>
    </row>
    <row r="101" spans="2:54" ht="12" customHeight="1" x14ac:dyDescent="0.25">
      <c r="B101" s="24"/>
      <c r="AV101" s="1"/>
      <c r="AW101" s="1"/>
      <c r="AX101" s="1"/>
      <c r="AY101" s="1"/>
      <c r="AZ101" s="1"/>
      <c r="BA101" s="1"/>
      <c r="BB101" s="1"/>
    </row>
    <row r="102" spans="2:54" ht="12" customHeight="1" x14ac:dyDescent="0.25">
      <c r="B102" s="24"/>
      <c r="AV102" s="1"/>
      <c r="AW102" s="1"/>
      <c r="AX102" s="1"/>
      <c r="AY102" s="1"/>
      <c r="AZ102" s="1"/>
      <c r="BA102" s="1"/>
      <c r="BB102" s="1"/>
    </row>
    <row r="103" spans="2:54" ht="12" customHeight="1" x14ac:dyDescent="0.25">
      <c r="B103" s="24"/>
      <c r="AV103" s="1"/>
      <c r="AW103" s="1"/>
      <c r="AX103" s="1"/>
      <c r="AY103" s="1"/>
      <c r="AZ103" s="1"/>
      <c r="BA103" s="1"/>
      <c r="BB103" s="1"/>
    </row>
    <row r="104" spans="2:54" ht="12" customHeight="1" x14ac:dyDescent="0.25">
      <c r="B104" s="24"/>
      <c r="AV104" s="1"/>
      <c r="AW104" s="1"/>
      <c r="AX104" s="1"/>
      <c r="AY104" s="1"/>
      <c r="AZ104" s="1"/>
      <c r="BA104" s="1"/>
      <c r="BB104" s="1"/>
    </row>
    <row r="105" spans="2:54" ht="12" customHeight="1" x14ac:dyDescent="0.25">
      <c r="B105" s="24"/>
      <c r="AV105" s="1"/>
      <c r="AW105" s="1"/>
      <c r="AX105" s="1"/>
      <c r="AY105" s="1"/>
      <c r="AZ105" s="1"/>
      <c r="BA105" s="1"/>
      <c r="BB105" s="1"/>
    </row>
    <row r="106" spans="2:54" ht="12" customHeight="1" x14ac:dyDescent="0.25">
      <c r="B106" s="24"/>
      <c r="AV106" s="1"/>
      <c r="AW106" s="1"/>
      <c r="AX106" s="1"/>
      <c r="AY106" s="1"/>
      <c r="AZ106" s="1"/>
      <c r="BA106" s="1"/>
      <c r="BB106" s="1"/>
    </row>
    <row r="107" spans="2:54" ht="12" customHeight="1" x14ac:dyDescent="0.25">
      <c r="B107" s="24"/>
      <c r="AV107" s="1"/>
      <c r="AW107" s="1"/>
      <c r="AX107" s="1"/>
      <c r="AY107" s="1"/>
      <c r="AZ107" s="1"/>
      <c r="BA107" s="1"/>
      <c r="BB107" s="1"/>
    </row>
    <row r="108" spans="2:54" ht="12" customHeight="1" x14ac:dyDescent="0.25">
      <c r="B108" s="24"/>
      <c r="AV108" s="1"/>
      <c r="AW108" s="1"/>
      <c r="AX108" s="1"/>
      <c r="AY108" s="1"/>
      <c r="AZ108" s="1"/>
      <c r="BA108" s="1"/>
      <c r="BB108" s="1"/>
    </row>
    <row r="109" spans="2:54" ht="12" customHeight="1" x14ac:dyDescent="0.25">
      <c r="B109" s="24"/>
      <c r="AV109" s="1"/>
      <c r="AW109" s="1"/>
      <c r="AX109" s="1"/>
      <c r="AY109" s="1"/>
      <c r="AZ109" s="1"/>
      <c r="BA109" s="1"/>
      <c r="BB109" s="1"/>
    </row>
    <row r="110" spans="2:54" ht="12" customHeight="1" x14ac:dyDescent="0.25">
      <c r="B110" s="24"/>
      <c r="AV110" s="1"/>
      <c r="AW110" s="1"/>
      <c r="AX110" s="1"/>
      <c r="AY110" s="1"/>
      <c r="AZ110" s="1"/>
      <c r="BA110" s="1"/>
      <c r="BB110" s="1"/>
    </row>
    <row r="111" spans="2:54" ht="12" customHeight="1" x14ac:dyDescent="0.25">
      <c r="B111" s="24"/>
      <c r="AV111" s="1"/>
      <c r="AW111" s="1"/>
      <c r="AX111" s="1"/>
      <c r="AY111" s="1"/>
      <c r="AZ111" s="1"/>
      <c r="BA111" s="1"/>
      <c r="BB111" s="1"/>
    </row>
    <row r="112" spans="2:54" ht="12" customHeight="1" x14ac:dyDescent="0.25">
      <c r="B112" s="24"/>
      <c r="AV112" s="1"/>
      <c r="AW112" s="1"/>
      <c r="AX112" s="1"/>
      <c r="AY112" s="1"/>
      <c r="AZ112" s="1"/>
      <c r="BA112" s="1"/>
      <c r="BB112" s="1"/>
    </row>
    <row r="113" spans="2:54" ht="12" customHeight="1" x14ac:dyDescent="0.25">
      <c r="B113" s="24"/>
      <c r="AV113" s="1"/>
      <c r="AW113" s="1"/>
      <c r="AX113" s="1"/>
      <c r="AY113" s="1"/>
      <c r="AZ113" s="1"/>
      <c r="BA113" s="1"/>
      <c r="BB113" s="1"/>
    </row>
    <row r="114" spans="2:54" ht="12" customHeight="1" x14ac:dyDescent="0.25">
      <c r="B114" s="24"/>
      <c r="AV114" s="1"/>
      <c r="AW114" s="1"/>
      <c r="AX114" s="1"/>
      <c r="AY114" s="1"/>
      <c r="AZ114" s="1"/>
      <c r="BA114" s="1"/>
      <c r="BB114" s="1"/>
    </row>
    <row r="115" spans="2:54" ht="12" customHeight="1" x14ac:dyDescent="0.25">
      <c r="B115" s="24"/>
      <c r="AV115" s="1"/>
      <c r="AW115" s="1"/>
      <c r="AX115" s="1"/>
      <c r="AY115" s="1"/>
      <c r="AZ115" s="1"/>
      <c r="BA115" s="1"/>
      <c r="BB115" s="1"/>
    </row>
    <row r="116" spans="2:54" ht="12" customHeight="1" x14ac:dyDescent="0.25">
      <c r="B116" s="24"/>
      <c r="AV116" s="1"/>
      <c r="AW116" s="1"/>
      <c r="AX116" s="1"/>
      <c r="AY116" s="1"/>
      <c r="AZ116" s="1"/>
      <c r="BA116" s="1"/>
      <c r="BB116" s="1"/>
    </row>
    <row r="117" spans="2:54" ht="12" customHeight="1" x14ac:dyDescent="0.25">
      <c r="B117" s="24"/>
      <c r="AV117" s="1"/>
      <c r="AW117" s="1"/>
      <c r="AX117" s="1"/>
      <c r="AY117" s="1"/>
      <c r="AZ117" s="1"/>
      <c r="BA117" s="1"/>
      <c r="BB117" s="1"/>
    </row>
    <row r="118" spans="2:54" ht="12" customHeight="1" x14ac:dyDescent="0.25">
      <c r="B118" s="24"/>
      <c r="AV118" s="1"/>
      <c r="AW118" s="1"/>
      <c r="AX118" s="1"/>
      <c r="AY118" s="1"/>
      <c r="AZ118" s="1"/>
      <c r="BA118" s="1"/>
      <c r="BB118" s="1"/>
    </row>
    <row r="119" spans="2:54" ht="12" customHeight="1" x14ac:dyDescent="0.25">
      <c r="B119" s="24"/>
      <c r="AV119" s="1"/>
      <c r="AW119" s="1"/>
      <c r="AX119" s="1"/>
      <c r="AY119" s="1"/>
      <c r="AZ119" s="1"/>
      <c r="BA119" s="1"/>
      <c r="BB119" s="1"/>
    </row>
    <row r="120" spans="2:54" ht="12" customHeight="1" x14ac:dyDescent="0.25">
      <c r="B120" s="24"/>
      <c r="AV120" s="1"/>
      <c r="AW120" s="1"/>
      <c r="AX120" s="1"/>
      <c r="AY120" s="1"/>
      <c r="AZ120" s="1"/>
      <c r="BA120" s="1"/>
      <c r="BB120" s="1"/>
    </row>
    <row r="121" spans="2:54" ht="12" customHeight="1" x14ac:dyDescent="0.25">
      <c r="B121" s="24"/>
      <c r="AV121" s="1"/>
      <c r="AW121" s="1"/>
      <c r="AX121" s="1"/>
      <c r="AY121" s="1"/>
      <c r="AZ121" s="1"/>
      <c r="BA121" s="1"/>
      <c r="BB121" s="1"/>
    </row>
    <row r="122" spans="2:54" ht="12" customHeight="1" x14ac:dyDescent="0.25">
      <c r="B122" s="24"/>
      <c r="AV122" s="1"/>
      <c r="AW122" s="1"/>
      <c r="AX122" s="1"/>
      <c r="AY122" s="1"/>
      <c r="AZ122" s="1"/>
      <c r="BA122" s="1"/>
      <c r="BB122" s="1"/>
    </row>
    <row r="123" spans="2:54" ht="12" customHeight="1" x14ac:dyDescent="0.25">
      <c r="B123" s="24"/>
      <c r="AV123" s="1"/>
      <c r="AW123" s="1"/>
      <c r="AX123" s="1"/>
      <c r="AY123" s="1"/>
      <c r="AZ123" s="1"/>
      <c r="BA123" s="1"/>
      <c r="BB123" s="1"/>
    </row>
    <row r="124" spans="2:54" ht="12" customHeight="1" x14ac:dyDescent="0.25">
      <c r="B124" s="24"/>
      <c r="AV124" s="1"/>
      <c r="AW124" s="1"/>
      <c r="AX124" s="1"/>
      <c r="AY124" s="1"/>
      <c r="AZ124" s="1"/>
      <c r="BA124" s="1"/>
      <c r="BB124" s="1"/>
    </row>
    <row r="125" spans="2:54" ht="12" customHeight="1" x14ac:dyDescent="0.25">
      <c r="B125" s="24"/>
      <c r="AV125" s="1"/>
      <c r="AW125" s="1"/>
      <c r="AX125" s="1"/>
      <c r="AY125" s="1"/>
      <c r="AZ125" s="1"/>
      <c r="BA125" s="1"/>
      <c r="BB125" s="1"/>
    </row>
    <row r="126" spans="2:54" ht="12" customHeight="1" x14ac:dyDescent="0.25">
      <c r="B126" s="24"/>
      <c r="AV126" s="1"/>
      <c r="AW126" s="1"/>
      <c r="AX126" s="1"/>
      <c r="AY126" s="1"/>
      <c r="AZ126" s="1"/>
      <c r="BA126" s="1"/>
      <c r="BB126" s="1"/>
    </row>
    <row r="127" spans="2:54" ht="12" customHeight="1" x14ac:dyDescent="0.25">
      <c r="B127" s="24"/>
      <c r="AV127" s="1"/>
      <c r="AW127" s="1"/>
      <c r="AX127" s="1"/>
      <c r="AY127" s="1"/>
      <c r="AZ127" s="1"/>
      <c r="BA127" s="1"/>
      <c r="BB127" s="1"/>
    </row>
    <row r="128" spans="2:54" ht="12" customHeight="1" x14ac:dyDescent="0.25">
      <c r="B128" s="24"/>
      <c r="AV128" s="1"/>
      <c r="AW128" s="1"/>
      <c r="AX128" s="1"/>
      <c r="AY128" s="1"/>
      <c r="AZ128" s="1"/>
      <c r="BA128" s="1"/>
      <c r="BB128" s="1"/>
    </row>
    <row r="129" spans="2:54" ht="12" customHeight="1" x14ac:dyDescent="0.25">
      <c r="B129" s="24"/>
      <c r="AV129" s="1"/>
      <c r="AW129" s="1"/>
      <c r="AX129" s="1"/>
      <c r="AY129" s="1"/>
      <c r="AZ129" s="1"/>
      <c r="BA129" s="1"/>
      <c r="BB129" s="1"/>
    </row>
    <row r="130" spans="2:54" ht="12" customHeight="1" x14ac:dyDescent="0.25">
      <c r="B130" s="24"/>
      <c r="AV130" s="1"/>
      <c r="AW130" s="1"/>
      <c r="AX130" s="1"/>
      <c r="AY130" s="1"/>
      <c r="AZ130" s="1"/>
      <c r="BA130" s="1"/>
      <c r="BB130" s="1"/>
    </row>
    <row r="131" spans="2:54" ht="12" customHeight="1" x14ac:dyDescent="0.25">
      <c r="B131" s="24"/>
      <c r="AV131" s="1"/>
      <c r="AW131" s="1"/>
      <c r="AX131" s="1"/>
      <c r="AY131" s="1"/>
      <c r="AZ131" s="1"/>
      <c r="BA131" s="1"/>
      <c r="BB131" s="1"/>
    </row>
    <row r="132" spans="2:54" ht="12" customHeight="1" x14ac:dyDescent="0.25">
      <c r="B132" s="24"/>
      <c r="AV132" s="1"/>
      <c r="AW132" s="1"/>
      <c r="AX132" s="1"/>
      <c r="AY132" s="1"/>
      <c r="AZ132" s="1"/>
      <c r="BA132" s="1"/>
      <c r="BB132" s="1"/>
    </row>
    <row r="133" spans="2:54" ht="12" customHeight="1" x14ac:dyDescent="0.25">
      <c r="B133" s="24"/>
      <c r="AV133" s="1"/>
      <c r="AW133" s="1"/>
      <c r="AX133" s="1"/>
      <c r="AY133" s="1"/>
      <c r="AZ133" s="1"/>
      <c r="BA133" s="1"/>
      <c r="BB133" s="1"/>
    </row>
    <row r="134" spans="2:54" ht="12" customHeight="1" x14ac:dyDescent="0.25">
      <c r="B134" s="24"/>
      <c r="AV134" s="1"/>
      <c r="AW134" s="1"/>
      <c r="AX134" s="1"/>
      <c r="AY134" s="1"/>
      <c r="AZ134" s="1"/>
      <c r="BA134" s="1"/>
      <c r="BB134" s="1"/>
    </row>
    <row r="135" spans="2:54" ht="12" customHeight="1" x14ac:dyDescent="0.25">
      <c r="B135" s="24"/>
      <c r="AV135" s="1"/>
      <c r="AW135" s="1"/>
      <c r="AX135" s="1"/>
      <c r="AY135" s="1"/>
      <c r="AZ135" s="1"/>
      <c r="BA135" s="1"/>
      <c r="BB135" s="1"/>
    </row>
    <row r="136" spans="2:54" ht="12" customHeight="1" x14ac:dyDescent="0.25">
      <c r="B136" s="24"/>
      <c r="AV136" s="1"/>
      <c r="AW136" s="1"/>
      <c r="AX136" s="1"/>
      <c r="AY136" s="1"/>
      <c r="AZ136" s="1"/>
      <c r="BA136" s="1"/>
      <c r="BB136" s="1"/>
    </row>
    <row r="137" spans="2:54" ht="12" customHeight="1" x14ac:dyDescent="0.25">
      <c r="B137" s="24"/>
      <c r="AV137" s="1"/>
      <c r="AW137" s="1"/>
      <c r="AX137" s="1"/>
      <c r="AY137" s="1"/>
      <c r="AZ137" s="1"/>
      <c r="BA137" s="1"/>
      <c r="BB137" s="1"/>
    </row>
    <row r="138" spans="2:54" ht="12" customHeight="1" x14ac:dyDescent="0.25">
      <c r="B138" s="24"/>
      <c r="AV138" s="1"/>
      <c r="AW138" s="1"/>
      <c r="AX138" s="1"/>
      <c r="AY138" s="1"/>
      <c r="AZ138" s="1"/>
      <c r="BA138" s="1"/>
      <c r="BB138" s="1"/>
    </row>
    <row r="139" spans="2:54" ht="12" customHeight="1" x14ac:dyDescent="0.25">
      <c r="B139" s="24"/>
      <c r="AV139" s="1"/>
      <c r="AW139" s="1"/>
      <c r="AX139" s="1"/>
      <c r="AY139" s="1"/>
      <c r="AZ139" s="1"/>
      <c r="BA139" s="1"/>
      <c r="BB139" s="1"/>
    </row>
    <row r="140" spans="2:54" ht="12" customHeight="1" x14ac:dyDescent="0.25">
      <c r="B140" s="24"/>
      <c r="AV140" s="1"/>
      <c r="AW140" s="1"/>
      <c r="AX140" s="1"/>
      <c r="AY140" s="1"/>
      <c r="AZ140" s="1"/>
      <c r="BA140" s="1"/>
      <c r="BB140" s="1"/>
    </row>
    <row r="141" spans="2:54" ht="12" customHeight="1" x14ac:dyDescent="0.25">
      <c r="B141" s="24"/>
      <c r="AV141" s="1"/>
      <c r="AW141" s="1"/>
      <c r="AX141" s="1"/>
      <c r="AY141" s="1"/>
      <c r="AZ141" s="1"/>
      <c r="BA141" s="1"/>
      <c r="BB141" s="1"/>
    </row>
    <row r="142" spans="2:54" ht="12" customHeight="1" x14ac:dyDescent="0.25">
      <c r="B142" s="24"/>
      <c r="AV142" s="1"/>
      <c r="AW142" s="1"/>
      <c r="AX142" s="1"/>
      <c r="AY142" s="1"/>
      <c r="AZ142" s="1"/>
      <c r="BA142" s="1"/>
      <c r="BB142" s="1"/>
    </row>
    <row r="143" spans="2:54" ht="12" customHeight="1" x14ac:dyDescent="0.25">
      <c r="B143" s="24"/>
      <c r="AV143" s="1"/>
      <c r="AW143" s="1"/>
      <c r="AX143" s="1"/>
      <c r="AY143" s="1"/>
      <c r="AZ143" s="1"/>
      <c r="BA143" s="1"/>
      <c r="BB143" s="1"/>
    </row>
    <row r="144" spans="2:54" ht="12" customHeight="1" x14ac:dyDescent="0.25">
      <c r="B144" s="24"/>
      <c r="AV144" s="1"/>
      <c r="AW144" s="1"/>
      <c r="AX144" s="1"/>
      <c r="AY144" s="1"/>
      <c r="AZ144" s="1"/>
      <c r="BA144" s="1"/>
      <c r="BB144" s="1"/>
    </row>
    <row r="145" spans="2:54" ht="12" customHeight="1" x14ac:dyDescent="0.25">
      <c r="B145" s="24"/>
      <c r="AV145" s="1"/>
      <c r="AW145" s="1"/>
      <c r="AX145" s="1"/>
      <c r="AY145" s="1"/>
      <c r="AZ145" s="1"/>
      <c r="BA145" s="1"/>
      <c r="BB145" s="1"/>
    </row>
    <row r="146" spans="2:54" ht="12" customHeight="1" x14ac:dyDescent="0.25">
      <c r="B146" s="24"/>
      <c r="AV146" s="1"/>
      <c r="AW146" s="1"/>
      <c r="AX146" s="1"/>
      <c r="AY146" s="1"/>
      <c r="AZ146" s="1"/>
      <c r="BA146" s="1"/>
      <c r="BB146" s="1"/>
    </row>
    <row r="147" spans="2:54" ht="12" customHeight="1" x14ac:dyDescent="0.25">
      <c r="B147" s="24"/>
      <c r="AV147" s="1"/>
      <c r="AW147" s="1"/>
      <c r="AX147" s="1"/>
      <c r="AY147" s="1"/>
      <c r="AZ147" s="1"/>
      <c r="BA147" s="1"/>
      <c r="BB147" s="1"/>
    </row>
    <row r="148" spans="2:54" ht="12" customHeight="1" x14ac:dyDescent="0.25">
      <c r="B148" s="24"/>
      <c r="AV148" s="1"/>
      <c r="AW148" s="1"/>
      <c r="AX148" s="1"/>
      <c r="AY148" s="1"/>
      <c r="AZ148" s="1"/>
      <c r="BA148" s="1"/>
      <c r="BB148" s="1"/>
    </row>
    <row r="149" spans="2:54" ht="12" customHeight="1" x14ac:dyDescent="0.25">
      <c r="B149" s="24"/>
      <c r="AV149" s="1"/>
      <c r="AW149" s="1"/>
      <c r="AX149" s="1"/>
      <c r="AY149" s="1"/>
      <c r="AZ149" s="1"/>
      <c r="BA149" s="1"/>
      <c r="BB149" s="1"/>
    </row>
    <row r="150" spans="2:54" ht="12" customHeight="1" x14ac:dyDescent="0.25">
      <c r="B150" s="24"/>
      <c r="AV150" s="1"/>
      <c r="AW150" s="1"/>
      <c r="AX150" s="1"/>
      <c r="AY150" s="1"/>
      <c r="AZ150" s="1"/>
      <c r="BA150" s="1"/>
      <c r="BB150" s="1"/>
    </row>
    <row r="151" spans="2:54" ht="12" customHeight="1" x14ac:dyDescent="0.25">
      <c r="B151" s="24"/>
      <c r="AV151" s="1"/>
      <c r="AW151" s="1"/>
      <c r="AX151" s="1"/>
      <c r="AY151" s="1"/>
      <c r="AZ151" s="1"/>
      <c r="BA151" s="1"/>
      <c r="BB151" s="1"/>
    </row>
    <row r="152" spans="2:54" ht="12" customHeight="1" x14ac:dyDescent="0.25">
      <c r="B152" s="24"/>
      <c r="AV152" s="1"/>
      <c r="AW152" s="1"/>
      <c r="AX152" s="1"/>
      <c r="AY152" s="1"/>
      <c r="AZ152" s="1"/>
      <c r="BA152" s="1"/>
      <c r="BB152" s="1"/>
    </row>
    <row r="153" spans="2:54" ht="12" customHeight="1" x14ac:dyDescent="0.25">
      <c r="B153" s="24"/>
      <c r="AV153" s="1"/>
      <c r="AW153" s="1"/>
      <c r="AX153" s="1"/>
      <c r="AY153" s="1"/>
      <c r="AZ153" s="1"/>
      <c r="BA153" s="1"/>
      <c r="BB153" s="1"/>
    </row>
    <row r="154" spans="2:54" ht="12" customHeight="1" x14ac:dyDescent="0.25">
      <c r="B154" s="24"/>
      <c r="AV154" s="1"/>
      <c r="AW154" s="1"/>
      <c r="AX154" s="1"/>
      <c r="AY154" s="1"/>
      <c r="AZ154" s="1"/>
      <c r="BA154" s="1"/>
      <c r="BB154" s="1"/>
    </row>
    <row r="155" spans="2:54" ht="12" customHeight="1" x14ac:dyDescent="0.25">
      <c r="B155" s="24"/>
      <c r="AV155" s="1"/>
      <c r="AW155" s="1"/>
      <c r="AX155" s="1"/>
      <c r="AY155" s="1"/>
      <c r="AZ155" s="1"/>
      <c r="BA155" s="1"/>
      <c r="BB155" s="1"/>
    </row>
    <row r="156" spans="2:54" ht="12" customHeight="1" x14ac:dyDescent="0.25">
      <c r="B156" s="24"/>
      <c r="AV156" s="1"/>
      <c r="AW156" s="1"/>
      <c r="AX156" s="1"/>
      <c r="AY156" s="1"/>
      <c r="AZ156" s="1"/>
      <c r="BA156" s="1"/>
      <c r="BB156" s="1"/>
    </row>
    <row r="157" spans="2:54" ht="12" customHeight="1" x14ac:dyDescent="0.25">
      <c r="B157" s="24"/>
      <c r="AV157" s="1"/>
      <c r="AW157" s="1"/>
      <c r="AX157" s="1"/>
      <c r="AY157" s="1"/>
      <c r="AZ157" s="1"/>
      <c r="BA157" s="1"/>
      <c r="BB157" s="1"/>
    </row>
    <row r="158" spans="2:54" ht="12" customHeight="1" x14ac:dyDescent="0.25">
      <c r="B158" s="24"/>
      <c r="AV158" s="1"/>
      <c r="AW158" s="1"/>
      <c r="AX158" s="1"/>
      <c r="AY158" s="1"/>
      <c r="AZ158" s="1"/>
      <c r="BA158" s="1"/>
      <c r="BB158" s="1"/>
    </row>
    <row r="159" spans="2:54" ht="12" customHeight="1" x14ac:dyDescent="0.25">
      <c r="B159" s="24"/>
      <c r="AV159" s="1"/>
      <c r="AW159" s="1"/>
      <c r="AX159" s="1"/>
      <c r="AY159" s="1"/>
      <c r="AZ159" s="1"/>
      <c r="BA159" s="1"/>
      <c r="BB159" s="1"/>
    </row>
    <row r="160" spans="2:54" ht="12" customHeight="1" x14ac:dyDescent="0.25">
      <c r="B160" s="24"/>
      <c r="AV160" s="1"/>
      <c r="AW160" s="1"/>
      <c r="AX160" s="1"/>
      <c r="AY160" s="1"/>
      <c r="AZ160" s="1"/>
      <c r="BA160" s="1"/>
      <c r="BB160" s="1"/>
    </row>
    <row r="161" spans="2:54" ht="12" customHeight="1" x14ac:dyDescent="0.25">
      <c r="B161" s="24"/>
      <c r="AV161" s="1"/>
      <c r="AW161" s="1"/>
      <c r="AX161" s="1"/>
      <c r="AY161" s="1"/>
      <c r="AZ161" s="1"/>
      <c r="BA161" s="1"/>
      <c r="BB161" s="1"/>
    </row>
    <row r="162" spans="2:54" ht="12" customHeight="1" x14ac:dyDescent="0.25">
      <c r="B162" s="24"/>
      <c r="AV162" s="1"/>
      <c r="AW162" s="1"/>
      <c r="AX162" s="1"/>
      <c r="AY162" s="1"/>
      <c r="AZ162" s="1"/>
      <c r="BA162" s="1"/>
      <c r="BB162" s="1"/>
    </row>
    <row r="163" spans="2:54" ht="12" customHeight="1" x14ac:dyDescent="0.25">
      <c r="B163" s="24"/>
      <c r="AV163" s="1"/>
      <c r="AW163" s="1"/>
      <c r="AX163" s="1"/>
      <c r="AY163" s="1"/>
      <c r="AZ163" s="1"/>
      <c r="BA163" s="1"/>
      <c r="BB163" s="1"/>
    </row>
    <row r="164" spans="2:54" ht="12" customHeight="1" x14ac:dyDescent="0.25">
      <c r="B164" s="24"/>
      <c r="AV164" s="1"/>
      <c r="AW164" s="1"/>
      <c r="AX164" s="1"/>
      <c r="AY164" s="1"/>
      <c r="AZ164" s="1"/>
      <c r="BA164" s="1"/>
      <c r="BB164" s="1"/>
    </row>
    <row r="165" spans="2:54" ht="12" customHeight="1" x14ac:dyDescent="0.25">
      <c r="B165" s="24"/>
      <c r="AV165" s="1"/>
      <c r="AW165" s="1"/>
      <c r="AX165" s="1"/>
      <c r="AY165" s="1"/>
      <c r="AZ165" s="1"/>
      <c r="BA165" s="1"/>
      <c r="BB165" s="1"/>
    </row>
    <row r="166" spans="2:54" ht="12" customHeight="1" x14ac:dyDescent="0.25">
      <c r="B166" s="24"/>
      <c r="AV166" s="1"/>
      <c r="AW166" s="1"/>
      <c r="AX166" s="1"/>
      <c r="AY166" s="1"/>
      <c r="AZ166" s="1"/>
      <c r="BA166" s="1"/>
      <c r="BB166" s="1"/>
    </row>
    <row r="167" spans="2:54" ht="12" customHeight="1" x14ac:dyDescent="0.25">
      <c r="B167" s="24"/>
      <c r="AV167" s="1"/>
      <c r="AW167" s="1"/>
      <c r="AX167" s="1"/>
      <c r="AY167" s="1"/>
      <c r="AZ167" s="1"/>
      <c r="BA167" s="1"/>
      <c r="BB167" s="1"/>
    </row>
    <row r="168" spans="2:54" ht="12" customHeight="1" x14ac:dyDescent="0.25">
      <c r="B168" s="24"/>
      <c r="AV168" s="1"/>
      <c r="AW168" s="1"/>
      <c r="AX168" s="1"/>
      <c r="AY168" s="1"/>
      <c r="AZ168" s="1"/>
      <c r="BA168" s="1"/>
      <c r="BB168" s="1"/>
    </row>
    <row r="169" spans="2:54" ht="12" customHeight="1" x14ac:dyDescent="0.25">
      <c r="B169" s="24"/>
      <c r="AV169" s="1"/>
      <c r="AW169" s="1"/>
      <c r="AX169" s="1"/>
      <c r="AY169" s="1"/>
      <c r="AZ169" s="1"/>
      <c r="BA169" s="1"/>
      <c r="BB169" s="1"/>
    </row>
    <row r="170" spans="2:54" ht="12" customHeight="1" x14ac:dyDescent="0.25">
      <c r="B170" s="24"/>
      <c r="AV170" s="1"/>
      <c r="AW170" s="1"/>
      <c r="AX170" s="1"/>
      <c r="AY170" s="1"/>
      <c r="AZ170" s="1"/>
      <c r="BA170" s="1"/>
      <c r="BB170" s="1"/>
    </row>
    <row r="171" spans="2:54" ht="12" customHeight="1" x14ac:dyDescent="0.25">
      <c r="B171" s="24"/>
      <c r="AV171" s="1"/>
      <c r="AW171" s="1"/>
      <c r="AX171" s="1"/>
      <c r="AY171" s="1"/>
      <c r="AZ171" s="1"/>
      <c r="BA171" s="1"/>
      <c r="BB171" s="1"/>
    </row>
    <row r="172" spans="2:54" ht="12" customHeight="1" x14ac:dyDescent="0.25">
      <c r="B172" s="24"/>
      <c r="AV172" s="1"/>
      <c r="AW172" s="1"/>
      <c r="AX172" s="1"/>
      <c r="AY172" s="1"/>
      <c r="AZ172" s="1"/>
      <c r="BA172" s="1"/>
      <c r="BB172" s="1"/>
    </row>
    <row r="173" spans="2:54" ht="12" customHeight="1" x14ac:dyDescent="0.25">
      <c r="B173" s="24"/>
      <c r="AV173" s="1"/>
      <c r="AW173" s="1"/>
      <c r="AX173" s="1"/>
      <c r="AY173" s="1"/>
      <c r="AZ173" s="1"/>
      <c r="BA173" s="1"/>
      <c r="BB173" s="1"/>
    </row>
    <row r="174" spans="2:54" ht="12" customHeight="1" x14ac:dyDescent="0.25">
      <c r="B174" s="24"/>
      <c r="AV174" s="1"/>
      <c r="AW174" s="1"/>
      <c r="AX174" s="1"/>
      <c r="AY174" s="1"/>
      <c r="AZ174" s="1"/>
      <c r="BA174" s="1"/>
      <c r="BB174" s="1"/>
    </row>
    <row r="175" spans="2:54" ht="12" customHeight="1" x14ac:dyDescent="0.25">
      <c r="B175" s="24"/>
      <c r="AV175" s="1"/>
      <c r="AW175" s="1"/>
      <c r="AX175" s="1"/>
      <c r="AY175" s="1"/>
      <c r="AZ175" s="1"/>
      <c r="BA175" s="1"/>
      <c r="BB175" s="1"/>
    </row>
    <row r="176" spans="2:54" ht="12" customHeight="1" x14ac:dyDescent="0.25">
      <c r="B176" s="24"/>
      <c r="AV176" s="1"/>
      <c r="AW176" s="1"/>
      <c r="AX176" s="1"/>
      <c r="AY176" s="1"/>
      <c r="AZ176" s="1"/>
      <c r="BA176" s="1"/>
      <c r="BB176" s="1"/>
    </row>
    <row r="177" spans="2:54" ht="12" customHeight="1" x14ac:dyDescent="0.25">
      <c r="B177" s="24"/>
      <c r="AV177" s="1"/>
      <c r="AW177" s="1"/>
      <c r="AX177" s="1"/>
      <c r="AY177" s="1"/>
      <c r="AZ177" s="1"/>
      <c r="BA177" s="1"/>
      <c r="BB177" s="1"/>
    </row>
    <row r="178" spans="2:54" ht="12" customHeight="1" x14ac:dyDescent="0.25">
      <c r="B178" s="24"/>
      <c r="AV178" s="1"/>
      <c r="AW178" s="1"/>
      <c r="AX178" s="1"/>
      <c r="AY178" s="1"/>
      <c r="AZ178" s="1"/>
      <c r="BA178" s="1"/>
      <c r="BB178" s="1"/>
    </row>
    <row r="179" spans="2:54" ht="12" customHeight="1" x14ac:dyDescent="0.25">
      <c r="B179" s="24"/>
      <c r="AV179" s="1"/>
      <c r="AW179" s="1"/>
      <c r="AX179" s="1"/>
      <c r="AY179" s="1"/>
      <c r="AZ179" s="1"/>
      <c r="BA179" s="1"/>
      <c r="BB179" s="1"/>
    </row>
    <row r="180" spans="2:54" ht="12" customHeight="1" x14ac:dyDescent="0.25">
      <c r="B180" s="24"/>
      <c r="AV180" s="1"/>
      <c r="AW180" s="1"/>
      <c r="AX180" s="1"/>
      <c r="AY180" s="1"/>
      <c r="AZ180" s="1"/>
      <c r="BA180" s="1"/>
      <c r="BB180" s="1"/>
    </row>
    <row r="181" spans="2:54" ht="12" customHeight="1" x14ac:dyDescent="0.25">
      <c r="B181" s="24"/>
      <c r="AV181" s="1"/>
      <c r="AW181" s="1"/>
      <c r="AX181" s="1"/>
      <c r="AY181" s="1"/>
      <c r="AZ181" s="1"/>
      <c r="BA181" s="1"/>
      <c r="BB181" s="1"/>
    </row>
    <row r="182" spans="2:54" ht="12" customHeight="1" x14ac:dyDescent="0.25">
      <c r="B182" s="24"/>
      <c r="AV182" s="1"/>
      <c r="AW182" s="1"/>
      <c r="AX182" s="1"/>
      <c r="AY182" s="1"/>
      <c r="AZ182" s="1"/>
      <c r="BA182" s="1"/>
      <c r="BB182" s="1"/>
    </row>
    <row r="183" spans="2:54" ht="12" customHeight="1" x14ac:dyDescent="0.25">
      <c r="B183" s="24"/>
      <c r="AV183" s="1"/>
      <c r="AW183" s="1"/>
      <c r="AX183" s="1"/>
      <c r="AY183" s="1"/>
      <c r="AZ183" s="1"/>
      <c r="BA183" s="1"/>
      <c r="BB183" s="1"/>
    </row>
    <row r="184" spans="2:54" ht="12" customHeight="1" x14ac:dyDescent="0.25">
      <c r="B184" s="24"/>
      <c r="AV184" s="1"/>
      <c r="AW184" s="1"/>
      <c r="AX184" s="1"/>
      <c r="AY184" s="1"/>
      <c r="AZ184" s="1"/>
      <c r="BA184" s="1"/>
      <c r="BB184" s="1"/>
    </row>
    <row r="185" spans="2:54" ht="12" customHeight="1" x14ac:dyDescent="0.25">
      <c r="B185" s="24"/>
      <c r="AV185" s="1"/>
      <c r="AW185" s="1"/>
      <c r="AX185" s="1"/>
      <c r="AY185" s="1"/>
      <c r="AZ185" s="1"/>
      <c r="BA185" s="1"/>
      <c r="BB185" s="1"/>
    </row>
    <row r="186" spans="2:54" ht="12" customHeight="1" x14ac:dyDescent="0.25">
      <c r="B186" s="24"/>
      <c r="AV186" s="1"/>
      <c r="AW186" s="1"/>
      <c r="AX186" s="1"/>
      <c r="AY186" s="1"/>
      <c r="AZ186" s="1"/>
      <c r="BA186" s="1"/>
      <c r="BB186" s="1"/>
    </row>
    <row r="187" spans="2:54" ht="12" customHeight="1" x14ac:dyDescent="0.25">
      <c r="B187" s="24"/>
      <c r="AV187" s="1"/>
      <c r="AW187" s="1"/>
      <c r="AX187" s="1"/>
      <c r="AY187" s="1"/>
      <c r="AZ187" s="1"/>
      <c r="BA187" s="1"/>
      <c r="BB187" s="1"/>
    </row>
    <row r="188" spans="2:54" ht="12" customHeight="1" x14ac:dyDescent="0.25">
      <c r="B188" s="24"/>
      <c r="AV188" s="1"/>
      <c r="AW188" s="1"/>
      <c r="AX188" s="1"/>
      <c r="AY188" s="1"/>
      <c r="AZ188" s="1"/>
      <c r="BA188" s="1"/>
      <c r="BB188" s="1"/>
    </row>
    <row r="189" spans="2:54" ht="12" customHeight="1" x14ac:dyDescent="0.25">
      <c r="B189" s="24"/>
      <c r="AV189" s="1"/>
      <c r="AW189" s="1"/>
      <c r="AX189" s="1"/>
      <c r="AY189" s="1"/>
      <c r="AZ189" s="1"/>
      <c r="BA189" s="1"/>
      <c r="BB189" s="1"/>
    </row>
    <row r="190" spans="2:54" ht="12" customHeight="1" x14ac:dyDescent="0.25">
      <c r="B190" s="24"/>
      <c r="AV190" s="1"/>
      <c r="AW190" s="1"/>
      <c r="AX190" s="1"/>
      <c r="AY190" s="1"/>
      <c r="AZ190" s="1"/>
      <c r="BA190" s="1"/>
      <c r="BB190" s="1"/>
    </row>
    <row r="191" spans="2:54" ht="12" customHeight="1" x14ac:dyDescent="0.25">
      <c r="B191" s="24"/>
      <c r="AV191" s="1"/>
      <c r="AW191" s="1"/>
      <c r="AX191" s="1"/>
      <c r="AY191" s="1"/>
      <c r="AZ191" s="1"/>
      <c r="BA191" s="1"/>
      <c r="BB191" s="1"/>
    </row>
    <row r="192" spans="2:54" ht="12" customHeight="1" x14ac:dyDescent="0.25">
      <c r="B192" s="24"/>
      <c r="AV192" s="1"/>
      <c r="AW192" s="1"/>
      <c r="AX192" s="1"/>
      <c r="AY192" s="1"/>
      <c r="AZ192" s="1"/>
      <c r="BA192" s="1"/>
      <c r="BB192" s="1"/>
    </row>
    <row r="193" spans="2:54" ht="12" customHeight="1" x14ac:dyDescent="0.25">
      <c r="B193" s="24"/>
      <c r="AV193" s="1"/>
      <c r="AW193" s="1"/>
      <c r="AX193" s="1"/>
      <c r="AY193" s="1"/>
      <c r="AZ193" s="1"/>
      <c r="BA193" s="1"/>
      <c r="BB193" s="1"/>
    </row>
    <row r="194" spans="2:54" ht="12" customHeight="1" x14ac:dyDescent="0.25">
      <c r="B194" s="24"/>
      <c r="AV194" s="1"/>
      <c r="AW194" s="1"/>
      <c r="AX194" s="1"/>
      <c r="AY194" s="1"/>
      <c r="AZ194" s="1"/>
      <c r="BA194" s="1"/>
      <c r="BB194" s="1"/>
    </row>
    <row r="195" spans="2:54" ht="12" customHeight="1" x14ac:dyDescent="0.25">
      <c r="B195" s="24"/>
      <c r="AV195" s="1"/>
      <c r="AW195" s="1"/>
      <c r="AX195" s="1"/>
      <c r="AY195" s="1"/>
      <c r="AZ195" s="1"/>
      <c r="BA195" s="1"/>
      <c r="BB195" s="1"/>
    </row>
    <row r="196" spans="2:54" ht="12" customHeight="1" x14ac:dyDescent="0.25">
      <c r="B196" s="24"/>
      <c r="AV196" s="1"/>
      <c r="AW196" s="1"/>
      <c r="AX196" s="1"/>
      <c r="AY196" s="1"/>
      <c r="AZ196" s="1"/>
      <c r="BA196" s="1"/>
      <c r="BB196" s="1"/>
    </row>
    <row r="197" spans="2:54" ht="12" customHeight="1" x14ac:dyDescent="0.25">
      <c r="B197" s="24"/>
      <c r="AV197" s="1"/>
      <c r="AW197" s="1"/>
      <c r="AX197" s="1"/>
      <c r="AY197" s="1"/>
      <c r="AZ197" s="1"/>
      <c r="BA197" s="1"/>
      <c r="BB197" s="1"/>
    </row>
    <row r="198" spans="2:54" ht="12" customHeight="1" x14ac:dyDescent="0.25">
      <c r="B198" s="24"/>
      <c r="AV198" s="1"/>
      <c r="AW198" s="1"/>
      <c r="AX198" s="1"/>
      <c r="AY198" s="1"/>
      <c r="AZ198" s="1"/>
      <c r="BA198" s="1"/>
      <c r="BB198" s="1"/>
    </row>
    <row r="199" spans="2:54" ht="12" customHeight="1" x14ac:dyDescent="0.25">
      <c r="B199" s="24"/>
      <c r="AV199" s="1"/>
      <c r="AW199" s="1"/>
      <c r="AX199" s="1"/>
      <c r="AY199" s="1"/>
      <c r="AZ199" s="1"/>
      <c r="BA199" s="1"/>
      <c r="BB199" s="1"/>
    </row>
    <row r="200" spans="2:54" ht="12" customHeight="1" x14ac:dyDescent="0.25">
      <c r="B200" s="24"/>
      <c r="AV200" s="1"/>
      <c r="AW200" s="1"/>
      <c r="AX200" s="1"/>
      <c r="AY200" s="1"/>
      <c r="AZ200" s="1"/>
      <c r="BA200" s="1"/>
      <c r="BB200" s="1"/>
    </row>
    <row r="201" spans="2:54" ht="12" customHeight="1" x14ac:dyDescent="0.25">
      <c r="B201" s="24"/>
      <c r="AV201" s="1"/>
      <c r="AW201" s="1"/>
      <c r="AX201" s="1"/>
      <c r="AY201" s="1"/>
      <c r="AZ201" s="1"/>
      <c r="BA201" s="1"/>
      <c r="BB201" s="1"/>
    </row>
    <row r="202" spans="2:54" ht="12" customHeight="1" x14ac:dyDescent="0.25">
      <c r="B202" s="24"/>
      <c r="AV202" s="1"/>
      <c r="AW202" s="1"/>
      <c r="AX202" s="1"/>
      <c r="AY202" s="1"/>
      <c r="AZ202" s="1"/>
      <c r="BA202" s="1"/>
      <c r="BB202" s="1"/>
    </row>
    <row r="203" spans="2:54" ht="12" customHeight="1" x14ac:dyDescent="0.25">
      <c r="B203" s="24"/>
      <c r="AV203" s="1"/>
      <c r="AW203" s="1"/>
      <c r="AX203" s="1"/>
      <c r="AY203" s="1"/>
      <c r="AZ203" s="1"/>
      <c r="BA203" s="1"/>
      <c r="BB203" s="1"/>
    </row>
    <row r="204" spans="2:54" ht="12" customHeight="1" x14ac:dyDescent="0.25">
      <c r="B204" s="24"/>
      <c r="AV204" s="1"/>
      <c r="AW204" s="1"/>
      <c r="AX204" s="1"/>
      <c r="AY204" s="1"/>
      <c r="AZ204" s="1"/>
      <c r="BA204" s="1"/>
      <c r="BB204" s="1"/>
    </row>
    <row r="205" spans="2:54" ht="12" customHeight="1" x14ac:dyDescent="0.25">
      <c r="B205" s="24"/>
      <c r="AV205" s="1"/>
      <c r="AW205" s="1"/>
      <c r="AX205" s="1"/>
      <c r="AY205" s="1"/>
      <c r="AZ205" s="1"/>
      <c r="BA205" s="1"/>
      <c r="BB205" s="1"/>
    </row>
    <row r="206" spans="2:54" ht="12" customHeight="1" x14ac:dyDescent="0.25">
      <c r="B206" s="24"/>
      <c r="AV206" s="1"/>
      <c r="AW206" s="1"/>
      <c r="AX206" s="1"/>
      <c r="AY206" s="1"/>
      <c r="AZ206" s="1"/>
      <c r="BA206" s="1"/>
      <c r="BB206" s="1"/>
    </row>
    <row r="207" spans="2:54" ht="12" customHeight="1" x14ac:dyDescent="0.25">
      <c r="B207" s="24"/>
      <c r="AV207" s="1"/>
      <c r="AW207" s="1"/>
      <c r="AX207" s="1"/>
      <c r="AY207" s="1"/>
      <c r="AZ207" s="1"/>
      <c r="BA207" s="1"/>
      <c r="BB207" s="1"/>
    </row>
    <row r="208" spans="2:54" ht="12" customHeight="1" x14ac:dyDescent="0.25">
      <c r="B208" s="24"/>
      <c r="AV208" s="1"/>
      <c r="AW208" s="1"/>
      <c r="AX208" s="1"/>
      <c r="AY208" s="1"/>
      <c r="AZ208" s="1"/>
      <c r="BA208" s="1"/>
      <c r="BB208" s="1"/>
    </row>
    <row r="209" spans="2:54" ht="12" customHeight="1" x14ac:dyDescent="0.25">
      <c r="B209" s="24"/>
      <c r="AV209" s="1"/>
      <c r="AW209" s="1"/>
      <c r="AX209" s="1"/>
      <c r="AY209" s="1"/>
      <c r="AZ209" s="1"/>
      <c r="BA209" s="1"/>
      <c r="BB209" s="1"/>
    </row>
    <row r="210" spans="2:54" ht="12" customHeight="1" x14ac:dyDescent="0.25">
      <c r="B210" s="24"/>
      <c r="AV210" s="1"/>
      <c r="AW210" s="1"/>
      <c r="AX210" s="1"/>
      <c r="AY210" s="1"/>
      <c r="AZ210" s="1"/>
      <c r="BA210" s="1"/>
      <c r="BB210" s="1"/>
    </row>
    <row r="211" spans="2:54" ht="12" customHeight="1" x14ac:dyDescent="0.25">
      <c r="B211" s="24"/>
      <c r="AV211" s="1"/>
      <c r="AW211" s="1"/>
      <c r="AX211" s="1"/>
      <c r="AY211" s="1"/>
      <c r="AZ211" s="1"/>
      <c r="BA211" s="1"/>
      <c r="BB211" s="1"/>
    </row>
    <row r="212" spans="2:54" ht="12" customHeight="1" x14ac:dyDescent="0.25">
      <c r="B212" s="24"/>
      <c r="AV212" s="1"/>
      <c r="AW212" s="1"/>
      <c r="AX212" s="1"/>
      <c r="AY212" s="1"/>
      <c r="AZ212" s="1"/>
      <c r="BA212" s="1"/>
      <c r="BB212" s="1"/>
    </row>
    <row r="213" spans="2:54" ht="12" customHeight="1" x14ac:dyDescent="0.25">
      <c r="B213" s="24"/>
      <c r="AV213" s="1"/>
      <c r="AW213" s="1"/>
      <c r="AX213" s="1"/>
      <c r="AY213" s="1"/>
      <c r="AZ213" s="1"/>
      <c r="BA213" s="1"/>
      <c r="BB213" s="1"/>
    </row>
    <row r="214" spans="2:54" ht="12" customHeight="1" x14ac:dyDescent="0.25">
      <c r="B214" s="24"/>
      <c r="AV214" s="1"/>
      <c r="AW214" s="1"/>
      <c r="AX214" s="1"/>
      <c r="AY214" s="1"/>
      <c r="AZ214" s="1"/>
      <c r="BA214" s="1"/>
      <c r="BB214" s="1"/>
    </row>
    <row r="215" spans="2:54" ht="12" customHeight="1" x14ac:dyDescent="0.25">
      <c r="B215" s="24"/>
      <c r="AV215" s="1"/>
      <c r="AW215" s="1"/>
      <c r="AX215" s="1"/>
      <c r="AY215" s="1"/>
      <c r="AZ215" s="1"/>
      <c r="BA215" s="1"/>
      <c r="BB215" s="1"/>
    </row>
    <row r="216" spans="2:54" ht="12" customHeight="1" x14ac:dyDescent="0.25">
      <c r="B216" s="24"/>
      <c r="AV216" s="1"/>
      <c r="AW216" s="1"/>
      <c r="AX216" s="1"/>
      <c r="AY216" s="1"/>
      <c r="AZ216" s="1"/>
      <c r="BA216" s="1"/>
      <c r="BB216" s="1"/>
    </row>
    <row r="217" spans="2:54" ht="12" customHeight="1" x14ac:dyDescent="0.25">
      <c r="B217" s="24"/>
      <c r="AV217" s="1"/>
      <c r="AW217" s="1"/>
      <c r="AX217" s="1"/>
      <c r="AY217" s="1"/>
      <c r="AZ217" s="1"/>
      <c r="BA217" s="1"/>
      <c r="BB217" s="1"/>
    </row>
    <row r="218" spans="2:54" ht="12" customHeight="1" x14ac:dyDescent="0.25">
      <c r="B218" s="24"/>
      <c r="AV218" s="1"/>
      <c r="AW218" s="1"/>
      <c r="AX218" s="1"/>
      <c r="AY218" s="1"/>
      <c r="AZ218" s="1"/>
      <c r="BA218" s="1"/>
      <c r="BB218" s="1"/>
    </row>
    <row r="219" spans="2:54" ht="12" customHeight="1" x14ac:dyDescent="0.25">
      <c r="B219" s="24"/>
      <c r="AV219" s="1"/>
      <c r="AW219" s="1"/>
      <c r="AX219" s="1"/>
      <c r="AY219" s="1"/>
      <c r="AZ219" s="1"/>
      <c r="BA219" s="1"/>
      <c r="BB219" s="1"/>
    </row>
    <row r="220" spans="2:54" ht="12" customHeight="1" x14ac:dyDescent="0.25">
      <c r="B220" s="24"/>
      <c r="AV220" s="1"/>
      <c r="AW220" s="1"/>
      <c r="AX220" s="1"/>
      <c r="AY220" s="1"/>
      <c r="AZ220" s="1"/>
      <c r="BA220" s="1"/>
      <c r="BB220" s="1"/>
    </row>
    <row r="221" spans="2:54" ht="12" customHeight="1" x14ac:dyDescent="0.25">
      <c r="B221" s="24"/>
      <c r="AV221" s="1"/>
      <c r="AW221" s="1"/>
      <c r="AX221" s="1"/>
      <c r="AY221" s="1"/>
      <c r="AZ221" s="1"/>
      <c r="BA221" s="1"/>
      <c r="BB221" s="1"/>
    </row>
    <row r="222" spans="2:54" ht="12" customHeight="1" x14ac:dyDescent="0.25">
      <c r="B222" s="24"/>
      <c r="AV222" s="1"/>
      <c r="AW222" s="1"/>
      <c r="AX222" s="1"/>
      <c r="AY222" s="1"/>
      <c r="AZ222" s="1"/>
      <c r="BA222" s="1"/>
      <c r="BB222" s="1"/>
    </row>
    <row r="223" spans="2:54" ht="12" customHeight="1" x14ac:dyDescent="0.25">
      <c r="B223" s="24"/>
      <c r="AV223" s="1"/>
      <c r="AW223" s="1"/>
      <c r="AX223" s="1"/>
      <c r="AY223" s="1"/>
      <c r="AZ223" s="1"/>
      <c r="BA223" s="1"/>
      <c r="BB223" s="1"/>
    </row>
    <row r="224" spans="2:54" ht="12" customHeight="1" x14ac:dyDescent="0.25">
      <c r="B224" s="24"/>
      <c r="AV224" s="1"/>
      <c r="AW224" s="1"/>
      <c r="AX224" s="1"/>
      <c r="AY224" s="1"/>
      <c r="AZ224" s="1"/>
      <c r="BA224" s="1"/>
      <c r="BB224" s="1"/>
    </row>
    <row r="225" spans="2:54" ht="12" customHeight="1" x14ac:dyDescent="0.25">
      <c r="B225" s="24"/>
      <c r="AV225" s="1"/>
      <c r="AW225" s="1"/>
      <c r="AX225" s="1"/>
      <c r="AY225" s="1"/>
      <c r="AZ225" s="1"/>
      <c r="BA225" s="1"/>
      <c r="BB225" s="1"/>
    </row>
    <row r="226" spans="2:54" ht="12" customHeight="1" x14ac:dyDescent="0.25">
      <c r="B226" s="24"/>
      <c r="AV226" s="1"/>
      <c r="AW226" s="1"/>
      <c r="AX226" s="1"/>
      <c r="AY226" s="1"/>
      <c r="AZ226" s="1"/>
      <c r="BA226" s="1"/>
      <c r="BB226" s="1"/>
    </row>
    <row r="227" spans="2:54" ht="12" customHeight="1" x14ac:dyDescent="0.25">
      <c r="B227" s="24"/>
      <c r="AV227" s="1"/>
      <c r="AW227" s="1"/>
      <c r="AX227" s="1"/>
      <c r="AY227" s="1"/>
      <c r="AZ227" s="1"/>
      <c r="BA227" s="1"/>
      <c r="BB227" s="1"/>
    </row>
    <row r="228" spans="2:54" ht="12" customHeight="1" x14ac:dyDescent="0.25">
      <c r="B228" s="24"/>
      <c r="AV228" s="1"/>
      <c r="AW228" s="1"/>
      <c r="AX228" s="1"/>
      <c r="AY228" s="1"/>
      <c r="AZ228" s="1"/>
      <c r="BA228" s="1"/>
      <c r="BB228" s="1"/>
    </row>
    <row r="229" spans="2:54" ht="12" customHeight="1" x14ac:dyDescent="0.25">
      <c r="B229" s="24"/>
      <c r="AV229" s="1"/>
      <c r="AW229" s="1"/>
      <c r="AX229" s="1"/>
      <c r="AY229" s="1"/>
      <c r="AZ229" s="1"/>
      <c r="BA229" s="1"/>
      <c r="BB229" s="1"/>
    </row>
    <row r="230" spans="2:54" ht="12" customHeight="1" x14ac:dyDescent="0.25">
      <c r="B230" s="24"/>
      <c r="AV230" s="1"/>
      <c r="AW230" s="1"/>
      <c r="AX230" s="1"/>
      <c r="AY230" s="1"/>
      <c r="AZ230" s="1"/>
      <c r="BA230" s="1"/>
      <c r="BB230" s="1"/>
    </row>
    <row r="231" spans="2:54" ht="12" customHeight="1" x14ac:dyDescent="0.25">
      <c r="B231" s="24"/>
      <c r="AV231" s="1"/>
      <c r="AW231" s="1"/>
      <c r="AX231" s="1"/>
      <c r="AY231" s="1"/>
      <c r="AZ231" s="1"/>
      <c r="BA231" s="1"/>
      <c r="BB231" s="1"/>
    </row>
    <row r="232" spans="2:54" ht="12" customHeight="1" x14ac:dyDescent="0.25">
      <c r="B232" s="24"/>
      <c r="AV232" s="1"/>
      <c r="AW232" s="1"/>
      <c r="AX232" s="1"/>
      <c r="AY232" s="1"/>
      <c r="AZ232" s="1"/>
      <c r="BA232" s="1"/>
      <c r="BB232" s="1"/>
    </row>
    <row r="233" spans="2:54" ht="12" customHeight="1" x14ac:dyDescent="0.25">
      <c r="B233" s="24"/>
      <c r="AV233" s="1"/>
      <c r="AW233" s="1"/>
      <c r="AX233" s="1"/>
      <c r="AY233" s="1"/>
      <c r="AZ233" s="1"/>
      <c r="BA233" s="1"/>
      <c r="BB233" s="1"/>
    </row>
    <row r="234" spans="2:54" ht="12" customHeight="1" x14ac:dyDescent="0.25">
      <c r="B234" s="24"/>
      <c r="AV234" s="1"/>
      <c r="AW234" s="1"/>
      <c r="AX234" s="1"/>
      <c r="AY234" s="1"/>
      <c r="AZ234" s="1"/>
      <c r="BA234" s="1"/>
      <c r="BB234" s="1"/>
    </row>
    <row r="235" spans="2:54" ht="12" customHeight="1" x14ac:dyDescent="0.25">
      <c r="B235" s="24"/>
      <c r="AV235" s="1"/>
      <c r="AW235" s="1"/>
      <c r="AX235" s="1"/>
      <c r="AY235" s="1"/>
      <c r="AZ235" s="1"/>
      <c r="BA235" s="1"/>
      <c r="BB235" s="1"/>
    </row>
    <row r="236" spans="2:54" ht="12" customHeight="1" x14ac:dyDescent="0.25">
      <c r="B236" s="24"/>
      <c r="AV236" s="1"/>
      <c r="AW236" s="1"/>
      <c r="AX236" s="1"/>
      <c r="AY236" s="1"/>
      <c r="AZ236" s="1"/>
      <c r="BA236" s="1"/>
      <c r="BB236" s="1"/>
    </row>
    <row r="237" spans="2:54" ht="12" customHeight="1" x14ac:dyDescent="0.25">
      <c r="B237" s="24"/>
      <c r="AV237" s="1"/>
      <c r="AW237" s="1"/>
      <c r="AX237" s="1"/>
      <c r="AY237" s="1"/>
      <c r="AZ237" s="1"/>
      <c r="BA237" s="1"/>
      <c r="BB237" s="1"/>
    </row>
    <row r="238" spans="2:54" ht="12" customHeight="1" x14ac:dyDescent="0.25">
      <c r="B238" s="24"/>
      <c r="AV238" s="1"/>
      <c r="AW238" s="1"/>
      <c r="AX238" s="1"/>
      <c r="AY238" s="1"/>
      <c r="AZ238" s="1"/>
      <c r="BA238" s="1"/>
      <c r="BB238" s="1"/>
    </row>
    <row r="239" spans="2:54" ht="12" customHeight="1" x14ac:dyDescent="0.25">
      <c r="B239" s="24"/>
      <c r="AV239" s="1"/>
      <c r="AW239" s="1"/>
      <c r="AX239" s="1"/>
      <c r="AY239" s="1"/>
      <c r="AZ239" s="1"/>
      <c r="BA239" s="1"/>
      <c r="BB239" s="1"/>
    </row>
    <row r="240" spans="2:54" ht="12" customHeight="1" x14ac:dyDescent="0.25">
      <c r="B240" s="24"/>
      <c r="AV240" s="1"/>
      <c r="AW240" s="1"/>
      <c r="AX240" s="1"/>
      <c r="AY240" s="1"/>
      <c r="AZ240" s="1"/>
      <c r="BA240" s="1"/>
      <c r="BB240" s="1"/>
    </row>
    <row r="241" spans="2:54" ht="12" customHeight="1" x14ac:dyDescent="0.25">
      <c r="B241" s="24"/>
      <c r="AV241" s="1"/>
      <c r="AW241" s="1"/>
      <c r="AX241" s="1"/>
      <c r="AY241" s="1"/>
      <c r="AZ241" s="1"/>
      <c r="BA241" s="1"/>
      <c r="BB241" s="1"/>
    </row>
    <row r="242" spans="2:54" ht="12" customHeight="1" x14ac:dyDescent="0.25">
      <c r="B242" s="24"/>
      <c r="AV242" s="1"/>
      <c r="AW242" s="1"/>
      <c r="AX242" s="1"/>
      <c r="AY242" s="1"/>
      <c r="AZ242" s="1"/>
      <c r="BA242" s="1"/>
      <c r="BB242" s="1"/>
    </row>
    <row r="243" spans="2:54" ht="12" customHeight="1" x14ac:dyDescent="0.25">
      <c r="B243" s="24"/>
      <c r="AV243" s="1"/>
      <c r="AW243" s="1"/>
      <c r="AX243" s="1"/>
      <c r="AY243" s="1"/>
      <c r="AZ243" s="1"/>
      <c r="BA243" s="1"/>
      <c r="BB243" s="1"/>
    </row>
    <row r="244" spans="2:54" ht="12" customHeight="1" x14ac:dyDescent="0.25">
      <c r="B244" s="24"/>
      <c r="AV244" s="1"/>
      <c r="AW244" s="1"/>
      <c r="AX244" s="1"/>
      <c r="AY244" s="1"/>
      <c r="AZ244" s="1"/>
      <c r="BA244" s="1"/>
      <c r="BB244" s="1"/>
    </row>
    <row r="245" spans="2:54" ht="12" customHeight="1" x14ac:dyDescent="0.25">
      <c r="B245" s="24"/>
      <c r="AV245" s="1"/>
      <c r="AW245" s="1"/>
      <c r="AX245" s="1"/>
      <c r="AY245" s="1"/>
      <c r="AZ245" s="1"/>
      <c r="BA245" s="1"/>
      <c r="BB245" s="1"/>
    </row>
    <row r="246" spans="2:54" ht="12" customHeight="1" x14ac:dyDescent="0.25">
      <c r="B246" s="24"/>
      <c r="AV246" s="1"/>
      <c r="AW246" s="1"/>
      <c r="AX246" s="1"/>
      <c r="AY246" s="1"/>
      <c r="AZ246" s="1"/>
      <c r="BA246" s="1"/>
      <c r="BB246" s="1"/>
    </row>
    <row r="247" spans="2:54" ht="12" customHeight="1" x14ac:dyDescent="0.25">
      <c r="B247" s="24"/>
      <c r="AV247" s="1"/>
      <c r="AW247" s="1"/>
      <c r="AX247" s="1"/>
      <c r="AY247" s="1"/>
      <c r="AZ247" s="1"/>
      <c r="BA247" s="1"/>
      <c r="BB247" s="1"/>
    </row>
    <row r="248" spans="2:54" ht="12" customHeight="1" x14ac:dyDescent="0.25">
      <c r="B248" s="24"/>
      <c r="AV248" s="1"/>
      <c r="AW248" s="1"/>
      <c r="AX248" s="1"/>
      <c r="AY248" s="1"/>
      <c r="AZ248" s="1"/>
      <c r="BA248" s="1"/>
      <c r="BB248" s="1"/>
    </row>
    <row r="249" spans="2:54" ht="12" customHeight="1" x14ac:dyDescent="0.25">
      <c r="B249" s="24"/>
      <c r="AV249" s="1"/>
      <c r="AW249" s="1"/>
      <c r="AX249" s="1"/>
      <c r="AY249" s="1"/>
      <c r="AZ249" s="1"/>
      <c r="BA249" s="1"/>
      <c r="BB249" s="1"/>
    </row>
    <row r="250" spans="2:54" ht="12" customHeight="1" x14ac:dyDescent="0.25">
      <c r="B250" s="24"/>
      <c r="AV250" s="1"/>
      <c r="AW250" s="1"/>
      <c r="AX250" s="1"/>
      <c r="AY250" s="1"/>
      <c r="AZ250" s="1"/>
      <c r="BA250" s="1"/>
      <c r="BB250" s="1"/>
    </row>
    <row r="251" spans="2:54" ht="12" customHeight="1" x14ac:dyDescent="0.25">
      <c r="B251" s="24"/>
      <c r="AV251" s="1"/>
      <c r="AW251" s="1"/>
      <c r="AX251" s="1"/>
      <c r="AY251" s="1"/>
      <c r="AZ251" s="1"/>
      <c r="BA251" s="1"/>
      <c r="BB251" s="1"/>
    </row>
    <row r="252" spans="2:54" ht="12" customHeight="1" x14ac:dyDescent="0.25">
      <c r="B252" s="24"/>
      <c r="AV252" s="1"/>
      <c r="AW252" s="1"/>
      <c r="AX252" s="1"/>
      <c r="AY252" s="1"/>
      <c r="AZ252" s="1"/>
      <c r="BA252" s="1"/>
      <c r="BB252" s="1"/>
    </row>
    <row r="253" spans="2:54" ht="12" customHeight="1" x14ac:dyDescent="0.25">
      <c r="B253" s="24"/>
      <c r="AV253" s="1"/>
      <c r="AW253" s="1"/>
      <c r="AX253" s="1"/>
      <c r="AY253" s="1"/>
      <c r="AZ253" s="1"/>
      <c r="BA253" s="1"/>
      <c r="BB253" s="1"/>
    </row>
    <row r="254" spans="2:54" ht="12" customHeight="1" x14ac:dyDescent="0.25">
      <c r="B254" s="24"/>
      <c r="AV254" s="1"/>
      <c r="AW254" s="1"/>
      <c r="AX254" s="1"/>
      <c r="AY254" s="1"/>
      <c r="AZ254" s="1"/>
      <c r="BA254" s="1"/>
      <c r="BB254" s="1"/>
    </row>
    <row r="255" spans="2:54" ht="12" customHeight="1" x14ac:dyDescent="0.25">
      <c r="B255" s="24"/>
      <c r="AV255" s="1"/>
      <c r="AW255" s="1"/>
      <c r="AX255" s="1"/>
      <c r="AY255" s="1"/>
      <c r="AZ255" s="1"/>
      <c r="BA255" s="1"/>
      <c r="BB255" s="1"/>
    </row>
    <row r="256" spans="2:54" ht="12" customHeight="1" x14ac:dyDescent="0.25">
      <c r="B256" s="24"/>
      <c r="AV256" s="1"/>
      <c r="AW256" s="1"/>
      <c r="AX256" s="1"/>
      <c r="AY256" s="1"/>
      <c r="AZ256" s="1"/>
      <c r="BA256" s="1"/>
      <c r="BB256" s="1"/>
    </row>
    <row r="257" spans="2:54" ht="12" customHeight="1" x14ac:dyDescent="0.25">
      <c r="B257" s="24"/>
      <c r="AV257" s="1"/>
      <c r="AW257" s="1"/>
      <c r="AX257" s="1"/>
      <c r="AY257" s="1"/>
      <c r="AZ257" s="1"/>
      <c r="BA257" s="1"/>
      <c r="BB257" s="1"/>
    </row>
    <row r="258" spans="2:54" ht="12" customHeight="1" x14ac:dyDescent="0.25">
      <c r="B258" s="24"/>
      <c r="AV258" s="1"/>
      <c r="AW258" s="1"/>
      <c r="AX258" s="1"/>
      <c r="AY258" s="1"/>
      <c r="AZ258" s="1"/>
      <c r="BA258" s="1"/>
      <c r="BB258" s="1"/>
    </row>
    <row r="259" spans="2:54" ht="12" customHeight="1" x14ac:dyDescent="0.25">
      <c r="B259" s="24"/>
      <c r="AV259" s="1"/>
      <c r="AW259" s="1"/>
      <c r="AX259" s="1"/>
      <c r="AY259" s="1"/>
      <c r="AZ259" s="1"/>
      <c r="BA259" s="1"/>
      <c r="BB259" s="1"/>
    </row>
    <row r="260" spans="2:54" ht="12" customHeight="1" x14ac:dyDescent="0.25">
      <c r="B260" s="24"/>
      <c r="AV260" s="1"/>
      <c r="AW260" s="1"/>
      <c r="AX260" s="1"/>
      <c r="AY260" s="1"/>
      <c r="AZ260" s="1"/>
      <c r="BA260" s="1"/>
      <c r="BB260" s="1"/>
    </row>
    <row r="261" spans="2:54" ht="12" customHeight="1" x14ac:dyDescent="0.25">
      <c r="B261" s="24"/>
      <c r="AV261" s="1"/>
      <c r="AW261" s="1"/>
      <c r="AX261" s="1"/>
      <c r="AY261" s="1"/>
      <c r="AZ261" s="1"/>
      <c r="BA261" s="1"/>
      <c r="BB261" s="1"/>
    </row>
    <row r="262" spans="2:54" ht="12" customHeight="1" x14ac:dyDescent="0.25">
      <c r="B262" s="24"/>
      <c r="AV262" s="1"/>
      <c r="AW262" s="1"/>
      <c r="AX262" s="1"/>
      <c r="AY262" s="1"/>
      <c r="AZ262" s="1"/>
      <c r="BA262" s="1"/>
      <c r="BB262" s="1"/>
    </row>
    <row r="263" spans="2:54" ht="12" customHeight="1" x14ac:dyDescent="0.25">
      <c r="B263" s="24"/>
      <c r="AV263" s="1"/>
      <c r="AW263" s="1"/>
      <c r="AX263" s="1"/>
      <c r="AY263" s="1"/>
      <c r="AZ263" s="1"/>
      <c r="BA263" s="1"/>
      <c r="BB263" s="1"/>
    </row>
    <row r="264" spans="2:54" ht="12" customHeight="1" x14ac:dyDescent="0.25">
      <c r="B264" s="24"/>
      <c r="AV264" s="1"/>
      <c r="AW264" s="1"/>
      <c r="AX264" s="1"/>
      <c r="AY264" s="1"/>
      <c r="AZ264" s="1"/>
      <c r="BA264" s="1"/>
      <c r="BB264" s="1"/>
    </row>
    <row r="265" spans="2:54" ht="12" customHeight="1" x14ac:dyDescent="0.25">
      <c r="B265" s="24"/>
      <c r="AV265" s="1"/>
      <c r="AW265" s="1"/>
      <c r="AX265" s="1"/>
      <c r="AY265" s="1"/>
      <c r="AZ265" s="1"/>
      <c r="BA265" s="1"/>
      <c r="BB265" s="1"/>
    </row>
    <row r="266" spans="2:54" ht="12" customHeight="1" x14ac:dyDescent="0.25">
      <c r="B266" s="24"/>
      <c r="AV266" s="1"/>
      <c r="AW266" s="1"/>
      <c r="AX266" s="1"/>
      <c r="AY266" s="1"/>
      <c r="AZ266" s="1"/>
      <c r="BA266" s="1"/>
      <c r="BB266" s="1"/>
    </row>
    <row r="267" spans="2:54" ht="12" customHeight="1" x14ac:dyDescent="0.25">
      <c r="B267" s="24"/>
      <c r="AV267" s="1"/>
      <c r="AW267" s="1"/>
      <c r="AX267" s="1"/>
      <c r="AY267" s="1"/>
      <c r="AZ267" s="1"/>
      <c r="BA267" s="1"/>
      <c r="BB267" s="1"/>
    </row>
    <row r="268" spans="2:54" ht="12" customHeight="1" x14ac:dyDescent="0.25">
      <c r="B268" s="24"/>
      <c r="AV268" s="1"/>
      <c r="AW268" s="1"/>
      <c r="AX268" s="1"/>
      <c r="AY268" s="1"/>
      <c r="AZ268" s="1"/>
      <c r="BA268" s="1"/>
      <c r="BB268" s="1"/>
    </row>
    <row r="269" spans="2:54" ht="12" customHeight="1" x14ac:dyDescent="0.25">
      <c r="B269" s="24"/>
      <c r="AV269" s="1"/>
      <c r="AW269" s="1"/>
      <c r="AX269" s="1"/>
      <c r="AY269" s="1"/>
      <c r="AZ269" s="1"/>
      <c r="BA269" s="1"/>
      <c r="BB269" s="1"/>
    </row>
    <row r="270" spans="2:54" ht="12" customHeight="1" x14ac:dyDescent="0.25">
      <c r="B270" s="24"/>
      <c r="AV270" s="1"/>
      <c r="AW270" s="1"/>
      <c r="AX270" s="1"/>
      <c r="AY270" s="1"/>
      <c r="AZ270" s="1"/>
      <c r="BA270" s="1"/>
      <c r="BB270" s="1"/>
    </row>
    <row r="271" spans="2:54" ht="12" customHeight="1" x14ac:dyDescent="0.25">
      <c r="B271" s="24"/>
      <c r="AV271" s="1"/>
      <c r="AW271" s="1"/>
      <c r="AX271" s="1"/>
      <c r="AY271" s="1"/>
      <c r="AZ271" s="1"/>
      <c r="BA271" s="1"/>
      <c r="BB271" s="1"/>
    </row>
    <row r="272" spans="2:54" ht="12" customHeight="1" x14ac:dyDescent="0.25">
      <c r="B272" s="24"/>
      <c r="AV272" s="1"/>
      <c r="AW272" s="1"/>
      <c r="AX272" s="1"/>
      <c r="AY272" s="1"/>
      <c r="AZ272" s="1"/>
      <c r="BA272" s="1"/>
      <c r="BB272" s="1"/>
    </row>
    <row r="273" spans="2:54" ht="12" customHeight="1" x14ac:dyDescent="0.25">
      <c r="B273" s="24"/>
      <c r="AV273" s="1"/>
      <c r="AW273" s="1"/>
      <c r="AX273" s="1"/>
      <c r="AY273" s="1"/>
      <c r="AZ273" s="1"/>
      <c r="BA273" s="1"/>
      <c r="BB273" s="1"/>
    </row>
    <row r="274" spans="2:54" ht="12" customHeight="1" x14ac:dyDescent="0.25">
      <c r="B274" s="24"/>
      <c r="AV274" s="1"/>
      <c r="AW274" s="1"/>
      <c r="AX274" s="1"/>
      <c r="AY274" s="1"/>
      <c r="AZ274" s="1"/>
      <c r="BA274" s="1"/>
      <c r="BB274" s="1"/>
    </row>
    <row r="275" spans="2:54" ht="12" customHeight="1" x14ac:dyDescent="0.25">
      <c r="B275" s="24"/>
      <c r="AV275" s="1"/>
      <c r="AW275" s="1"/>
      <c r="AX275" s="1"/>
      <c r="AY275" s="1"/>
      <c r="AZ275" s="1"/>
      <c r="BA275" s="1"/>
      <c r="BB275" s="1"/>
    </row>
    <row r="276" spans="2:54" ht="12" customHeight="1" x14ac:dyDescent="0.25">
      <c r="B276" s="24"/>
      <c r="AV276" s="1"/>
      <c r="AW276" s="1"/>
      <c r="AX276" s="1"/>
      <c r="AY276" s="1"/>
      <c r="AZ276" s="1"/>
      <c r="BA276" s="1"/>
      <c r="BB276" s="1"/>
    </row>
    <row r="277" spans="2:54" ht="12" customHeight="1" x14ac:dyDescent="0.25">
      <c r="B277" s="24"/>
      <c r="AV277" s="1"/>
      <c r="AW277" s="1"/>
      <c r="AX277" s="1"/>
      <c r="AY277" s="1"/>
      <c r="AZ277" s="1"/>
      <c r="BA277" s="1"/>
      <c r="BB277" s="1"/>
    </row>
    <row r="278" spans="2:54" ht="12" customHeight="1" x14ac:dyDescent="0.25">
      <c r="B278" s="24"/>
      <c r="AV278" s="1"/>
      <c r="AW278" s="1"/>
      <c r="AX278" s="1"/>
      <c r="AY278" s="1"/>
      <c r="AZ278" s="1"/>
      <c r="BA278" s="1"/>
      <c r="BB278" s="1"/>
    </row>
    <row r="279" spans="2:54" ht="12" customHeight="1" x14ac:dyDescent="0.25">
      <c r="B279" s="24"/>
      <c r="AV279" s="1"/>
      <c r="AW279" s="1"/>
      <c r="AX279" s="1"/>
      <c r="AY279" s="1"/>
      <c r="AZ279" s="1"/>
      <c r="BA279" s="1"/>
      <c r="BB279" s="1"/>
    </row>
    <row r="280" spans="2:54" ht="12" customHeight="1" x14ac:dyDescent="0.25">
      <c r="B280" s="24"/>
      <c r="AV280" s="1"/>
      <c r="AW280" s="1"/>
      <c r="AX280" s="1"/>
      <c r="AY280" s="1"/>
      <c r="AZ280" s="1"/>
      <c r="BA280" s="1"/>
      <c r="BB280" s="1"/>
    </row>
    <row r="281" spans="2:54" ht="12" customHeight="1" x14ac:dyDescent="0.25">
      <c r="B281" s="24"/>
      <c r="AV281" s="1"/>
      <c r="AW281" s="1"/>
      <c r="AX281" s="1"/>
      <c r="AY281" s="1"/>
      <c r="AZ281" s="1"/>
      <c r="BA281" s="1"/>
      <c r="BB281" s="1"/>
    </row>
    <row r="282" spans="2:54" ht="12" customHeight="1" x14ac:dyDescent="0.25">
      <c r="B282" s="24"/>
      <c r="AV282" s="1"/>
      <c r="AW282" s="1"/>
      <c r="AX282" s="1"/>
      <c r="AY282" s="1"/>
      <c r="AZ282" s="1"/>
      <c r="BA282" s="1"/>
      <c r="BB282" s="1"/>
    </row>
    <row r="283" spans="2:54" ht="12" customHeight="1" x14ac:dyDescent="0.25">
      <c r="B283" s="24"/>
      <c r="AV283" s="1"/>
      <c r="AW283" s="1"/>
      <c r="AX283" s="1"/>
      <c r="AY283" s="1"/>
      <c r="AZ283" s="1"/>
      <c r="BA283" s="1"/>
      <c r="BB283" s="1"/>
    </row>
    <row r="284" spans="2:54" ht="12" customHeight="1" x14ac:dyDescent="0.25">
      <c r="B284" s="24"/>
      <c r="AV284" s="1"/>
      <c r="AW284" s="1"/>
      <c r="AX284" s="1"/>
      <c r="AY284" s="1"/>
      <c r="AZ284" s="1"/>
      <c r="BA284" s="1"/>
      <c r="BB284" s="1"/>
    </row>
    <row r="285" spans="2:54" ht="12" customHeight="1" x14ac:dyDescent="0.25">
      <c r="B285" s="24"/>
      <c r="AV285" s="1"/>
      <c r="AW285" s="1"/>
      <c r="AX285" s="1"/>
      <c r="AY285" s="1"/>
      <c r="AZ285" s="1"/>
      <c r="BA285" s="1"/>
      <c r="BB285" s="1"/>
    </row>
    <row r="286" spans="2:54" ht="12" customHeight="1" x14ac:dyDescent="0.25">
      <c r="B286" s="24"/>
      <c r="AV286" s="1"/>
      <c r="AW286" s="1"/>
      <c r="AX286" s="1"/>
      <c r="AY286" s="1"/>
      <c r="AZ286" s="1"/>
      <c r="BA286" s="1"/>
      <c r="BB286" s="1"/>
    </row>
    <row r="287" spans="2:54" ht="12" customHeight="1" x14ac:dyDescent="0.25">
      <c r="B287" s="24"/>
      <c r="AV287" s="1"/>
      <c r="AW287" s="1"/>
      <c r="AX287" s="1"/>
      <c r="AY287" s="1"/>
      <c r="AZ287" s="1"/>
      <c r="BA287" s="1"/>
      <c r="BB287" s="1"/>
    </row>
    <row r="288" spans="2:54" ht="12" customHeight="1" x14ac:dyDescent="0.25">
      <c r="B288" s="24"/>
      <c r="AV288" s="1"/>
      <c r="AW288" s="1"/>
      <c r="AX288" s="1"/>
      <c r="AY288" s="1"/>
      <c r="AZ288" s="1"/>
      <c r="BA288" s="1"/>
      <c r="BB288" s="1"/>
    </row>
    <row r="289" spans="2:54" ht="12" customHeight="1" x14ac:dyDescent="0.25">
      <c r="B289" s="24"/>
      <c r="AV289" s="1"/>
      <c r="AW289" s="1"/>
      <c r="AX289" s="1"/>
      <c r="AY289" s="1"/>
      <c r="AZ289" s="1"/>
      <c r="BA289" s="1"/>
      <c r="BB289" s="1"/>
    </row>
    <row r="290" spans="2:54" ht="12" customHeight="1" x14ac:dyDescent="0.25">
      <c r="B290" s="24"/>
      <c r="AV290" s="1"/>
      <c r="AW290" s="1"/>
      <c r="AX290" s="1"/>
      <c r="AY290" s="1"/>
      <c r="AZ290" s="1"/>
      <c r="BA290" s="1"/>
      <c r="BB290" s="1"/>
    </row>
    <row r="291" spans="2:54" ht="12" customHeight="1" x14ac:dyDescent="0.25">
      <c r="B291" s="24"/>
      <c r="AV291" s="1"/>
      <c r="AW291" s="1"/>
      <c r="AX291" s="1"/>
      <c r="AY291" s="1"/>
      <c r="AZ291" s="1"/>
      <c r="BA291" s="1"/>
      <c r="BB291" s="1"/>
    </row>
    <row r="292" spans="2:54" ht="12" customHeight="1" x14ac:dyDescent="0.25">
      <c r="B292" s="24"/>
      <c r="AV292" s="1"/>
      <c r="AW292" s="1"/>
      <c r="AX292" s="1"/>
      <c r="AY292" s="1"/>
      <c r="AZ292" s="1"/>
      <c r="BA292" s="1"/>
      <c r="BB292" s="1"/>
    </row>
    <row r="293" spans="2:54" ht="12" customHeight="1" x14ac:dyDescent="0.25">
      <c r="B293" s="24"/>
      <c r="AV293" s="1"/>
      <c r="AW293" s="1"/>
      <c r="AX293" s="1"/>
      <c r="AY293" s="1"/>
      <c r="AZ293" s="1"/>
      <c r="BA293" s="1"/>
      <c r="BB293" s="1"/>
    </row>
    <row r="294" spans="2:54" ht="12" customHeight="1" x14ac:dyDescent="0.25">
      <c r="B294" s="24"/>
      <c r="AV294" s="1"/>
      <c r="AW294" s="1"/>
      <c r="AX294" s="1"/>
      <c r="AY294" s="1"/>
      <c r="AZ294" s="1"/>
      <c r="BA294" s="1"/>
      <c r="BB294" s="1"/>
    </row>
    <row r="295" spans="2:54" ht="12" customHeight="1" x14ac:dyDescent="0.25">
      <c r="B295" s="24"/>
      <c r="AV295" s="1"/>
      <c r="AW295" s="1"/>
      <c r="AX295" s="1"/>
      <c r="AY295" s="1"/>
      <c r="AZ295" s="1"/>
      <c r="BA295" s="1"/>
      <c r="BB295" s="1"/>
    </row>
    <row r="296" spans="2:54" ht="12" customHeight="1" x14ac:dyDescent="0.25">
      <c r="B296" s="24"/>
      <c r="AV296" s="1"/>
      <c r="AW296" s="1"/>
      <c r="AX296" s="1"/>
      <c r="AY296" s="1"/>
      <c r="AZ296" s="1"/>
      <c r="BA296" s="1"/>
      <c r="BB296" s="1"/>
    </row>
    <row r="297" spans="2:54" ht="12" customHeight="1" x14ac:dyDescent="0.25">
      <c r="B297" s="24"/>
      <c r="AV297" s="1"/>
      <c r="AW297" s="1"/>
      <c r="AX297" s="1"/>
      <c r="AY297" s="1"/>
      <c r="AZ297" s="1"/>
      <c r="BA297" s="1"/>
      <c r="BB297" s="1"/>
    </row>
    <row r="298" spans="2:54" ht="12" customHeight="1" x14ac:dyDescent="0.25">
      <c r="B298" s="24"/>
      <c r="AV298" s="1"/>
      <c r="AW298" s="1"/>
      <c r="AX298" s="1"/>
      <c r="AY298" s="1"/>
      <c r="AZ298" s="1"/>
      <c r="BA298" s="1"/>
      <c r="BB298" s="1"/>
    </row>
    <row r="299" spans="2:54" ht="12" customHeight="1" x14ac:dyDescent="0.25">
      <c r="B299" s="24"/>
      <c r="AV299" s="1"/>
      <c r="AW299" s="1"/>
      <c r="AX299" s="1"/>
      <c r="AY299" s="1"/>
      <c r="AZ299" s="1"/>
      <c r="BA299" s="1"/>
      <c r="BB299" s="1"/>
    </row>
    <row r="300" spans="2:54" ht="12" customHeight="1" x14ac:dyDescent="0.25">
      <c r="B300" s="24"/>
      <c r="AV300" s="1"/>
      <c r="AW300" s="1"/>
      <c r="AX300" s="1"/>
      <c r="AY300" s="1"/>
      <c r="AZ300" s="1"/>
      <c r="BA300" s="1"/>
      <c r="BB300" s="1"/>
    </row>
    <row r="301" spans="2:54" ht="12" customHeight="1" x14ac:dyDescent="0.25">
      <c r="B301" s="24"/>
      <c r="AV301" s="1"/>
      <c r="AW301" s="1"/>
      <c r="AX301" s="1"/>
      <c r="AY301" s="1"/>
      <c r="AZ301" s="1"/>
      <c r="BA301" s="1"/>
      <c r="BB301" s="1"/>
    </row>
    <row r="302" spans="2:54" ht="12" customHeight="1" x14ac:dyDescent="0.25">
      <c r="B302" s="24"/>
      <c r="AV302" s="1"/>
      <c r="AW302" s="1"/>
      <c r="AX302" s="1"/>
      <c r="AY302" s="1"/>
      <c r="AZ302" s="1"/>
      <c r="BA302" s="1"/>
      <c r="BB302" s="1"/>
    </row>
    <row r="303" spans="2:54" ht="12" customHeight="1" x14ac:dyDescent="0.25">
      <c r="B303" s="24"/>
      <c r="AV303" s="1"/>
      <c r="AW303" s="1"/>
      <c r="AX303" s="1"/>
      <c r="AY303" s="1"/>
      <c r="AZ303" s="1"/>
      <c r="BA303" s="1"/>
      <c r="BB303" s="1"/>
    </row>
    <row r="304" spans="2:54" ht="12" customHeight="1" x14ac:dyDescent="0.25">
      <c r="B304" s="24"/>
      <c r="AV304" s="1"/>
      <c r="AW304" s="1"/>
      <c r="AX304" s="1"/>
      <c r="AY304" s="1"/>
      <c r="AZ304" s="1"/>
      <c r="BA304" s="1"/>
      <c r="BB304" s="1"/>
    </row>
    <row r="305" spans="2:54" ht="12" customHeight="1" x14ac:dyDescent="0.25">
      <c r="B305" s="24"/>
      <c r="AV305" s="1"/>
      <c r="AW305" s="1"/>
      <c r="AX305" s="1"/>
      <c r="AY305" s="1"/>
      <c r="AZ305" s="1"/>
      <c r="BA305" s="1"/>
      <c r="BB305" s="1"/>
    </row>
    <row r="306" spans="2:54" ht="12" customHeight="1" x14ac:dyDescent="0.25">
      <c r="B306" s="24"/>
      <c r="AV306" s="1"/>
      <c r="AW306" s="1"/>
      <c r="AX306" s="1"/>
      <c r="AY306" s="1"/>
      <c r="AZ306" s="1"/>
      <c r="BA306" s="1"/>
      <c r="BB306" s="1"/>
    </row>
    <row r="307" spans="2:54" ht="12" customHeight="1" x14ac:dyDescent="0.25">
      <c r="B307" s="24"/>
      <c r="AV307" s="1"/>
      <c r="AW307" s="1"/>
      <c r="AX307" s="1"/>
      <c r="AY307" s="1"/>
      <c r="AZ307" s="1"/>
      <c r="BA307" s="1"/>
      <c r="BB307" s="1"/>
    </row>
    <row r="308" spans="2:54" ht="12" customHeight="1" x14ac:dyDescent="0.25">
      <c r="B308" s="24"/>
      <c r="AV308" s="1"/>
      <c r="AW308" s="1"/>
      <c r="AX308" s="1"/>
      <c r="AY308" s="1"/>
      <c r="AZ308" s="1"/>
      <c r="BA308" s="1"/>
      <c r="BB308" s="1"/>
    </row>
    <row r="309" spans="2:54" ht="12" customHeight="1" x14ac:dyDescent="0.25">
      <c r="B309" s="24"/>
      <c r="AV309" s="1"/>
      <c r="AW309" s="1"/>
      <c r="AX309" s="1"/>
      <c r="AY309" s="1"/>
      <c r="AZ309" s="1"/>
      <c r="BA309" s="1"/>
      <c r="BB309" s="1"/>
    </row>
    <row r="310" spans="2:54" ht="12" customHeight="1" x14ac:dyDescent="0.25">
      <c r="B310" s="24"/>
      <c r="AV310" s="1"/>
      <c r="AW310" s="1"/>
      <c r="AX310" s="1"/>
      <c r="AY310" s="1"/>
      <c r="AZ310" s="1"/>
      <c r="BA310" s="1"/>
      <c r="BB310" s="1"/>
    </row>
    <row r="311" spans="2:54" ht="12" customHeight="1" x14ac:dyDescent="0.25">
      <c r="B311" s="24"/>
      <c r="AV311" s="1"/>
      <c r="AW311" s="1"/>
      <c r="AX311" s="1"/>
      <c r="AY311" s="1"/>
      <c r="AZ311" s="1"/>
      <c r="BA311" s="1"/>
      <c r="BB311" s="1"/>
    </row>
    <row r="312" spans="2:54" ht="12" customHeight="1" x14ac:dyDescent="0.25">
      <c r="B312" s="24"/>
      <c r="AV312" s="1"/>
      <c r="AW312" s="1"/>
      <c r="AX312" s="1"/>
      <c r="AY312" s="1"/>
      <c r="AZ312" s="1"/>
      <c r="BA312" s="1"/>
      <c r="BB312" s="1"/>
    </row>
    <row r="313" spans="2:54" ht="12" customHeight="1" x14ac:dyDescent="0.25">
      <c r="B313" s="24"/>
      <c r="AV313" s="1"/>
      <c r="AW313" s="1"/>
      <c r="AX313" s="1"/>
      <c r="AY313" s="1"/>
      <c r="AZ313" s="1"/>
      <c r="BA313" s="1"/>
      <c r="BB313" s="1"/>
    </row>
    <row r="314" spans="2:54" ht="12" customHeight="1" x14ac:dyDescent="0.25">
      <c r="B314" s="24"/>
      <c r="AV314" s="1"/>
      <c r="AW314" s="1"/>
      <c r="AX314" s="1"/>
      <c r="AY314" s="1"/>
      <c r="AZ314" s="1"/>
      <c r="BA314" s="1"/>
      <c r="BB314" s="1"/>
    </row>
    <row r="315" spans="2:54" ht="12" customHeight="1" x14ac:dyDescent="0.25">
      <c r="B315" s="24"/>
      <c r="AV315" s="1"/>
      <c r="AW315" s="1"/>
      <c r="AX315" s="1"/>
      <c r="AY315" s="1"/>
      <c r="AZ315" s="1"/>
      <c r="BA315" s="1"/>
      <c r="BB315" s="1"/>
    </row>
    <row r="316" spans="2:54" ht="12" customHeight="1" x14ac:dyDescent="0.25">
      <c r="B316" s="24"/>
      <c r="AV316" s="1"/>
      <c r="AW316" s="1"/>
      <c r="AX316" s="1"/>
      <c r="AY316" s="1"/>
      <c r="AZ316" s="1"/>
      <c r="BA316" s="1"/>
      <c r="BB316" s="1"/>
    </row>
    <row r="317" spans="2:54" ht="12" customHeight="1" x14ac:dyDescent="0.25">
      <c r="B317" s="24"/>
      <c r="AV317" s="1"/>
      <c r="AW317" s="1"/>
      <c r="AX317" s="1"/>
      <c r="AY317" s="1"/>
      <c r="AZ317" s="1"/>
      <c r="BA317" s="1"/>
      <c r="BB317" s="1"/>
    </row>
    <row r="318" spans="2:54" ht="12" customHeight="1" x14ac:dyDescent="0.25">
      <c r="B318" s="24"/>
      <c r="AV318" s="1"/>
      <c r="AW318" s="1"/>
      <c r="AX318" s="1"/>
      <c r="AY318" s="1"/>
      <c r="AZ318" s="1"/>
      <c r="BA318" s="1"/>
      <c r="BB318" s="1"/>
    </row>
    <row r="319" spans="2:54" ht="12" customHeight="1" x14ac:dyDescent="0.25">
      <c r="B319" s="24"/>
      <c r="AV319" s="1"/>
      <c r="AW319" s="1"/>
      <c r="AX319" s="1"/>
      <c r="AY319" s="1"/>
      <c r="AZ319" s="1"/>
      <c r="BA319" s="1"/>
      <c r="BB319" s="1"/>
    </row>
    <row r="320" spans="2:54" ht="12" customHeight="1" x14ac:dyDescent="0.25">
      <c r="B320" s="24"/>
      <c r="AV320" s="1"/>
      <c r="AW320" s="1"/>
      <c r="AX320" s="1"/>
      <c r="AY320" s="1"/>
      <c r="AZ320" s="1"/>
      <c r="BA320" s="1"/>
      <c r="BB320" s="1"/>
    </row>
    <row r="321" spans="2:54" ht="12" customHeight="1" x14ac:dyDescent="0.25">
      <c r="B321" s="24"/>
      <c r="AV321" s="1"/>
      <c r="AW321" s="1"/>
      <c r="AX321" s="1"/>
      <c r="AY321" s="1"/>
      <c r="AZ321" s="1"/>
      <c r="BA321" s="1"/>
      <c r="BB321" s="1"/>
    </row>
    <row r="322" spans="2:54" ht="12" customHeight="1" x14ac:dyDescent="0.25">
      <c r="B322" s="24"/>
      <c r="AV322" s="1"/>
      <c r="AW322" s="1"/>
      <c r="AX322" s="1"/>
      <c r="AY322" s="1"/>
      <c r="AZ322" s="1"/>
      <c r="BA322" s="1"/>
      <c r="BB322" s="1"/>
    </row>
    <row r="323" spans="2:54" ht="12" customHeight="1" x14ac:dyDescent="0.25">
      <c r="B323" s="24"/>
      <c r="AV323" s="1"/>
      <c r="AW323" s="1"/>
      <c r="AX323" s="1"/>
      <c r="AY323" s="1"/>
      <c r="AZ323" s="1"/>
      <c r="BA323" s="1"/>
      <c r="BB323" s="1"/>
    </row>
    <row r="324" spans="2:54" ht="12" customHeight="1" x14ac:dyDescent="0.25">
      <c r="B324" s="24"/>
      <c r="AV324" s="1"/>
      <c r="AW324" s="1"/>
      <c r="AX324" s="1"/>
      <c r="AY324" s="1"/>
      <c r="AZ324" s="1"/>
      <c r="BA324" s="1"/>
      <c r="BB324" s="1"/>
    </row>
    <row r="325" spans="2:54" ht="12" customHeight="1" x14ac:dyDescent="0.25">
      <c r="B325" s="24"/>
      <c r="AV325" s="1"/>
      <c r="AW325" s="1"/>
      <c r="AX325" s="1"/>
      <c r="AY325" s="1"/>
      <c r="AZ325" s="1"/>
      <c r="BA325" s="1"/>
      <c r="BB325" s="1"/>
    </row>
    <row r="326" spans="2:54" ht="12" customHeight="1" x14ac:dyDescent="0.25">
      <c r="B326" s="24"/>
      <c r="AV326" s="1"/>
      <c r="AW326" s="1"/>
      <c r="AX326" s="1"/>
      <c r="AY326" s="1"/>
      <c r="AZ326" s="1"/>
      <c r="BA326" s="1"/>
      <c r="BB326" s="1"/>
    </row>
    <row r="327" spans="2:54" ht="12" customHeight="1" x14ac:dyDescent="0.25">
      <c r="B327" s="24"/>
      <c r="AV327" s="1"/>
      <c r="AW327" s="1"/>
      <c r="AX327" s="1"/>
      <c r="AY327" s="1"/>
      <c r="AZ327" s="1"/>
      <c r="BA327" s="1"/>
      <c r="BB327" s="1"/>
    </row>
    <row r="328" spans="2:54" ht="12" customHeight="1" x14ac:dyDescent="0.25">
      <c r="B328" s="24"/>
      <c r="AV328" s="1"/>
      <c r="AW328" s="1"/>
      <c r="AX328" s="1"/>
      <c r="AY328" s="1"/>
      <c r="AZ328" s="1"/>
      <c r="BA328" s="1"/>
      <c r="BB328" s="1"/>
    </row>
    <row r="329" spans="2:54" ht="12" customHeight="1" x14ac:dyDescent="0.25">
      <c r="B329" s="24"/>
      <c r="AV329" s="1"/>
      <c r="AW329" s="1"/>
      <c r="AX329" s="1"/>
      <c r="AY329" s="1"/>
      <c r="AZ329" s="1"/>
      <c r="BA329" s="1"/>
      <c r="BB329" s="1"/>
    </row>
    <row r="330" spans="2:54" ht="12" customHeight="1" x14ac:dyDescent="0.25">
      <c r="B330" s="24"/>
      <c r="AV330" s="1"/>
      <c r="AW330" s="1"/>
      <c r="AX330" s="1"/>
      <c r="AY330" s="1"/>
      <c r="AZ330" s="1"/>
      <c r="BA330" s="1"/>
      <c r="BB330" s="1"/>
    </row>
    <row r="331" spans="2:54" ht="12" customHeight="1" x14ac:dyDescent="0.25">
      <c r="B331" s="24"/>
      <c r="AV331" s="1"/>
      <c r="AW331" s="1"/>
      <c r="AX331" s="1"/>
      <c r="AY331" s="1"/>
      <c r="AZ331" s="1"/>
      <c r="BA331" s="1"/>
      <c r="BB331" s="1"/>
    </row>
    <row r="332" spans="2:54" ht="12" customHeight="1" x14ac:dyDescent="0.25">
      <c r="B332" s="24"/>
      <c r="AV332" s="1"/>
      <c r="AW332" s="1"/>
      <c r="AX332" s="1"/>
      <c r="AY332" s="1"/>
      <c r="AZ332" s="1"/>
      <c r="BA332" s="1"/>
      <c r="BB332" s="1"/>
    </row>
    <row r="333" spans="2:54" ht="12" customHeight="1" x14ac:dyDescent="0.25">
      <c r="B333" s="24"/>
      <c r="AV333" s="1"/>
      <c r="AW333" s="1"/>
      <c r="AX333" s="1"/>
      <c r="AY333" s="1"/>
      <c r="AZ333" s="1"/>
      <c r="BA333" s="1"/>
      <c r="BB333" s="1"/>
    </row>
    <row r="334" spans="2:54" ht="12" customHeight="1" x14ac:dyDescent="0.25">
      <c r="B334" s="24"/>
      <c r="AV334" s="1"/>
      <c r="AW334" s="1"/>
      <c r="AX334" s="1"/>
      <c r="AY334" s="1"/>
      <c r="AZ334" s="1"/>
      <c r="BA334" s="1"/>
      <c r="BB334" s="1"/>
    </row>
    <row r="335" spans="2:54" ht="12" customHeight="1" x14ac:dyDescent="0.25">
      <c r="B335" s="24"/>
      <c r="AV335" s="1"/>
      <c r="AW335" s="1"/>
      <c r="AX335" s="1"/>
      <c r="AY335" s="1"/>
      <c r="AZ335" s="1"/>
      <c r="BA335" s="1"/>
      <c r="BB335" s="1"/>
    </row>
    <row r="336" spans="2:54" ht="12" customHeight="1" x14ac:dyDescent="0.25">
      <c r="B336" s="24"/>
      <c r="AV336" s="1"/>
      <c r="AW336" s="1"/>
      <c r="AX336" s="1"/>
      <c r="AY336" s="1"/>
      <c r="AZ336" s="1"/>
      <c r="BA336" s="1"/>
      <c r="BB336" s="1"/>
    </row>
    <row r="337" spans="2:54" ht="12" customHeight="1" x14ac:dyDescent="0.25">
      <c r="B337" s="24"/>
      <c r="AV337" s="1"/>
      <c r="AW337" s="1"/>
      <c r="AX337" s="1"/>
      <c r="AY337" s="1"/>
      <c r="AZ337" s="1"/>
      <c r="BA337" s="1"/>
      <c r="BB337" s="1"/>
    </row>
    <row r="338" spans="2:54" ht="12" customHeight="1" x14ac:dyDescent="0.25">
      <c r="B338" s="24"/>
      <c r="AV338" s="1"/>
      <c r="AW338" s="1"/>
      <c r="AX338" s="1"/>
      <c r="AY338" s="1"/>
      <c r="AZ338" s="1"/>
      <c r="BA338" s="1"/>
      <c r="BB338" s="1"/>
    </row>
    <row r="339" spans="2:54" ht="12" customHeight="1" x14ac:dyDescent="0.25">
      <c r="B339" s="24"/>
      <c r="AV339" s="1"/>
      <c r="AW339" s="1"/>
      <c r="AX339" s="1"/>
      <c r="AY339" s="1"/>
      <c r="AZ339" s="1"/>
      <c r="BA339" s="1"/>
      <c r="BB339" s="1"/>
    </row>
    <row r="340" spans="2:54" ht="12" customHeight="1" x14ac:dyDescent="0.25">
      <c r="B340" s="24"/>
      <c r="AV340" s="1"/>
      <c r="AW340" s="1"/>
      <c r="AX340" s="1"/>
      <c r="AY340" s="1"/>
      <c r="AZ340" s="1"/>
      <c r="BA340" s="1"/>
      <c r="BB340" s="1"/>
    </row>
    <row r="341" spans="2:54" ht="12" customHeight="1" x14ac:dyDescent="0.25">
      <c r="B341" s="24"/>
      <c r="AV341" s="1"/>
      <c r="AW341" s="1"/>
      <c r="AX341" s="1"/>
      <c r="AY341" s="1"/>
      <c r="AZ341" s="1"/>
      <c r="BA341" s="1"/>
      <c r="BB341" s="1"/>
    </row>
    <row r="342" spans="2:54" ht="12" customHeight="1" x14ac:dyDescent="0.25">
      <c r="B342" s="24"/>
      <c r="AV342" s="1"/>
      <c r="AW342" s="1"/>
      <c r="AX342" s="1"/>
      <c r="AY342" s="1"/>
      <c r="AZ342" s="1"/>
      <c r="BA342" s="1"/>
      <c r="BB342" s="1"/>
    </row>
    <row r="343" spans="2:54" ht="12" customHeight="1" x14ac:dyDescent="0.25">
      <c r="B343" s="24"/>
      <c r="AV343" s="1"/>
      <c r="AW343" s="1"/>
      <c r="AX343" s="1"/>
      <c r="AY343" s="1"/>
      <c r="AZ343" s="1"/>
      <c r="BA343" s="1"/>
      <c r="BB343" s="1"/>
    </row>
    <row r="344" spans="2:54" ht="12" customHeight="1" x14ac:dyDescent="0.25">
      <c r="B344" s="24"/>
      <c r="AV344" s="1"/>
      <c r="AW344" s="1"/>
      <c r="AX344" s="1"/>
      <c r="AY344" s="1"/>
      <c r="AZ344" s="1"/>
      <c r="BA344" s="1"/>
      <c r="BB344" s="1"/>
    </row>
    <row r="345" spans="2:54" ht="12" customHeight="1" x14ac:dyDescent="0.25">
      <c r="B345" s="24"/>
      <c r="AV345" s="1"/>
      <c r="AW345" s="1"/>
      <c r="AX345" s="1"/>
      <c r="AY345" s="1"/>
      <c r="AZ345" s="1"/>
      <c r="BA345" s="1"/>
      <c r="BB345" s="1"/>
    </row>
    <row r="346" spans="2:54" ht="12" customHeight="1" x14ac:dyDescent="0.25">
      <c r="B346" s="24"/>
      <c r="AV346" s="1"/>
      <c r="AW346" s="1"/>
      <c r="AX346" s="1"/>
      <c r="AY346" s="1"/>
      <c r="AZ346" s="1"/>
      <c r="BA346" s="1"/>
      <c r="BB346" s="1"/>
    </row>
    <row r="347" spans="2:54" ht="12" customHeight="1" x14ac:dyDescent="0.25">
      <c r="B347" s="24"/>
      <c r="AV347" s="1"/>
      <c r="AW347" s="1"/>
      <c r="AX347" s="1"/>
      <c r="AY347" s="1"/>
      <c r="AZ347" s="1"/>
      <c r="BA347" s="1"/>
      <c r="BB347" s="1"/>
    </row>
    <row r="348" spans="2:54" ht="12" customHeight="1" x14ac:dyDescent="0.25">
      <c r="B348" s="24"/>
      <c r="AV348" s="1"/>
      <c r="AW348" s="1"/>
      <c r="AX348" s="1"/>
      <c r="AY348" s="1"/>
      <c r="AZ348" s="1"/>
      <c r="BA348" s="1"/>
      <c r="BB348" s="1"/>
    </row>
    <row r="349" spans="2:54" ht="12" customHeight="1" x14ac:dyDescent="0.25">
      <c r="B349" s="24"/>
      <c r="AV349" s="1"/>
      <c r="AW349" s="1"/>
      <c r="AX349" s="1"/>
      <c r="AY349" s="1"/>
      <c r="AZ349" s="1"/>
      <c r="BA349" s="1"/>
      <c r="BB349" s="1"/>
    </row>
    <row r="350" spans="2:54" ht="12" customHeight="1" x14ac:dyDescent="0.25">
      <c r="B350" s="24"/>
      <c r="AV350" s="1"/>
      <c r="AW350" s="1"/>
      <c r="AX350" s="1"/>
      <c r="AY350" s="1"/>
      <c r="AZ350" s="1"/>
      <c r="BA350" s="1"/>
      <c r="BB350" s="1"/>
    </row>
    <row r="351" spans="2:54" ht="12" customHeight="1" x14ac:dyDescent="0.25">
      <c r="B351" s="24"/>
      <c r="AV351" s="1"/>
      <c r="AW351" s="1"/>
      <c r="AX351" s="1"/>
      <c r="AY351" s="1"/>
      <c r="AZ351" s="1"/>
      <c r="BA351" s="1"/>
      <c r="BB351" s="1"/>
    </row>
    <row r="352" spans="2:54" ht="12" customHeight="1" x14ac:dyDescent="0.25">
      <c r="B352" s="24"/>
      <c r="AV352" s="1"/>
      <c r="AW352" s="1"/>
      <c r="AX352" s="1"/>
      <c r="AY352" s="1"/>
      <c r="AZ352" s="1"/>
      <c r="BA352" s="1"/>
      <c r="BB352" s="1"/>
    </row>
    <row r="353" spans="2:54" ht="12" customHeight="1" x14ac:dyDescent="0.25">
      <c r="B353" s="24"/>
      <c r="AV353" s="1"/>
      <c r="AW353" s="1"/>
      <c r="AX353" s="1"/>
      <c r="AY353" s="1"/>
      <c r="AZ353" s="1"/>
      <c r="BA353" s="1"/>
      <c r="BB353" s="1"/>
    </row>
    <row r="354" spans="2:54" ht="12" customHeight="1" x14ac:dyDescent="0.25">
      <c r="B354" s="24"/>
      <c r="AV354" s="1"/>
      <c r="AW354" s="1"/>
      <c r="AX354" s="1"/>
      <c r="AY354" s="1"/>
      <c r="AZ354" s="1"/>
      <c r="BA354" s="1"/>
      <c r="BB354" s="1"/>
    </row>
    <row r="355" spans="2:54" ht="12" customHeight="1" x14ac:dyDescent="0.25">
      <c r="B355" s="24"/>
      <c r="AV355" s="1"/>
      <c r="AW355" s="1"/>
      <c r="AX355" s="1"/>
      <c r="AY355" s="1"/>
      <c r="AZ355" s="1"/>
      <c r="BA355" s="1"/>
      <c r="BB355" s="1"/>
    </row>
    <row r="356" spans="2:54" ht="12" customHeight="1" x14ac:dyDescent="0.25">
      <c r="B356" s="24"/>
      <c r="AV356" s="1"/>
      <c r="AW356" s="1"/>
      <c r="AX356" s="1"/>
      <c r="AY356" s="1"/>
      <c r="AZ356" s="1"/>
      <c r="BA356" s="1"/>
      <c r="BB356" s="1"/>
    </row>
    <row r="357" spans="2:54" ht="12" customHeight="1" x14ac:dyDescent="0.25">
      <c r="B357" s="24"/>
      <c r="AV357" s="1"/>
      <c r="AW357" s="1"/>
      <c r="AX357" s="1"/>
      <c r="AY357" s="1"/>
      <c r="AZ357" s="1"/>
      <c r="BA357" s="1"/>
      <c r="BB357" s="1"/>
    </row>
    <row r="358" spans="2:54" ht="12" customHeight="1" x14ac:dyDescent="0.25">
      <c r="B358" s="24"/>
      <c r="AV358" s="1"/>
      <c r="AW358" s="1"/>
      <c r="AX358" s="1"/>
      <c r="AY358" s="1"/>
      <c r="AZ358" s="1"/>
      <c r="BA358" s="1"/>
      <c r="BB358" s="1"/>
    </row>
    <row r="359" spans="2:54" ht="12" customHeight="1" x14ac:dyDescent="0.25">
      <c r="B359" s="24"/>
      <c r="AV359" s="1"/>
      <c r="AW359" s="1"/>
      <c r="AX359" s="1"/>
      <c r="AY359" s="1"/>
      <c r="AZ359" s="1"/>
      <c r="BA359" s="1"/>
      <c r="BB359" s="1"/>
    </row>
    <row r="360" spans="2:54" ht="12" customHeight="1" x14ac:dyDescent="0.25">
      <c r="B360" s="24"/>
      <c r="AV360" s="1"/>
      <c r="AW360" s="1"/>
      <c r="AX360" s="1"/>
      <c r="AY360" s="1"/>
      <c r="AZ360" s="1"/>
      <c r="BA360" s="1"/>
      <c r="BB360" s="1"/>
    </row>
    <row r="361" spans="2:54" ht="12" customHeight="1" x14ac:dyDescent="0.25">
      <c r="B361" s="24"/>
      <c r="AV361" s="1"/>
      <c r="AW361" s="1"/>
      <c r="AX361" s="1"/>
      <c r="AY361" s="1"/>
      <c r="AZ361" s="1"/>
      <c r="BA361" s="1"/>
      <c r="BB361" s="1"/>
    </row>
    <row r="362" spans="2:54" ht="12" customHeight="1" x14ac:dyDescent="0.25">
      <c r="B362" s="24"/>
      <c r="AV362" s="1"/>
      <c r="AW362" s="1"/>
      <c r="AX362" s="1"/>
      <c r="AY362" s="1"/>
      <c r="AZ362" s="1"/>
      <c r="BA362" s="1"/>
      <c r="BB362" s="1"/>
    </row>
    <row r="363" spans="2:54" ht="12" customHeight="1" x14ac:dyDescent="0.25">
      <c r="B363" s="24"/>
      <c r="AV363" s="1"/>
      <c r="AW363" s="1"/>
      <c r="AX363" s="1"/>
      <c r="AY363" s="1"/>
      <c r="AZ363" s="1"/>
      <c r="BA363" s="1"/>
      <c r="BB363" s="1"/>
    </row>
    <row r="364" spans="2:54" ht="12" customHeight="1" x14ac:dyDescent="0.25">
      <c r="B364" s="24"/>
      <c r="AV364" s="1"/>
      <c r="AW364" s="1"/>
      <c r="AX364" s="1"/>
      <c r="AY364" s="1"/>
      <c r="AZ364" s="1"/>
      <c r="BA364" s="1"/>
      <c r="BB364" s="1"/>
    </row>
    <row r="365" spans="2:54" ht="12" customHeight="1" x14ac:dyDescent="0.25">
      <c r="B365" s="24"/>
      <c r="AV365" s="1"/>
      <c r="AW365" s="1"/>
      <c r="AX365" s="1"/>
      <c r="AY365" s="1"/>
      <c r="AZ365" s="1"/>
      <c r="BA365" s="1"/>
      <c r="BB365" s="1"/>
    </row>
    <row r="366" spans="2:54" ht="12" customHeight="1" x14ac:dyDescent="0.25">
      <c r="B366" s="24"/>
      <c r="AV366" s="1"/>
      <c r="AW366" s="1"/>
      <c r="AX366" s="1"/>
      <c r="AY366" s="1"/>
      <c r="AZ366" s="1"/>
      <c r="BA366" s="1"/>
      <c r="BB366" s="1"/>
    </row>
    <row r="367" spans="2:54" ht="12" customHeight="1" x14ac:dyDescent="0.25">
      <c r="B367" s="24"/>
      <c r="AV367" s="1"/>
      <c r="AW367" s="1"/>
      <c r="AX367" s="1"/>
      <c r="AY367" s="1"/>
      <c r="AZ367" s="1"/>
      <c r="BA367" s="1"/>
      <c r="BB367" s="1"/>
    </row>
    <row r="368" spans="2:54" ht="12" customHeight="1" x14ac:dyDescent="0.25">
      <c r="B368" s="24"/>
      <c r="AV368" s="1"/>
      <c r="AW368" s="1"/>
      <c r="AX368" s="1"/>
      <c r="AY368" s="1"/>
      <c r="AZ368" s="1"/>
      <c r="BA368" s="1"/>
      <c r="BB368" s="1"/>
    </row>
    <row r="369" spans="2:54" ht="12" customHeight="1" x14ac:dyDescent="0.25">
      <c r="B369" s="24"/>
      <c r="AV369" s="1"/>
      <c r="AW369" s="1"/>
      <c r="AX369" s="1"/>
      <c r="AY369" s="1"/>
      <c r="AZ369" s="1"/>
      <c r="BA369" s="1"/>
      <c r="BB369" s="1"/>
    </row>
    <row r="370" spans="2:54" ht="12" customHeight="1" x14ac:dyDescent="0.25">
      <c r="B370" s="24"/>
      <c r="AV370" s="1"/>
      <c r="AW370" s="1"/>
      <c r="AX370" s="1"/>
      <c r="AY370" s="1"/>
      <c r="AZ370" s="1"/>
      <c r="BA370" s="1"/>
      <c r="BB370" s="1"/>
    </row>
    <row r="371" spans="2:54" ht="12" customHeight="1" x14ac:dyDescent="0.25">
      <c r="B371" s="24"/>
      <c r="AV371" s="1"/>
      <c r="AW371" s="1"/>
      <c r="AX371" s="1"/>
      <c r="AY371" s="1"/>
      <c r="AZ371" s="1"/>
      <c r="BA371" s="1"/>
      <c r="BB371" s="1"/>
    </row>
    <row r="372" spans="2:54" ht="12" customHeight="1" x14ac:dyDescent="0.25">
      <c r="B372" s="24"/>
      <c r="AV372" s="1"/>
      <c r="AW372" s="1"/>
      <c r="AX372" s="1"/>
      <c r="AY372" s="1"/>
      <c r="AZ372" s="1"/>
      <c r="BA372" s="1"/>
      <c r="BB372" s="1"/>
    </row>
    <row r="373" spans="2:54" ht="12" customHeight="1" x14ac:dyDescent="0.25">
      <c r="B373" s="24"/>
      <c r="AV373" s="1"/>
      <c r="AW373" s="1"/>
      <c r="AX373" s="1"/>
      <c r="AY373" s="1"/>
      <c r="AZ373" s="1"/>
      <c r="BA373" s="1"/>
      <c r="BB373" s="1"/>
    </row>
    <row r="374" spans="2:54" ht="12" customHeight="1" x14ac:dyDescent="0.25">
      <c r="B374" s="24"/>
      <c r="AV374" s="1"/>
      <c r="AW374" s="1"/>
      <c r="AX374" s="1"/>
      <c r="AY374" s="1"/>
      <c r="AZ374" s="1"/>
      <c r="BA374" s="1"/>
      <c r="BB374" s="1"/>
    </row>
    <row r="375" spans="2:54" ht="12" customHeight="1" x14ac:dyDescent="0.25">
      <c r="B375" s="24"/>
      <c r="AV375" s="1"/>
      <c r="AW375" s="1"/>
      <c r="AX375" s="1"/>
      <c r="AY375" s="1"/>
      <c r="AZ375" s="1"/>
      <c r="BA375" s="1"/>
      <c r="BB375" s="1"/>
    </row>
    <row r="376" spans="2:54" ht="12" customHeight="1" x14ac:dyDescent="0.25">
      <c r="B376" s="24"/>
      <c r="AV376" s="1"/>
      <c r="AW376" s="1"/>
      <c r="AX376" s="1"/>
      <c r="AY376" s="1"/>
      <c r="AZ376" s="1"/>
      <c r="BA376" s="1"/>
      <c r="BB376" s="1"/>
    </row>
    <row r="377" spans="2:54" ht="12" customHeight="1" x14ac:dyDescent="0.25">
      <c r="B377" s="24"/>
      <c r="AV377" s="1"/>
      <c r="AW377" s="1"/>
      <c r="AX377" s="1"/>
      <c r="AY377" s="1"/>
      <c r="AZ377" s="1"/>
      <c r="BA377" s="1"/>
      <c r="BB377" s="1"/>
    </row>
    <row r="378" spans="2:54" ht="12" customHeight="1" x14ac:dyDescent="0.25">
      <c r="B378" s="24"/>
      <c r="AV378" s="1"/>
      <c r="AW378" s="1"/>
      <c r="AX378" s="1"/>
      <c r="AY378" s="1"/>
      <c r="AZ378" s="1"/>
      <c r="BA378" s="1"/>
      <c r="BB378" s="1"/>
    </row>
    <row r="379" spans="2:54" ht="12" customHeight="1" x14ac:dyDescent="0.25">
      <c r="B379" s="24"/>
      <c r="AV379" s="1"/>
      <c r="AW379" s="1"/>
      <c r="AX379" s="1"/>
      <c r="AY379" s="1"/>
      <c r="AZ379" s="1"/>
      <c r="BA379" s="1"/>
      <c r="BB379" s="1"/>
    </row>
    <row r="380" spans="2:54" ht="12" customHeight="1" x14ac:dyDescent="0.25">
      <c r="B380" s="24"/>
      <c r="AV380" s="1"/>
      <c r="AW380" s="1"/>
      <c r="AX380" s="1"/>
      <c r="AY380" s="1"/>
      <c r="AZ380" s="1"/>
      <c r="BA380" s="1"/>
      <c r="BB380" s="1"/>
    </row>
    <row r="381" spans="2:54" ht="12" customHeight="1" x14ac:dyDescent="0.25">
      <c r="B381" s="24"/>
      <c r="AV381" s="1"/>
      <c r="AW381" s="1"/>
      <c r="AX381" s="1"/>
      <c r="AY381" s="1"/>
      <c r="AZ381" s="1"/>
      <c r="BA381" s="1"/>
      <c r="BB381" s="1"/>
    </row>
    <row r="382" spans="2:54" ht="12" customHeight="1" x14ac:dyDescent="0.25">
      <c r="B382" s="24"/>
      <c r="AV382" s="1"/>
      <c r="AW382" s="1"/>
      <c r="AX382" s="1"/>
      <c r="AY382" s="1"/>
      <c r="AZ382" s="1"/>
      <c r="BA382" s="1"/>
      <c r="BB382" s="1"/>
    </row>
    <row r="383" spans="2:54" ht="12" customHeight="1" x14ac:dyDescent="0.25">
      <c r="B383" s="24"/>
      <c r="AV383" s="1"/>
      <c r="AW383" s="1"/>
      <c r="AX383" s="1"/>
      <c r="AY383" s="1"/>
      <c r="AZ383" s="1"/>
      <c r="BA383" s="1"/>
      <c r="BB383" s="1"/>
    </row>
    <row r="384" spans="2:54" ht="12" customHeight="1" x14ac:dyDescent="0.25">
      <c r="B384" s="24"/>
      <c r="AV384" s="1"/>
      <c r="AW384" s="1"/>
      <c r="AX384" s="1"/>
      <c r="AY384" s="1"/>
      <c r="AZ384" s="1"/>
      <c r="BA384" s="1"/>
      <c r="BB384" s="1"/>
    </row>
    <row r="385" spans="2:54" ht="12" customHeight="1" x14ac:dyDescent="0.25">
      <c r="B385" s="24"/>
      <c r="AV385" s="1"/>
      <c r="AW385" s="1"/>
      <c r="AX385" s="1"/>
      <c r="AY385" s="1"/>
      <c r="AZ385" s="1"/>
      <c r="BA385" s="1"/>
      <c r="BB385" s="1"/>
    </row>
    <row r="386" spans="2:54" ht="12" customHeight="1" x14ac:dyDescent="0.25">
      <c r="B386" s="24"/>
      <c r="AV386" s="1"/>
      <c r="AW386" s="1"/>
      <c r="AX386" s="1"/>
      <c r="AY386" s="1"/>
      <c r="AZ386" s="1"/>
      <c r="BA386" s="1"/>
      <c r="BB386" s="1"/>
    </row>
    <row r="387" spans="2:54" ht="12" customHeight="1" x14ac:dyDescent="0.25">
      <c r="B387" s="24"/>
      <c r="AV387" s="1"/>
      <c r="AW387" s="1"/>
      <c r="AX387" s="1"/>
      <c r="AY387" s="1"/>
      <c r="AZ387" s="1"/>
      <c r="BA387" s="1"/>
      <c r="BB387" s="1"/>
    </row>
    <row r="388" spans="2:54" ht="12" customHeight="1" x14ac:dyDescent="0.25">
      <c r="B388" s="24"/>
      <c r="AV388" s="1"/>
      <c r="AW388" s="1"/>
      <c r="AX388" s="1"/>
      <c r="AY388" s="1"/>
      <c r="AZ388" s="1"/>
      <c r="BA388" s="1"/>
      <c r="BB388" s="1"/>
    </row>
    <row r="389" spans="2:54" ht="12" customHeight="1" x14ac:dyDescent="0.25">
      <c r="B389" s="24"/>
      <c r="AV389" s="1"/>
      <c r="AW389" s="1"/>
      <c r="AX389" s="1"/>
      <c r="AY389" s="1"/>
      <c r="AZ389" s="1"/>
      <c r="BA389" s="1"/>
      <c r="BB389" s="1"/>
    </row>
    <row r="390" spans="2:54" ht="12" customHeight="1" x14ac:dyDescent="0.25">
      <c r="B390" s="24"/>
      <c r="AV390" s="1"/>
      <c r="AW390" s="1"/>
      <c r="AX390" s="1"/>
      <c r="AY390" s="1"/>
      <c r="AZ390" s="1"/>
      <c r="BA390" s="1"/>
      <c r="BB390" s="1"/>
    </row>
    <row r="391" spans="2:54" ht="12" customHeight="1" x14ac:dyDescent="0.25">
      <c r="B391" s="24"/>
      <c r="AV391" s="1"/>
      <c r="AW391" s="1"/>
      <c r="AX391" s="1"/>
      <c r="AY391" s="1"/>
      <c r="AZ391" s="1"/>
      <c r="BA391" s="1"/>
      <c r="BB391" s="1"/>
    </row>
    <row r="392" spans="2:54" ht="12" customHeight="1" x14ac:dyDescent="0.25">
      <c r="B392" s="24"/>
      <c r="AV392" s="1"/>
      <c r="AW392" s="1"/>
      <c r="AX392" s="1"/>
      <c r="AY392" s="1"/>
      <c r="AZ392" s="1"/>
      <c r="BA392" s="1"/>
      <c r="BB392" s="1"/>
    </row>
    <row r="393" spans="2:54" ht="12" customHeight="1" x14ac:dyDescent="0.25">
      <c r="B393" s="24"/>
      <c r="AV393" s="1"/>
      <c r="AW393" s="1"/>
      <c r="AX393" s="1"/>
      <c r="AY393" s="1"/>
      <c r="AZ393" s="1"/>
      <c r="BA393" s="1"/>
      <c r="BB393" s="1"/>
    </row>
    <row r="394" spans="2:54" ht="12" customHeight="1" x14ac:dyDescent="0.25">
      <c r="B394" s="24"/>
      <c r="AV394" s="1"/>
      <c r="AW394" s="1"/>
      <c r="AX394" s="1"/>
      <c r="AY394" s="1"/>
      <c r="AZ394" s="1"/>
      <c r="BA394" s="1"/>
      <c r="BB394" s="1"/>
    </row>
    <row r="395" spans="2:54" ht="12" customHeight="1" x14ac:dyDescent="0.25">
      <c r="B395" s="24"/>
      <c r="AV395" s="1"/>
      <c r="AW395" s="1"/>
      <c r="AX395" s="1"/>
      <c r="AY395" s="1"/>
      <c r="AZ395" s="1"/>
      <c r="BA395" s="1"/>
      <c r="BB395" s="1"/>
    </row>
    <row r="396" spans="2:54" ht="12" customHeight="1" x14ac:dyDescent="0.25">
      <c r="B396" s="24"/>
      <c r="AV396" s="1"/>
      <c r="AW396" s="1"/>
      <c r="AX396" s="1"/>
      <c r="AY396" s="1"/>
      <c r="AZ396" s="1"/>
      <c r="BA396" s="1"/>
      <c r="BB396" s="1"/>
    </row>
    <row r="397" spans="2:54" ht="12" customHeight="1" x14ac:dyDescent="0.25">
      <c r="B397" s="24"/>
      <c r="AV397" s="1"/>
      <c r="AW397" s="1"/>
      <c r="AX397" s="1"/>
      <c r="AY397" s="1"/>
      <c r="AZ397" s="1"/>
      <c r="BA397" s="1"/>
      <c r="BB397" s="1"/>
    </row>
    <row r="398" spans="2:54" ht="12" customHeight="1" x14ac:dyDescent="0.25">
      <c r="B398" s="24"/>
      <c r="AV398" s="1"/>
      <c r="AW398" s="1"/>
      <c r="AX398" s="1"/>
      <c r="AY398" s="1"/>
      <c r="AZ398" s="1"/>
      <c r="BA398" s="1"/>
      <c r="BB398" s="1"/>
    </row>
    <row r="399" spans="2:54" ht="12" customHeight="1" x14ac:dyDescent="0.25">
      <c r="B399" s="24"/>
      <c r="AV399" s="1"/>
      <c r="AW399" s="1"/>
      <c r="AX399" s="1"/>
      <c r="AY399" s="1"/>
      <c r="AZ399" s="1"/>
      <c r="BA399" s="1"/>
      <c r="BB399" s="1"/>
    </row>
    <row r="400" spans="2:54" ht="12" customHeight="1" x14ac:dyDescent="0.25">
      <c r="B400" s="24"/>
      <c r="AV400" s="1"/>
      <c r="AW400" s="1"/>
      <c r="AX400" s="1"/>
      <c r="AY400" s="1"/>
      <c r="AZ400" s="1"/>
      <c r="BA400" s="1"/>
      <c r="BB400" s="1"/>
    </row>
    <row r="401" spans="2:54" ht="12" customHeight="1" x14ac:dyDescent="0.25">
      <c r="B401" s="24"/>
      <c r="AV401" s="1"/>
      <c r="AW401" s="1"/>
      <c r="AX401" s="1"/>
      <c r="AY401" s="1"/>
      <c r="AZ401" s="1"/>
      <c r="BA401" s="1"/>
      <c r="BB401" s="1"/>
    </row>
    <row r="402" spans="2:54" ht="12" customHeight="1" x14ac:dyDescent="0.25">
      <c r="B402" s="24"/>
      <c r="AV402" s="1"/>
      <c r="AW402" s="1"/>
      <c r="AX402" s="1"/>
      <c r="AY402" s="1"/>
      <c r="AZ402" s="1"/>
      <c r="BA402" s="1"/>
      <c r="BB402" s="1"/>
    </row>
    <row r="403" spans="2:54" ht="12" customHeight="1" x14ac:dyDescent="0.25">
      <c r="B403" s="24"/>
      <c r="AV403" s="1"/>
      <c r="AW403" s="1"/>
      <c r="AX403" s="1"/>
      <c r="AY403" s="1"/>
      <c r="AZ403" s="1"/>
      <c r="BA403" s="1"/>
      <c r="BB403" s="1"/>
    </row>
    <row r="404" spans="2:54" ht="12" customHeight="1" x14ac:dyDescent="0.25">
      <c r="B404" s="24"/>
      <c r="AV404" s="1"/>
      <c r="AW404" s="1"/>
      <c r="AX404" s="1"/>
      <c r="AY404" s="1"/>
      <c r="AZ404" s="1"/>
      <c r="BA404" s="1"/>
      <c r="BB404" s="1"/>
    </row>
    <row r="405" spans="2:54" ht="12" customHeight="1" x14ac:dyDescent="0.25">
      <c r="B405" s="24"/>
      <c r="AV405" s="1"/>
      <c r="AW405" s="1"/>
      <c r="AX405" s="1"/>
      <c r="AY405" s="1"/>
      <c r="AZ405" s="1"/>
      <c r="BA405" s="1"/>
      <c r="BB405" s="1"/>
    </row>
    <row r="406" spans="2:54" ht="12" customHeight="1" x14ac:dyDescent="0.25">
      <c r="B406" s="24"/>
      <c r="AV406" s="1"/>
      <c r="AW406" s="1"/>
      <c r="AX406" s="1"/>
      <c r="AY406" s="1"/>
      <c r="AZ406" s="1"/>
      <c r="BA406" s="1"/>
      <c r="BB406" s="1"/>
    </row>
    <row r="407" spans="2:54" ht="12" customHeight="1" x14ac:dyDescent="0.25">
      <c r="B407" s="24"/>
      <c r="AV407" s="1"/>
      <c r="AW407" s="1"/>
      <c r="AX407" s="1"/>
      <c r="AY407" s="1"/>
      <c r="AZ407" s="1"/>
      <c r="BA407" s="1"/>
      <c r="BB407" s="1"/>
    </row>
    <row r="408" spans="2:54" ht="12" customHeight="1" x14ac:dyDescent="0.25">
      <c r="B408" s="24"/>
      <c r="AV408" s="1"/>
      <c r="AW408" s="1"/>
      <c r="AX408" s="1"/>
      <c r="AY408" s="1"/>
      <c r="AZ408" s="1"/>
      <c r="BA408" s="1"/>
      <c r="BB408" s="1"/>
    </row>
    <row r="409" spans="2:54" ht="12" customHeight="1" x14ac:dyDescent="0.25">
      <c r="B409" s="24"/>
      <c r="AV409" s="1"/>
      <c r="AW409" s="1"/>
      <c r="AX409" s="1"/>
      <c r="AY409" s="1"/>
      <c r="AZ409" s="1"/>
      <c r="BA409" s="1"/>
      <c r="BB409" s="1"/>
    </row>
    <row r="410" spans="2:54" ht="12" customHeight="1" x14ac:dyDescent="0.25">
      <c r="B410" s="24"/>
      <c r="AV410" s="1"/>
      <c r="AW410" s="1"/>
      <c r="AX410" s="1"/>
      <c r="AY410" s="1"/>
      <c r="AZ410" s="1"/>
      <c r="BA410" s="1"/>
      <c r="BB410" s="1"/>
    </row>
    <row r="411" spans="2:54" ht="12" customHeight="1" x14ac:dyDescent="0.25">
      <c r="B411" s="24"/>
      <c r="AV411" s="1"/>
      <c r="AW411" s="1"/>
      <c r="AX411" s="1"/>
      <c r="AY411" s="1"/>
      <c r="AZ411" s="1"/>
      <c r="BA411" s="1"/>
      <c r="BB411" s="1"/>
    </row>
    <row r="412" spans="2:54" ht="12" customHeight="1" x14ac:dyDescent="0.25">
      <c r="B412" s="24"/>
      <c r="AV412" s="1"/>
      <c r="AW412" s="1"/>
      <c r="AX412" s="1"/>
      <c r="AY412" s="1"/>
      <c r="AZ412" s="1"/>
      <c r="BA412" s="1"/>
      <c r="BB412" s="1"/>
    </row>
    <row r="413" spans="2:54" ht="12" customHeight="1" x14ac:dyDescent="0.25">
      <c r="B413" s="24"/>
      <c r="AV413" s="1"/>
      <c r="AW413" s="1"/>
      <c r="AX413" s="1"/>
      <c r="AY413" s="1"/>
      <c r="AZ413" s="1"/>
      <c r="BA413" s="1"/>
      <c r="BB413" s="1"/>
    </row>
    <row r="414" spans="2:54" ht="12" customHeight="1" x14ac:dyDescent="0.25">
      <c r="B414" s="24"/>
      <c r="AV414" s="1"/>
      <c r="AW414" s="1"/>
      <c r="AX414" s="1"/>
      <c r="AY414" s="1"/>
      <c r="AZ414" s="1"/>
      <c r="BA414" s="1"/>
      <c r="BB414" s="1"/>
    </row>
    <row r="415" spans="2:54" ht="12" customHeight="1" x14ac:dyDescent="0.25">
      <c r="B415" s="24"/>
      <c r="AV415" s="1"/>
      <c r="AW415" s="1"/>
      <c r="AX415" s="1"/>
      <c r="AY415" s="1"/>
      <c r="AZ415" s="1"/>
      <c r="BA415" s="1"/>
      <c r="BB415" s="1"/>
    </row>
    <row r="416" spans="2:54" ht="12" customHeight="1" x14ac:dyDescent="0.25">
      <c r="B416" s="24"/>
      <c r="AV416" s="1"/>
      <c r="AW416" s="1"/>
      <c r="AX416" s="1"/>
      <c r="AY416" s="1"/>
      <c r="AZ416" s="1"/>
      <c r="BA416" s="1"/>
      <c r="BB416" s="1"/>
    </row>
    <row r="417" spans="2:54" ht="12" customHeight="1" x14ac:dyDescent="0.25">
      <c r="B417" s="24"/>
      <c r="AV417" s="1"/>
      <c r="AW417" s="1"/>
      <c r="AX417" s="1"/>
      <c r="AY417" s="1"/>
      <c r="AZ417" s="1"/>
      <c r="BA417" s="1"/>
      <c r="BB417" s="1"/>
    </row>
    <row r="418" spans="2:54" ht="12" customHeight="1" x14ac:dyDescent="0.25">
      <c r="B418" s="24"/>
      <c r="AV418" s="1"/>
      <c r="AW418" s="1"/>
      <c r="AX418" s="1"/>
      <c r="AY418" s="1"/>
      <c r="AZ418" s="1"/>
      <c r="BA418" s="1"/>
      <c r="BB418" s="1"/>
    </row>
    <row r="419" spans="2:54" ht="12" customHeight="1" x14ac:dyDescent="0.25">
      <c r="B419" s="24"/>
      <c r="AV419" s="1"/>
      <c r="AW419" s="1"/>
      <c r="AX419" s="1"/>
      <c r="AY419" s="1"/>
      <c r="AZ419" s="1"/>
      <c r="BA419" s="1"/>
      <c r="BB419" s="1"/>
    </row>
    <row r="420" spans="2:54" ht="12" customHeight="1" x14ac:dyDescent="0.25">
      <c r="B420" s="24"/>
      <c r="AV420" s="1"/>
      <c r="AW420" s="1"/>
      <c r="AX420" s="1"/>
      <c r="AY420" s="1"/>
      <c r="AZ420" s="1"/>
      <c r="BA420" s="1"/>
      <c r="BB420" s="1"/>
    </row>
    <row r="421" spans="2:54" ht="12" customHeight="1" x14ac:dyDescent="0.25">
      <c r="B421" s="24"/>
      <c r="AV421" s="1"/>
      <c r="AW421" s="1"/>
      <c r="AX421" s="1"/>
      <c r="AY421" s="1"/>
      <c r="AZ421" s="1"/>
      <c r="BA421" s="1"/>
      <c r="BB421" s="1"/>
    </row>
    <row r="422" spans="2:54" ht="12" customHeight="1" x14ac:dyDescent="0.25">
      <c r="B422" s="24"/>
      <c r="AV422" s="1"/>
      <c r="AW422" s="1"/>
      <c r="AX422" s="1"/>
      <c r="AY422" s="1"/>
      <c r="AZ422" s="1"/>
      <c r="BA422" s="1"/>
      <c r="BB422" s="1"/>
    </row>
    <row r="423" spans="2:54" ht="12" customHeight="1" x14ac:dyDescent="0.25">
      <c r="B423" s="24"/>
      <c r="AV423" s="1"/>
      <c r="AW423" s="1"/>
      <c r="AX423" s="1"/>
      <c r="AY423" s="1"/>
      <c r="AZ423" s="1"/>
      <c r="BA423" s="1"/>
      <c r="BB423" s="1"/>
    </row>
    <row r="424" spans="2:54" ht="12" customHeight="1" x14ac:dyDescent="0.25">
      <c r="B424" s="24"/>
      <c r="AV424" s="1"/>
      <c r="AW424" s="1"/>
      <c r="AX424" s="1"/>
      <c r="AY424" s="1"/>
      <c r="AZ424" s="1"/>
      <c r="BA424" s="1"/>
      <c r="BB424" s="1"/>
    </row>
    <row r="425" spans="2:54" ht="12" customHeight="1" x14ac:dyDescent="0.25">
      <c r="B425" s="24"/>
      <c r="AV425" s="1"/>
      <c r="AW425" s="1"/>
      <c r="AX425" s="1"/>
      <c r="AY425" s="1"/>
      <c r="AZ425" s="1"/>
      <c r="BA425" s="1"/>
      <c r="BB425" s="1"/>
    </row>
    <row r="426" spans="2:54" ht="12" customHeight="1" x14ac:dyDescent="0.25">
      <c r="B426" s="24"/>
      <c r="AV426" s="1"/>
      <c r="AW426" s="1"/>
      <c r="AX426" s="1"/>
      <c r="AY426" s="1"/>
      <c r="AZ426" s="1"/>
      <c r="BA426" s="1"/>
      <c r="BB426" s="1"/>
    </row>
    <row r="427" spans="2:54" ht="12" customHeight="1" x14ac:dyDescent="0.25">
      <c r="B427" s="24"/>
      <c r="AV427" s="1"/>
      <c r="AW427" s="1"/>
      <c r="AX427" s="1"/>
      <c r="AY427" s="1"/>
      <c r="AZ427" s="1"/>
      <c r="BA427" s="1"/>
      <c r="BB427" s="1"/>
    </row>
    <row r="428" spans="2:54" ht="12" customHeight="1" x14ac:dyDescent="0.25">
      <c r="B428" s="24"/>
      <c r="AV428" s="1"/>
      <c r="AW428" s="1"/>
      <c r="AX428" s="1"/>
      <c r="AY428" s="1"/>
      <c r="AZ428" s="1"/>
      <c r="BA428" s="1"/>
      <c r="BB428" s="1"/>
    </row>
    <row r="429" spans="2:54" ht="12" customHeight="1" x14ac:dyDescent="0.25">
      <c r="B429" s="24"/>
      <c r="AV429" s="1"/>
      <c r="AW429" s="1"/>
      <c r="AX429" s="1"/>
      <c r="AY429" s="1"/>
      <c r="AZ429" s="1"/>
      <c r="BA429" s="1"/>
      <c r="BB429" s="1"/>
    </row>
    <row r="430" spans="2:54" ht="12" customHeight="1" x14ac:dyDescent="0.25">
      <c r="B430" s="24"/>
      <c r="AV430" s="1"/>
      <c r="AW430" s="1"/>
      <c r="AX430" s="1"/>
      <c r="AY430" s="1"/>
      <c r="AZ430" s="1"/>
      <c r="BA430" s="1"/>
      <c r="BB430" s="1"/>
    </row>
    <row r="431" spans="2:54" ht="12" customHeight="1" x14ac:dyDescent="0.25">
      <c r="B431" s="24"/>
      <c r="AV431" s="1"/>
      <c r="AW431" s="1"/>
      <c r="AX431" s="1"/>
      <c r="AY431" s="1"/>
      <c r="AZ431" s="1"/>
      <c r="BA431" s="1"/>
      <c r="BB431" s="1"/>
    </row>
    <row r="432" spans="2:54" ht="12" customHeight="1" x14ac:dyDescent="0.25">
      <c r="B432" s="24"/>
      <c r="AV432" s="1"/>
      <c r="AW432" s="1"/>
      <c r="AX432" s="1"/>
      <c r="AY432" s="1"/>
      <c r="AZ432" s="1"/>
      <c r="BA432" s="1"/>
      <c r="BB432" s="1"/>
    </row>
    <row r="433" spans="2:54" ht="12" customHeight="1" x14ac:dyDescent="0.25">
      <c r="B433" s="24"/>
      <c r="AV433" s="1"/>
      <c r="AW433" s="1"/>
      <c r="AX433" s="1"/>
      <c r="AY433" s="1"/>
      <c r="AZ433" s="1"/>
      <c r="BA433" s="1"/>
      <c r="BB433" s="1"/>
    </row>
    <row r="434" spans="2:54" ht="12" customHeight="1" x14ac:dyDescent="0.25">
      <c r="B434" s="24"/>
      <c r="AV434" s="1"/>
      <c r="AW434" s="1"/>
      <c r="AX434" s="1"/>
      <c r="AY434" s="1"/>
      <c r="AZ434" s="1"/>
      <c r="BA434" s="1"/>
      <c r="BB434" s="1"/>
    </row>
    <row r="435" spans="2:54" ht="12" customHeight="1" x14ac:dyDescent="0.25">
      <c r="B435" s="24"/>
      <c r="AV435" s="1"/>
      <c r="AW435" s="1"/>
      <c r="AX435" s="1"/>
      <c r="AY435" s="1"/>
      <c r="AZ435" s="1"/>
      <c r="BA435" s="1"/>
      <c r="BB435" s="1"/>
    </row>
    <row r="436" spans="2:54" ht="12" customHeight="1" x14ac:dyDescent="0.25">
      <c r="B436" s="24"/>
      <c r="AV436" s="1"/>
      <c r="AW436" s="1"/>
      <c r="AX436" s="1"/>
      <c r="AY436" s="1"/>
      <c r="AZ436" s="1"/>
      <c r="BA436" s="1"/>
      <c r="BB436" s="1"/>
    </row>
    <row r="437" spans="2:54" ht="12" customHeight="1" x14ac:dyDescent="0.25">
      <c r="B437" s="24"/>
      <c r="AV437" s="1"/>
      <c r="AW437" s="1"/>
      <c r="AX437" s="1"/>
      <c r="AY437" s="1"/>
      <c r="AZ437" s="1"/>
      <c r="BA437" s="1"/>
      <c r="BB437" s="1"/>
    </row>
    <row r="438" spans="2:54" ht="12" customHeight="1" x14ac:dyDescent="0.25">
      <c r="B438" s="24"/>
      <c r="AV438" s="1"/>
      <c r="AW438" s="1"/>
      <c r="AX438" s="1"/>
      <c r="AY438" s="1"/>
      <c r="AZ438" s="1"/>
      <c r="BA438" s="1"/>
      <c r="BB438" s="1"/>
    </row>
    <row r="439" spans="2:54" ht="12" customHeight="1" x14ac:dyDescent="0.25">
      <c r="B439" s="24"/>
      <c r="AV439" s="1"/>
      <c r="AW439" s="1"/>
      <c r="AX439" s="1"/>
      <c r="AY439" s="1"/>
      <c r="AZ439" s="1"/>
      <c r="BA439" s="1"/>
      <c r="BB439" s="1"/>
    </row>
    <row r="440" spans="2:54" ht="12" customHeight="1" x14ac:dyDescent="0.25">
      <c r="B440" s="24"/>
      <c r="AV440" s="1"/>
      <c r="AW440" s="1"/>
      <c r="AX440" s="1"/>
      <c r="AY440" s="1"/>
      <c r="AZ440" s="1"/>
      <c r="BA440" s="1"/>
      <c r="BB440" s="1"/>
    </row>
    <row r="441" spans="2:54" ht="12" customHeight="1" x14ac:dyDescent="0.25">
      <c r="B441" s="24"/>
      <c r="AV441" s="1"/>
      <c r="AW441" s="1"/>
      <c r="AX441" s="1"/>
      <c r="AY441" s="1"/>
      <c r="AZ441" s="1"/>
      <c r="BA441" s="1"/>
      <c r="BB441" s="1"/>
    </row>
    <row r="442" spans="2:54" ht="12" customHeight="1" x14ac:dyDescent="0.25">
      <c r="B442" s="24"/>
      <c r="AV442" s="1"/>
      <c r="AW442" s="1"/>
      <c r="AX442" s="1"/>
      <c r="AY442" s="1"/>
      <c r="AZ442" s="1"/>
      <c r="BA442" s="1"/>
      <c r="BB442" s="1"/>
    </row>
    <row r="443" spans="2:54" ht="12" customHeight="1" x14ac:dyDescent="0.25">
      <c r="B443" s="24"/>
      <c r="AV443" s="1"/>
      <c r="AW443" s="1"/>
      <c r="AX443" s="1"/>
      <c r="AY443" s="1"/>
      <c r="AZ443" s="1"/>
      <c r="BA443" s="1"/>
      <c r="BB443" s="1"/>
    </row>
    <row r="444" spans="2:54" ht="12" customHeight="1" x14ac:dyDescent="0.25">
      <c r="B444" s="24"/>
      <c r="AV444" s="1"/>
      <c r="AW444" s="1"/>
      <c r="AX444" s="1"/>
      <c r="AY444" s="1"/>
      <c r="AZ444" s="1"/>
      <c r="BA444" s="1"/>
      <c r="BB444" s="1"/>
    </row>
    <row r="445" spans="2:54" ht="12" customHeight="1" x14ac:dyDescent="0.25">
      <c r="B445" s="24"/>
      <c r="AV445" s="1"/>
      <c r="AW445" s="1"/>
      <c r="AX445" s="1"/>
      <c r="AY445" s="1"/>
      <c r="AZ445" s="1"/>
      <c r="BA445" s="1"/>
      <c r="BB445" s="1"/>
    </row>
    <row r="446" spans="2:54" ht="12" customHeight="1" x14ac:dyDescent="0.25">
      <c r="B446" s="24"/>
      <c r="AV446" s="1"/>
      <c r="AW446" s="1"/>
      <c r="AX446" s="1"/>
      <c r="AY446" s="1"/>
      <c r="AZ446" s="1"/>
      <c r="BA446" s="1"/>
      <c r="BB446" s="1"/>
    </row>
    <row r="447" spans="2:54" ht="12" customHeight="1" x14ac:dyDescent="0.25">
      <c r="B447" s="24"/>
      <c r="AV447" s="1"/>
      <c r="AW447" s="1"/>
      <c r="AX447" s="1"/>
      <c r="AY447" s="1"/>
      <c r="AZ447" s="1"/>
      <c r="BA447" s="1"/>
      <c r="BB447" s="1"/>
    </row>
    <row r="448" spans="2:54" ht="12" customHeight="1" x14ac:dyDescent="0.25">
      <c r="B448" s="24"/>
      <c r="AV448" s="1"/>
      <c r="AW448" s="1"/>
      <c r="AX448" s="1"/>
      <c r="AY448" s="1"/>
      <c r="AZ448" s="1"/>
      <c r="BA448" s="1"/>
      <c r="BB448" s="1"/>
    </row>
    <row r="449" spans="2:54" ht="12" customHeight="1" x14ac:dyDescent="0.25">
      <c r="B449" s="24"/>
      <c r="AV449" s="1"/>
      <c r="AW449" s="1"/>
      <c r="AX449" s="1"/>
      <c r="AY449" s="1"/>
      <c r="AZ449" s="1"/>
      <c r="BA449" s="1"/>
      <c r="BB449" s="1"/>
    </row>
    <row r="450" spans="2:54" ht="12" customHeight="1" x14ac:dyDescent="0.25">
      <c r="B450" s="24"/>
      <c r="AV450" s="1"/>
      <c r="AW450" s="1"/>
      <c r="AX450" s="1"/>
      <c r="AY450" s="1"/>
      <c r="AZ450" s="1"/>
      <c r="BA450" s="1"/>
      <c r="BB450" s="1"/>
    </row>
    <row r="451" spans="2:54" ht="12" customHeight="1" x14ac:dyDescent="0.25">
      <c r="B451" s="24"/>
      <c r="AV451" s="1"/>
      <c r="AW451" s="1"/>
      <c r="AX451" s="1"/>
      <c r="AY451" s="1"/>
      <c r="AZ451" s="1"/>
      <c r="BA451" s="1"/>
      <c r="BB451" s="1"/>
    </row>
    <row r="452" spans="2:54" ht="12" customHeight="1" x14ac:dyDescent="0.25">
      <c r="B452" s="24"/>
      <c r="AV452" s="1"/>
      <c r="AW452" s="1"/>
      <c r="AX452" s="1"/>
      <c r="AY452" s="1"/>
      <c r="AZ452" s="1"/>
      <c r="BA452" s="1"/>
      <c r="BB452" s="1"/>
    </row>
    <row r="453" spans="2:54" ht="12" customHeight="1" x14ac:dyDescent="0.25">
      <c r="B453" s="24"/>
      <c r="AV453" s="1"/>
      <c r="AW453" s="1"/>
      <c r="AX453" s="1"/>
      <c r="AY453" s="1"/>
      <c r="AZ453" s="1"/>
      <c r="BA453" s="1"/>
      <c r="BB453" s="1"/>
    </row>
    <row r="454" spans="2:54" ht="12" customHeight="1" x14ac:dyDescent="0.25">
      <c r="B454" s="24"/>
      <c r="AV454" s="1"/>
      <c r="AW454" s="1"/>
      <c r="AX454" s="1"/>
      <c r="AY454" s="1"/>
      <c r="AZ454" s="1"/>
      <c r="BA454" s="1"/>
      <c r="BB454" s="1"/>
    </row>
    <row r="455" spans="2:54" ht="12" customHeight="1" x14ac:dyDescent="0.25">
      <c r="B455" s="24"/>
      <c r="AV455" s="1"/>
      <c r="AW455" s="1"/>
      <c r="AX455" s="1"/>
      <c r="AY455" s="1"/>
      <c r="AZ455" s="1"/>
      <c r="BA455" s="1"/>
      <c r="BB455" s="1"/>
    </row>
    <row r="456" spans="2:54" ht="12" customHeight="1" x14ac:dyDescent="0.25">
      <c r="B456" s="24"/>
      <c r="AV456" s="1"/>
      <c r="AW456" s="1"/>
      <c r="AX456" s="1"/>
      <c r="AY456" s="1"/>
      <c r="AZ456" s="1"/>
      <c r="BA456" s="1"/>
      <c r="BB456" s="1"/>
    </row>
    <row r="457" spans="2:54" ht="12" customHeight="1" x14ac:dyDescent="0.25">
      <c r="B457" s="24"/>
      <c r="AV457" s="1"/>
      <c r="AW457" s="1"/>
      <c r="AX457" s="1"/>
      <c r="AY457" s="1"/>
      <c r="AZ457" s="1"/>
      <c r="BA457" s="1"/>
      <c r="BB457" s="1"/>
    </row>
    <row r="458" spans="2:54" ht="12" customHeight="1" x14ac:dyDescent="0.25">
      <c r="B458" s="24"/>
      <c r="AV458" s="1"/>
      <c r="AW458" s="1"/>
      <c r="AX458" s="1"/>
      <c r="AY458" s="1"/>
      <c r="AZ458" s="1"/>
      <c r="BA458" s="1"/>
      <c r="BB458" s="1"/>
    </row>
    <row r="459" spans="2:54" ht="12" customHeight="1" x14ac:dyDescent="0.25">
      <c r="B459" s="24"/>
      <c r="AV459" s="1"/>
      <c r="AW459" s="1"/>
      <c r="AX459" s="1"/>
      <c r="AY459" s="1"/>
      <c r="AZ459" s="1"/>
      <c r="BA459" s="1"/>
      <c r="BB459" s="1"/>
    </row>
    <row r="460" spans="2:54" ht="12" customHeight="1" x14ac:dyDescent="0.25">
      <c r="B460" s="24"/>
      <c r="AV460" s="1"/>
      <c r="AW460" s="1"/>
      <c r="AX460" s="1"/>
      <c r="AY460" s="1"/>
      <c r="AZ460" s="1"/>
      <c r="BA460" s="1"/>
      <c r="BB460" s="1"/>
    </row>
    <row r="461" spans="2:54" ht="12" customHeight="1" x14ac:dyDescent="0.25">
      <c r="B461" s="24"/>
      <c r="AV461" s="1"/>
      <c r="AW461" s="1"/>
      <c r="AX461" s="1"/>
      <c r="AY461" s="1"/>
      <c r="AZ461" s="1"/>
      <c r="BA461" s="1"/>
      <c r="BB461" s="1"/>
    </row>
    <row r="462" spans="2:54" ht="12" customHeight="1" x14ac:dyDescent="0.25">
      <c r="B462" s="24"/>
      <c r="AV462" s="1"/>
      <c r="AW462" s="1"/>
      <c r="AX462" s="1"/>
      <c r="AY462" s="1"/>
      <c r="AZ462" s="1"/>
      <c r="BA462" s="1"/>
      <c r="BB462" s="1"/>
    </row>
    <row r="463" spans="2:54" ht="12" customHeight="1" x14ac:dyDescent="0.25">
      <c r="B463" s="24"/>
      <c r="AV463" s="1"/>
      <c r="AW463" s="1"/>
      <c r="AX463" s="1"/>
      <c r="AY463" s="1"/>
      <c r="AZ463" s="1"/>
      <c r="BA463" s="1"/>
      <c r="BB463" s="1"/>
    </row>
    <row r="464" spans="2:54" ht="12" customHeight="1" x14ac:dyDescent="0.25">
      <c r="B464" s="24"/>
      <c r="AV464" s="1"/>
      <c r="AW464" s="1"/>
      <c r="AX464" s="1"/>
      <c r="AY464" s="1"/>
      <c r="AZ464" s="1"/>
      <c r="BA464" s="1"/>
      <c r="BB464" s="1"/>
    </row>
    <row r="465" spans="2:54" ht="12" customHeight="1" x14ac:dyDescent="0.25">
      <c r="B465" s="24"/>
      <c r="AV465" s="1"/>
      <c r="AW465" s="1"/>
      <c r="AX465" s="1"/>
      <c r="AY465" s="1"/>
      <c r="AZ465" s="1"/>
      <c r="BA465" s="1"/>
      <c r="BB465" s="1"/>
    </row>
    <row r="466" spans="2:54" ht="12" customHeight="1" x14ac:dyDescent="0.25">
      <c r="B466" s="24"/>
      <c r="AV466" s="1"/>
      <c r="AW466" s="1"/>
      <c r="AX466" s="1"/>
      <c r="AY466" s="1"/>
      <c r="AZ466" s="1"/>
      <c r="BA466" s="1"/>
      <c r="BB466" s="1"/>
    </row>
    <row r="467" spans="2:54" ht="12" customHeight="1" x14ac:dyDescent="0.25">
      <c r="B467" s="24"/>
      <c r="AV467" s="1"/>
      <c r="AW467" s="1"/>
      <c r="AX467" s="1"/>
      <c r="AY467" s="1"/>
      <c r="AZ467" s="1"/>
      <c r="BA467" s="1"/>
      <c r="BB467" s="1"/>
    </row>
    <row r="468" spans="2:54" ht="12" customHeight="1" x14ac:dyDescent="0.25">
      <c r="B468" s="24"/>
      <c r="AV468" s="1"/>
      <c r="AW468" s="1"/>
      <c r="AX468" s="1"/>
      <c r="AY468" s="1"/>
      <c r="AZ468" s="1"/>
      <c r="BA468" s="1"/>
      <c r="BB468" s="1"/>
    </row>
    <row r="469" spans="2:54" ht="12" customHeight="1" x14ac:dyDescent="0.25">
      <c r="B469" s="24"/>
      <c r="AV469" s="1"/>
      <c r="AW469" s="1"/>
      <c r="AX469" s="1"/>
      <c r="AY469" s="1"/>
      <c r="AZ469" s="1"/>
      <c r="BA469" s="1"/>
      <c r="BB469" s="1"/>
    </row>
    <row r="470" spans="2:54" ht="12" customHeight="1" x14ac:dyDescent="0.25">
      <c r="B470" s="24"/>
      <c r="AV470" s="1"/>
      <c r="AW470" s="1"/>
      <c r="AX470" s="1"/>
      <c r="AY470" s="1"/>
      <c r="AZ470" s="1"/>
      <c r="BA470" s="1"/>
      <c r="BB470" s="1"/>
    </row>
    <row r="471" spans="2:54" ht="12" customHeight="1" x14ac:dyDescent="0.25">
      <c r="B471" s="24"/>
      <c r="AV471" s="1"/>
      <c r="AW471" s="1"/>
      <c r="AX471" s="1"/>
      <c r="AY471" s="1"/>
      <c r="AZ471" s="1"/>
      <c r="BA471" s="1"/>
      <c r="BB471" s="1"/>
    </row>
    <row r="472" spans="2:54" ht="12" customHeight="1" x14ac:dyDescent="0.25">
      <c r="B472" s="24"/>
      <c r="AV472" s="1"/>
      <c r="AW472" s="1"/>
      <c r="AX472" s="1"/>
      <c r="AY472" s="1"/>
      <c r="AZ472" s="1"/>
      <c r="BA472" s="1"/>
      <c r="BB472" s="1"/>
    </row>
    <row r="473" spans="2:54" ht="12" customHeight="1" x14ac:dyDescent="0.25">
      <c r="B473" s="24"/>
      <c r="AV473" s="1"/>
      <c r="AW473" s="1"/>
      <c r="AX473" s="1"/>
      <c r="AY473" s="1"/>
      <c r="AZ473" s="1"/>
      <c r="BA473" s="1"/>
      <c r="BB473" s="1"/>
    </row>
    <row r="474" spans="2:54" ht="12" customHeight="1" x14ac:dyDescent="0.25">
      <c r="B474" s="24"/>
      <c r="AV474" s="1"/>
      <c r="AW474" s="1"/>
      <c r="AX474" s="1"/>
      <c r="AY474" s="1"/>
      <c r="AZ474" s="1"/>
      <c r="BA474" s="1"/>
      <c r="BB474" s="1"/>
    </row>
    <row r="475" spans="2:54" ht="12" customHeight="1" x14ac:dyDescent="0.25">
      <c r="B475" s="24"/>
      <c r="AV475" s="1"/>
      <c r="AW475" s="1"/>
      <c r="AX475" s="1"/>
      <c r="AY475" s="1"/>
      <c r="AZ475" s="1"/>
      <c r="BA475" s="1"/>
      <c r="BB475" s="1"/>
    </row>
    <row r="476" spans="2:54" ht="12" customHeight="1" x14ac:dyDescent="0.25">
      <c r="B476" s="24"/>
      <c r="AV476" s="1"/>
      <c r="AW476" s="1"/>
      <c r="AX476" s="1"/>
      <c r="AY476" s="1"/>
      <c r="AZ476" s="1"/>
      <c r="BA476" s="1"/>
      <c r="BB476" s="1"/>
    </row>
    <row r="477" spans="2:54" ht="12" customHeight="1" x14ac:dyDescent="0.25">
      <c r="B477" s="24"/>
      <c r="AV477" s="1"/>
      <c r="AW477" s="1"/>
      <c r="AX477" s="1"/>
      <c r="AY477" s="1"/>
      <c r="AZ477" s="1"/>
      <c r="BA477" s="1"/>
      <c r="BB477" s="1"/>
    </row>
    <row r="478" spans="2:54" ht="12" customHeight="1" x14ac:dyDescent="0.25">
      <c r="B478" s="24"/>
      <c r="AV478" s="1"/>
      <c r="AW478" s="1"/>
      <c r="AX478" s="1"/>
      <c r="AY478" s="1"/>
      <c r="AZ478" s="1"/>
      <c r="BA478" s="1"/>
      <c r="BB478" s="1"/>
    </row>
    <row r="479" spans="2:54" ht="12" customHeight="1" x14ac:dyDescent="0.25">
      <c r="B479" s="24"/>
      <c r="AV479" s="1"/>
      <c r="AW479" s="1"/>
      <c r="AX479" s="1"/>
      <c r="AY479" s="1"/>
      <c r="AZ479" s="1"/>
      <c r="BA479" s="1"/>
      <c r="BB479" s="1"/>
    </row>
    <row r="480" spans="2:54" ht="12" customHeight="1" x14ac:dyDescent="0.25">
      <c r="B480" s="24"/>
      <c r="AV480" s="1"/>
      <c r="AW480" s="1"/>
      <c r="AX480" s="1"/>
      <c r="AY480" s="1"/>
      <c r="AZ480" s="1"/>
      <c r="BA480" s="1"/>
      <c r="BB480" s="1"/>
    </row>
    <row r="481" spans="2:54" ht="12" customHeight="1" x14ac:dyDescent="0.25">
      <c r="B481" s="24"/>
      <c r="AV481" s="1"/>
      <c r="AW481" s="1"/>
      <c r="AX481" s="1"/>
      <c r="AY481" s="1"/>
      <c r="AZ481" s="1"/>
      <c r="BA481" s="1"/>
      <c r="BB481" s="1"/>
    </row>
    <row r="482" spans="2:54" ht="12" customHeight="1" x14ac:dyDescent="0.25">
      <c r="B482" s="24"/>
      <c r="AV482" s="1"/>
      <c r="AW482" s="1"/>
      <c r="AX482" s="1"/>
      <c r="AY482" s="1"/>
      <c r="AZ482" s="1"/>
      <c r="BA482" s="1"/>
      <c r="BB482" s="1"/>
    </row>
    <row r="483" spans="2:54" ht="12" customHeight="1" x14ac:dyDescent="0.25">
      <c r="B483" s="24"/>
      <c r="AV483" s="1"/>
      <c r="AW483" s="1"/>
      <c r="AX483" s="1"/>
      <c r="AY483" s="1"/>
      <c r="AZ483" s="1"/>
      <c r="BA483" s="1"/>
      <c r="BB483" s="1"/>
    </row>
    <row r="484" spans="2:54" ht="12" customHeight="1" x14ac:dyDescent="0.25">
      <c r="B484" s="24"/>
      <c r="AV484" s="1"/>
      <c r="AW484" s="1"/>
      <c r="AX484" s="1"/>
      <c r="AY484" s="1"/>
      <c r="AZ484" s="1"/>
      <c r="BA484" s="1"/>
      <c r="BB484" s="1"/>
    </row>
    <row r="485" spans="2:54" ht="12" customHeight="1" x14ac:dyDescent="0.25">
      <c r="B485" s="24"/>
      <c r="AV485" s="1"/>
      <c r="AW485" s="1"/>
      <c r="AX485" s="1"/>
      <c r="AY485" s="1"/>
      <c r="AZ485" s="1"/>
      <c r="BA485" s="1"/>
      <c r="BB485" s="1"/>
    </row>
    <row r="486" spans="2:54" ht="12" customHeight="1" x14ac:dyDescent="0.25">
      <c r="B486" s="24"/>
      <c r="AV486" s="1"/>
      <c r="AW486" s="1"/>
      <c r="AX486" s="1"/>
      <c r="AY486" s="1"/>
      <c r="AZ486" s="1"/>
      <c r="BA486" s="1"/>
      <c r="BB486" s="1"/>
    </row>
    <row r="487" spans="2:54" ht="12" customHeight="1" x14ac:dyDescent="0.25">
      <c r="B487" s="24"/>
      <c r="AV487" s="1"/>
      <c r="AW487" s="1"/>
      <c r="AX487" s="1"/>
      <c r="AY487" s="1"/>
      <c r="AZ487" s="1"/>
      <c r="BA487" s="1"/>
      <c r="BB487" s="1"/>
    </row>
    <row r="488" spans="2:54" ht="12" customHeight="1" x14ac:dyDescent="0.25">
      <c r="B488" s="24"/>
      <c r="AV488" s="1"/>
      <c r="AW488" s="1"/>
      <c r="AX488" s="1"/>
      <c r="AY488" s="1"/>
      <c r="AZ488" s="1"/>
      <c r="BA488" s="1"/>
      <c r="BB488" s="1"/>
    </row>
    <row r="489" spans="2:54" ht="12" customHeight="1" x14ac:dyDescent="0.25">
      <c r="B489" s="24"/>
      <c r="AV489" s="1"/>
      <c r="AW489" s="1"/>
      <c r="AX489" s="1"/>
      <c r="AY489" s="1"/>
      <c r="AZ489" s="1"/>
      <c r="BA489" s="1"/>
      <c r="BB489" s="1"/>
    </row>
    <row r="490" spans="2:54" ht="12" customHeight="1" x14ac:dyDescent="0.25">
      <c r="B490" s="24"/>
      <c r="AV490" s="1"/>
      <c r="AW490" s="1"/>
      <c r="AX490" s="1"/>
      <c r="AY490" s="1"/>
      <c r="AZ490" s="1"/>
      <c r="BA490" s="1"/>
      <c r="BB490" s="1"/>
    </row>
    <row r="491" spans="2:54" ht="12" customHeight="1" x14ac:dyDescent="0.25">
      <c r="B491" s="24"/>
      <c r="AV491" s="1"/>
      <c r="AW491" s="1"/>
      <c r="AX491" s="1"/>
      <c r="AY491" s="1"/>
      <c r="AZ491" s="1"/>
      <c r="BA491" s="1"/>
      <c r="BB491" s="1"/>
    </row>
    <row r="492" spans="2:54" ht="12" customHeight="1" x14ac:dyDescent="0.25">
      <c r="B492" s="24"/>
      <c r="AV492" s="1"/>
      <c r="AW492" s="1"/>
      <c r="AX492" s="1"/>
      <c r="AY492" s="1"/>
      <c r="AZ492" s="1"/>
      <c r="BA492" s="1"/>
      <c r="BB492" s="1"/>
    </row>
    <row r="493" spans="2:54" ht="12" customHeight="1" x14ac:dyDescent="0.25">
      <c r="B493" s="24"/>
      <c r="AV493" s="1"/>
      <c r="AW493" s="1"/>
      <c r="AX493" s="1"/>
      <c r="AY493" s="1"/>
      <c r="AZ493" s="1"/>
      <c r="BA493" s="1"/>
      <c r="BB493" s="1"/>
    </row>
    <row r="494" spans="2:54" ht="12" customHeight="1" x14ac:dyDescent="0.25">
      <c r="B494" s="24"/>
      <c r="AV494" s="1"/>
      <c r="AW494" s="1"/>
      <c r="AX494" s="1"/>
      <c r="AY494" s="1"/>
      <c r="AZ494" s="1"/>
      <c r="BA494" s="1"/>
      <c r="BB494" s="1"/>
    </row>
    <row r="495" spans="2:54" ht="12" customHeight="1" x14ac:dyDescent="0.25">
      <c r="B495" s="24"/>
      <c r="AV495" s="1"/>
      <c r="AW495" s="1"/>
      <c r="AX495" s="1"/>
      <c r="AY495" s="1"/>
      <c r="AZ495" s="1"/>
      <c r="BA495" s="1"/>
      <c r="BB495" s="1"/>
    </row>
    <row r="496" spans="2:54" ht="12" customHeight="1" x14ac:dyDescent="0.25">
      <c r="B496" s="24"/>
      <c r="AV496" s="1"/>
      <c r="AW496" s="1"/>
      <c r="AX496" s="1"/>
      <c r="AY496" s="1"/>
      <c r="AZ496" s="1"/>
      <c r="BA496" s="1"/>
      <c r="BB496" s="1"/>
    </row>
    <row r="497" spans="2:54" ht="12" customHeight="1" x14ac:dyDescent="0.25">
      <c r="B497" s="24"/>
      <c r="AV497" s="1"/>
      <c r="AW497" s="1"/>
      <c r="AX497" s="1"/>
      <c r="AY497" s="1"/>
      <c r="AZ497" s="1"/>
      <c r="BA497" s="1"/>
      <c r="BB497" s="1"/>
    </row>
    <row r="498" spans="2:54" ht="12" customHeight="1" x14ac:dyDescent="0.25">
      <c r="B498" s="24"/>
      <c r="AV498" s="1"/>
      <c r="AW498" s="1"/>
      <c r="AX498" s="1"/>
      <c r="AY498" s="1"/>
      <c r="AZ498" s="1"/>
      <c r="BA498" s="1"/>
      <c r="BB498" s="1"/>
    </row>
    <row r="499" spans="2:54" ht="12" customHeight="1" x14ac:dyDescent="0.25">
      <c r="B499" s="24"/>
      <c r="AV499" s="1"/>
      <c r="AW499" s="1"/>
      <c r="AX499" s="1"/>
      <c r="AY499" s="1"/>
      <c r="AZ499" s="1"/>
      <c r="BA499" s="1"/>
      <c r="BB499" s="1"/>
    </row>
    <row r="500" spans="2:54" ht="12" customHeight="1" x14ac:dyDescent="0.25">
      <c r="B500" s="24"/>
      <c r="AV500" s="1"/>
      <c r="AW500" s="1"/>
      <c r="AX500" s="1"/>
      <c r="AY500" s="1"/>
      <c r="AZ500" s="1"/>
      <c r="BA500" s="1"/>
      <c r="BB500" s="1"/>
    </row>
    <row r="501" spans="2:54" ht="12" customHeight="1" x14ac:dyDescent="0.25">
      <c r="B501" s="24"/>
      <c r="AV501" s="1"/>
      <c r="AW501" s="1"/>
      <c r="AX501" s="1"/>
      <c r="AY501" s="1"/>
      <c r="AZ501" s="1"/>
      <c r="BA501" s="1"/>
      <c r="BB501" s="1"/>
    </row>
    <row r="502" spans="2:54" ht="12" customHeight="1" x14ac:dyDescent="0.25">
      <c r="B502" s="24"/>
      <c r="AV502" s="1"/>
      <c r="AW502" s="1"/>
      <c r="AX502" s="1"/>
      <c r="AY502" s="1"/>
      <c r="AZ502" s="1"/>
      <c r="BA502" s="1"/>
      <c r="BB502" s="1"/>
    </row>
    <row r="503" spans="2:54" ht="12" customHeight="1" x14ac:dyDescent="0.25">
      <c r="B503" s="24"/>
      <c r="AV503" s="1"/>
      <c r="AW503" s="1"/>
      <c r="AX503" s="1"/>
      <c r="AY503" s="1"/>
      <c r="AZ503" s="1"/>
      <c r="BA503" s="1"/>
      <c r="BB503" s="1"/>
    </row>
    <row r="504" spans="2:54" ht="12" customHeight="1" x14ac:dyDescent="0.25">
      <c r="B504" s="24"/>
      <c r="AV504" s="1"/>
      <c r="AW504" s="1"/>
      <c r="AX504" s="1"/>
      <c r="AY504" s="1"/>
      <c r="AZ504" s="1"/>
      <c r="BA504" s="1"/>
      <c r="BB504" s="1"/>
    </row>
    <row r="505" spans="2:54" ht="12" customHeight="1" x14ac:dyDescent="0.25">
      <c r="B505" s="24"/>
      <c r="AV505" s="1"/>
      <c r="AW505" s="1"/>
      <c r="AX505" s="1"/>
      <c r="AY505" s="1"/>
      <c r="AZ505" s="1"/>
      <c r="BA505" s="1"/>
      <c r="BB505" s="1"/>
    </row>
    <row r="506" spans="2:54" ht="12" customHeight="1" x14ac:dyDescent="0.25">
      <c r="B506" s="24"/>
      <c r="AV506" s="1"/>
      <c r="AW506" s="1"/>
      <c r="AX506" s="1"/>
      <c r="AY506" s="1"/>
      <c r="AZ506" s="1"/>
      <c r="BA506" s="1"/>
      <c r="BB506" s="1"/>
    </row>
    <row r="507" spans="2:54" ht="12" customHeight="1" x14ac:dyDescent="0.25">
      <c r="B507" s="24"/>
      <c r="AV507" s="1"/>
      <c r="AW507" s="1"/>
      <c r="AX507" s="1"/>
      <c r="AY507" s="1"/>
      <c r="AZ507" s="1"/>
      <c r="BA507" s="1"/>
      <c r="BB507" s="1"/>
    </row>
    <row r="508" spans="2:54" ht="12" customHeight="1" x14ac:dyDescent="0.25">
      <c r="B508" s="24"/>
      <c r="AV508" s="1"/>
      <c r="AW508" s="1"/>
      <c r="AX508" s="1"/>
      <c r="AY508" s="1"/>
      <c r="AZ508" s="1"/>
      <c r="BA508" s="1"/>
      <c r="BB508" s="1"/>
    </row>
    <row r="509" spans="2:54" ht="12" customHeight="1" x14ac:dyDescent="0.25">
      <c r="B509" s="24"/>
      <c r="AV509" s="1"/>
      <c r="AW509" s="1"/>
      <c r="AX509" s="1"/>
      <c r="AY509" s="1"/>
      <c r="AZ509" s="1"/>
      <c r="BA509" s="1"/>
      <c r="BB509" s="1"/>
    </row>
    <row r="510" spans="2:54" ht="12" customHeight="1" x14ac:dyDescent="0.25">
      <c r="B510" s="24"/>
      <c r="AV510" s="1"/>
      <c r="AW510" s="1"/>
      <c r="AX510" s="1"/>
      <c r="AY510" s="1"/>
      <c r="AZ510" s="1"/>
      <c r="BA510" s="1"/>
      <c r="BB510" s="1"/>
    </row>
    <row r="511" spans="2:54" ht="12" customHeight="1" x14ac:dyDescent="0.25">
      <c r="B511" s="24"/>
      <c r="AV511" s="1"/>
      <c r="AW511" s="1"/>
      <c r="AX511" s="1"/>
      <c r="AY511" s="1"/>
      <c r="AZ511" s="1"/>
      <c r="BA511" s="1"/>
      <c r="BB511" s="1"/>
    </row>
    <row r="512" spans="2:54" ht="12" customHeight="1" x14ac:dyDescent="0.25">
      <c r="B512" s="24"/>
      <c r="AV512" s="1"/>
      <c r="AW512" s="1"/>
      <c r="AX512" s="1"/>
      <c r="AY512" s="1"/>
      <c r="AZ512" s="1"/>
      <c r="BA512" s="1"/>
      <c r="BB512" s="1"/>
    </row>
    <row r="513" spans="2:54" ht="12" customHeight="1" x14ac:dyDescent="0.25">
      <c r="B513" s="24"/>
      <c r="AV513" s="1"/>
      <c r="AW513" s="1"/>
      <c r="AX513" s="1"/>
      <c r="AY513" s="1"/>
      <c r="AZ513" s="1"/>
      <c r="BA513" s="1"/>
      <c r="BB513" s="1"/>
    </row>
    <row r="514" spans="2:54" ht="12" customHeight="1" x14ac:dyDescent="0.25">
      <c r="B514" s="24"/>
      <c r="AV514" s="1"/>
      <c r="AW514" s="1"/>
      <c r="AX514" s="1"/>
      <c r="AY514" s="1"/>
      <c r="AZ514" s="1"/>
      <c r="BA514" s="1"/>
      <c r="BB514" s="1"/>
    </row>
    <row r="515" spans="2:54" ht="12" customHeight="1" x14ac:dyDescent="0.25">
      <c r="B515" s="24"/>
      <c r="AV515" s="1"/>
      <c r="AW515" s="1"/>
      <c r="AX515" s="1"/>
      <c r="AY515" s="1"/>
      <c r="AZ515" s="1"/>
      <c r="BA515" s="1"/>
      <c r="BB515" s="1"/>
    </row>
    <row r="516" spans="2:54" ht="12" customHeight="1" x14ac:dyDescent="0.25">
      <c r="B516" s="24"/>
      <c r="AV516" s="1"/>
      <c r="AW516" s="1"/>
      <c r="AX516" s="1"/>
      <c r="AY516" s="1"/>
      <c r="AZ516" s="1"/>
      <c r="BA516" s="1"/>
      <c r="BB516" s="1"/>
    </row>
    <row r="517" spans="2:54" ht="12" customHeight="1" x14ac:dyDescent="0.25">
      <c r="B517" s="24"/>
      <c r="AV517" s="1"/>
      <c r="AW517" s="1"/>
      <c r="AX517" s="1"/>
      <c r="AY517" s="1"/>
      <c r="AZ517" s="1"/>
      <c r="BA517" s="1"/>
      <c r="BB517" s="1"/>
    </row>
    <row r="518" spans="2:54" ht="12" customHeight="1" x14ac:dyDescent="0.25">
      <c r="B518" s="24"/>
      <c r="AV518" s="1"/>
      <c r="AW518" s="1"/>
      <c r="AX518" s="1"/>
      <c r="AY518" s="1"/>
      <c r="AZ518" s="1"/>
      <c r="BA518" s="1"/>
      <c r="BB518" s="1"/>
    </row>
    <row r="519" spans="2:54" ht="12" customHeight="1" x14ac:dyDescent="0.25">
      <c r="B519" s="24"/>
      <c r="AV519" s="1"/>
      <c r="AW519" s="1"/>
      <c r="AX519" s="1"/>
      <c r="AY519" s="1"/>
      <c r="AZ519" s="1"/>
      <c r="BA519" s="1"/>
      <c r="BB519" s="1"/>
    </row>
    <row r="520" spans="2:54" ht="12" customHeight="1" x14ac:dyDescent="0.25">
      <c r="B520" s="24"/>
      <c r="AV520" s="1"/>
      <c r="AW520" s="1"/>
      <c r="AX520" s="1"/>
      <c r="AY520" s="1"/>
      <c r="AZ520" s="1"/>
      <c r="BA520" s="1"/>
      <c r="BB520" s="1"/>
    </row>
    <row r="521" spans="2:54" ht="12" customHeight="1" x14ac:dyDescent="0.25">
      <c r="B521" s="24"/>
      <c r="AV521" s="1"/>
      <c r="AW521" s="1"/>
      <c r="AX521" s="1"/>
      <c r="AY521" s="1"/>
      <c r="AZ521" s="1"/>
      <c r="BA521" s="1"/>
      <c r="BB521" s="1"/>
    </row>
    <row r="522" spans="2:54" ht="12" customHeight="1" x14ac:dyDescent="0.25">
      <c r="B522" s="24"/>
      <c r="AV522" s="1"/>
      <c r="AW522" s="1"/>
      <c r="AX522" s="1"/>
      <c r="AY522" s="1"/>
      <c r="AZ522" s="1"/>
      <c r="BA522" s="1"/>
      <c r="BB522" s="1"/>
    </row>
    <row r="523" spans="2:54" ht="12" customHeight="1" x14ac:dyDescent="0.25">
      <c r="B523" s="24"/>
      <c r="AV523" s="1"/>
      <c r="AW523" s="1"/>
      <c r="AX523" s="1"/>
      <c r="AY523" s="1"/>
      <c r="AZ523" s="1"/>
      <c r="BA523" s="1"/>
      <c r="BB523" s="1"/>
    </row>
    <row r="524" spans="2:54" ht="12" customHeight="1" x14ac:dyDescent="0.25">
      <c r="B524" s="24"/>
      <c r="AV524" s="1"/>
      <c r="AW524" s="1"/>
      <c r="AX524" s="1"/>
      <c r="AY524" s="1"/>
      <c r="AZ524" s="1"/>
      <c r="BA524" s="1"/>
      <c r="BB524" s="1"/>
    </row>
    <row r="525" spans="2:54" ht="12" customHeight="1" x14ac:dyDescent="0.25">
      <c r="B525" s="24"/>
      <c r="AV525" s="1"/>
      <c r="AW525" s="1"/>
      <c r="AX525" s="1"/>
      <c r="AY525" s="1"/>
      <c r="AZ525" s="1"/>
      <c r="BA525" s="1"/>
      <c r="BB525" s="1"/>
    </row>
    <row r="526" spans="2:54" ht="12" customHeight="1" x14ac:dyDescent="0.25">
      <c r="B526" s="24"/>
      <c r="AV526" s="1"/>
      <c r="AW526" s="1"/>
      <c r="AX526" s="1"/>
      <c r="AY526" s="1"/>
      <c r="AZ526" s="1"/>
      <c r="BA526" s="1"/>
      <c r="BB526" s="1"/>
    </row>
    <row r="527" spans="2:54" ht="12" customHeight="1" x14ac:dyDescent="0.25">
      <c r="B527" s="24"/>
      <c r="AV527" s="1"/>
      <c r="AW527" s="1"/>
      <c r="AX527" s="1"/>
      <c r="AY527" s="1"/>
      <c r="AZ527" s="1"/>
      <c r="BA527" s="1"/>
      <c r="BB527" s="1"/>
    </row>
    <row r="528" spans="2:54" ht="12" customHeight="1" x14ac:dyDescent="0.25">
      <c r="B528" s="24"/>
      <c r="AV528" s="1"/>
      <c r="AW528" s="1"/>
      <c r="AX528" s="1"/>
      <c r="AY528" s="1"/>
      <c r="AZ528" s="1"/>
      <c r="BA528" s="1"/>
      <c r="BB528" s="1"/>
    </row>
    <row r="529" spans="2:54" ht="12" customHeight="1" x14ac:dyDescent="0.25">
      <c r="B529" s="24"/>
      <c r="AV529" s="1"/>
      <c r="AW529" s="1"/>
      <c r="AX529" s="1"/>
      <c r="AY529" s="1"/>
      <c r="AZ529" s="1"/>
      <c r="BA529" s="1"/>
      <c r="BB529" s="1"/>
    </row>
    <row r="530" spans="2:54" ht="12" customHeight="1" x14ac:dyDescent="0.25">
      <c r="B530" s="24"/>
      <c r="AV530" s="1"/>
      <c r="AW530" s="1"/>
      <c r="AX530" s="1"/>
      <c r="AY530" s="1"/>
      <c r="AZ530" s="1"/>
      <c r="BA530" s="1"/>
      <c r="BB530" s="1"/>
    </row>
    <row r="531" spans="2:54" ht="12" customHeight="1" x14ac:dyDescent="0.25">
      <c r="B531" s="24"/>
      <c r="AV531" s="1"/>
      <c r="AW531" s="1"/>
      <c r="AX531" s="1"/>
      <c r="AY531" s="1"/>
      <c r="AZ531" s="1"/>
      <c r="BA531" s="1"/>
      <c r="BB531" s="1"/>
    </row>
    <row r="532" spans="2:54" ht="12" customHeight="1" x14ac:dyDescent="0.25">
      <c r="B532" s="24"/>
      <c r="AV532" s="1"/>
      <c r="AW532" s="1"/>
      <c r="AX532" s="1"/>
      <c r="AY532" s="1"/>
      <c r="AZ532" s="1"/>
      <c r="BA532" s="1"/>
      <c r="BB532" s="1"/>
    </row>
    <row r="533" spans="2:54" ht="12" customHeight="1" x14ac:dyDescent="0.25">
      <c r="B533" s="24"/>
      <c r="AV533" s="1"/>
      <c r="AW533" s="1"/>
      <c r="AX533" s="1"/>
      <c r="AY533" s="1"/>
      <c r="AZ533" s="1"/>
      <c r="BA533" s="1"/>
      <c r="BB533" s="1"/>
    </row>
    <row r="534" spans="2:54" ht="12" customHeight="1" x14ac:dyDescent="0.25">
      <c r="B534" s="24"/>
      <c r="AV534" s="1"/>
      <c r="AW534" s="1"/>
      <c r="AX534" s="1"/>
      <c r="AY534" s="1"/>
      <c r="AZ534" s="1"/>
      <c r="BA534" s="1"/>
      <c r="BB534" s="1"/>
    </row>
    <row r="535" spans="2:54" ht="12" customHeight="1" x14ac:dyDescent="0.25">
      <c r="B535" s="24"/>
      <c r="AV535" s="1"/>
      <c r="AW535" s="1"/>
      <c r="AX535" s="1"/>
      <c r="AY535" s="1"/>
      <c r="AZ535" s="1"/>
      <c r="BA535" s="1"/>
      <c r="BB535" s="1"/>
    </row>
    <row r="536" spans="2:54" ht="12" customHeight="1" x14ac:dyDescent="0.25">
      <c r="B536" s="24"/>
      <c r="AV536" s="1"/>
      <c r="AW536" s="1"/>
      <c r="AX536" s="1"/>
      <c r="AY536" s="1"/>
      <c r="AZ536" s="1"/>
      <c r="BA536" s="1"/>
      <c r="BB536" s="1"/>
    </row>
    <row r="537" spans="2:54" ht="12" customHeight="1" x14ac:dyDescent="0.25">
      <c r="B537" s="24"/>
      <c r="AV537" s="1"/>
      <c r="AW537" s="1"/>
      <c r="AX537" s="1"/>
      <c r="AY537" s="1"/>
      <c r="AZ537" s="1"/>
      <c r="BA537" s="1"/>
      <c r="BB537" s="1"/>
    </row>
    <row r="538" spans="2:54" ht="12" customHeight="1" x14ac:dyDescent="0.25">
      <c r="B538" s="24"/>
      <c r="AV538" s="1"/>
      <c r="AW538" s="1"/>
      <c r="AX538" s="1"/>
      <c r="AY538" s="1"/>
      <c r="AZ538" s="1"/>
      <c r="BA538" s="1"/>
      <c r="BB538" s="1"/>
    </row>
    <row r="539" spans="2:54" ht="12" customHeight="1" x14ac:dyDescent="0.25">
      <c r="B539" s="24"/>
      <c r="AV539" s="1"/>
      <c r="AW539" s="1"/>
      <c r="AX539" s="1"/>
      <c r="AY539" s="1"/>
      <c r="AZ539" s="1"/>
      <c r="BA539" s="1"/>
      <c r="BB539" s="1"/>
    </row>
    <row r="540" spans="2:54" ht="12" customHeight="1" x14ac:dyDescent="0.25">
      <c r="B540" s="24"/>
      <c r="AV540" s="1"/>
      <c r="AW540" s="1"/>
      <c r="AX540" s="1"/>
      <c r="AY540" s="1"/>
      <c r="AZ540" s="1"/>
      <c r="BA540" s="1"/>
      <c r="BB540" s="1"/>
    </row>
    <row r="541" spans="2:54" ht="12" customHeight="1" x14ac:dyDescent="0.25">
      <c r="B541" s="24"/>
      <c r="AV541" s="1"/>
      <c r="AW541" s="1"/>
      <c r="AX541" s="1"/>
      <c r="AY541" s="1"/>
      <c r="AZ541" s="1"/>
      <c r="BA541" s="1"/>
      <c r="BB541" s="1"/>
    </row>
    <row r="542" spans="2:54" ht="12" customHeight="1" x14ac:dyDescent="0.25">
      <c r="B542" s="24"/>
      <c r="AV542" s="1"/>
      <c r="AW542" s="1"/>
      <c r="AX542" s="1"/>
      <c r="AY542" s="1"/>
      <c r="AZ542" s="1"/>
      <c r="BA542" s="1"/>
      <c r="BB542" s="1"/>
    </row>
    <row r="543" spans="2:54" ht="12" customHeight="1" x14ac:dyDescent="0.25">
      <c r="B543" s="24"/>
      <c r="AV543" s="1"/>
      <c r="AW543" s="1"/>
      <c r="AX543" s="1"/>
      <c r="AY543" s="1"/>
      <c r="AZ543" s="1"/>
      <c r="BA543" s="1"/>
      <c r="BB543" s="1"/>
    </row>
    <row r="544" spans="2:54" ht="12" customHeight="1" x14ac:dyDescent="0.25">
      <c r="B544" s="24"/>
      <c r="AV544" s="1"/>
      <c r="AW544" s="1"/>
      <c r="AX544" s="1"/>
      <c r="AY544" s="1"/>
      <c r="AZ544" s="1"/>
      <c r="BA544" s="1"/>
      <c r="BB544" s="1"/>
    </row>
    <row r="545" spans="2:54" ht="12" customHeight="1" x14ac:dyDescent="0.25">
      <c r="B545" s="24"/>
      <c r="AV545" s="1"/>
      <c r="AW545" s="1"/>
      <c r="AX545" s="1"/>
      <c r="AY545" s="1"/>
      <c r="AZ545" s="1"/>
      <c r="BA545" s="1"/>
      <c r="BB545" s="1"/>
    </row>
    <row r="546" spans="2:54" ht="12" customHeight="1" x14ac:dyDescent="0.25">
      <c r="B546" s="24"/>
      <c r="AV546" s="1"/>
      <c r="AW546" s="1"/>
      <c r="AX546" s="1"/>
      <c r="AY546" s="1"/>
      <c r="AZ546" s="1"/>
      <c r="BA546" s="1"/>
      <c r="BB546" s="1"/>
    </row>
    <row r="547" spans="2:54" ht="12" customHeight="1" x14ac:dyDescent="0.25">
      <c r="B547" s="24"/>
      <c r="AV547" s="1"/>
      <c r="AW547" s="1"/>
      <c r="AX547" s="1"/>
      <c r="AY547" s="1"/>
      <c r="AZ547" s="1"/>
      <c r="BA547" s="1"/>
      <c r="BB547" s="1"/>
    </row>
    <row r="548" spans="2:54" ht="12" customHeight="1" x14ac:dyDescent="0.25">
      <c r="B548" s="24"/>
      <c r="AV548" s="1"/>
      <c r="AW548" s="1"/>
      <c r="AX548" s="1"/>
      <c r="AY548" s="1"/>
      <c r="AZ548" s="1"/>
      <c r="BA548" s="1"/>
      <c r="BB548" s="1"/>
    </row>
    <row r="549" spans="2:54" ht="12" customHeight="1" x14ac:dyDescent="0.25">
      <c r="B549" s="24"/>
      <c r="AV549" s="1"/>
      <c r="AW549" s="1"/>
      <c r="AX549" s="1"/>
      <c r="AY549" s="1"/>
      <c r="AZ549" s="1"/>
      <c r="BA549" s="1"/>
      <c r="BB549" s="1"/>
    </row>
    <row r="550" spans="2:54" ht="12" customHeight="1" x14ac:dyDescent="0.25">
      <c r="B550" s="24"/>
      <c r="AV550" s="1"/>
      <c r="AW550" s="1"/>
      <c r="AX550" s="1"/>
      <c r="AY550" s="1"/>
      <c r="AZ550" s="1"/>
      <c r="BA550" s="1"/>
      <c r="BB550" s="1"/>
    </row>
    <row r="551" spans="2:54" ht="12" customHeight="1" x14ac:dyDescent="0.25">
      <c r="B551" s="24"/>
      <c r="AV551" s="1"/>
      <c r="AW551" s="1"/>
      <c r="AX551" s="1"/>
      <c r="AY551" s="1"/>
      <c r="AZ551" s="1"/>
      <c r="BA551" s="1"/>
      <c r="BB551" s="1"/>
    </row>
    <row r="552" spans="2:54" ht="12" customHeight="1" x14ac:dyDescent="0.25">
      <c r="B552" s="24"/>
      <c r="AV552" s="1"/>
      <c r="AW552" s="1"/>
      <c r="AX552" s="1"/>
      <c r="AY552" s="1"/>
      <c r="AZ552" s="1"/>
      <c r="BA552" s="1"/>
      <c r="BB552" s="1"/>
    </row>
    <row r="553" spans="2:54" ht="12" customHeight="1" x14ac:dyDescent="0.25">
      <c r="B553" s="24"/>
      <c r="AV553" s="1"/>
      <c r="AW553" s="1"/>
      <c r="AX553" s="1"/>
      <c r="AY553" s="1"/>
      <c r="AZ553" s="1"/>
      <c r="BA553" s="1"/>
      <c r="BB553" s="1"/>
    </row>
    <row r="554" spans="2:54" ht="12" customHeight="1" x14ac:dyDescent="0.25">
      <c r="B554" s="24"/>
      <c r="AV554" s="1"/>
      <c r="AW554" s="1"/>
      <c r="AX554" s="1"/>
      <c r="AY554" s="1"/>
      <c r="AZ554" s="1"/>
      <c r="BA554" s="1"/>
      <c r="BB554" s="1"/>
    </row>
    <row r="555" spans="2:54" ht="12" customHeight="1" x14ac:dyDescent="0.25">
      <c r="B555" s="24"/>
      <c r="AV555" s="1"/>
      <c r="AW555" s="1"/>
      <c r="AX555" s="1"/>
      <c r="AY555" s="1"/>
      <c r="AZ555" s="1"/>
      <c r="BA555" s="1"/>
      <c r="BB555" s="1"/>
    </row>
    <row r="556" spans="2:54" ht="12" customHeight="1" x14ac:dyDescent="0.25">
      <c r="B556" s="24"/>
      <c r="AV556" s="1"/>
      <c r="AW556" s="1"/>
      <c r="AX556" s="1"/>
      <c r="AY556" s="1"/>
      <c r="AZ556" s="1"/>
      <c r="BA556" s="1"/>
      <c r="BB556" s="1"/>
    </row>
    <row r="557" spans="2:54" ht="12" customHeight="1" x14ac:dyDescent="0.25">
      <c r="B557" s="24"/>
      <c r="AV557" s="1"/>
      <c r="AW557" s="1"/>
      <c r="AX557" s="1"/>
      <c r="AY557" s="1"/>
      <c r="AZ557" s="1"/>
      <c r="BA557" s="1"/>
      <c r="BB557" s="1"/>
    </row>
    <row r="558" spans="2:54" ht="12" customHeight="1" x14ac:dyDescent="0.25">
      <c r="B558" s="24"/>
      <c r="AV558" s="1"/>
      <c r="AW558" s="1"/>
      <c r="AX558" s="1"/>
      <c r="AY558" s="1"/>
      <c r="AZ558" s="1"/>
      <c r="BA558" s="1"/>
      <c r="BB558" s="1"/>
    </row>
    <row r="559" spans="2:54" ht="12" customHeight="1" x14ac:dyDescent="0.25">
      <c r="B559" s="24"/>
      <c r="AV559" s="1"/>
      <c r="AW559" s="1"/>
      <c r="AX559" s="1"/>
      <c r="AY559" s="1"/>
      <c r="AZ559" s="1"/>
      <c r="BA559" s="1"/>
      <c r="BB559" s="1"/>
    </row>
    <row r="560" spans="2:54" ht="12" customHeight="1" x14ac:dyDescent="0.25">
      <c r="B560" s="24"/>
      <c r="AV560" s="1"/>
      <c r="AW560" s="1"/>
      <c r="AX560" s="1"/>
      <c r="AY560" s="1"/>
      <c r="AZ560" s="1"/>
      <c r="BA560" s="1"/>
      <c r="BB560" s="1"/>
    </row>
    <row r="561" spans="2:54" ht="12" customHeight="1" x14ac:dyDescent="0.25">
      <c r="B561" s="24"/>
      <c r="AV561" s="1"/>
      <c r="AW561" s="1"/>
      <c r="AX561" s="1"/>
      <c r="AY561" s="1"/>
      <c r="AZ561" s="1"/>
      <c r="BA561" s="1"/>
      <c r="BB561" s="1"/>
    </row>
    <row r="562" spans="2:54" ht="12" customHeight="1" x14ac:dyDescent="0.25">
      <c r="B562" s="24"/>
      <c r="AV562" s="1"/>
      <c r="AW562" s="1"/>
      <c r="AX562" s="1"/>
      <c r="AY562" s="1"/>
      <c r="AZ562" s="1"/>
      <c r="BA562" s="1"/>
      <c r="BB562" s="1"/>
    </row>
    <row r="563" spans="2:54" ht="12" customHeight="1" x14ac:dyDescent="0.25">
      <c r="B563" s="24"/>
      <c r="AV563" s="1"/>
      <c r="AW563" s="1"/>
      <c r="AX563" s="1"/>
      <c r="AY563" s="1"/>
      <c r="AZ563" s="1"/>
      <c r="BA563" s="1"/>
      <c r="BB563" s="1"/>
    </row>
    <row r="564" spans="2:54" ht="12" customHeight="1" x14ac:dyDescent="0.25">
      <c r="B564" s="24"/>
      <c r="AV564" s="1"/>
      <c r="AW564" s="1"/>
      <c r="AX564" s="1"/>
      <c r="AY564" s="1"/>
      <c r="AZ564" s="1"/>
      <c r="BA564" s="1"/>
      <c r="BB564" s="1"/>
    </row>
    <row r="565" spans="2:54" ht="12" customHeight="1" x14ac:dyDescent="0.25">
      <c r="B565" s="24"/>
      <c r="AV565" s="1"/>
      <c r="AW565" s="1"/>
      <c r="AX565" s="1"/>
      <c r="AY565" s="1"/>
      <c r="AZ565" s="1"/>
      <c r="BA565" s="1"/>
      <c r="BB565" s="1"/>
    </row>
    <row r="566" spans="2:54" ht="12" customHeight="1" x14ac:dyDescent="0.25">
      <c r="B566" s="24"/>
      <c r="AV566" s="1"/>
      <c r="AW566" s="1"/>
      <c r="AX566" s="1"/>
      <c r="AY566" s="1"/>
      <c r="AZ566" s="1"/>
      <c r="BA566" s="1"/>
      <c r="BB566" s="1"/>
    </row>
    <row r="567" spans="2:54" ht="12" customHeight="1" x14ac:dyDescent="0.25">
      <c r="B567" s="24"/>
      <c r="AV567" s="1"/>
      <c r="AW567" s="1"/>
      <c r="AX567" s="1"/>
      <c r="AY567" s="1"/>
      <c r="AZ567" s="1"/>
      <c r="BA567" s="1"/>
      <c r="BB567" s="1"/>
    </row>
    <row r="568" spans="2:54" ht="12" customHeight="1" x14ac:dyDescent="0.25">
      <c r="B568" s="24"/>
      <c r="AV568" s="1"/>
      <c r="AW568" s="1"/>
      <c r="AX568" s="1"/>
      <c r="AY568" s="1"/>
      <c r="AZ568" s="1"/>
      <c r="BA568" s="1"/>
      <c r="BB568" s="1"/>
    </row>
    <row r="569" spans="2:54" ht="12" customHeight="1" x14ac:dyDescent="0.25">
      <c r="B569" s="24"/>
      <c r="AV569" s="1"/>
      <c r="AW569" s="1"/>
      <c r="AX569" s="1"/>
      <c r="AY569" s="1"/>
      <c r="AZ569" s="1"/>
      <c r="BA569" s="1"/>
      <c r="BB569" s="1"/>
    </row>
    <row r="570" spans="2:54" ht="12" customHeight="1" x14ac:dyDescent="0.25">
      <c r="B570" s="24"/>
      <c r="AV570" s="1"/>
      <c r="AW570" s="1"/>
      <c r="AX570" s="1"/>
      <c r="AY570" s="1"/>
      <c r="AZ570" s="1"/>
      <c r="BA570" s="1"/>
      <c r="BB570" s="1"/>
    </row>
    <row r="571" spans="2:54" ht="12" customHeight="1" x14ac:dyDescent="0.25">
      <c r="B571" s="24"/>
      <c r="AV571" s="1"/>
      <c r="AW571" s="1"/>
      <c r="AX571" s="1"/>
      <c r="AY571" s="1"/>
      <c r="AZ571" s="1"/>
      <c r="BA571" s="1"/>
      <c r="BB571" s="1"/>
    </row>
    <row r="572" spans="2:54" ht="12" customHeight="1" x14ac:dyDescent="0.25">
      <c r="B572" s="24"/>
      <c r="AV572" s="1"/>
      <c r="AW572" s="1"/>
      <c r="AX572" s="1"/>
      <c r="AY572" s="1"/>
      <c r="AZ572" s="1"/>
      <c r="BA572" s="1"/>
      <c r="BB572" s="1"/>
    </row>
    <row r="573" spans="2:54" ht="12" customHeight="1" x14ac:dyDescent="0.25">
      <c r="B573" s="24"/>
      <c r="AV573" s="1"/>
      <c r="AW573" s="1"/>
      <c r="AX573" s="1"/>
      <c r="AY573" s="1"/>
      <c r="AZ573" s="1"/>
      <c r="BA573" s="1"/>
      <c r="BB573" s="1"/>
    </row>
    <row r="574" spans="2:54" ht="12" customHeight="1" x14ac:dyDescent="0.25">
      <c r="B574" s="24"/>
      <c r="AV574" s="1"/>
      <c r="AW574" s="1"/>
      <c r="AX574" s="1"/>
      <c r="AY574" s="1"/>
      <c r="AZ574" s="1"/>
      <c r="BA574" s="1"/>
      <c r="BB574" s="1"/>
    </row>
    <row r="575" spans="2:54" ht="12" customHeight="1" x14ac:dyDescent="0.25">
      <c r="B575" s="24"/>
      <c r="AV575" s="1"/>
      <c r="AW575" s="1"/>
      <c r="AX575" s="1"/>
      <c r="AY575" s="1"/>
      <c r="AZ575" s="1"/>
      <c r="BA575" s="1"/>
      <c r="BB575" s="1"/>
    </row>
    <row r="576" spans="2:54" ht="12" customHeight="1" x14ac:dyDescent="0.25">
      <c r="B576" s="24"/>
      <c r="AV576" s="1"/>
      <c r="AW576" s="1"/>
      <c r="AX576" s="1"/>
      <c r="AY576" s="1"/>
      <c r="AZ576" s="1"/>
      <c r="BA576" s="1"/>
      <c r="BB576" s="1"/>
    </row>
    <row r="577" spans="2:54" ht="12" customHeight="1" x14ac:dyDescent="0.25">
      <c r="B577" s="24"/>
      <c r="AV577" s="1"/>
      <c r="AW577" s="1"/>
      <c r="AX577" s="1"/>
      <c r="AY577" s="1"/>
      <c r="AZ577" s="1"/>
      <c r="BA577" s="1"/>
      <c r="BB577" s="1"/>
    </row>
    <row r="578" spans="2:54" ht="12" customHeight="1" x14ac:dyDescent="0.25">
      <c r="B578" s="24"/>
      <c r="AV578" s="1"/>
      <c r="AW578" s="1"/>
      <c r="AX578" s="1"/>
      <c r="AY578" s="1"/>
      <c r="AZ578" s="1"/>
      <c r="BA578" s="1"/>
      <c r="BB578" s="1"/>
    </row>
    <row r="579" spans="2:54" ht="12" customHeight="1" x14ac:dyDescent="0.25">
      <c r="B579" s="24"/>
      <c r="AV579" s="1"/>
      <c r="AW579" s="1"/>
      <c r="AX579" s="1"/>
      <c r="AY579" s="1"/>
      <c r="AZ579" s="1"/>
      <c r="BA579" s="1"/>
      <c r="BB579" s="1"/>
    </row>
    <row r="580" spans="2:54" ht="12" customHeight="1" x14ac:dyDescent="0.25">
      <c r="B580" s="24"/>
      <c r="AV580" s="1"/>
      <c r="AW580" s="1"/>
      <c r="AX580" s="1"/>
      <c r="AY580" s="1"/>
      <c r="AZ580" s="1"/>
      <c r="BA580" s="1"/>
      <c r="BB580" s="1"/>
    </row>
    <row r="581" spans="2:54" ht="12" customHeight="1" x14ac:dyDescent="0.25">
      <c r="B581" s="24"/>
      <c r="AV581" s="1"/>
      <c r="AW581" s="1"/>
      <c r="AX581" s="1"/>
      <c r="AY581" s="1"/>
      <c r="AZ581" s="1"/>
      <c r="BA581" s="1"/>
      <c r="BB581" s="1"/>
    </row>
    <row r="582" spans="2:54" ht="12" customHeight="1" x14ac:dyDescent="0.25">
      <c r="B582" s="24"/>
      <c r="AV582" s="1"/>
      <c r="AW582" s="1"/>
      <c r="AX582" s="1"/>
      <c r="AY582" s="1"/>
      <c r="AZ582" s="1"/>
      <c r="BA582" s="1"/>
      <c r="BB582" s="1"/>
    </row>
    <row r="583" spans="2:54" ht="12" customHeight="1" x14ac:dyDescent="0.25">
      <c r="B583" s="24"/>
      <c r="AV583" s="1"/>
      <c r="AW583" s="1"/>
      <c r="AX583" s="1"/>
      <c r="AY583" s="1"/>
      <c r="AZ583" s="1"/>
      <c r="BA583" s="1"/>
      <c r="BB583" s="1"/>
    </row>
    <row r="584" spans="2:54" ht="12" customHeight="1" x14ac:dyDescent="0.25">
      <c r="B584" s="24"/>
      <c r="AV584" s="1"/>
      <c r="AW584" s="1"/>
      <c r="AX584" s="1"/>
      <c r="AY584" s="1"/>
      <c r="AZ584" s="1"/>
      <c r="BA584" s="1"/>
      <c r="BB584" s="1"/>
    </row>
    <row r="585" spans="2:54" ht="12" customHeight="1" x14ac:dyDescent="0.25">
      <c r="B585" s="24"/>
      <c r="AV585" s="1"/>
      <c r="AW585" s="1"/>
      <c r="AX585" s="1"/>
      <c r="AY585" s="1"/>
      <c r="AZ585" s="1"/>
      <c r="BA585" s="1"/>
      <c r="BB585" s="1"/>
    </row>
    <row r="586" spans="2:54" ht="12" customHeight="1" x14ac:dyDescent="0.25">
      <c r="B586" s="24"/>
      <c r="AV586" s="1"/>
      <c r="AW586" s="1"/>
      <c r="AX586" s="1"/>
      <c r="AY586" s="1"/>
      <c r="AZ586" s="1"/>
      <c r="BA586" s="1"/>
      <c r="BB586" s="1"/>
    </row>
    <row r="587" spans="2:54" ht="12" customHeight="1" x14ac:dyDescent="0.25">
      <c r="B587" s="24"/>
      <c r="AV587" s="1"/>
      <c r="AW587" s="1"/>
      <c r="AX587" s="1"/>
      <c r="AY587" s="1"/>
      <c r="AZ587" s="1"/>
      <c r="BA587" s="1"/>
      <c r="BB587" s="1"/>
    </row>
    <row r="588" spans="2:54" ht="12" customHeight="1" x14ac:dyDescent="0.25">
      <c r="B588" s="24"/>
      <c r="AV588" s="1"/>
      <c r="AW588" s="1"/>
      <c r="AX588" s="1"/>
      <c r="AY588" s="1"/>
      <c r="AZ588" s="1"/>
      <c r="BA588" s="1"/>
      <c r="BB588" s="1"/>
    </row>
    <row r="589" spans="2:54" ht="12" customHeight="1" x14ac:dyDescent="0.25">
      <c r="B589" s="24"/>
      <c r="AV589" s="1"/>
      <c r="AW589" s="1"/>
      <c r="AX589" s="1"/>
      <c r="AY589" s="1"/>
      <c r="AZ589" s="1"/>
      <c r="BA589" s="1"/>
      <c r="BB589" s="1"/>
    </row>
    <row r="590" spans="2:54" ht="12" customHeight="1" x14ac:dyDescent="0.25">
      <c r="B590" s="24"/>
      <c r="AV590" s="1"/>
      <c r="AW590" s="1"/>
      <c r="AX590" s="1"/>
      <c r="AY590" s="1"/>
      <c r="AZ590" s="1"/>
      <c r="BA590" s="1"/>
      <c r="BB590" s="1"/>
    </row>
    <row r="591" spans="2:54" ht="12" customHeight="1" x14ac:dyDescent="0.25">
      <c r="B591" s="24"/>
      <c r="AV591" s="1"/>
      <c r="AW591" s="1"/>
      <c r="AX591" s="1"/>
      <c r="AY591" s="1"/>
      <c r="AZ591" s="1"/>
      <c r="BA591" s="1"/>
      <c r="BB591" s="1"/>
    </row>
    <row r="592" spans="2:54" ht="12" customHeight="1" x14ac:dyDescent="0.25">
      <c r="B592" s="24"/>
      <c r="AV592" s="1"/>
      <c r="AW592" s="1"/>
      <c r="AX592" s="1"/>
      <c r="AY592" s="1"/>
      <c r="AZ592" s="1"/>
      <c r="BA592" s="1"/>
      <c r="BB592" s="1"/>
    </row>
    <row r="593" spans="2:54" ht="12" customHeight="1" x14ac:dyDescent="0.25">
      <c r="B593" s="24"/>
      <c r="AV593" s="1"/>
      <c r="AW593" s="1"/>
      <c r="AX593" s="1"/>
      <c r="AY593" s="1"/>
      <c r="AZ593" s="1"/>
      <c r="BA593" s="1"/>
      <c r="BB593" s="1"/>
    </row>
    <row r="594" spans="2:54" ht="12" customHeight="1" x14ac:dyDescent="0.25">
      <c r="B594" s="24"/>
      <c r="AV594" s="1"/>
      <c r="AW594" s="1"/>
      <c r="AX594" s="1"/>
      <c r="AY594" s="1"/>
      <c r="AZ594" s="1"/>
      <c r="BA594" s="1"/>
      <c r="BB594" s="1"/>
    </row>
    <row r="595" spans="2:54" ht="12" customHeight="1" x14ac:dyDescent="0.25">
      <c r="B595" s="24"/>
      <c r="AV595" s="1"/>
      <c r="AW595" s="1"/>
      <c r="AX595" s="1"/>
      <c r="AY595" s="1"/>
      <c r="AZ595" s="1"/>
      <c r="BA595" s="1"/>
      <c r="BB595" s="1"/>
    </row>
    <row r="596" spans="2:54" ht="12" customHeight="1" x14ac:dyDescent="0.25">
      <c r="B596" s="24"/>
      <c r="AV596" s="1"/>
      <c r="AW596" s="1"/>
      <c r="AX596" s="1"/>
      <c r="AY596" s="1"/>
      <c r="AZ596" s="1"/>
      <c r="BA596" s="1"/>
      <c r="BB596" s="1"/>
    </row>
    <row r="597" spans="2:54" ht="12" customHeight="1" x14ac:dyDescent="0.25">
      <c r="B597" s="24"/>
      <c r="AV597" s="1"/>
      <c r="AW597" s="1"/>
      <c r="AX597" s="1"/>
      <c r="AY597" s="1"/>
      <c r="AZ597" s="1"/>
      <c r="BA597" s="1"/>
      <c r="BB597" s="1"/>
    </row>
    <row r="598" spans="2:54" ht="12" customHeight="1" x14ac:dyDescent="0.25">
      <c r="B598" s="24"/>
      <c r="AV598" s="1"/>
      <c r="AW598" s="1"/>
      <c r="AX598" s="1"/>
      <c r="AY598" s="1"/>
      <c r="AZ598" s="1"/>
      <c r="BA598" s="1"/>
      <c r="BB598" s="1"/>
    </row>
    <row r="599" spans="2:54" ht="12" customHeight="1" x14ac:dyDescent="0.25">
      <c r="B599" s="24"/>
      <c r="AV599" s="1"/>
      <c r="AW599" s="1"/>
      <c r="AX599" s="1"/>
      <c r="AY599" s="1"/>
      <c r="AZ599" s="1"/>
      <c r="BA599" s="1"/>
      <c r="BB599" s="1"/>
    </row>
    <row r="600" spans="2:54" ht="12" customHeight="1" x14ac:dyDescent="0.25">
      <c r="B600" s="24"/>
      <c r="AV600" s="1"/>
      <c r="AW600" s="1"/>
      <c r="AX600" s="1"/>
      <c r="AY600" s="1"/>
      <c r="AZ600" s="1"/>
      <c r="BA600" s="1"/>
      <c r="BB600" s="1"/>
    </row>
    <row r="601" spans="2:54" ht="12" customHeight="1" x14ac:dyDescent="0.25">
      <c r="B601" s="24"/>
      <c r="AV601" s="1"/>
      <c r="AW601" s="1"/>
      <c r="AX601" s="1"/>
      <c r="AY601" s="1"/>
      <c r="AZ601" s="1"/>
      <c r="BA601" s="1"/>
      <c r="BB601" s="1"/>
    </row>
    <row r="602" spans="2:54" ht="12" customHeight="1" x14ac:dyDescent="0.25">
      <c r="B602" s="24"/>
      <c r="AV602" s="1"/>
      <c r="AW602" s="1"/>
      <c r="AX602" s="1"/>
      <c r="AY602" s="1"/>
      <c r="AZ602" s="1"/>
      <c r="BA602" s="1"/>
      <c r="BB602" s="1"/>
    </row>
    <row r="603" spans="2:54" ht="12" customHeight="1" x14ac:dyDescent="0.25">
      <c r="B603" s="24"/>
      <c r="AV603" s="1"/>
      <c r="AW603" s="1"/>
      <c r="AX603" s="1"/>
      <c r="AY603" s="1"/>
      <c r="AZ603" s="1"/>
      <c r="BA603" s="1"/>
      <c r="BB603" s="1"/>
    </row>
    <row r="604" spans="2:54" ht="12" customHeight="1" x14ac:dyDescent="0.25">
      <c r="B604" s="24"/>
      <c r="AV604" s="1"/>
      <c r="AW604" s="1"/>
      <c r="AX604" s="1"/>
      <c r="AY604" s="1"/>
      <c r="AZ604" s="1"/>
      <c r="BA604" s="1"/>
      <c r="BB604" s="1"/>
    </row>
    <row r="605" spans="2:54" ht="12" customHeight="1" x14ac:dyDescent="0.25">
      <c r="B605" s="24"/>
      <c r="AV605" s="1"/>
      <c r="AW605" s="1"/>
      <c r="AX605" s="1"/>
      <c r="AY605" s="1"/>
      <c r="AZ605" s="1"/>
      <c r="BA605" s="1"/>
      <c r="BB605" s="1"/>
    </row>
    <row r="606" spans="2:54" ht="12" customHeight="1" x14ac:dyDescent="0.25">
      <c r="B606" s="24"/>
      <c r="AV606" s="1"/>
      <c r="AW606" s="1"/>
      <c r="AX606" s="1"/>
      <c r="AY606" s="1"/>
      <c r="AZ606" s="1"/>
      <c r="BA606" s="1"/>
      <c r="BB606" s="1"/>
    </row>
    <row r="607" spans="2:54" ht="12" customHeight="1" x14ac:dyDescent="0.25">
      <c r="B607" s="24"/>
      <c r="AV607" s="1"/>
      <c r="AW607" s="1"/>
      <c r="AX607" s="1"/>
      <c r="AY607" s="1"/>
      <c r="AZ607" s="1"/>
      <c r="BA607" s="1"/>
      <c r="BB607" s="1"/>
    </row>
    <row r="608" spans="2:54" ht="12" customHeight="1" x14ac:dyDescent="0.25">
      <c r="B608" s="24"/>
      <c r="AV608" s="1"/>
      <c r="AW608" s="1"/>
      <c r="AX608" s="1"/>
      <c r="AY608" s="1"/>
      <c r="AZ608" s="1"/>
      <c r="BA608" s="1"/>
      <c r="BB608" s="1"/>
    </row>
    <row r="609" spans="2:54" ht="12" customHeight="1" x14ac:dyDescent="0.25">
      <c r="B609" s="24"/>
      <c r="AV609" s="1"/>
      <c r="AW609" s="1"/>
      <c r="AX609" s="1"/>
      <c r="AY609" s="1"/>
      <c r="AZ609" s="1"/>
      <c r="BA609" s="1"/>
      <c r="BB609" s="1"/>
    </row>
    <row r="610" spans="2:54" ht="12" customHeight="1" x14ac:dyDescent="0.25">
      <c r="B610" s="24"/>
      <c r="AV610" s="1"/>
      <c r="AW610" s="1"/>
      <c r="AX610" s="1"/>
      <c r="AY610" s="1"/>
      <c r="AZ610" s="1"/>
      <c r="BA610" s="1"/>
      <c r="BB610" s="1"/>
    </row>
    <row r="611" spans="2:54" ht="12" customHeight="1" x14ac:dyDescent="0.25">
      <c r="B611" s="24"/>
      <c r="AV611" s="1"/>
      <c r="AW611" s="1"/>
      <c r="AX611" s="1"/>
      <c r="AY611" s="1"/>
      <c r="AZ611" s="1"/>
      <c r="BA611" s="1"/>
      <c r="BB611" s="1"/>
    </row>
    <row r="612" spans="2:54" ht="12" customHeight="1" x14ac:dyDescent="0.25">
      <c r="B612" s="24"/>
      <c r="AV612" s="1"/>
      <c r="AW612" s="1"/>
      <c r="AX612" s="1"/>
      <c r="AY612" s="1"/>
      <c r="AZ612" s="1"/>
      <c r="BA612" s="1"/>
      <c r="BB612" s="1"/>
    </row>
    <row r="613" spans="2:54" ht="12" customHeight="1" x14ac:dyDescent="0.25">
      <c r="B613" s="24"/>
      <c r="AV613" s="1"/>
      <c r="AW613" s="1"/>
      <c r="AX613" s="1"/>
      <c r="AY613" s="1"/>
      <c r="AZ613" s="1"/>
      <c r="BA613" s="1"/>
      <c r="BB613" s="1"/>
    </row>
    <row r="614" spans="2:54" ht="12" customHeight="1" x14ac:dyDescent="0.25">
      <c r="B614" s="24"/>
      <c r="AV614" s="1"/>
      <c r="AW614" s="1"/>
      <c r="AX614" s="1"/>
      <c r="AY614" s="1"/>
      <c r="AZ614" s="1"/>
      <c r="BA614" s="1"/>
      <c r="BB614" s="1"/>
    </row>
    <row r="615" spans="2:54" ht="12" customHeight="1" x14ac:dyDescent="0.25">
      <c r="B615" s="24"/>
      <c r="AV615" s="1"/>
      <c r="AW615" s="1"/>
      <c r="AX615" s="1"/>
      <c r="AY615" s="1"/>
      <c r="AZ615" s="1"/>
      <c r="BA615" s="1"/>
      <c r="BB615" s="1"/>
    </row>
    <row r="616" spans="2:54" ht="12" customHeight="1" x14ac:dyDescent="0.25">
      <c r="B616" s="24"/>
      <c r="AV616" s="1"/>
      <c r="AW616" s="1"/>
      <c r="AX616" s="1"/>
      <c r="AY616" s="1"/>
      <c r="AZ616" s="1"/>
      <c r="BA616" s="1"/>
      <c r="BB616" s="1"/>
    </row>
    <row r="617" spans="2:54" ht="12" customHeight="1" x14ac:dyDescent="0.25">
      <c r="B617" s="24"/>
      <c r="AV617" s="1"/>
      <c r="AW617" s="1"/>
      <c r="AX617" s="1"/>
      <c r="AY617" s="1"/>
      <c r="AZ617" s="1"/>
      <c r="BA617" s="1"/>
      <c r="BB617" s="1"/>
    </row>
    <row r="618" spans="2:54" ht="12" customHeight="1" x14ac:dyDescent="0.25">
      <c r="B618" s="24"/>
      <c r="AV618" s="1"/>
      <c r="AW618" s="1"/>
      <c r="AX618" s="1"/>
      <c r="AY618" s="1"/>
      <c r="AZ618" s="1"/>
      <c r="BA618" s="1"/>
      <c r="BB618" s="1"/>
    </row>
    <row r="619" spans="2:54" ht="12" customHeight="1" x14ac:dyDescent="0.25">
      <c r="B619" s="24"/>
      <c r="AV619" s="1"/>
      <c r="AW619" s="1"/>
      <c r="AX619" s="1"/>
      <c r="AY619" s="1"/>
      <c r="AZ619" s="1"/>
      <c r="BA619" s="1"/>
      <c r="BB619" s="1"/>
    </row>
    <row r="620" spans="2:54" ht="12" customHeight="1" x14ac:dyDescent="0.25">
      <c r="B620" s="24"/>
      <c r="AV620" s="1"/>
      <c r="AW620" s="1"/>
      <c r="AX620" s="1"/>
      <c r="AY620" s="1"/>
      <c r="AZ620" s="1"/>
      <c r="BA620" s="1"/>
      <c r="BB620" s="1"/>
    </row>
    <row r="621" spans="2:54" ht="12" customHeight="1" x14ac:dyDescent="0.25">
      <c r="B621" s="24"/>
      <c r="AV621" s="1"/>
      <c r="AW621" s="1"/>
      <c r="AX621" s="1"/>
      <c r="AY621" s="1"/>
      <c r="AZ621" s="1"/>
      <c r="BA621" s="1"/>
      <c r="BB621" s="1"/>
    </row>
    <row r="622" spans="2:54" ht="12" customHeight="1" x14ac:dyDescent="0.25">
      <c r="B622" s="24"/>
      <c r="AV622" s="1"/>
      <c r="AW622" s="1"/>
      <c r="AX622" s="1"/>
      <c r="AY622" s="1"/>
      <c r="AZ622" s="1"/>
      <c r="BA622" s="1"/>
      <c r="BB622" s="1"/>
    </row>
    <row r="623" spans="2:54" ht="12" customHeight="1" x14ac:dyDescent="0.25">
      <c r="B623" s="24"/>
      <c r="AV623" s="1"/>
      <c r="AW623" s="1"/>
      <c r="AX623" s="1"/>
      <c r="AY623" s="1"/>
      <c r="AZ623" s="1"/>
      <c r="BA623" s="1"/>
      <c r="BB623" s="1"/>
    </row>
    <row r="624" spans="2:54" ht="12" customHeight="1" x14ac:dyDescent="0.25">
      <c r="B624" s="24"/>
      <c r="AV624" s="1"/>
      <c r="AW624" s="1"/>
      <c r="AX624" s="1"/>
      <c r="AY624" s="1"/>
      <c r="AZ624" s="1"/>
      <c r="BA624" s="1"/>
      <c r="BB624" s="1"/>
    </row>
    <row r="625" spans="2:54" ht="12" customHeight="1" x14ac:dyDescent="0.25">
      <c r="B625" s="24"/>
      <c r="AV625" s="1"/>
      <c r="AW625" s="1"/>
      <c r="AX625" s="1"/>
      <c r="AY625" s="1"/>
      <c r="AZ625" s="1"/>
      <c r="BA625" s="1"/>
      <c r="BB625" s="1"/>
    </row>
    <row r="626" spans="2:54" ht="12" customHeight="1" x14ac:dyDescent="0.25">
      <c r="B626" s="24"/>
      <c r="AV626" s="1"/>
      <c r="AW626" s="1"/>
      <c r="AX626" s="1"/>
      <c r="AY626" s="1"/>
      <c r="AZ626" s="1"/>
      <c r="BA626" s="1"/>
      <c r="BB626" s="1"/>
    </row>
    <row r="627" spans="2:54" ht="12" customHeight="1" x14ac:dyDescent="0.25">
      <c r="B627" s="24"/>
      <c r="AV627" s="1"/>
      <c r="AW627" s="1"/>
      <c r="AX627" s="1"/>
      <c r="AY627" s="1"/>
      <c r="AZ627" s="1"/>
      <c r="BA627" s="1"/>
      <c r="BB627" s="1"/>
    </row>
    <row r="628" spans="2:54" ht="12" customHeight="1" x14ac:dyDescent="0.25">
      <c r="B628" s="24"/>
      <c r="AV628" s="1"/>
      <c r="AW628" s="1"/>
      <c r="AX628" s="1"/>
      <c r="AY628" s="1"/>
      <c r="AZ628" s="1"/>
      <c r="BA628" s="1"/>
      <c r="BB628" s="1"/>
    </row>
    <row r="629" spans="2:54" ht="12" customHeight="1" x14ac:dyDescent="0.25">
      <c r="B629" s="24"/>
      <c r="AV629" s="1"/>
      <c r="AW629" s="1"/>
      <c r="AX629" s="1"/>
      <c r="AY629" s="1"/>
      <c r="AZ629" s="1"/>
      <c r="BA629" s="1"/>
      <c r="BB629" s="1"/>
    </row>
    <row r="630" spans="2:54" ht="12" customHeight="1" x14ac:dyDescent="0.25">
      <c r="B630" s="24"/>
      <c r="AV630" s="1"/>
      <c r="AW630" s="1"/>
      <c r="AX630" s="1"/>
      <c r="AY630" s="1"/>
      <c r="AZ630" s="1"/>
      <c r="BA630" s="1"/>
      <c r="BB630" s="1"/>
    </row>
    <row r="631" spans="2:54" ht="12" customHeight="1" x14ac:dyDescent="0.25">
      <c r="B631" s="24"/>
      <c r="AV631" s="1"/>
      <c r="AW631" s="1"/>
      <c r="AX631" s="1"/>
      <c r="AY631" s="1"/>
      <c r="AZ631" s="1"/>
      <c r="BA631" s="1"/>
      <c r="BB631" s="1"/>
    </row>
    <row r="632" spans="2:54" ht="12" customHeight="1" x14ac:dyDescent="0.25">
      <c r="B632" s="24"/>
      <c r="AV632" s="1"/>
      <c r="AW632" s="1"/>
      <c r="AX632" s="1"/>
      <c r="AY632" s="1"/>
      <c r="AZ632" s="1"/>
      <c r="BA632" s="1"/>
      <c r="BB632" s="1"/>
    </row>
    <row r="633" spans="2:54" ht="12" customHeight="1" x14ac:dyDescent="0.25">
      <c r="B633" s="24"/>
      <c r="AV633" s="1"/>
      <c r="AW633" s="1"/>
      <c r="AX633" s="1"/>
      <c r="AY633" s="1"/>
      <c r="AZ633" s="1"/>
      <c r="BA633" s="1"/>
      <c r="BB633" s="1"/>
    </row>
    <row r="634" spans="2:54" ht="12" customHeight="1" x14ac:dyDescent="0.25">
      <c r="B634" s="24"/>
      <c r="AV634" s="1"/>
      <c r="AW634" s="1"/>
      <c r="AX634" s="1"/>
      <c r="AY634" s="1"/>
      <c r="AZ634" s="1"/>
      <c r="BA634" s="1"/>
      <c r="BB634" s="1"/>
    </row>
    <row r="635" spans="2:54" ht="12" customHeight="1" x14ac:dyDescent="0.25">
      <c r="B635" s="24"/>
      <c r="AV635" s="1"/>
      <c r="AW635" s="1"/>
      <c r="AX635" s="1"/>
      <c r="AY635" s="1"/>
      <c r="AZ635" s="1"/>
      <c r="BA635" s="1"/>
      <c r="BB635" s="1"/>
    </row>
    <row r="636" spans="2:54" ht="12" customHeight="1" x14ac:dyDescent="0.25">
      <c r="B636" s="24"/>
      <c r="AV636" s="1"/>
      <c r="AW636" s="1"/>
      <c r="AX636" s="1"/>
      <c r="AY636" s="1"/>
      <c r="AZ636" s="1"/>
      <c r="BA636" s="1"/>
      <c r="BB636" s="1"/>
    </row>
    <row r="637" spans="2:54" ht="12" customHeight="1" x14ac:dyDescent="0.25">
      <c r="B637" s="24"/>
      <c r="AV637" s="1"/>
      <c r="AW637" s="1"/>
      <c r="AX637" s="1"/>
      <c r="AY637" s="1"/>
      <c r="AZ637" s="1"/>
      <c r="BA637" s="1"/>
      <c r="BB637" s="1"/>
    </row>
    <row r="638" spans="2:54" ht="12" customHeight="1" x14ac:dyDescent="0.25">
      <c r="B638" s="24"/>
      <c r="AV638" s="1"/>
      <c r="AW638" s="1"/>
      <c r="AX638" s="1"/>
      <c r="AY638" s="1"/>
      <c r="AZ638" s="1"/>
      <c r="BA638" s="1"/>
      <c r="BB638" s="1"/>
    </row>
    <row r="639" spans="2:54" ht="12" customHeight="1" x14ac:dyDescent="0.25">
      <c r="B639" s="24"/>
      <c r="AV639" s="1"/>
      <c r="AW639" s="1"/>
      <c r="AX639" s="1"/>
      <c r="AY639" s="1"/>
      <c r="AZ639" s="1"/>
      <c r="BA639" s="1"/>
      <c r="BB639" s="1"/>
    </row>
    <row r="640" spans="2:54" ht="12" customHeight="1" x14ac:dyDescent="0.25">
      <c r="B640" s="24"/>
      <c r="AV640" s="1"/>
      <c r="AW640" s="1"/>
      <c r="AX640" s="1"/>
      <c r="AY640" s="1"/>
      <c r="AZ640" s="1"/>
      <c r="BA640" s="1"/>
      <c r="BB640" s="1"/>
    </row>
    <row r="641" spans="2:54" ht="12" customHeight="1" x14ac:dyDescent="0.25">
      <c r="B641" s="24"/>
      <c r="AV641" s="1"/>
      <c r="AW641" s="1"/>
      <c r="AX641" s="1"/>
      <c r="AY641" s="1"/>
      <c r="AZ641" s="1"/>
      <c r="BA641" s="1"/>
      <c r="BB641" s="1"/>
    </row>
    <row r="642" spans="2:54" ht="12" customHeight="1" x14ac:dyDescent="0.25">
      <c r="B642" s="24"/>
      <c r="AV642" s="1"/>
      <c r="AW642" s="1"/>
      <c r="AX642" s="1"/>
      <c r="AY642" s="1"/>
      <c r="AZ642" s="1"/>
      <c r="BA642" s="1"/>
      <c r="BB642" s="1"/>
    </row>
    <row r="643" spans="2:54" ht="12" customHeight="1" x14ac:dyDescent="0.25">
      <c r="B643" s="24"/>
      <c r="AV643" s="1"/>
      <c r="AW643" s="1"/>
      <c r="AX643" s="1"/>
      <c r="AY643" s="1"/>
      <c r="AZ643" s="1"/>
      <c r="BA643" s="1"/>
      <c r="BB643" s="1"/>
    </row>
    <row r="644" spans="2:54" ht="12" customHeight="1" x14ac:dyDescent="0.25">
      <c r="B644" s="24"/>
      <c r="AV644" s="1"/>
      <c r="AW644" s="1"/>
      <c r="AX644" s="1"/>
      <c r="AY644" s="1"/>
      <c r="AZ644" s="1"/>
      <c r="BA644" s="1"/>
      <c r="BB644" s="1"/>
    </row>
    <row r="645" spans="2:54" ht="12" customHeight="1" x14ac:dyDescent="0.25">
      <c r="B645" s="24"/>
      <c r="AV645" s="1"/>
      <c r="AW645" s="1"/>
      <c r="AX645" s="1"/>
      <c r="AY645" s="1"/>
      <c r="AZ645" s="1"/>
      <c r="BA645" s="1"/>
      <c r="BB645" s="1"/>
    </row>
    <row r="646" spans="2:54" ht="12" customHeight="1" x14ac:dyDescent="0.25">
      <c r="B646" s="24"/>
      <c r="AV646" s="1"/>
      <c r="AW646" s="1"/>
      <c r="AX646" s="1"/>
      <c r="AY646" s="1"/>
      <c r="AZ646" s="1"/>
      <c r="BA646" s="1"/>
      <c r="BB646" s="1"/>
    </row>
    <row r="647" spans="2:54" ht="12" customHeight="1" x14ac:dyDescent="0.25">
      <c r="B647" s="24"/>
      <c r="AV647" s="1"/>
      <c r="AW647" s="1"/>
      <c r="AX647" s="1"/>
      <c r="AY647" s="1"/>
      <c r="AZ647" s="1"/>
      <c r="BA647" s="1"/>
      <c r="BB647" s="1"/>
    </row>
    <row r="648" spans="2:54" ht="12" customHeight="1" x14ac:dyDescent="0.25">
      <c r="B648" s="24"/>
      <c r="AV648" s="1"/>
      <c r="AW648" s="1"/>
      <c r="AX648" s="1"/>
      <c r="AY648" s="1"/>
      <c r="AZ648" s="1"/>
      <c r="BA648" s="1"/>
      <c r="BB648" s="1"/>
    </row>
    <row r="649" spans="2:54" ht="12" customHeight="1" x14ac:dyDescent="0.25">
      <c r="B649" s="24"/>
      <c r="AV649" s="1"/>
      <c r="AW649" s="1"/>
      <c r="AX649" s="1"/>
      <c r="AY649" s="1"/>
      <c r="AZ649" s="1"/>
      <c r="BA649" s="1"/>
      <c r="BB649" s="1"/>
    </row>
    <row r="650" spans="2:54" ht="12" customHeight="1" x14ac:dyDescent="0.25">
      <c r="B650" s="24"/>
      <c r="AV650" s="1"/>
      <c r="AW650" s="1"/>
      <c r="AX650" s="1"/>
      <c r="AY650" s="1"/>
      <c r="AZ650" s="1"/>
      <c r="BA650" s="1"/>
      <c r="BB650" s="1"/>
    </row>
    <row r="651" spans="2:54" ht="12" customHeight="1" x14ac:dyDescent="0.25">
      <c r="B651" s="24"/>
      <c r="AV651" s="1"/>
      <c r="AW651" s="1"/>
      <c r="AX651" s="1"/>
      <c r="AY651" s="1"/>
      <c r="AZ651" s="1"/>
      <c r="BA651" s="1"/>
      <c r="BB651" s="1"/>
    </row>
    <row r="652" spans="2:54" ht="12" customHeight="1" x14ac:dyDescent="0.25">
      <c r="B652" s="24"/>
      <c r="AV652" s="1"/>
      <c r="AW652" s="1"/>
      <c r="AX652" s="1"/>
      <c r="AY652" s="1"/>
      <c r="AZ652" s="1"/>
      <c r="BA652" s="1"/>
      <c r="BB652" s="1"/>
    </row>
    <row r="653" spans="2:54" ht="12" customHeight="1" x14ac:dyDescent="0.25">
      <c r="B653" s="24"/>
      <c r="AV653" s="1"/>
      <c r="AW653" s="1"/>
      <c r="AX653" s="1"/>
      <c r="AY653" s="1"/>
      <c r="AZ653" s="1"/>
      <c r="BA653" s="1"/>
      <c r="BB653" s="1"/>
    </row>
    <row r="654" spans="2:54" ht="12" customHeight="1" x14ac:dyDescent="0.25">
      <c r="B654" s="24"/>
      <c r="AV654" s="1"/>
      <c r="AW654" s="1"/>
      <c r="AX654" s="1"/>
      <c r="AY654" s="1"/>
      <c r="AZ654" s="1"/>
      <c r="BA654" s="1"/>
      <c r="BB654" s="1"/>
    </row>
    <row r="655" spans="2:54" ht="12" customHeight="1" x14ac:dyDescent="0.25">
      <c r="B655" s="24"/>
      <c r="AV655" s="1"/>
      <c r="AW655" s="1"/>
      <c r="AX655" s="1"/>
      <c r="AY655" s="1"/>
      <c r="AZ655" s="1"/>
      <c r="BA655" s="1"/>
      <c r="BB655" s="1"/>
    </row>
    <row r="656" spans="2:54" ht="12" customHeight="1" x14ac:dyDescent="0.25">
      <c r="B656" s="24"/>
      <c r="AV656" s="1"/>
      <c r="AW656" s="1"/>
      <c r="AX656" s="1"/>
      <c r="AY656" s="1"/>
      <c r="AZ656" s="1"/>
      <c r="BA656" s="1"/>
      <c r="BB656" s="1"/>
    </row>
    <row r="657" spans="2:54" ht="12" customHeight="1" x14ac:dyDescent="0.25">
      <c r="B657" s="24"/>
      <c r="AV657" s="1"/>
      <c r="AW657" s="1"/>
      <c r="AX657" s="1"/>
      <c r="AY657" s="1"/>
      <c r="AZ657" s="1"/>
      <c r="BA657" s="1"/>
      <c r="BB657" s="1"/>
    </row>
    <row r="658" spans="2:54" ht="12" customHeight="1" x14ac:dyDescent="0.25">
      <c r="B658" s="24"/>
      <c r="AV658" s="1"/>
      <c r="AW658" s="1"/>
      <c r="AX658" s="1"/>
      <c r="AY658" s="1"/>
      <c r="AZ658" s="1"/>
      <c r="BA658" s="1"/>
      <c r="BB658" s="1"/>
    </row>
    <row r="659" spans="2:54" ht="12" customHeight="1" x14ac:dyDescent="0.25">
      <c r="B659" s="24"/>
      <c r="AV659" s="1"/>
      <c r="AW659" s="1"/>
      <c r="AX659" s="1"/>
      <c r="AY659" s="1"/>
      <c r="AZ659" s="1"/>
      <c r="BA659" s="1"/>
      <c r="BB659" s="1"/>
    </row>
    <row r="660" spans="2:54" ht="12" customHeight="1" x14ac:dyDescent="0.25">
      <c r="B660" s="24"/>
      <c r="AV660" s="1"/>
      <c r="AW660" s="1"/>
      <c r="AX660" s="1"/>
      <c r="AY660" s="1"/>
      <c r="AZ660" s="1"/>
      <c r="BA660" s="1"/>
      <c r="BB660" s="1"/>
    </row>
    <row r="661" spans="2:54" ht="12" customHeight="1" x14ac:dyDescent="0.25">
      <c r="B661" s="24"/>
      <c r="AV661" s="1"/>
      <c r="AW661" s="1"/>
      <c r="AX661" s="1"/>
      <c r="AY661" s="1"/>
      <c r="AZ661" s="1"/>
      <c r="BA661" s="1"/>
      <c r="BB661" s="1"/>
    </row>
    <row r="662" spans="2:54" ht="12" customHeight="1" x14ac:dyDescent="0.25">
      <c r="B662" s="24"/>
      <c r="AV662" s="1"/>
      <c r="AW662" s="1"/>
      <c r="AX662" s="1"/>
      <c r="AY662" s="1"/>
      <c r="AZ662" s="1"/>
      <c r="BA662" s="1"/>
      <c r="BB662" s="1"/>
    </row>
    <row r="663" spans="2:54" ht="12" customHeight="1" x14ac:dyDescent="0.25">
      <c r="B663" s="24"/>
      <c r="AV663" s="1"/>
      <c r="AW663" s="1"/>
      <c r="AX663" s="1"/>
      <c r="AY663" s="1"/>
      <c r="AZ663" s="1"/>
      <c r="BA663" s="1"/>
      <c r="BB663" s="1"/>
    </row>
    <row r="664" spans="2:54" ht="12" customHeight="1" x14ac:dyDescent="0.25">
      <c r="B664" s="24"/>
      <c r="AV664" s="1"/>
      <c r="AW664" s="1"/>
      <c r="AX664" s="1"/>
      <c r="AY664" s="1"/>
      <c r="AZ664" s="1"/>
      <c r="BA664" s="1"/>
      <c r="BB664" s="1"/>
    </row>
    <row r="665" spans="2:54" ht="12" customHeight="1" x14ac:dyDescent="0.25">
      <c r="B665" s="24"/>
      <c r="AV665" s="1"/>
      <c r="AW665" s="1"/>
      <c r="AX665" s="1"/>
      <c r="AY665" s="1"/>
      <c r="AZ665" s="1"/>
      <c r="BA665" s="1"/>
      <c r="BB665" s="1"/>
    </row>
    <row r="666" spans="2:54" ht="12" customHeight="1" x14ac:dyDescent="0.25">
      <c r="B666" s="24"/>
      <c r="AV666" s="1"/>
      <c r="AW666" s="1"/>
      <c r="AX666" s="1"/>
      <c r="AY666" s="1"/>
      <c r="AZ666" s="1"/>
      <c r="BA666" s="1"/>
      <c r="BB666" s="1"/>
    </row>
    <row r="667" spans="2:54" ht="12" customHeight="1" x14ac:dyDescent="0.25">
      <c r="B667" s="24"/>
      <c r="AV667" s="1"/>
      <c r="AW667" s="1"/>
      <c r="AX667" s="1"/>
      <c r="AY667" s="1"/>
      <c r="AZ667" s="1"/>
      <c r="BA667" s="1"/>
      <c r="BB667" s="1"/>
    </row>
    <row r="668" spans="2:54" ht="12" customHeight="1" x14ac:dyDescent="0.25">
      <c r="B668" s="24"/>
      <c r="AV668" s="1"/>
      <c r="AW668" s="1"/>
      <c r="AX668" s="1"/>
      <c r="AY668" s="1"/>
      <c r="AZ668" s="1"/>
      <c r="BA668" s="1"/>
      <c r="BB668" s="1"/>
    </row>
    <row r="669" spans="2:54" ht="12" customHeight="1" x14ac:dyDescent="0.25">
      <c r="B669" s="24"/>
      <c r="AV669" s="1"/>
      <c r="AW669" s="1"/>
      <c r="AX669" s="1"/>
      <c r="AY669" s="1"/>
      <c r="AZ669" s="1"/>
      <c r="BA669" s="1"/>
      <c r="BB669" s="1"/>
    </row>
    <row r="670" spans="2:54" ht="12" customHeight="1" x14ac:dyDescent="0.25">
      <c r="B670" s="24"/>
      <c r="AV670" s="1"/>
      <c r="AW670" s="1"/>
      <c r="AX670" s="1"/>
      <c r="AY670" s="1"/>
      <c r="AZ670" s="1"/>
      <c r="BA670" s="1"/>
      <c r="BB670" s="1"/>
    </row>
    <row r="671" spans="2:54" ht="12" customHeight="1" x14ac:dyDescent="0.25">
      <c r="B671" s="24"/>
      <c r="AV671" s="1"/>
      <c r="AW671" s="1"/>
      <c r="AX671" s="1"/>
      <c r="AY671" s="1"/>
      <c r="AZ671" s="1"/>
      <c r="BA671" s="1"/>
      <c r="BB671" s="1"/>
    </row>
    <row r="672" spans="2:54" ht="12" customHeight="1" x14ac:dyDescent="0.25">
      <c r="B672" s="24"/>
      <c r="AV672" s="1"/>
      <c r="AW672" s="1"/>
      <c r="AX672" s="1"/>
      <c r="AY672" s="1"/>
      <c r="AZ672" s="1"/>
      <c r="BA672" s="1"/>
      <c r="BB672" s="1"/>
    </row>
    <row r="673" spans="2:54" ht="12" customHeight="1" x14ac:dyDescent="0.25">
      <c r="B673" s="24"/>
      <c r="AV673" s="1"/>
      <c r="AW673" s="1"/>
      <c r="AX673" s="1"/>
      <c r="AY673" s="1"/>
      <c r="AZ673" s="1"/>
      <c r="BA673" s="1"/>
      <c r="BB673" s="1"/>
    </row>
    <row r="674" spans="2:54" ht="12" customHeight="1" x14ac:dyDescent="0.25">
      <c r="B674" s="24"/>
      <c r="AV674" s="1"/>
      <c r="AW674" s="1"/>
      <c r="AX674" s="1"/>
      <c r="AY674" s="1"/>
      <c r="AZ674" s="1"/>
      <c r="BA674" s="1"/>
      <c r="BB674" s="1"/>
    </row>
    <row r="675" spans="2:54" ht="12" customHeight="1" x14ac:dyDescent="0.25">
      <c r="B675" s="24"/>
      <c r="AV675" s="1"/>
      <c r="AW675" s="1"/>
      <c r="AX675" s="1"/>
      <c r="AY675" s="1"/>
      <c r="AZ675" s="1"/>
      <c r="BA675" s="1"/>
      <c r="BB675" s="1"/>
    </row>
    <row r="676" spans="2:54" ht="12" customHeight="1" x14ac:dyDescent="0.25">
      <c r="B676" s="24"/>
      <c r="AV676" s="1"/>
      <c r="AW676" s="1"/>
      <c r="AX676" s="1"/>
      <c r="AY676" s="1"/>
      <c r="AZ676" s="1"/>
      <c r="BA676" s="1"/>
      <c r="BB676" s="1"/>
    </row>
    <row r="677" spans="2:54" ht="12" customHeight="1" x14ac:dyDescent="0.25">
      <c r="B677" s="24"/>
      <c r="AV677" s="1"/>
      <c r="AW677" s="1"/>
      <c r="AX677" s="1"/>
      <c r="AY677" s="1"/>
      <c r="AZ677" s="1"/>
      <c r="BA677" s="1"/>
      <c r="BB677" s="1"/>
    </row>
    <row r="678" spans="2:54" ht="12" customHeight="1" x14ac:dyDescent="0.25">
      <c r="B678" s="24"/>
      <c r="AV678" s="1"/>
      <c r="AW678" s="1"/>
      <c r="AX678" s="1"/>
      <c r="AY678" s="1"/>
      <c r="AZ678" s="1"/>
      <c r="BA678" s="1"/>
      <c r="BB678" s="1"/>
    </row>
    <row r="679" spans="2:54" ht="12" customHeight="1" x14ac:dyDescent="0.25">
      <c r="B679" s="24"/>
      <c r="AV679" s="1"/>
      <c r="AW679" s="1"/>
      <c r="AX679" s="1"/>
      <c r="AY679" s="1"/>
      <c r="AZ679" s="1"/>
      <c r="BA679" s="1"/>
      <c r="BB679" s="1"/>
    </row>
    <row r="680" spans="2:54" ht="12" customHeight="1" x14ac:dyDescent="0.25">
      <c r="B680" s="24"/>
      <c r="AV680" s="1"/>
      <c r="AW680" s="1"/>
      <c r="AX680" s="1"/>
      <c r="AY680" s="1"/>
      <c r="AZ680" s="1"/>
      <c r="BA680" s="1"/>
      <c r="BB680" s="1"/>
    </row>
    <row r="681" spans="2:54" ht="12" customHeight="1" x14ac:dyDescent="0.25">
      <c r="B681" s="24"/>
      <c r="AV681" s="1"/>
      <c r="AW681" s="1"/>
      <c r="AX681" s="1"/>
      <c r="AY681" s="1"/>
      <c r="AZ681" s="1"/>
      <c r="BA681" s="1"/>
      <c r="BB681" s="1"/>
    </row>
    <row r="682" spans="2:54" ht="12" customHeight="1" x14ac:dyDescent="0.25">
      <c r="B682" s="24"/>
      <c r="AV682" s="1"/>
      <c r="AW682" s="1"/>
      <c r="AX682" s="1"/>
      <c r="AY682" s="1"/>
      <c r="AZ682" s="1"/>
      <c r="BA682" s="1"/>
      <c r="BB682" s="1"/>
    </row>
    <row r="683" spans="2:54" ht="12" customHeight="1" x14ac:dyDescent="0.25">
      <c r="B683" s="24"/>
      <c r="AV683" s="1"/>
      <c r="AW683" s="1"/>
      <c r="AX683" s="1"/>
      <c r="AY683" s="1"/>
      <c r="AZ683" s="1"/>
      <c r="BA683" s="1"/>
      <c r="BB683" s="1"/>
    </row>
    <row r="684" spans="2:54" ht="12" customHeight="1" x14ac:dyDescent="0.25">
      <c r="B684" s="24"/>
      <c r="AV684" s="1"/>
      <c r="AW684" s="1"/>
      <c r="AX684" s="1"/>
      <c r="AY684" s="1"/>
      <c r="AZ684" s="1"/>
      <c r="BA684" s="1"/>
      <c r="BB684" s="1"/>
    </row>
    <row r="685" spans="2:54" ht="12" customHeight="1" x14ac:dyDescent="0.25">
      <c r="B685" s="24"/>
      <c r="AV685" s="1"/>
      <c r="AW685" s="1"/>
      <c r="AX685" s="1"/>
      <c r="AY685" s="1"/>
      <c r="AZ685" s="1"/>
      <c r="BA685" s="1"/>
      <c r="BB685" s="1"/>
    </row>
    <row r="686" spans="2:54" ht="12" customHeight="1" x14ac:dyDescent="0.25">
      <c r="B686" s="24"/>
      <c r="AV686" s="1"/>
      <c r="AW686" s="1"/>
      <c r="AX686" s="1"/>
      <c r="AY686" s="1"/>
      <c r="AZ686" s="1"/>
      <c r="BA686" s="1"/>
      <c r="BB686" s="1"/>
    </row>
    <row r="687" spans="2:54" ht="12" customHeight="1" x14ac:dyDescent="0.25">
      <c r="B687" s="24"/>
      <c r="AV687" s="1"/>
      <c r="AW687" s="1"/>
      <c r="AX687" s="1"/>
      <c r="AY687" s="1"/>
      <c r="AZ687" s="1"/>
      <c r="BA687" s="1"/>
      <c r="BB687" s="1"/>
    </row>
    <row r="688" spans="2:54" ht="12" customHeight="1" x14ac:dyDescent="0.25">
      <c r="B688" s="24"/>
      <c r="AV688" s="1"/>
      <c r="AW688" s="1"/>
      <c r="AX688" s="1"/>
      <c r="AY688" s="1"/>
      <c r="AZ688" s="1"/>
      <c r="BA688" s="1"/>
      <c r="BB688" s="1"/>
    </row>
    <row r="689" spans="2:54" ht="12" customHeight="1" x14ac:dyDescent="0.25">
      <c r="B689" s="24"/>
      <c r="AV689" s="1"/>
      <c r="AW689" s="1"/>
      <c r="AX689" s="1"/>
      <c r="AY689" s="1"/>
      <c r="AZ689" s="1"/>
      <c r="BA689" s="1"/>
      <c r="BB689" s="1"/>
    </row>
    <row r="690" spans="2:54" ht="12" customHeight="1" x14ac:dyDescent="0.25">
      <c r="B690" s="24"/>
      <c r="AV690" s="1"/>
      <c r="AW690" s="1"/>
      <c r="AX690" s="1"/>
      <c r="AY690" s="1"/>
      <c r="AZ690" s="1"/>
      <c r="BA690" s="1"/>
      <c r="BB690" s="1"/>
    </row>
    <row r="691" spans="2:54" ht="12" customHeight="1" x14ac:dyDescent="0.25">
      <c r="B691" s="24"/>
      <c r="AV691" s="1"/>
      <c r="AW691" s="1"/>
      <c r="AX691" s="1"/>
      <c r="AY691" s="1"/>
      <c r="AZ691" s="1"/>
      <c r="BA691" s="1"/>
      <c r="BB691" s="1"/>
    </row>
    <row r="692" spans="2:54" ht="12" customHeight="1" x14ac:dyDescent="0.25">
      <c r="B692" s="24"/>
      <c r="AV692" s="1"/>
      <c r="AW692" s="1"/>
      <c r="AX692" s="1"/>
      <c r="AY692" s="1"/>
      <c r="AZ692" s="1"/>
      <c r="BA692" s="1"/>
      <c r="BB692" s="1"/>
    </row>
    <row r="693" spans="2:54" ht="12" customHeight="1" x14ac:dyDescent="0.25">
      <c r="B693" s="24"/>
      <c r="AV693" s="1"/>
      <c r="AW693" s="1"/>
      <c r="AX693" s="1"/>
      <c r="AY693" s="1"/>
      <c r="AZ693" s="1"/>
      <c r="BA693" s="1"/>
      <c r="BB693" s="1"/>
    </row>
    <row r="694" spans="2:54" ht="12" customHeight="1" x14ac:dyDescent="0.25">
      <c r="B694" s="24"/>
      <c r="AV694" s="1"/>
      <c r="AW694" s="1"/>
      <c r="AX694" s="1"/>
      <c r="AY694" s="1"/>
      <c r="AZ694" s="1"/>
      <c r="BA694" s="1"/>
      <c r="BB694" s="1"/>
    </row>
    <row r="695" spans="2:54" ht="12" customHeight="1" x14ac:dyDescent="0.25">
      <c r="B695" s="24"/>
      <c r="AV695" s="1"/>
      <c r="AW695" s="1"/>
      <c r="AX695" s="1"/>
      <c r="AY695" s="1"/>
      <c r="AZ695" s="1"/>
      <c r="BA695" s="1"/>
      <c r="BB695" s="1"/>
    </row>
    <row r="696" spans="2:54" ht="12" customHeight="1" x14ac:dyDescent="0.25">
      <c r="B696" s="24"/>
      <c r="AV696" s="1"/>
      <c r="AW696" s="1"/>
      <c r="AX696" s="1"/>
      <c r="AY696" s="1"/>
      <c r="AZ696" s="1"/>
      <c r="BA696" s="1"/>
      <c r="BB696" s="1"/>
    </row>
    <row r="697" spans="2:54" ht="12" customHeight="1" x14ac:dyDescent="0.25">
      <c r="B697" s="24"/>
      <c r="AV697" s="1"/>
      <c r="AW697" s="1"/>
      <c r="AX697" s="1"/>
      <c r="AY697" s="1"/>
      <c r="AZ697" s="1"/>
      <c r="BA697" s="1"/>
      <c r="BB697" s="1"/>
    </row>
    <row r="698" spans="2:54" ht="12" customHeight="1" x14ac:dyDescent="0.25">
      <c r="B698" s="24"/>
      <c r="AV698" s="1"/>
      <c r="AW698" s="1"/>
      <c r="AX698" s="1"/>
      <c r="AY698" s="1"/>
      <c r="AZ698" s="1"/>
      <c r="BA698" s="1"/>
      <c r="BB698" s="1"/>
    </row>
    <row r="699" spans="2:54" ht="12" customHeight="1" x14ac:dyDescent="0.25">
      <c r="B699" s="24"/>
      <c r="AV699" s="1"/>
      <c r="AW699" s="1"/>
      <c r="AX699" s="1"/>
      <c r="AY699" s="1"/>
      <c r="AZ699" s="1"/>
      <c r="BA699" s="1"/>
      <c r="BB699" s="1"/>
    </row>
    <row r="700" spans="2:54" ht="12" customHeight="1" x14ac:dyDescent="0.25">
      <c r="B700" s="24"/>
      <c r="AV700" s="1"/>
      <c r="AW700" s="1"/>
      <c r="AX700" s="1"/>
      <c r="AY700" s="1"/>
      <c r="AZ700" s="1"/>
      <c r="BA700" s="1"/>
      <c r="BB700" s="1"/>
    </row>
    <row r="701" spans="2:54" ht="12" customHeight="1" x14ac:dyDescent="0.25">
      <c r="B701" s="24"/>
      <c r="AV701" s="1"/>
      <c r="AW701" s="1"/>
      <c r="AX701" s="1"/>
      <c r="AY701" s="1"/>
      <c r="AZ701" s="1"/>
      <c r="BA701" s="1"/>
      <c r="BB701" s="1"/>
    </row>
    <row r="702" spans="2:54" ht="12" customHeight="1" x14ac:dyDescent="0.25">
      <c r="B702" s="24"/>
      <c r="AV702" s="1"/>
      <c r="AW702" s="1"/>
      <c r="AX702" s="1"/>
      <c r="AY702" s="1"/>
      <c r="AZ702" s="1"/>
      <c r="BA702" s="1"/>
      <c r="BB702" s="1"/>
    </row>
    <row r="703" spans="2:54" ht="12" customHeight="1" x14ac:dyDescent="0.25">
      <c r="B703" s="24"/>
      <c r="AV703" s="1"/>
      <c r="AW703" s="1"/>
      <c r="AX703" s="1"/>
      <c r="AY703" s="1"/>
      <c r="AZ703" s="1"/>
      <c r="BA703" s="1"/>
      <c r="BB703" s="1"/>
    </row>
    <row r="704" spans="2:54" ht="12" customHeight="1" x14ac:dyDescent="0.25">
      <c r="B704" s="24"/>
      <c r="AV704" s="1"/>
      <c r="AW704" s="1"/>
      <c r="AX704" s="1"/>
      <c r="AY704" s="1"/>
      <c r="AZ704" s="1"/>
      <c r="BA704" s="1"/>
      <c r="BB704" s="1"/>
    </row>
    <row r="705" spans="2:54" ht="12" customHeight="1" x14ac:dyDescent="0.25">
      <c r="B705" s="24"/>
      <c r="AV705" s="1"/>
      <c r="AW705" s="1"/>
      <c r="AX705" s="1"/>
      <c r="AY705" s="1"/>
      <c r="AZ705" s="1"/>
      <c r="BA705" s="1"/>
      <c r="BB705" s="1"/>
    </row>
    <row r="706" spans="2:54" ht="12" customHeight="1" x14ac:dyDescent="0.25">
      <c r="B706" s="24"/>
      <c r="AV706" s="1"/>
      <c r="AW706" s="1"/>
      <c r="AX706" s="1"/>
      <c r="AY706" s="1"/>
      <c r="AZ706" s="1"/>
      <c r="BA706" s="1"/>
      <c r="BB706" s="1"/>
    </row>
    <row r="707" spans="2:54" ht="12" customHeight="1" x14ac:dyDescent="0.25">
      <c r="B707" s="24"/>
      <c r="AV707" s="1"/>
      <c r="AW707" s="1"/>
      <c r="AX707" s="1"/>
      <c r="AY707" s="1"/>
      <c r="AZ707" s="1"/>
      <c r="BA707" s="1"/>
      <c r="BB707" s="1"/>
    </row>
    <row r="708" spans="2:54" ht="12" customHeight="1" x14ac:dyDescent="0.25">
      <c r="B708" s="24"/>
      <c r="AV708" s="1"/>
      <c r="AW708" s="1"/>
      <c r="AX708" s="1"/>
      <c r="AY708" s="1"/>
      <c r="AZ708" s="1"/>
      <c r="BA708" s="1"/>
      <c r="BB708" s="1"/>
    </row>
    <row r="709" spans="2:54" ht="12" customHeight="1" x14ac:dyDescent="0.25">
      <c r="B709" s="24"/>
      <c r="AV709" s="1"/>
      <c r="AW709" s="1"/>
      <c r="AX709" s="1"/>
      <c r="AY709" s="1"/>
      <c r="AZ709" s="1"/>
      <c r="BA709" s="1"/>
      <c r="BB709" s="1"/>
    </row>
    <row r="710" spans="2:54" ht="12" customHeight="1" x14ac:dyDescent="0.25">
      <c r="B710" s="24"/>
      <c r="AV710" s="1"/>
      <c r="AW710" s="1"/>
      <c r="AX710" s="1"/>
      <c r="AY710" s="1"/>
      <c r="AZ710" s="1"/>
      <c r="BA710" s="1"/>
      <c r="BB710" s="1"/>
    </row>
    <row r="711" spans="2:54" ht="12" customHeight="1" x14ac:dyDescent="0.25">
      <c r="B711" s="24"/>
      <c r="AV711" s="1"/>
      <c r="AW711" s="1"/>
      <c r="AX711" s="1"/>
      <c r="AY711" s="1"/>
      <c r="AZ711" s="1"/>
      <c r="BA711" s="1"/>
      <c r="BB711" s="1"/>
    </row>
    <row r="712" spans="2:54" ht="12" customHeight="1" x14ac:dyDescent="0.25">
      <c r="B712" s="24"/>
      <c r="AV712" s="1"/>
      <c r="AW712" s="1"/>
      <c r="AX712" s="1"/>
      <c r="AY712" s="1"/>
      <c r="AZ712" s="1"/>
      <c r="BA712" s="1"/>
      <c r="BB712" s="1"/>
    </row>
    <row r="713" spans="2:54" ht="12" customHeight="1" x14ac:dyDescent="0.25">
      <c r="B713" s="24"/>
      <c r="AV713" s="1"/>
      <c r="AW713" s="1"/>
      <c r="AX713" s="1"/>
      <c r="AY713" s="1"/>
      <c r="AZ713" s="1"/>
      <c r="BA713" s="1"/>
      <c r="BB713" s="1"/>
    </row>
    <row r="714" spans="2:54" ht="12" customHeight="1" x14ac:dyDescent="0.25">
      <c r="B714" s="24"/>
      <c r="AV714" s="1"/>
      <c r="AW714" s="1"/>
      <c r="AX714" s="1"/>
      <c r="AY714" s="1"/>
      <c r="AZ714" s="1"/>
      <c r="BA714" s="1"/>
      <c r="BB714" s="1"/>
    </row>
    <row r="715" spans="2:54" ht="12" customHeight="1" x14ac:dyDescent="0.25">
      <c r="B715" s="24"/>
      <c r="AV715" s="1"/>
      <c r="AW715" s="1"/>
      <c r="AX715" s="1"/>
      <c r="AY715" s="1"/>
      <c r="AZ715" s="1"/>
      <c r="BA715" s="1"/>
      <c r="BB715" s="1"/>
    </row>
    <row r="716" spans="2:54" ht="12" customHeight="1" x14ac:dyDescent="0.25">
      <c r="B716" s="24"/>
      <c r="AV716" s="1"/>
      <c r="AW716" s="1"/>
      <c r="AX716" s="1"/>
      <c r="AY716" s="1"/>
      <c r="AZ716" s="1"/>
      <c r="BA716" s="1"/>
      <c r="BB716" s="1"/>
    </row>
    <row r="717" spans="2:54" ht="12" customHeight="1" x14ac:dyDescent="0.25">
      <c r="B717" s="24"/>
      <c r="AV717" s="1"/>
      <c r="AW717" s="1"/>
      <c r="AX717" s="1"/>
      <c r="AY717" s="1"/>
      <c r="AZ717" s="1"/>
      <c r="BA717" s="1"/>
      <c r="BB717" s="1"/>
    </row>
    <row r="718" spans="2:54" ht="12" customHeight="1" x14ac:dyDescent="0.25">
      <c r="B718" s="24"/>
      <c r="AV718" s="1"/>
      <c r="AW718" s="1"/>
      <c r="AX718" s="1"/>
      <c r="AY718" s="1"/>
      <c r="AZ718" s="1"/>
      <c r="BA718" s="1"/>
      <c r="BB718" s="1"/>
    </row>
    <row r="719" spans="2:54" ht="12" customHeight="1" x14ac:dyDescent="0.25">
      <c r="B719" s="24"/>
      <c r="AV719" s="1"/>
      <c r="AW719" s="1"/>
      <c r="AX719" s="1"/>
      <c r="AY719" s="1"/>
      <c r="AZ719" s="1"/>
      <c r="BA719" s="1"/>
      <c r="BB719" s="1"/>
    </row>
    <row r="720" spans="2:54" ht="12" customHeight="1" x14ac:dyDescent="0.25">
      <c r="B720" s="24"/>
      <c r="AV720" s="1"/>
      <c r="AW720" s="1"/>
      <c r="AX720" s="1"/>
      <c r="AY720" s="1"/>
      <c r="AZ720" s="1"/>
      <c r="BA720" s="1"/>
      <c r="BB720" s="1"/>
    </row>
    <row r="721" spans="2:54" ht="12" customHeight="1" x14ac:dyDescent="0.25">
      <c r="B721" s="24"/>
      <c r="AV721" s="1"/>
      <c r="AW721" s="1"/>
      <c r="AX721" s="1"/>
      <c r="AY721" s="1"/>
      <c r="AZ721" s="1"/>
      <c r="BA721" s="1"/>
      <c r="BB721" s="1"/>
    </row>
    <row r="722" spans="2:54" ht="12" customHeight="1" x14ac:dyDescent="0.25">
      <c r="B722" s="24"/>
      <c r="AV722" s="1"/>
      <c r="AW722" s="1"/>
      <c r="AX722" s="1"/>
      <c r="AY722" s="1"/>
      <c r="AZ722" s="1"/>
      <c r="BA722" s="1"/>
      <c r="BB722" s="1"/>
    </row>
    <row r="723" spans="2:54" ht="12" customHeight="1" x14ac:dyDescent="0.25">
      <c r="B723" s="24"/>
      <c r="AV723" s="1"/>
      <c r="AW723" s="1"/>
      <c r="AX723" s="1"/>
      <c r="AY723" s="1"/>
      <c r="AZ723" s="1"/>
      <c r="BA723" s="1"/>
      <c r="BB723" s="1"/>
    </row>
    <row r="724" spans="2:54" ht="12" customHeight="1" x14ac:dyDescent="0.25">
      <c r="B724" s="24"/>
      <c r="AV724" s="1"/>
      <c r="AW724" s="1"/>
      <c r="AX724" s="1"/>
      <c r="AY724" s="1"/>
      <c r="AZ724" s="1"/>
      <c r="BA724" s="1"/>
      <c r="BB724" s="1"/>
    </row>
    <row r="725" spans="2:54" ht="12" customHeight="1" x14ac:dyDescent="0.25">
      <c r="B725" s="24"/>
      <c r="AV725" s="1"/>
      <c r="AW725" s="1"/>
      <c r="AX725" s="1"/>
      <c r="AY725" s="1"/>
      <c r="AZ725" s="1"/>
      <c r="BA725" s="1"/>
      <c r="BB725" s="1"/>
    </row>
    <row r="726" spans="2:54" ht="12" customHeight="1" x14ac:dyDescent="0.25">
      <c r="B726" s="24"/>
      <c r="AV726" s="1"/>
      <c r="AW726" s="1"/>
      <c r="AX726" s="1"/>
      <c r="AY726" s="1"/>
      <c r="AZ726" s="1"/>
      <c r="BA726" s="1"/>
      <c r="BB726" s="1"/>
    </row>
    <row r="727" spans="2:54" ht="12" customHeight="1" x14ac:dyDescent="0.25">
      <c r="B727" s="24"/>
      <c r="AV727" s="1"/>
      <c r="AW727" s="1"/>
      <c r="AX727" s="1"/>
      <c r="AY727" s="1"/>
      <c r="AZ727" s="1"/>
      <c r="BA727" s="1"/>
      <c r="BB727" s="1"/>
    </row>
    <row r="728" spans="2:54" ht="12" customHeight="1" x14ac:dyDescent="0.25">
      <c r="B728" s="24"/>
      <c r="AV728" s="1"/>
      <c r="AW728" s="1"/>
      <c r="AX728" s="1"/>
      <c r="AY728" s="1"/>
      <c r="AZ728" s="1"/>
      <c r="BA728" s="1"/>
      <c r="BB728" s="1"/>
    </row>
    <row r="729" spans="2:54" ht="12" customHeight="1" x14ac:dyDescent="0.25">
      <c r="B729" s="24"/>
      <c r="AV729" s="1"/>
      <c r="AW729" s="1"/>
      <c r="AX729" s="1"/>
      <c r="AY729" s="1"/>
      <c r="AZ729" s="1"/>
      <c r="BA729" s="1"/>
      <c r="BB729" s="1"/>
    </row>
    <row r="730" spans="2:54" ht="12" customHeight="1" x14ac:dyDescent="0.25">
      <c r="B730" s="24"/>
      <c r="AV730" s="1"/>
      <c r="AW730" s="1"/>
      <c r="AX730" s="1"/>
      <c r="AY730" s="1"/>
      <c r="AZ730" s="1"/>
      <c r="BA730" s="1"/>
      <c r="BB730" s="1"/>
    </row>
    <row r="731" spans="2:54" ht="12" customHeight="1" x14ac:dyDescent="0.25">
      <c r="B731" s="24"/>
      <c r="AV731" s="1"/>
      <c r="AW731" s="1"/>
      <c r="AX731" s="1"/>
      <c r="AY731" s="1"/>
      <c r="AZ731" s="1"/>
      <c r="BA731" s="1"/>
      <c r="BB731" s="1"/>
    </row>
    <row r="732" spans="2:54" ht="12" customHeight="1" x14ac:dyDescent="0.25">
      <c r="B732" s="24"/>
      <c r="AV732" s="1"/>
      <c r="AW732" s="1"/>
      <c r="AX732" s="1"/>
      <c r="AY732" s="1"/>
      <c r="AZ732" s="1"/>
      <c r="BA732" s="1"/>
      <c r="BB732" s="1"/>
    </row>
    <row r="733" spans="2:54" ht="12" customHeight="1" x14ac:dyDescent="0.25">
      <c r="B733" s="24"/>
      <c r="AV733" s="1"/>
      <c r="AW733" s="1"/>
      <c r="AX733" s="1"/>
      <c r="AY733" s="1"/>
      <c r="AZ733" s="1"/>
      <c r="BA733" s="1"/>
      <c r="BB733" s="1"/>
    </row>
    <row r="734" spans="2:54" ht="12" customHeight="1" x14ac:dyDescent="0.25">
      <c r="B734" s="24"/>
      <c r="AV734" s="1"/>
      <c r="AW734" s="1"/>
      <c r="AX734" s="1"/>
      <c r="AY734" s="1"/>
      <c r="AZ734" s="1"/>
      <c r="BA734" s="1"/>
      <c r="BB734" s="1"/>
    </row>
    <row r="735" spans="2:54" ht="12" customHeight="1" x14ac:dyDescent="0.25">
      <c r="B735" s="24"/>
      <c r="AV735" s="1"/>
      <c r="AW735" s="1"/>
      <c r="AX735" s="1"/>
      <c r="AY735" s="1"/>
      <c r="AZ735" s="1"/>
      <c r="BA735" s="1"/>
      <c r="BB735" s="1"/>
    </row>
    <row r="736" spans="2:54" ht="12" customHeight="1" x14ac:dyDescent="0.25">
      <c r="B736" s="24"/>
      <c r="AV736" s="1"/>
      <c r="AW736" s="1"/>
      <c r="AX736" s="1"/>
      <c r="AY736" s="1"/>
      <c r="AZ736" s="1"/>
      <c r="BA736" s="1"/>
      <c r="BB736" s="1"/>
    </row>
    <row r="737" spans="2:54" ht="12" customHeight="1" x14ac:dyDescent="0.25">
      <c r="B737" s="24"/>
      <c r="AV737" s="1"/>
      <c r="AW737" s="1"/>
      <c r="AX737" s="1"/>
      <c r="AY737" s="1"/>
      <c r="AZ737" s="1"/>
      <c r="BA737" s="1"/>
      <c r="BB737" s="1"/>
    </row>
    <row r="738" spans="2:54" ht="12" customHeight="1" x14ac:dyDescent="0.25">
      <c r="B738" s="24"/>
      <c r="AV738" s="1"/>
      <c r="AW738" s="1"/>
      <c r="AX738" s="1"/>
      <c r="AY738" s="1"/>
      <c r="AZ738" s="1"/>
      <c r="BA738" s="1"/>
      <c r="BB738" s="1"/>
    </row>
    <row r="739" spans="2:54" ht="12" customHeight="1" x14ac:dyDescent="0.25">
      <c r="B739" s="24"/>
      <c r="AV739" s="1"/>
      <c r="AW739" s="1"/>
      <c r="AX739" s="1"/>
      <c r="AY739" s="1"/>
      <c r="AZ739" s="1"/>
      <c r="BA739" s="1"/>
      <c r="BB739" s="1"/>
    </row>
    <row r="740" spans="2:54" ht="12" customHeight="1" x14ac:dyDescent="0.25">
      <c r="B740" s="24"/>
      <c r="AV740" s="1"/>
      <c r="AW740" s="1"/>
      <c r="AX740" s="1"/>
      <c r="AY740" s="1"/>
      <c r="AZ740" s="1"/>
      <c r="BA740" s="1"/>
      <c r="BB740" s="1"/>
    </row>
    <row r="741" spans="2:54" ht="12" customHeight="1" x14ac:dyDescent="0.25">
      <c r="B741" s="24"/>
      <c r="AV741" s="1"/>
      <c r="AW741" s="1"/>
      <c r="AX741" s="1"/>
      <c r="AY741" s="1"/>
      <c r="AZ741" s="1"/>
      <c r="BA741" s="1"/>
      <c r="BB741" s="1"/>
    </row>
    <row r="742" spans="2:54" ht="12" customHeight="1" x14ac:dyDescent="0.25">
      <c r="B742" s="24"/>
      <c r="AV742" s="1"/>
      <c r="AW742" s="1"/>
      <c r="AX742" s="1"/>
      <c r="AY742" s="1"/>
      <c r="AZ742" s="1"/>
      <c r="BA742" s="1"/>
      <c r="BB742" s="1"/>
    </row>
    <row r="743" spans="2:54" ht="12" customHeight="1" x14ac:dyDescent="0.25">
      <c r="B743" s="24"/>
      <c r="AV743" s="1"/>
      <c r="AW743" s="1"/>
      <c r="AX743" s="1"/>
      <c r="AY743" s="1"/>
      <c r="AZ743" s="1"/>
      <c r="BA743" s="1"/>
      <c r="BB743" s="1"/>
    </row>
    <row r="744" spans="2:54" ht="12" customHeight="1" x14ac:dyDescent="0.25">
      <c r="B744" s="24"/>
      <c r="AV744" s="1"/>
      <c r="AW744" s="1"/>
      <c r="AX744" s="1"/>
      <c r="AY744" s="1"/>
      <c r="AZ744" s="1"/>
      <c r="BA744" s="1"/>
      <c r="BB744" s="1"/>
    </row>
    <row r="745" spans="2:54" ht="12" customHeight="1" x14ac:dyDescent="0.25">
      <c r="B745" s="24"/>
      <c r="AV745" s="1"/>
      <c r="AW745" s="1"/>
      <c r="AX745" s="1"/>
      <c r="AY745" s="1"/>
      <c r="AZ745" s="1"/>
      <c r="BA745" s="1"/>
      <c r="BB745" s="1"/>
    </row>
    <row r="746" spans="2:54" ht="12" customHeight="1" x14ac:dyDescent="0.25">
      <c r="B746" s="24"/>
      <c r="AV746" s="1"/>
      <c r="AW746" s="1"/>
      <c r="AX746" s="1"/>
      <c r="AY746" s="1"/>
      <c r="AZ746" s="1"/>
      <c r="BA746" s="1"/>
      <c r="BB746" s="1"/>
    </row>
    <row r="747" spans="2:54" ht="12" customHeight="1" x14ac:dyDescent="0.25">
      <c r="B747" s="24"/>
      <c r="AV747" s="1"/>
      <c r="AW747" s="1"/>
      <c r="AX747" s="1"/>
      <c r="AY747" s="1"/>
      <c r="AZ747" s="1"/>
      <c r="BA747" s="1"/>
      <c r="BB747" s="1"/>
    </row>
    <row r="748" spans="2:54" ht="12" customHeight="1" x14ac:dyDescent="0.25">
      <c r="B748" s="24"/>
      <c r="AV748" s="1"/>
      <c r="AW748" s="1"/>
      <c r="AX748" s="1"/>
      <c r="AY748" s="1"/>
      <c r="AZ748" s="1"/>
      <c r="BA748" s="1"/>
      <c r="BB748" s="1"/>
    </row>
    <row r="749" spans="2:54" ht="12" customHeight="1" x14ac:dyDescent="0.25">
      <c r="B749" s="24"/>
      <c r="AV749" s="1"/>
      <c r="AW749" s="1"/>
      <c r="AX749" s="1"/>
      <c r="AY749" s="1"/>
      <c r="AZ749" s="1"/>
      <c r="BA749" s="1"/>
      <c r="BB749" s="1"/>
    </row>
    <row r="750" spans="2:54" ht="12" customHeight="1" x14ac:dyDescent="0.25">
      <c r="B750" s="24"/>
      <c r="AV750" s="1"/>
      <c r="AW750" s="1"/>
      <c r="AX750" s="1"/>
      <c r="AY750" s="1"/>
      <c r="AZ750" s="1"/>
      <c r="BA750" s="1"/>
      <c r="BB750" s="1"/>
    </row>
    <row r="751" spans="2:54" ht="12" customHeight="1" x14ac:dyDescent="0.25">
      <c r="B751" s="24"/>
      <c r="AV751" s="1"/>
      <c r="AW751" s="1"/>
      <c r="AX751" s="1"/>
      <c r="AY751" s="1"/>
      <c r="AZ751" s="1"/>
      <c r="BA751" s="1"/>
      <c r="BB751" s="1"/>
    </row>
    <row r="752" spans="2:54" ht="12" customHeight="1" x14ac:dyDescent="0.25">
      <c r="B752" s="24"/>
      <c r="AV752" s="1"/>
      <c r="AW752" s="1"/>
      <c r="AX752" s="1"/>
      <c r="AY752" s="1"/>
      <c r="AZ752" s="1"/>
      <c r="BA752" s="1"/>
      <c r="BB752" s="1"/>
    </row>
    <row r="753" spans="2:54" ht="12" customHeight="1" x14ac:dyDescent="0.25">
      <c r="B753" s="24"/>
      <c r="AV753" s="1"/>
      <c r="AW753" s="1"/>
      <c r="AX753" s="1"/>
      <c r="AY753" s="1"/>
      <c r="AZ753" s="1"/>
      <c r="BA753" s="1"/>
      <c r="BB753" s="1"/>
    </row>
    <row r="754" spans="2:54" ht="12" customHeight="1" x14ac:dyDescent="0.25">
      <c r="B754" s="24"/>
      <c r="AV754" s="1"/>
      <c r="AW754" s="1"/>
      <c r="AX754" s="1"/>
      <c r="AY754" s="1"/>
      <c r="AZ754" s="1"/>
      <c r="BA754" s="1"/>
      <c r="BB754" s="1"/>
    </row>
    <row r="755" spans="2:54" ht="12" customHeight="1" x14ac:dyDescent="0.25">
      <c r="B755" s="24"/>
      <c r="AV755" s="1"/>
      <c r="AW755" s="1"/>
      <c r="AX755" s="1"/>
      <c r="AY755" s="1"/>
      <c r="AZ755" s="1"/>
      <c r="BA755" s="1"/>
      <c r="BB755" s="1"/>
    </row>
    <row r="756" spans="2:54" ht="12" customHeight="1" x14ac:dyDescent="0.25">
      <c r="B756" s="24"/>
      <c r="AV756" s="1"/>
      <c r="AW756" s="1"/>
      <c r="AX756" s="1"/>
      <c r="AY756" s="1"/>
      <c r="AZ756" s="1"/>
      <c r="BA756" s="1"/>
      <c r="BB756" s="1"/>
    </row>
    <row r="757" spans="2:54" ht="12" customHeight="1" x14ac:dyDescent="0.25">
      <c r="B757" s="24"/>
      <c r="AV757" s="1"/>
      <c r="AW757" s="1"/>
      <c r="AX757" s="1"/>
      <c r="AY757" s="1"/>
      <c r="AZ757" s="1"/>
      <c r="BA757" s="1"/>
      <c r="BB757" s="1"/>
    </row>
    <row r="758" spans="2:54" ht="12" customHeight="1" x14ac:dyDescent="0.25">
      <c r="B758" s="24"/>
      <c r="AV758" s="1"/>
      <c r="AW758" s="1"/>
      <c r="AX758" s="1"/>
      <c r="AY758" s="1"/>
      <c r="AZ758" s="1"/>
      <c r="BA758" s="1"/>
      <c r="BB758" s="1"/>
    </row>
    <row r="759" spans="2:54" ht="12" customHeight="1" x14ac:dyDescent="0.25">
      <c r="B759" s="24"/>
      <c r="AV759" s="1"/>
      <c r="AW759" s="1"/>
      <c r="AX759" s="1"/>
      <c r="AY759" s="1"/>
      <c r="AZ759" s="1"/>
      <c r="BA759" s="1"/>
      <c r="BB759" s="1"/>
    </row>
    <row r="760" spans="2:54" ht="12" customHeight="1" x14ac:dyDescent="0.25">
      <c r="B760" s="24"/>
      <c r="AV760" s="1"/>
      <c r="AW760" s="1"/>
      <c r="AX760" s="1"/>
      <c r="AY760" s="1"/>
      <c r="AZ760" s="1"/>
      <c r="BA760" s="1"/>
      <c r="BB760" s="1"/>
    </row>
    <row r="761" spans="2:54" ht="12" customHeight="1" x14ac:dyDescent="0.25">
      <c r="B761" s="24"/>
      <c r="AV761" s="1"/>
      <c r="AW761" s="1"/>
      <c r="AX761" s="1"/>
      <c r="AY761" s="1"/>
      <c r="AZ761" s="1"/>
      <c r="BA761" s="1"/>
      <c r="BB761" s="1"/>
    </row>
    <row r="762" spans="2:54" ht="12" customHeight="1" x14ac:dyDescent="0.25">
      <c r="B762" s="24"/>
      <c r="AV762" s="1"/>
      <c r="AW762" s="1"/>
      <c r="AX762" s="1"/>
      <c r="AY762" s="1"/>
      <c r="AZ762" s="1"/>
      <c r="BA762" s="1"/>
      <c r="BB762" s="1"/>
    </row>
    <row r="763" spans="2:54" ht="12" customHeight="1" x14ac:dyDescent="0.25">
      <c r="B763" s="24"/>
      <c r="AV763" s="1"/>
      <c r="AW763" s="1"/>
      <c r="AX763" s="1"/>
      <c r="AY763" s="1"/>
      <c r="AZ763" s="1"/>
      <c r="BA763" s="1"/>
      <c r="BB763" s="1"/>
    </row>
    <row r="764" spans="2:54" ht="12" customHeight="1" x14ac:dyDescent="0.25">
      <c r="B764" s="24"/>
      <c r="AV764" s="1"/>
      <c r="AW764" s="1"/>
      <c r="AX764" s="1"/>
      <c r="AY764" s="1"/>
      <c r="AZ764" s="1"/>
      <c r="BA764" s="1"/>
      <c r="BB764" s="1"/>
    </row>
    <row r="765" spans="2:54" ht="12" customHeight="1" x14ac:dyDescent="0.25">
      <c r="B765" s="24"/>
      <c r="AV765" s="1"/>
      <c r="AW765" s="1"/>
      <c r="AX765" s="1"/>
      <c r="AY765" s="1"/>
      <c r="AZ765" s="1"/>
      <c r="BA765" s="1"/>
      <c r="BB765" s="1"/>
    </row>
    <row r="766" spans="2:54" ht="12" customHeight="1" x14ac:dyDescent="0.25">
      <c r="B766" s="24"/>
      <c r="AV766" s="1"/>
      <c r="AW766" s="1"/>
      <c r="AX766" s="1"/>
      <c r="AY766" s="1"/>
      <c r="AZ766" s="1"/>
      <c r="BA766" s="1"/>
      <c r="BB766" s="1"/>
    </row>
    <row r="767" spans="2:54" ht="12" customHeight="1" x14ac:dyDescent="0.25">
      <c r="B767" s="24"/>
      <c r="AV767" s="1"/>
      <c r="AW767" s="1"/>
      <c r="AX767" s="1"/>
      <c r="AY767" s="1"/>
      <c r="AZ767" s="1"/>
      <c r="BA767" s="1"/>
      <c r="BB767" s="1"/>
    </row>
    <row r="768" spans="2:54" ht="12" customHeight="1" x14ac:dyDescent="0.25">
      <c r="B768" s="24"/>
      <c r="AV768" s="1"/>
      <c r="AW768" s="1"/>
      <c r="AX768" s="1"/>
      <c r="AY768" s="1"/>
      <c r="AZ768" s="1"/>
      <c r="BA768" s="1"/>
      <c r="BB768" s="1"/>
    </row>
    <row r="769" spans="2:54" ht="12" customHeight="1" x14ac:dyDescent="0.25">
      <c r="B769" s="24"/>
      <c r="AV769" s="1"/>
      <c r="AW769" s="1"/>
      <c r="AX769" s="1"/>
      <c r="AY769" s="1"/>
      <c r="AZ769" s="1"/>
      <c r="BA769" s="1"/>
      <c r="BB769" s="1"/>
    </row>
    <row r="770" spans="2:54" ht="12" customHeight="1" x14ac:dyDescent="0.25">
      <c r="B770" s="24"/>
      <c r="AV770" s="1"/>
      <c r="AW770" s="1"/>
      <c r="AX770" s="1"/>
      <c r="AY770" s="1"/>
      <c r="AZ770" s="1"/>
      <c r="BA770" s="1"/>
      <c r="BB770" s="1"/>
    </row>
    <row r="771" spans="2:54" ht="12" customHeight="1" x14ac:dyDescent="0.25">
      <c r="B771" s="24"/>
      <c r="AV771" s="1"/>
      <c r="AW771" s="1"/>
      <c r="AX771" s="1"/>
      <c r="AY771" s="1"/>
      <c r="AZ771" s="1"/>
      <c r="BA771" s="1"/>
      <c r="BB771" s="1"/>
    </row>
    <row r="772" spans="2:54" ht="12" customHeight="1" x14ac:dyDescent="0.25">
      <c r="B772" s="24"/>
      <c r="AV772" s="1"/>
      <c r="AW772" s="1"/>
      <c r="AX772" s="1"/>
      <c r="AY772" s="1"/>
      <c r="AZ772" s="1"/>
      <c r="BA772" s="1"/>
      <c r="BB772" s="1"/>
    </row>
    <row r="773" spans="2:54" ht="12" customHeight="1" x14ac:dyDescent="0.25">
      <c r="B773" s="24"/>
      <c r="AV773" s="1"/>
      <c r="AW773" s="1"/>
      <c r="AX773" s="1"/>
      <c r="AY773" s="1"/>
      <c r="AZ773" s="1"/>
      <c r="BA773" s="1"/>
      <c r="BB773" s="1"/>
    </row>
    <row r="774" spans="2:54" ht="12" customHeight="1" x14ac:dyDescent="0.25">
      <c r="B774" s="24"/>
      <c r="AV774" s="1"/>
      <c r="AW774" s="1"/>
      <c r="AX774" s="1"/>
      <c r="AY774" s="1"/>
      <c r="AZ774" s="1"/>
      <c r="BA774" s="1"/>
      <c r="BB774" s="1"/>
    </row>
    <row r="775" spans="2:54" ht="12" customHeight="1" x14ac:dyDescent="0.25">
      <c r="B775" s="24"/>
      <c r="AV775" s="1"/>
      <c r="AW775" s="1"/>
      <c r="AX775" s="1"/>
      <c r="AY775" s="1"/>
      <c r="AZ775" s="1"/>
      <c r="BA775" s="1"/>
      <c r="BB775" s="1"/>
    </row>
    <row r="776" spans="2:54" ht="12" customHeight="1" x14ac:dyDescent="0.25">
      <c r="B776" s="24"/>
      <c r="AV776" s="1"/>
      <c r="AW776" s="1"/>
      <c r="AX776" s="1"/>
      <c r="AY776" s="1"/>
      <c r="AZ776" s="1"/>
      <c r="BA776" s="1"/>
      <c r="BB776" s="1"/>
    </row>
    <row r="777" spans="2:54" ht="12" customHeight="1" x14ac:dyDescent="0.25">
      <c r="B777" s="24"/>
      <c r="AV777" s="1"/>
      <c r="AW777" s="1"/>
      <c r="AX777" s="1"/>
      <c r="AY777" s="1"/>
      <c r="AZ777" s="1"/>
      <c r="BA777" s="1"/>
      <c r="BB777" s="1"/>
    </row>
    <row r="778" spans="2:54" ht="12" customHeight="1" x14ac:dyDescent="0.25">
      <c r="B778" s="24"/>
      <c r="AV778" s="1"/>
      <c r="AW778" s="1"/>
      <c r="AX778" s="1"/>
      <c r="AY778" s="1"/>
      <c r="AZ778" s="1"/>
      <c r="BA778" s="1"/>
      <c r="BB778" s="1"/>
    </row>
    <row r="779" spans="2:54" ht="12" customHeight="1" x14ac:dyDescent="0.25">
      <c r="B779" s="24"/>
      <c r="AV779" s="1"/>
      <c r="AW779" s="1"/>
      <c r="AX779" s="1"/>
      <c r="AY779" s="1"/>
      <c r="AZ779" s="1"/>
      <c r="BA779" s="1"/>
      <c r="BB779" s="1"/>
    </row>
    <row r="780" spans="2:54" ht="12" customHeight="1" x14ac:dyDescent="0.25">
      <c r="B780" s="24"/>
      <c r="AV780" s="1"/>
      <c r="AW780" s="1"/>
      <c r="AX780" s="1"/>
      <c r="AY780" s="1"/>
      <c r="AZ780" s="1"/>
      <c r="BA780" s="1"/>
      <c r="BB780" s="1"/>
    </row>
    <row r="781" spans="2:54" ht="12" customHeight="1" x14ac:dyDescent="0.25">
      <c r="B781" s="24"/>
      <c r="AV781" s="1"/>
      <c r="AW781" s="1"/>
      <c r="AX781" s="1"/>
      <c r="AY781" s="1"/>
      <c r="AZ781" s="1"/>
      <c r="BA781" s="1"/>
      <c r="BB781" s="1"/>
    </row>
    <row r="782" spans="2:54" ht="12" customHeight="1" x14ac:dyDescent="0.25">
      <c r="B782" s="24"/>
      <c r="AV782" s="1"/>
      <c r="AW782" s="1"/>
      <c r="AX782" s="1"/>
      <c r="AY782" s="1"/>
      <c r="AZ782" s="1"/>
      <c r="BA782" s="1"/>
      <c r="BB782" s="1"/>
    </row>
    <row r="783" spans="2:54" ht="12" customHeight="1" x14ac:dyDescent="0.25">
      <c r="B783" s="24"/>
      <c r="AV783" s="1"/>
      <c r="AW783" s="1"/>
      <c r="AX783" s="1"/>
      <c r="AY783" s="1"/>
      <c r="AZ783" s="1"/>
      <c r="BA783" s="1"/>
      <c r="BB783" s="1"/>
    </row>
    <row r="784" spans="2:54" ht="12" customHeight="1" x14ac:dyDescent="0.25">
      <c r="B784" s="24"/>
      <c r="AV784" s="1"/>
      <c r="AW784" s="1"/>
      <c r="AX784" s="1"/>
      <c r="AY784" s="1"/>
      <c r="AZ784" s="1"/>
      <c r="BA784" s="1"/>
      <c r="BB784" s="1"/>
    </row>
    <row r="785" spans="2:54" ht="12" customHeight="1" x14ac:dyDescent="0.25">
      <c r="B785" s="24"/>
      <c r="AV785" s="1"/>
      <c r="AW785" s="1"/>
      <c r="AX785" s="1"/>
      <c r="AY785" s="1"/>
      <c r="AZ785" s="1"/>
      <c r="BA785" s="1"/>
      <c r="BB785" s="1"/>
    </row>
    <row r="786" spans="2:54" ht="12" customHeight="1" x14ac:dyDescent="0.25">
      <c r="B786" s="24"/>
      <c r="AV786" s="1"/>
      <c r="AW786" s="1"/>
      <c r="AX786" s="1"/>
      <c r="AY786" s="1"/>
      <c r="AZ786" s="1"/>
      <c r="BA786" s="1"/>
      <c r="BB786" s="1"/>
    </row>
    <row r="787" spans="2:54" ht="12" customHeight="1" x14ac:dyDescent="0.25">
      <c r="B787" s="24"/>
      <c r="AV787" s="1"/>
      <c r="AW787" s="1"/>
      <c r="AX787" s="1"/>
      <c r="AY787" s="1"/>
      <c r="AZ787" s="1"/>
      <c r="BA787" s="1"/>
      <c r="BB787" s="1"/>
    </row>
    <row r="788" spans="2:54" ht="12" customHeight="1" x14ac:dyDescent="0.25">
      <c r="B788" s="24"/>
      <c r="AV788" s="1"/>
      <c r="AW788" s="1"/>
      <c r="AX788" s="1"/>
      <c r="AY788" s="1"/>
      <c r="AZ788" s="1"/>
      <c r="BA788" s="1"/>
      <c r="BB788" s="1"/>
    </row>
    <row r="789" spans="2:54" ht="12" customHeight="1" x14ac:dyDescent="0.25">
      <c r="B789" s="24"/>
      <c r="AV789" s="1"/>
      <c r="AW789" s="1"/>
      <c r="AX789" s="1"/>
      <c r="AY789" s="1"/>
      <c r="AZ789" s="1"/>
      <c r="BA789" s="1"/>
      <c r="BB789" s="1"/>
    </row>
    <row r="790" spans="2:54" ht="12" customHeight="1" x14ac:dyDescent="0.25">
      <c r="B790" s="24"/>
      <c r="AV790" s="1"/>
      <c r="AW790" s="1"/>
      <c r="AX790" s="1"/>
      <c r="AY790" s="1"/>
      <c r="AZ790" s="1"/>
      <c r="BA790" s="1"/>
      <c r="BB790" s="1"/>
    </row>
    <row r="791" spans="2:54" ht="12" customHeight="1" x14ac:dyDescent="0.25">
      <c r="B791" s="24"/>
      <c r="AV791" s="1"/>
      <c r="AW791" s="1"/>
      <c r="AX791" s="1"/>
      <c r="AY791" s="1"/>
      <c r="AZ791" s="1"/>
      <c r="BA791" s="1"/>
      <c r="BB791" s="1"/>
    </row>
    <row r="792" spans="2:54" ht="12" customHeight="1" x14ac:dyDescent="0.25">
      <c r="B792" s="24"/>
      <c r="AV792" s="1"/>
      <c r="AW792" s="1"/>
      <c r="AX792" s="1"/>
      <c r="AY792" s="1"/>
      <c r="AZ792" s="1"/>
      <c r="BA792" s="1"/>
      <c r="BB792" s="1"/>
    </row>
    <row r="793" spans="2:54" ht="12" customHeight="1" x14ac:dyDescent="0.25">
      <c r="B793" s="24"/>
      <c r="AV793" s="1"/>
      <c r="AW793" s="1"/>
      <c r="AX793" s="1"/>
      <c r="AY793" s="1"/>
      <c r="AZ793" s="1"/>
      <c r="BA793" s="1"/>
      <c r="BB793" s="1"/>
    </row>
    <row r="794" spans="2:54" ht="12" customHeight="1" x14ac:dyDescent="0.25">
      <c r="B794" s="24"/>
      <c r="AV794" s="1"/>
      <c r="AW794" s="1"/>
      <c r="AX794" s="1"/>
      <c r="AY794" s="1"/>
      <c r="AZ794" s="1"/>
      <c r="BA794" s="1"/>
      <c r="BB794" s="1"/>
    </row>
    <row r="795" spans="2:54" ht="12" customHeight="1" x14ac:dyDescent="0.25">
      <c r="B795" s="24"/>
      <c r="AV795" s="1"/>
      <c r="AW795" s="1"/>
      <c r="AX795" s="1"/>
      <c r="AY795" s="1"/>
      <c r="AZ795" s="1"/>
      <c r="BA795" s="1"/>
      <c r="BB795" s="1"/>
    </row>
    <row r="796" spans="2:54" ht="12" customHeight="1" x14ac:dyDescent="0.25">
      <c r="B796" s="24"/>
      <c r="AV796" s="1"/>
      <c r="AW796" s="1"/>
      <c r="AX796" s="1"/>
      <c r="AY796" s="1"/>
      <c r="AZ796" s="1"/>
      <c r="BA796" s="1"/>
      <c r="BB796" s="1"/>
    </row>
    <row r="797" spans="2:54" ht="12" customHeight="1" x14ac:dyDescent="0.25">
      <c r="B797" s="24"/>
      <c r="AV797" s="1"/>
      <c r="AW797" s="1"/>
      <c r="AX797" s="1"/>
      <c r="AY797" s="1"/>
      <c r="AZ797" s="1"/>
      <c r="BA797" s="1"/>
      <c r="BB797" s="1"/>
    </row>
    <row r="798" spans="2:54" ht="12" customHeight="1" x14ac:dyDescent="0.25">
      <c r="B798" s="24"/>
      <c r="AV798" s="1"/>
      <c r="AW798" s="1"/>
      <c r="AX798" s="1"/>
      <c r="AY798" s="1"/>
      <c r="AZ798" s="1"/>
      <c r="BA798" s="1"/>
      <c r="BB798" s="1"/>
    </row>
    <row r="799" spans="2:54" ht="12" customHeight="1" x14ac:dyDescent="0.25">
      <c r="B799" s="24"/>
      <c r="AV799" s="1"/>
      <c r="AW799" s="1"/>
      <c r="AX799" s="1"/>
      <c r="AY799" s="1"/>
      <c r="AZ799" s="1"/>
      <c r="BA799" s="1"/>
      <c r="BB799" s="1"/>
    </row>
    <row r="800" spans="2:54" ht="12" customHeight="1" x14ac:dyDescent="0.25">
      <c r="B800" s="24"/>
      <c r="AV800" s="1"/>
      <c r="AW800" s="1"/>
      <c r="AX800" s="1"/>
      <c r="AY800" s="1"/>
      <c r="AZ800" s="1"/>
      <c r="BA800" s="1"/>
      <c r="BB800" s="1"/>
    </row>
    <row r="801" spans="2:54" ht="12" customHeight="1" x14ac:dyDescent="0.25">
      <c r="B801" s="24"/>
      <c r="AV801" s="1"/>
      <c r="AW801" s="1"/>
      <c r="AX801" s="1"/>
      <c r="AY801" s="1"/>
      <c r="AZ801" s="1"/>
      <c r="BA801" s="1"/>
      <c r="BB801" s="1"/>
    </row>
    <row r="802" spans="2:54" ht="12" customHeight="1" x14ac:dyDescent="0.25">
      <c r="B802" s="24"/>
      <c r="AV802" s="1"/>
      <c r="AW802" s="1"/>
      <c r="AX802" s="1"/>
      <c r="AY802" s="1"/>
      <c r="AZ802" s="1"/>
      <c r="BA802" s="1"/>
      <c r="BB802" s="1"/>
    </row>
    <row r="803" spans="2:54" ht="12" customHeight="1" x14ac:dyDescent="0.25">
      <c r="B803" s="24"/>
      <c r="AV803" s="1"/>
      <c r="AW803" s="1"/>
      <c r="AX803" s="1"/>
      <c r="AY803" s="1"/>
      <c r="AZ803" s="1"/>
      <c r="BA803" s="1"/>
      <c r="BB803" s="1"/>
    </row>
    <row r="804" spans="2:54" ht="12" customHeight="1" x14ac:dyDescent="0.25">
      <c r="B804" s="24"/>
      <c r="AV804" s="1"/>
      <c r="AW804" s="1"/>
      <c r="AX804" s="1"/>
      <c r="AY804" s="1"/>
      <c r="AZ804" s="1"/>
      <c r="BA804" s="1"/>
      <c r="BB804" s="1"/>
    </row>
    <row r="805" spans="2:54" ht="12" customHeight="1" x14ac:dyDescent="0.25">
      <c r="B805" s="24"/>
      <c r="AV805" s="1"/>
      <c r="AW805" s="1"/>
      <c r="AX805" s="1"/>
      <c r="AY805" s="1"/>
      <c r="AZ805" s="1"/>
      <c r="BA805" s="1"/>
      <c r="BB805" s="1"/>
    </row>
    <row r="806" spans="2:54" ht="12" customHeight="1" x14ac:dyDescent="0.25">
      <c r="B806" s="24"/>
      <c r="AV806" s="1"/>
      <c r="AW806" s="1"/>
      <c r="AX806" s="1"/>
      <c r="AY806" s="1"/>
      <c r="AZ806" s="1"/>
      <c r="BA806" s="1"/>
      <c r="BB806" s="1"/>
    </row>
    <row r="807" spans="2:54" ht="12" customHeight="1" x14ac:dyDescent="0.25">
      <c r="B807" s="24"/>
      <c r="AV807" s="1"/>
      <c r="AW807" s="1"/>
      <c r="AX807" s="1"/>
      <c r="AY807" s="1"/>
      <c r="AZ807" s="1"/>
      <c r="BA807" s="1"/>
      <c r="BB807" s="1"/>
    </row>
    <row r="808" spans="2:54" ht="12" customHeight="1" x14ac:dyDescent="0.25">
      <c r="B808" s="24"/>
      <c r="AV808" s="1"/>
      <c r="AW808" s="1"/>
      <c r="AX808" s="1"/>
      <c r="AY808" s="1"/>
      <c r="AZ808" s="1"/>
      <c r="BA808" s="1"/>
      <c r="BB808" s="1"/>
    </row>
    <row r="809" spans="2:54" ht="12" customHeight="1" x14ac:dyDescent="0.25">
      <c r="B809" s="24"/>
      <c r="AV809" s="1"/>
      <c r="AW809" s="1"/>
      <c r="AX809" s="1"/>
      <c r="AY809" s="1"/>
      <c r="AZ809" s="1"/>
      <c r="BA809" s="1"/>
      <c r="BB809" s="1"/>
    </row>
    <row r="810" spans="2:54" ht="12" customHeight="1" x14ac:dyDescent="0.25">
      <c r="B810" s="24"/>
      <c r="AV810" s="1"/>
      <c r="AW810" s="1"/>
      <c r="AX810" s="1"/>
      <c r="AY810" s="1"/>
      <c r="AZ810" s="1"/>
      <c r="BA810" s="1"/>
      <c r="BB810" s="1"/>
    </row>
    <row r="811" spans="2:54" ht="12" customHeight="1" x14ac:dyDescent="0.25">
      <c r="B811" s="24"/>
      <c r="AV811" s="1"/>
      <c r="AW811" s="1"/>
      <c r="AX811" s="1"/>
      <c r="AY811" s="1"/>
      <c r="AZ811" s="1"/>
      <c r="BA811" s="1"/>
      <c r="BB811" s="1"/>
    </row>
    <row r="812" spans="2:54" ht="12" customHeight="1" x14ac:dyDescent="0.25">
      <c r="B812" s="24"/>
      <c r="AV812" s="1"/>
      <c r="AW812" s="1"/>
      <c r="AX812" s="1"/>
      <c r="AY812" s="1"/>
      <c r="AZ812" s="1"/>
      <c r="BA812" s="1"/>
      <c r="BB812" s="1"/>
    </row>
    <row r="813" spans="2:54" ht="12" customHeight="1" x14ac:dyDescent="0.25">
      <c r="B813" s="24"/>
      <c r="AV813" s="1"/>
      <c r="AW813" s="1"/>
      <c r="AX813" s="1"/>
      <c r="AY813" s="1"/>
      <c r="AZ813" s="1"/>
      <c r="BA813" s="1"/>
      <c r="BB813" s="1"/>
    </row>
    <row r="814" spans="2:54" ht="12" customHeight="1" x14ac:dyDescent="0.25">
      <c r="B814" s="24"/>
      <c r="AV814" s="1"/>
      <c r="AW814" s="1"/>
      <c r="AX814" s="1"/>
      <c r="AY814" s="1"/>
      <c r="AZ814" s="1"/>
      <c r="BA814" s="1"/>
      <c r="BB814" s="1"/>
    </row>
    <row r="815" spans="2:54" ht="12" customHeight="1" x14ac:dyDescent="0.25">
      <c r="B815" s="24"/>
      <c r="AV815" s="1"/>
      <c r="AW815" s="1"/>
      <c r="AX815" s="1"/>
      <c r="AY815" s="1"/>
      <c r="AZ815" s="1"/>
      <c r="BA815" s="1"/>
      <c r="BB815" s="1"/>
    </row>
    <row r="816" spans="2:54" ht="12" customHeight="1" x14ac:dyDescent="0.25">
      <c r="B816" s="24"/>
      <c r="AV816" s="1"/>
      <c r="AW816" s="1"/>
      <c r="AX816" s="1"/>
      <c r="AY816" s="1"/>
      <c r="AZ816" s="1"/>
      <c r="BA816" s="1"/>
      <c r="BB816" s="1"/>
    </row>
    <row r="817" spans="2:54" ht="12" customHeight="1" x14ac:dyDescent="0.25">
      <c r="B817" s="24"/>
      <c r="AV817" s="1"/>
      <c r="AW817" s="1"/>
      <c r="AX817" s="1"/>
      <c r="AY817" s="1"/>
      <c r="AZ817" s="1"/>
      <c r="BA817" s="1"/>
      <c r="BB817" s="1"/>
    </row>
    <row r="818" spans="2:54" ht="12" customHeight="1" x14ac:dyDescent="0.25">
      <c r="B818" s="24"/>
      <c r="AV818" s="1"/>
      <c r="AW818" s="1"/>
      <c r="AX818" s="1"/>
      <c r="AY818" s="1"/>
      <c r="AZ818" s="1"/>
      <c r="BA818" s="1"/>
      <c r="BB818" s="1"/>
    </row>
    <row r="819" spans="2:54" ht="12" customHeight="1" x14ac:dyDescent="0.25">
      <c r="B819" s="24"/>
      <c r="AV819" s="1"/>
      <c r="AW819" s="1"/>
      <c r="AX819" s="1"/>
      <c r="AY819" s="1"/>
      <c r="AZ819" s="1"/>
      <c r="BA819" s="1"/>
      <c r="BB819" s="1"/>
    </row>
    <row r="820" spans="2:54" ht="12" customHeight="1" x14ac:dyDescent="0.25">
      <c r="B820" s="24"/>
      <c r="AV820" s="1"/>
      <c r="AW820" s="1"/>
      <c r="AX820" s="1"/>
      <c r="AY820" s="1"/>
      <c r="AZ820" s="1"/>
      <c r="BA820" s="1"/>
      <c r="BB820" s="1"/>
    </row>
    <row r="821" spans="2:54" ht="12" customHeight="1" x14ac:dyDescent="0.25">
      <c r="B821" s="24"/>
      <c r="AV821" s="1"/>
      <c r="AW821" s="1"/>
      <c r="AX821" s="1"/>
      <c r="AY821" s="1"/>
      <c r="AZ821" s="1"/>
      <c r="BA821" s="1"/>
      <c r="BB821" s="1"/>
    </row>
    <row r="822" spans="2:54" ht="12" customHeight="1" x14ac:dyDescent="0.25">
      <c r="B822" s="24"/>
      <c r="AV822" s="1"/>
      <c r="AW822" s="1"/>
      <c r="AX822" s="1"/>
      <c r="AY822" s="1"/>
      <c r="AZ822" s="1"/>
      <c r="BA822" s="1"/>
      <c r="BB822" s="1"/>
    </row>
    <row r="823" spans="2:54" ht="12" customHeight="1" x14ac:dyDescent="0.25">
      <c r="B823" s="24"/>
      <c r="AV823" s="1"/>
      <c r="AW823" s="1"/>
      <c r="AX823" s="1"/>
      <c r="AY823" s="1"/>
      <c r="AZ823" s="1"/>
      <c r="BA823" s="1"/>
      <c r="BB823" s="1"/>
    </row>
    <row r="824" spans="2:54" ht="12" customHeight="1" x14ac:dyDescent="0.25">
      <c r="B824" s="24"/>
      <c r="AV824" s="1"/>
      <c r="AW824" s="1"/>
      <c r="AX824" s="1"/>
      <c r="AY824" s="1"/>
      <c r="AZ824" s="1"/>
      <c r="BA824" s="1"/>
      <c r="BB824" s="1"/>
    </row>
    <row r="825" spans="2:54" ht="12" customHeight="1" x14ac:dyDescent="0.25">
      <c r="B825" s="24"/>
      <c r="AV825" s="1"/>
      <c r="AW825" s="1"/>
      <c r="AX825" s="1"/>
      <c r="AY825" s="1"/>
      <c r="AZ825" s="1"/>
      <c r="BA825" s="1"/>
      <c r="BB825" s="1"/>
    </row>
    <row r="826" spans="2:54" ht="12" customHeight="1" x14ac:dyDescent="0.25">
      <c r="B826" s="24"/>
      <c r="AV826" s="1"/>
      <c r="AW826" s="1"/>
      <c r="AX826" s="1"/>
      <c r="AY826" s="1"/>
      <c r="AZ826" s="1"/>
      <c r="BA826" s="1"/>
      <c r="BB826" s="1"/>
    </row>
    <row r="827" spans="2:54" ht="12" customHeight="1" x14ac:dyDescent="0.25">
      <c r="B827" s="24"/>
      <c r="AV827" s="1"/>
      <c r="AW827" s="1"/>
      <c r="AX827" s="1"/>
      <c r="AY827" s="1"/>
      <c r="AZ827" s="1"/>
      <c r="BA827" s="1"/>
      <c r="BB827" s="1"/>
    </row>
    <row r="828" spans="2:54" ht="12" customHeight="1" x14ac:dyDescent="0.25">
      <c r="B828" s="24"/>
      <c r="AV828" s="1"/>
      <c r="AW828" s="1"/>
      <c r="AX828" s="1"/>
      <c r="AY828" s="1"/>
      <c r="AZ828" s="1"/>
      <c r="BA828" s="1"/>
      <c r="BB828" s="1"/>
    </row>
    <row r="829" spans="2:54" ht="12" customHeight="1" x14ac:dyDescent="0.25">
      <c r="B829" s="24"/>
      <c r="AV829" s="1"/>
      <c r="AW829" s="1"/>
      <c r="AX829" s="1"/>
      <c r="AY829" s="1"/>
      <c r="AZ829" s="1"/>
      <c r="BA829" s="1"/>
      <c r="BB829" s="1"/>
    </row>
    <row r="830" spans="2:54" ht="12" customHeight="1" x14ac:dyDescent="0.25">
      <c r="B830" s="24"/>
      <c r="AV830" s="1"/>
      <c r="AW830" s="1"/>
      <c r="AX830" s="1"/>
      <c r="AY830" s="1"/>
      <c r="AZ830" s="1"/>
      <c r="BA830" s="1"/>
      <c r="BB830" s="1"/>
    </row>
    <row r="831" spans="2:54" ht="12" customHeight="1" x14ac:dyDescent="0.25">
      <c r="B831" s="24"/>
      <c r="AV831" s="1"/>
      <c r="AW831" s="1"/>
      <c r="AX831" s="1"/>
      <c r="AY831" s="1"/>
      <c r="AZ831" s="1"/>
      <c r="BA831" s="1"/>
      <c r="BB831" s="1"/>
    </row>
    <row r="832" spans="2:54" ht="12" customHeight="1" x14ac:dyDescent="0.25">
      <c r="B832" s="24"/>
      <c r="AV832" s="1"/>
      <c r="AW832" s="1"/>
      <c r="AX832" s="1"/>
      <c r="AY832" s="1"/>
      <c r="AZ832" s="1"/>
      <c r="BA832" s="1"/>
      <c r="BB832" s="1"/>
    </row>
    <row r="833" spans="2:54" ht="12" customHeight="1" x14ac:dyDescent="0.25">
      <c r="B833" s="24"/>
      <c r="AV833" s="1"/>
      <c r="AW833" s="1"/>
      <c r="AX833" s="1"/>
      <c r="AY833" s="1"/>
      <c r="AZ833" s="1"/>
      <c r="BA833" s="1"/>
      <c r="BB833" s="1"/>
    </row>
    <row r="834" spans="2:54" ht="12" customHeight="1" x14ac:dyDescent="0.25">
      <c r="B834" s="24"/>
      <c r="AV834" s="1"/>
      <c r="AW834" s="1"/>
      <c r="AX834" s="1"/>
      <c r="AY834" s="1"/>
      <c r="AZ834" s="1"/>
      <c r="BA834" s="1"/>
      <c r="BB834" s="1"/>
    </row>
    <row r="835" spans="2:54" ht="12" customHeight="1" x14ac:dyDescent="0.25">
      <c r="B835" s="24"/>
      <c r="AV835" s="1"/>
      <c r="AW835" s="1"/>
      <c r="AX835" s="1"/>
      <c r="AY835" s="1"/>
      <c r="AZ835" s="1"/>
      <c r="BA835" s="1"/>
      <c r="BB835" s="1"/>
    </row>
    <row r="836" spans="2:54" ht="12" customHeight="1" x14ac:dyDescent="0.25">
      <c r="B836" s="24"/>
      <c r="AV836" s="1"/>
      <c r="AW836" s="1"/>
      <c r="AX836" s="1"/>
      <c r="AY836" s="1"/>
      <c r="AZ836" s="1"/>
      <c r="BA836" s="1"/>
      <c r="BB836" s="1"/>
    </row>
    <row r="837" spans="2:54" ht="12" customHeight="1" x14ac:dyDescent="0.25">
      <c r="B837" s="24"/>
      <c r="AV837" s="1"/>
      <c r="AW837" s="1"/>
      <c r="AX837" s="1"/>
      <c r="AY837" s="1"/>
      <c r="AZ837" s="1"/>
      <c r="BA837" s="1"/>
      <c r="BB837" s="1"/>
    </row>
    <row r="838" spans="2:54" ht="12" customHeight="1" x14ac:dyDescent="0.25">
      <c r="B838" s="24"/>
      <c r="AV838" s="1"/>
      <c r="AW838" s="1"/>
      <c r="AX838" s="1"/>
      <c r="AY838" s="1"/>
      <c r="AZ838" s="1"/>
      <c r="BA838" s="1"/>
      <c r="BB838" s="1"/>
    </row>
    <row r="839" spans="2:54" ht="12" customHeight="1" x14ac:dyDescent="0.25">
      <c r="B839" s="24"/>
      <c r="AV839" s="1"/>
      <c r="AW839" s="1"/>
      <c r="AX839" s="1"/>
      <c r="AY839" s="1"/>
      <c r="AZ839" s="1"/>
      <c r="BA839" s="1"/>
      <c r="BB839" s="1"/>
    </row>
    <row r="840" spans="2:54" ht="12" customHeight="1" x14ac:dyDescent="0.25">
      <c r="B840" s="24"/>
      <c r="AV840" s="1"/>
      <c r="AW840" s="1"/>
      <c r="AX840" s="1"/>
      <c r="AY840" s="1"/>
      <c r="AZ840" s="1"/>
      <c r="BA840" s="1"/>
      <c r="BB840" s="1"/>
    </row>
    <row r="841" spans="2:54" ht="12" customHeight="1" x14ac:dyDescent="0.25">
      <c r="B841" s="24"/>
      <c r="AV841" s="1"/>
      <c r="AW841" s="1"/>
      <c r="AX841" s="1"/>
      <c r="AY841" s="1"/>
      <c r="AZ841" s="1"/>
      <c r="BA841" s="1"/>
      <c r="BB841" s="1"/>
    </row>
    <row r="842" spans="2:54" ht="12" customHeight="1" x14ac:dyDescent="0.25">
      <c r="B842" s="24"/>
      <c r="AV842" s="1"/>
      <c r="AW842" s="1"/>
      <c r="AX842" s="1"/>
      <c r="AY842" s="1"/>
      <c r="AZ842" s="1"/>
      <c r="BA842" s="1"/>
      <c r="BB842" s="1"/>
    </row>
    <row r="843" spans="2:54" ht="12" customHeight="1" x14ac:dyDescent="0.25">
      <c r="B843" s="24"/>
      <c r="AV843" s="1"/>
      <c r="AW843" s="1"/>
      <c r="AX843" s="1"/>
      <c r="AY843" s="1"/>
      <c r="AZ843" s="1"/>
      <c r="BA843" s="1"/>
      <c r="BB843" s="1"/>
    </row>
    <row r="844" spans="2:54" ht="12" customHeight="1" x14ac:dyDescent="0.25">
      <c r="B844" s="24"/>
      <c r="AV844" s="1"/>
      <c r="AW844" s="1"/>
      <c r="AX844" s="1"/>
      <c r="AY844" s="1"/>
      <c r="AZ844" s="1"/>
      <c r="BA844" s="1"/>
      <c r="BB844" s="1"/>
    </row>
    <row r="845" spans="2:54" ht="12" customHeight="1" x14ac:dyDescent="0.25">
      <c r="B845" s="24"/>
      <c r="AV845" s="1"/>
      <c r="AW845" s="1"/>
      <c r="AX845" s="1"/>
      <c r="AY845" s="1"/>
      <c r="AZ845" s="1"/>
      <c r="BA845" s="1"/>
      <c r="BB845" s="1"/>
    </row>
    <row r="846" spans="2:54" ht="12" customHeight="1" x14ac:dyDescent="0.25">
      <c r="B846" s="24"/>
      <c r="AV846" s="1"/>
      <c r="AW846" s="1"/>
      <c r="AX846" s="1"/>
      <c r="AY846" s="1"/>
      <c r="AZ846" s="1"/>
      <c r="BA846" s="1"/>
      <c r="BB846" s="1"/>
    </row>
    <row r="847" spans="2:54" ht="12" customHeight="1" x14ac:dyDescent="0.25">
      <c r="B847" s="24"/>
      <c r="AV847" s="1"/>
      <c r="AW847" s="1"/>
      <c r="AX847" s="1"/>
      <c r="AY847" s="1"/>
      <c r="AZ847" s="1"/>
      <c r="BA847" s="1"/>
      <c r="BB847" s="1"/>
    </row>
    <row r="848" spans="2:54" ht="12" customHeight="1" x14ac:dyDescent="0.25">
      <c r="B848" s="24"/>
      <c r="AV848" s="1"/>
      <c r="AW848" s="1"/>
      <c r="AX848" s="1"/>
      <c r="AY848" s="1"/>
      <c r="AZ848" s="1"/>
      <c r="BA848" s="1"/>
      <c r="BB848" s="1"/>
    </row>
    <row r="849" spans="2:54" ht="12" customHeight="1" x14ac:dyDescent="0.25">
      <c r="B849" s="24"/>
      <c r="AV849" s="1"/>
      <c r="AW849" s="1"/>
      <c r="AX849" s="1"/>
      <c r="AY849" s="1"/>
      <c r="AZ849" s="1"/>
      <c r="BA849" s="1"/>
      <c r="BB849" s="1"/>
    </row>
    <row r="850" spans="2:54" ht="12" customHeight="1" x14ac:dyDescent="0.25">
      <c r="B850" s="24"/>
      <c r="AV850" s="1"/>
      <c r="AW850" s="1"/>
      <c r="AX850" s="1"/>
      <c r="AY850" s="1"/>
      <c r="AZ850" s="1"/>
      <c r="BA850" s="1"/>
      <c r="BB850" s="1"/>
    </row>
    <row r="851" spans="2:54" ht="12" customHeight="1" x14ac:dyDescent="0.25">
      <c r="B851" s="24"/>
      <c r="AV851" s="1"/>
      <c r="AW851" s="1"/>
      <c r="AX851" s="1"/>
      <c r="AY851" s="1"/>
      <c r="AZ851" s="1"/>
      <c r="BA851" s="1"/>
      <c r="BB851" s="1"/>
    </row>
    <row r="852" spans="2:54" ht="12" customHeight="1" x14ac:dyDescent="0.25">
      <c r="B852" s="24"/>
      <c r="AV852" s="1"/>
      <c r="AW852" s="1"/>
      <c r="AX852" s="1"/>
      <c r="AY852" s="1"/>
      <c r="AZ852" s="1"/>
      <c r="BA852" s="1"/>
      <c r="BB852" s="1"/>
    </row>
    <row r="853" spans="2:54" ht="12" customHeight="1" x14ac:dyDescent="0.25">
      <c r="B853" s="24"/>
      <c r="AV853" s="1"/>
      <c r="AW853" s="1"/>
      <c r="AX853" s="1"/>
      <c r="AY853" s="1"/>
      <c r="AZ853" s="1"/>
      <c r="BA853" s="1"/>
      <c r="BB853" s="1"/>
    </row>
    <row r="854" spans="2:54" ht="12" customHeight="1" x14ac:dyDescent="0.25">
      <c r="B854" s="24"/>
      <c r="AV854" s="1"/>
      <c r="AW854" s="1"/>
      <c r="AX854" s="1"/>
      <c r="AY854" s="1"/>
      <c r="AZ854" s="1"/>
      <c r="BA854" s="1"/>
      <c r="BB854" s="1"/>
    </row>
    <row r="855" spans="2:54" ht="12" customHeight="1" x14ac:dyDescent="0.25">
      <c r="B855" s="24"/>
      <c r="AV855" s="1"/>
      <c r="AW855" s="1"/>
      <c r="AX855" s="1"/>
      <c r="AY855" s="1"/>
      <c r="AZ855" s="1"/>
      <c r="BA855" s="1"/>
      <c r="BB855" s="1"/>
    </row>
    <row r="856" spans="2:54" ht="12" customHeight="1" x14ac:dyDescent="0.25">
      <c r="B856" s="24"/>
      <c r="AV856" s="1"/>
      <c r="AW856" s="1"/>
      <c r="AX856" s="1"/>
      <c r="AY856" s="1"/>
      <c r="AZ856" s="1"/>
      <c r="BA856" s="1"/>
      <c r="BB856" s="1"/>
    </row>
    <row r="857" spans="2:54" ht="12" customHeight="1" x14ac:dyDescent="0.25">
      <c r="B857" s="24"/>
      <c r="AV857" s="1"/>
      <c r="AW857" s="1"/>
      <c r="AX857" s="1"/>
      <c r="AY857" s="1"/>
      <c r="AZ857" s="1"/>
      <c r="BA857" s="1"/>
      <c r="BB857" s="1"/>
    </row>
    <row r="858" spans="2:54" ht="12" customHeight="1" x14ac:dyDescent="0.25">
      <c r="B858" s="24"/>
      <c r="AV858" s="1"/>
      <c r="AW858" s="1"/>
      <c r="AX858" s="1"/>
      <c r="AY858" s="1"/>
      <c r="AZ858" s="1"/>
      <c r="BA858" s="1"/>
      <c r="BB858" s="1"/>
    </row>
    <row r="859" spans="2:54" ht="12" customHeight="1" x14ac:dyDescent="0.25">
      <c r="B859" s="24"/>
      <c r="AV859" s="1"/>
      <c r="AW859" s="1"/>
      <c r="AX859" s="1"/>
      <c r="AY859" s="1"/>
      <c r="AZ859" s="1"/>
      <c r="BA859" s="1"/>
      <c r="BB859" s="1"/>
    </row>
    <row r="860" spans="2:54" ht="12" customHeight="1" x14ac:dyDescent="0.25">
      <c r="B860" s="24"/>
      <c r="AV860" s="1"/>
      <c r="AW860" s="1"/>
      <c r="AX860" s="1"/>
      <c r="AY860" s="1"/>
      <c r="AZ860" s="1"/>
      <c r="BA860" s="1"/>
      <c r="BB860" s="1"/>
    </row>
    <row r="861" spans="2:54" ht="12" customHeight="1" x14ac:dyDescent="0.25">
      <c r="B861" s="24"/>
      <c r="AV861" s="1"/>
      <c r="AW861" s="1"/>
      <c r="AX861" s="1"/>
      <c r="AY861" s="1"/>
      <c r="AZ861" s="1"/>
      <c r="BA861" s="1"/>
      <c r="BB861" s="1"/>
    </row>
    <row r="862" spans="2:54" ht="12" customHeight="1" x14ac:dyDescent="0.25">
      <c r="B862" s="24"/>
      <c r="AV862" s="1"/>
      <c r="AW862" s="1"/>
      <c r="AX862" s="1"/>
      <c r="AY862" s="1"/>
      <c r="AZ862" s="1"/>
      <c r="BA862" s="1"/>
      <c r="BB862" s="1"/>
    </row>
    <row r="863" spans="2:54" ht="12" customHeight="1" x14ac:dyDescent="0.25">
      <c r="B863" s="24"/>
      <c r="AV863" s="1"/>
      <c r="AW863" s="1"/>
      <c r="AX863" s="1"/>
      <c r="AY863" s="1"/>
      <c r="AZ863" s="1"/>
      <c r="BA863" s="1"/>
      <c r="BB863" s="1"/>
    </row>
    <row r="864" spans="2:54" ht="12" customHeight="1" x14ac:dyDescent="0.25">
      <c r="B864" s="24"/>
      <c r="AV864" s="1"/>
      <c r="AW864" s="1"/>
      <c r="AX864" s="1"/>
      <c r="AY864" s="1"/>
      <c r="AZ864" s="1"/>
      <c r="BA864" s="1"/>
      <c r="BB864" s="1"/>
    </row>
    <row r="865" spans="2:54" ht="12" customHeight="1" x14ac:dyDescent="0.25">
      <c r="B865" s="24"/>
      <c r="AV865" s="1"/>
      <c r="AW865" s="1"/>
      <c r="AX865" s="1"/>
      <c r="AY865" s="1"/>
      <c r="AZ865" s="1"/>
      <c r="BA865" s="1"/>
      <c r="BB865" s="1"/>
    </row>
    <row r="866" spans="2:54" ht="12" customHeight="1" x14ac:dyDescent="0.25">
      <c r="B866" s="24"/>
      <c r="AV866" s="1"/>
      <c r="AW866" s="1"/>
      <c r="AX866" s="1"/>
      <c r="AY866" s="1"/>
      <c r="AZ866" s="1"/>
      <c r="BA866" s="1"/>
      <c r="BB866" s="1"/>
    </row>
    <row r="867" spans="2:54" ht="12" customHeight="1" x14ac:dyDescent="0.25">
      <c r="B867" s="24"/>
      <c r="AV867" s="1"/>
      <c r="AW867" s="1"/>
      <c r="AX867" s="1"/>
      <c r="AY867" s="1"/>
      <c r="AZ867" s="1"/>
      <c r="BA867" s="1"/>
      <c r="BB867" s="1"/>
    </row>
    <row r="868" spans="2:54" ht="12" customHeight="1" x14ac:dyDescent="0.25">
      <c r="B868" s="24"/>
      <c r="AV868" s="1"/>
      <c r="AW868" s="1"/>
      <c r="AX868" s="1"/>
      <c r="AY868" s="1"/>
      <c r="AZ868" s="1"/>
      <c r="BA868" s="1"/>
      <c r="BB868" s="1"/>
    </row>
    <row r="869" spans="2:54" ht="12" customHeight="1" x14ac:dyDescent="0.25">
      <c r="B869" s="24"/>
      <c r="AV869" s="1"/>
      <c r="AW869" s="1"/>
      <c r="AX869" s="1"/>
      <c r="AY869" s="1"/>
      <c r="AZ869" s="1"/>
      <c r="BA869" s="1"/>
      <c r="BB869" s="1"/>
    </row>
    <row r="870" spans="2:54" ht="12" customHeight="1" x14ac:dyDescent="0.25">
      <c r="B870" s="24"/>
      <c r="AV870" s="1"/>
      <c r="AW870" s="1"/>
      <c r="AX870" s="1"/>
      <c r="AY870" s="1"/>
      <c r="AZ870" s="1"/>
      <c r="BA870" s="1"/>
      <c r="BB870" s="1"/>
    </row>
    <row r="871" spans="2:54" ht="12" customHeight="1" x14ac:dyDescent="0.25">
      <c r="B871" s="24"/>
      <c r="AV871" s="1"/>
      <c r="AW871" s="1"/>
      <c r="AX871" s="1"/>
      <c r="AY871" s="1"/>
      <c r="AZ871" s="1"/>
      <c r="BA871" s="1"/>
      <c r="BB871" s="1"/>
    </row>
    <row r="872" spans="2:54" ht="12" customHeight="1" x14ac:dyDescent="0.25">
      <c r="B872" s="24"/>
      <c r="AV872" s="1"/>
      <c r="AW872" s="1"/>
      <c r="AX872" s="1"/>
      <c r="AY872" s="1"/>
      <c r="AZ872" s="1"/>
      <c r="BA872" s="1"/>
      <c r="BB872" s="1"/>
    </row>
    <row r="873" spans="2:54" ht="12" customHeight="1" x14ac:dyDescent="0.25">
      <c r="B873" s="24"/>
      <c r="AV873" s="1"/>
      <c r="AW873" s="1"/>
      <c r="AX873" s="1"/>
      <c r="AY873" s="1"/>
      <c r="AZ873" s="1"/>
      <c r="BA873" s="1"/>
      <c r="BB873" s="1"/>
    </row>
    <row r="874" spans="2:54" ht="12" customHeight="1" x14ac:dyDescent="0.25">
      <c r="B874" s="24"/>
      <c r="AV874" s="1"/>
      <c r="AW874" s="1"/>
      <c r="AX874" s="1"/>
      <c r="AY874" s="1"/>
      <c r="AZ874" s="1"/>
      <c r="BA874" s="1"/>
      <c r="BB874" s="1"/>
    </row>
    <row r="875" spans="2:54" ht="12" customHeight="1" x14ac:dyDescent="0.25">
      <c r="B875" s="24"/>
      <c r="AV875" s="1"/>
      <c r="AW875" s="1"/>
      <c r="AX875" s="1"/>
      <c r="AY875" s="1"/>
      <c r="AZ875" s="1"/>
      <c r="BA875" s="1"/>
      <c r="BB875" s="1"/>
    </row>
    <row r="876" spans="2:54" ht="12" customHeight="1" x14ac:dyDescent="0.25">
      <c r="B876" s="24"/>
      <c r="AV876" s="1"/>
      <c r="AW876" s="1"/>
      <c r="AX876" s="1"/>
      <c r="AY876" s="1"/>
      <c r="AZ876" s="1"/>
      <c r="BA876" s="1"/>
      <c r="BB876" s="1"/>
    </row>
    <row r="877" spans="2:54" ht="12" customHeight="1" x14ac:dyDescent="0.25">
      <c r="B877" s="24"/>
      <c r="AV877" s="1"/>
      <c r="AW877" s="1"/>
      <c r="AX877" s="1"/>
      <c r="AY877" s="1"/>
      <c r="AZ877" s="1"/>
      <c r="BA877" s="1"/>
      <c r="BB877" s="1"/>
    </row>
    <row r="878" spans="2:54" ht="12" customHeight="1" x14ac:dyDescent="0.25">
      <c r="B878" s="24"/>
      <c r="AV878" s="1"/>
      <c r="AW878" s="1"/>
      <c r="AX878" s="1"/>
      <c r="AY878" s="1"/>
      <c r="AZ878" s="1"/>
      <c r="BA878" s="1"/>
      <c r="BB878" s="1"/>
    </row>
    <row r="879" spans="2:54" ht="12" customHeight="1" x14ac:dyDescent="0.25">
      <c r="B879" s="24"/>
      <c r="AV879" s="1"/>
      <c r="AW879" s="1"/>
      <c r="AX879" s="1"/>
      <c r="AY879" s="1"/>
      <c r="AZ879" s="1"/>
      <c r="BA879" s="1"/>
      <c r="BB879" s="1"/>
    </row>
    <row r="880" spans="2:54" ht="12" customHeight="1" x14ac:dyDescent="0.25">
      <c r="B880" s="24"/>
      <c r="AV880" s="1"/>
      <c r="AW880" s="1"/>
      <c r="AX880" s="1"/>
      <c r="AY880" s="1"/>
      <c r="AZ880" s="1"/>
      <c r="BA880" s="1"/>
      <c r="BB880" s="1"/>
    </row>
    <row r="881" spans="2:54" ht="12" customHeight="1" x14ac:dyDescent="0.25">
      <c r="B881" s="24"/>
      <c r="AV881" s="1"/>
      <c r="AW881" s="1"/>
      <c r="AX881" s="1"/>
      <c r="AY881" s="1"/>
      <c r="AZ881" s="1"/>
      <c r="BA881" s="1"/>
      <c r="BB881" s="1"/>
    </row>
    <row r="882" spans="2:54" ht="12" customHeight="1" x14ac:dyDescent="0.25">
      <c r="B882" s="24"/>
      <c r="AV882" s="1"/>
      <c r="AW882" s="1"/>
      <c r="AX882" s="1"/>
      <c r="AY882" s="1"/>
      <c r="AZ882" s="1"/>
      <c r="BA882" s="1"/>
      <c r="BB882" s="1"/>
    </row>
    <row r="883" spans="2:54" ht="12" customHeight="1" x14ac:dyDescent="0.25">
      <c r="B883" s="24"/>
      <c r="AV883" s="1"/>
      <c r="AW883" s="1"/>
      <c r="AX883" s="1"/>
      <c r="AY883" s="1"/>
      <c r="AZ883" s="1"/>
      <c r="BA883" s="1"/>
      <c r="BB883" s="1"/>
    </row>
    <row r="884" spans="2:54" ht="12" customHeight="1" x14ac:dyDescent="0.25">
      <c r="B884" s="24"/>
      <c r="AV884" s="1"/>
      <c r="AW884" s="1"/>
      <c r="AX884" s="1"/>
      <c r="AY884" s="1"/>
      <c r="AZ884" s="1"/>
      <c r="BA884" s="1"/>
      <c r="BB884" s="1"/>
    </row>
    <row r="885" spans="2:54" ht="12" customHeight="1" x14ac:dyDescent="0.25">
      <c r="B885" s="24"/>
      <c r="AV885" s="1"/>
      <c r="AW885" s="1"/>
      <c r="AX885" s="1"/>
      <c r="AY885" s="1"/>
      <c r="AZ885" s="1"/>
      <c r="BA885" s="1"/>
      <c r="BB885" s="1"/>
    </row>
    <row r="886" spans="2:54" ht="12" customHeight="1" x14ac:dyDescent="0.25">
      <c r="B886" s="24"/>
      <c r="AV886" s="1"/>
      <c r="AW886" s="1"/>
      <c r="AX886" s="1"/>
      <c r="AY886" s="1"/>
      <c r="AZ886" s="1"/>
      <c r="BA886" s="1"/>
      <c r="BB886" s="1"/>
    </row>
    <row r="887" spans="2:54" ht="12" customHeight="1" x14ac:dyDescent="0.25">
      <c r="B887" s="24"/>
      <c r="AV887" s="1"/>
      <c r="AW887" s="1"/>
      <c r="AX887" s="1"/>
      <c r="AY887" s="1"/>
      <c r="AZ887" s="1"/>
      <c r="BA887" s="1"/>
      <c r="BB887" s="1"/>
    </row>
    <row r="888" spans="2:54" ht="12" customHeight="1" x14ac:dyDescent="0.25">
      <c r="B888" s="24"/>
      <c r="AV888" s="1"/>
      <c r="AW888" s="1"/>
      <c r="AX888" s="1"/>
      <c r="AY888" s="1"/>
      <c r="AZ888" s="1"/>
      <c r="BA888" s="1"/>
      <c r="BB888" s="1"/>
    </row>
    <row r="889" spans="2:54" ht="12" customHeight="1" x14ac:dyDescent="0.25">
      <c r="B889" s="24"/>
      <c r="AV889" s="1"/>
      <c r="AW889" s="1"/>
      <c r="AX889" s="1"/>
      <c r="AY889" s="1"/>
      <c r="AZ889" s="1"/>
      <c r="BA889" s="1"/>
      <c r="BB889" s="1"/>
    </row>
    <row r="890" spans="2:54" ht="12" customHeight="1" x14ac:dyDescent="0.25">
      <c r="B890" s="24"/>
      <c r="AV890" s="1"/>
      <c r="AW890" s="1"/>
      <c r="AX890" s="1"/>
      <c r="AY890" s="1"/>
      <c r="AZ890" s="1"/>
      <c r="BA890" s="1"/>
      <c r="BB890" s="1"/>
    </row>
    <row r="891" spans="2:54" ht="12" customHeight="1" x14ac:dyDescent="0.25">
      <c r="B891" s="24"/>
      <c r="AV891" s="1"/>
      <c r="AW891" s="1"/>
      <c r="AX891" s="1"/>
      <c r="AY891" s="1"/>
      <c r="AZ891" s="1"/>
      <c r="BA891" s="1"/>
      <c r="BB891" s="1"/>
    </row>
    <row r="892" spans="2:54" ht="12" customHeight="1" x14ac:dyDescent="0.25">
      <c r="B892" s="24"/>
      <c r="AV892" s="1"/>
      <c r="AW892" s="1"/>
      <c r="AX892" s="1"/>
      <c r="AY892" s="1"/>
      <c r="AZ892" s="1"/>
      <c r="BA892" s="1"/>
      <c r="BB892" s="1"/>
    </row>
    <row r="893" spans="2:54" ht="12" customHeight="1" x14ac:dyDescent="0.25">
      <c r="B893" s="24"/>
      <c r="AV893" s="1"/>
      <c r="AW893" s="1"/>
      <c r="AX893" s="1"/>
      <c r="AY893" s="1"/>
      <c r="AZ893" s="1"/>
      <c r="BA893" s="1"/>
      <c r="BB893" s="1"/>
    </row>
    <row r="894" spans="2:54" ht="12" customHeight="1" x14ac:dyDescent="0.25">
      <c r="B894" s="24"/>
      <c r="AV894" s="1"/>
      <c r="AW894" s="1"/>
      <c r="AX894" s="1"/>
      <c r="AY894" s="1"/>
      <c r="AZ894" s="1"/>
      <c r="BA894" s="1"/>
      <c r="BB894" s="1"/>
    </row>
    <row r="895" spans="2:54" ht="12" customHeight="1" x14ac:dyDescent="0.25">
      <c r="B895" s="24"/>
      <c r="AV895" s="1"/>
      <c r="AW895" s="1"/>
      <c r="AX895" s="1"/>
      <c r="AY895" s="1"/>
      <c r="AZ895" s="1"/>
      <c r="BA895" s="1"/>
      <c r="BB895" s="1"/>
    </row>
    <row r="896" spans="2:54" ht="12" customHeight="1" x14ac:dyDescent="0.25">
      <c r="B896" s="24"/>
      <c r="AV896" s="1"/>
      <c r="AW896" s="1"/>
      <c r="AX896" s="1"/>
      <c r="AY896" s="1"/>
      <c r="AZ896" s="1"/>
      <c r="BA896" s="1"/>
      <c r="BB896" s="1"/>
    </row>
    <row r="897" spans="2:54" ht="12" customHeight="1" x14ac:dyDescent="0.25">
      <c r="B897" s="24"/>
      <c r="AV897" s="1"/>
      <c r="AW897" s="1"/>
      <c r="AX897" s="1"/>
      <c r="AY897" s="1"/>
      <c r="AZ897" s="1"/>
      <c r="BA897" s="1"/>
      <c r="BB897" s="1"/>
    </row>
    <row r="898" spans="2:54" ht="12" customHeight="1" x14ac:dyDescent="0.25">
      <c r="B898" s="24"/>
      <c r="AV898" s="1"/>
      <c r="AW898" s="1"/>
      <c r="AX898" s="1"/>
      <c r="AY898" s="1"/>
      <c r="AZ898" s="1"/>
      <c r="BA898" s="1"/>
      <c r="BB898" s="1"/>
    </row>
    <row r="899" spans="2:54" ht="12" customHeight="1" x14ac:dyDescent="0.25">
      <c r="B899" s="24"/>
      <c r="AV899" s="1"/>
      <c r="AW899" s="1"/>
      <c r="AX899" s="1"/>
      <c r="AY899" s="1"/>
      <c r="AZ899" s="1"/>
      <c r="BA899" s="1"/>
      <c r="BB899" s="1"/>
    </row>
    <row r="900" spans="2:54" ht="12" customHeight="1" x14ac:dyDescent="0.25">
      <c r="B900" s="24"/>
      <c r="AV900" s="1"/>
      <c r="AW900" s="1"/>
      <c r="AX900" s="1"/>
      <c r="AY900" s="1"/>
      <c r="AZ900" s="1"/>
      <c r="BA900" s="1"/>
      <c r="BB900" s="1"/>
    </row>
    <row r="901" spans="2:54" ht="12" customHeight="1" x14ac:dyDescent="0.25">
      <c r="B901" s="24"/>
      <c r="AV901" s="1"/>
      <c r="AW901" s="1"/>
      <c r="AX901" s="1"/>
      <c r="AY901" s="1"/>
      <c r="AZ901" s="1"/>
      <c r="BA901" s="1"/>
      <c r="BB901" s="1"/>
    </row>
    <row r="902" spans="2:54" ht="12" customHeight="1" x14ac:dyDescent="0.25">
      <c r="B902" s="24"/>
      <c r="AV902" s="1"/>
      <c r="AW902" s="1"/>
      <c r="AX902" s="1"/>
      <c r="AY902" s="1"/>
      <c r="AZ902" s="1"/>
      <c r="BA902" s="1"/>
      <c r="BB902" s="1"/>
    </row>
    <row r="903" spans="2:54" ht="12" customHeight="1" x14ac:dyDescent="0.25">
      <c r="B903" s="24"/>
      <c r="AV903" s="1"/>
      <c r="AW903" s="1"/>
      <c r="AX903" s="1"/>
      <c r="AY903" s="1"/>
      <c r="AZ903" s="1"/>
      <c r="BA903" s="1"/>
      <c r="BB903" s="1"/>
    </row>
    <row r="904" spans="2:54" ht="12" customHeight="1" x14ac:dyDescent="0.25">
      <c r="B904" s="24"/>
      <c r="AV904" s="1"/>
      <c r="AW904" s="1"/>
      <c r="AX904" s="1"/>
      <c r="AY904" s="1"/>
      <c r="AZ904" s="1"/>
      <c r="BA904" s="1"/>
      <c r="BB904" s="1"/>
    </row>
    <row r="905" spans="2:54" ht="12" customHeight="1" x14ac:dyDescent="0.25">
      <c r="B905" s="24"/>
      <c r="AV905" s="1"/>
      <c r="AW905" s="1"/>
      <c r="AX905" s="1"/>
      <c r="AY905" s="1"/>
      <c r="AZ905" s="1"/>
      <c r="BA905" s="1"/>
      <c r="BB905" s="1"/>
    </row>
    <row r="906" spans="2:54" ht="12" customHeight="1" x14ac:dyDescent="0.25">
      <c r="B906" s="24"/>
      <c r="AV906" s="1"/>
      <c r="AW906" s="1"/>
      <c r="AX906" s="1"/>
      <c r="AY906" s="1"/>
      <c r="AZ906" s="1"/>
      <c r="BA906" s="1"/>
      <c r="BB906" s="1"/>
    </row>
    <row r="907" spans="2:54" ht="12" customHeight="1" x14ac:dyDescent="0.25">
      <c r="B907" s="24"/>
      <c r="AV907" s="1"/>
      <c r="AW907" s="1"/>
      <c r="AX907" s="1"/>
      <c r="AY907" s="1"/>
      <c r="AZ907" s="1"/>
      <c r="BA907" s="1"/>
      <c r="BB907" s="1"/>
    </row>
    <row r="908" spans="2:54" ht="12" customHeight="1" x14ac:dyDescent="0.25">
      <c r="B908" s="24"/>
      <c r="AV908" s="1"/>
      <c r="AW908" s="1"/>
      <c r="AX908" s="1"/>
      <c r="AY908" s="1"/>
      <c r="AZ908" s="1"/>
      <c r="BA908" s="1"/>
      <c r="BB908" s="1"/>
    </row>
    <row r="909" spans="2:54" ht="12" customHeight="1" x14ac:dyDescent="0.25">
      <c r="B909" s="24"/>
      <c r="AV909" s="1"/>
      <c r="AW909" s="1"/>
      <c r="AX909" s="1"/>
      <c r="AY909" s="1"/>
      <c r="AZ909" s="1"/>
      <c r="BA909" s="1"/>
      <c r="BB909" s="1"/>
    </row>
    <row r="910" spans="2:54" ht="12" customHeight="1" x14ac:dyDescent="0.25">
      <c r="B910" s="24"/>
      <c r="AV910" s="1"/>
      <c r="AW910" s="1"/>
      <c r="AX910" s="1"/>
      <c r="AY910" s="1"/>
      <c r="AZ910" s="1"/>
      <c r="BA910" s="1"/>
      <c r="BB910" s="1"/>
    </row>
    <row r="911" spans="2:54" ht="12" customHeight="1" x14ac:dyDescent="0.25">
      <c r="B911" s="24"/>
      <c r="AV911" s="1"/>
      <c r="AW911" s="1"/>
      <c r="AX911" s="1"/>
      <c r="AY911" s="1"/>
      <c r="AZ911" s="1"/>
      <c r="BA911" s="1"/>
      <c r="BB911" s="1"/>
    </row>
    <row r="912" spans="2:54" ht="12" customHeight="1" x14ac:dyDescent="0.25">
      <c r="B912" s="24"/>
      <c r="AV912" s="1"/>
      <c r="AW912" s="1"/>
      <c r="AX912" s="1"/>
      <c r="AY912" s="1"/>
      <c r="AZ912" s="1"/>
      <c r="BA912" s="1"/>
      <c r="BB912" s="1"/>
    </row>
    <row r="913" spans="2:54" ht="12" customHeight="1" x14ac:dyDescent="0.25">
      <c r="B913" s="24"/>
      <c r="AV913" s="1"/>
      <c r="AW913" s="1"/>
      <c r="AX913" s="1"/>
      <c r="AY913" s="1"/>
      <c r="AZ913" s="1"/>
      <c r="BA913" s="1"/>
      <c r="BB913" s="1"/>
    </row>
    <row r="914" spans="2:54" ht="12" customHeight="1" x14ac:dyDescent="0.25">
      <c r="B914" s="24"/>
      <c r="AV914" s="1"/>
      <c r="AW914" s="1"/>
      <c r="AX914" s="1"/>
      <c r="AY914" s="1"/>
      <c r="AZ914" s="1"/>
      <c r="BA914" s="1"/>
      <c r="BB914" s="1"/>
    </row>
    <row r="915" spans="2:54" ht="12" customHeight="1" x14ac:dyDescent="0.25">
      <c r="B915" s="24"/>
      <c r="AV915" s="1"/>
      <c r="AW915" s="1"/>
      <c r="AX915" s="1"/>
      <c r="AY915" s="1"/>
      <c r="AZ915" s="1"/>
      <c r="BA915" s="1"/>
      <c r="BB915" s="1"/>
    </row>
    <row r="916" spans="2:54" ht="12" customHeight="1" x14ac:dyDescent="0.25">
      <c r="B916" s="24"/>
      <c r="AV916" s="1"/>
      <c r="AW916" s="1"/>
      <c r="AX916" s="1"/>
      <c r="AY916" s="1"/>
      <c r="AZ916" s="1"/>
      <c r="BA916" s="1"/>
      <c r="BB916" s="1"/>
    </row>
    <row r="917" spans="2:54" ht="12" customHeight="1" x14ac:dyDescent="0.25">
      <c r="B917" s="24"/>
      <c r="AV917" s="1"/>
      <c r="AW917" s="1"/>
      <c r="AX917" s="1"/>
      <c r="AY917" s="1"/>
      <c r="AZ917" s="1"/>
      <c r="BA917" s="1"/>
      <c r="BB917" s="1"/>
    </row>
    <row r="918" spans="2:54" ht="12" customHeight="1" x14ac:dyDescent="0.25">
      <c r="B918" s="24"/>
      <c r="AV918" s="1"/>
      <c r="AW918" s="1"/>
      <c r="AX918" s="1"/>
      <c r="AY918" s="1"/>
      <c r="AZ918" s="1"/>
      <c r="BA918" s="1"/>
      <c r="BB918" s="1"/>
    </row>
    <row r="919" spans="2:54" ht="12" customHeight="1" x14ac:dyDescent="0.25">
      <c r="B919" s="24"/>
      <c r="AV919" s="1"/>
      <c r="AW919" s="1"/>
      <c r="AX919" s="1"/>
      <c r="AY919" s="1"/>
      <c r="AZ919" s="1"/>
      <c r="BA919" s="1"/>
      <c r="BB919" s="1"/>
    </row>
    <row r="920" spans="2:54" ht="12" customHeight="1" x14ac:dyDescent="0.25">
      <c r="B920" s="24"/>
      <c r="AV920" s="1"/>
      <c r="AW920" s="1"/>
      <c r="AX920" s="1"/>
      <c r="AY920" s="1"/>
      <c r="AZ920" s="1"/>
      <c r="BA920" s="1"/>
      <c r="BB920" s="1"/>
    </row>
    <row r="921" spans="2:54" ht="12" customHeight="1" x14ac:dyDescent="0.25">
      <c r="B921" s="24"/>
      <c r="AV921" s="1"/>
      <c r="AW921" s="1"/>
      <c r="AX921" s="1"/>
      <c r="AY921" s="1"/>
      <c r="AZ921" s="1"/>
      <c r="BA921" s="1"/>
      <c r="BB921" s="1"/>
    </row>
    <row r="922" spans="2:54" ht="12" customHeight="1" x14ac:dyDescent="0.25">
      <c r="B922" s="24"/>
      <c r="AV922" s="1"/>
      <c r="AW922" s="1"/>
      <c r="AX922" s="1"/>
      <c r="AY922" s="1"/>
      <c r="AZ922" s="1"/>
      <c r="BA922" s="1"/>
      <c r="BB922" s="1"/>
    </row>
    <row r="923" spans="2:54" ht="12" customHeight="1" x14ac:dyDescent="0.25">
      <c r="B923" s="24"/>
      <c r="AV923" s="1"/>
      <c r="AW923" s="1"/>
      <c r="AX923" s="1"/>
      <c r="AY923" s="1"/>
      <c r="AZ923" s="1"/>
      <c r="BA923" s="1"/>
      <c r="BB923" s="1"/>
    </row>
    <row r="924" spans="2:54" ht="12" customHeight="1" x14ac:dyDescent="0.25">
      <c r="B924" s="24"/>
      <c r="AV924" s="1"/>
      <c r="AW924" s="1"/>
      <c r="AX924" s="1"/>
      <c r="AY924" s="1"/>
      <c r="AZ924" s="1"/>
      <c r="BA924" s="1"/>
      <c r="BB924" s="1"/>
    </row>
    <row r="925" spans="2:54" ht="12" customHeight="1" x14ac:dyDescent="0.25">
      <c r="B925" s="24"/>
      <c r="AV925" s="1"/>
      <c r="AW925" s="1"/>
      <c r="AX925" s="1"/>
      <c r="AY925" s="1"/>
      <c r="AZ925" s="1"/>
      <c r="BA925" s="1"/>
      <c r="BB925" s="1"/>
    </row>
    <row r="926" spans="2:54" ht="12" customHeight="1" x14ac:dyDescent="0.25">
      <c r="B926" s="24"/>
      <c r="AV926" s="1"/>
      <c r="AW926" s="1"/>
      <c r="AX926" s="1"/>
      <c r="AY926" s="1"/>
      <c r="AZ926" s="1"/>
      <c r="BA926" s="1"/>
      <c r="BB926" s="1"/>
    </row>
    <row r="927" spans="2:54" ht="12" customHeight="1" x14ac:dyDescent="0.25">
      <c r="B927" s="24"/>
      <c r="AV927" s="1"/>
      <c r="AW927" s="1"/>
      <c r="AX927" s="1"/>
      <c r="AY927" s="1"/>
      <c r="AZ927" s="1"/>
      <c r="BA927" s="1"/>
      <c r="BB927" s="1"/>
    </row>
    <row r="928" spans="2:54" ht="12" customHeight="1" x14ac:dyDescent="0.25">
      <c r="B928" s="24"/>
      <c r="AV928" s="1"/>
      <c r="AW928" s="1"/>
      <c r="AX928" s="1"/>
      <c r="AY928" s="1"/>
      <c r="AZ928" s="1"/>
      <c r="BA928" s="1"/>
      <c r="BB928" s="1"/>
    </row>
    <row r="929" spans="2:54" ht="12" customHeight="1" x14ac:dyDescent="0.25">
      <c r="B929" s="24"/>
      <c r="AV929" s="1"/>
      <c r="AW929" s="1"/>
      <c r="AX929" s="1"/>
      <c r="AY929" s="1"/>
      <c r="AZ929" s="1"/>
      <c r="BA929" s="1"/>
      <c r="BB929" s="1"/>
    </row>
    <row r="930" spans="2:54" ht="12" customHeight="1" x14ac:dyDescent="0.25">
      <c r="B930" s="24"/>
      <c r="AV930" s="1"/>
      <c r="AW930" s="1"/>
      <c r="AX930" s="1"/>
      <c r="AY930" s="1"/>
      <c r="AZ930" s="1"/>
      <c r="BA930" s="1"/>
      <c r="BB930" s="1"/>
    </row>
    <row r="931" spans="2:54" ht="12" customHeight="1" x14ac:dyDescent="0.25">
      <c r="B931" s="24"/>
      <c r="AV931" s="1"/>
      <c r="AW931" s="1"/>
      <c r="AX931" s="1"/>
      <c r="AY931" s="1"/>
      <c r="AZ931" s="1"/>
      <c r="BA931" s="1"/>
      <c r="BB931" s="1"/>
    </row>
    <row r="932" spans="2:54" ht="12" customHeight="1" x14ac:dyDescent="0.25">
      <c r="B932" s="24"/>
      <c r="AV932" s="1"/>
      <c r="AW932" s="1"/>
      <c r="AX932" s="1"/>
      <c r="AY932" s="1"/>
      <c r="AZ932" s="1"/>
      <c r="BA932" s="1"/>
      <c r="BB932" s="1"/>
    </row>
    <row r="933" spans="2:54" ht="12" customHeight="1" x14ac:dyDescent="0.25">
      <c r="B933" s="24"/>
      <c r="AV933" s="1"/>
      <c r="AW933" s="1"/>
      <c r="AX933" s="1"/>
      <c r="AY933" s="1"/>
      <c r="AZ933" s="1"/>
      <c r="BA933" s="1"/>
      <c r="BB933" s="1"/>
    </row>
    <row r="934" spans="2:54" ht="12" customHeight="1" x14ac:dyDescent="0.25">
      <c r="B934" s="24"/>
      <c r="AV934" s="1"/>
      <c r="AW934" s="1"/>
      <c r="AX934" s="1"/>
      <c r="AY934" s="1"/>
      <c r="AZ934" s="1"/>
      <c r="BA934" s="1"/>
      <c r="BB934" s="1"/>
    </row>
    <row r="935" spans="2:54" ht="12" customHeight="1" x14ac:dyDescent="0.25">
      <c r="B935" s="24"/>
      <c r="AV935" s="1"/>
      <c r="AW935" s="1"/>
      <c r="AX935" s="1"/>
      <c r="AY935" s="1"/>
      <c r="AZ935" s="1"/>
      <c r="BA935" s="1"/>
      <c r="BB935" s="1"/>
    </row>
    <row r="936" spans="2:54" ht="12" customHeight="1" x14ac:dyDescent="0.25">
      <c r="B936" s="24"/>
      <c r="AV936" s="1"/>
      <c r="AW936" s="1"/>
      <c r="AX936" s="1"/>
      <c r="AY936" s="1"/>
      <c r="AZ936" s="1"/>
      <c r="BA936" s="1"/>
      <c r="BB936" s="1"/>
    </row>
    <row r="937" spans="2:54" ht="12" customHeight="1" x14ac:dyDescent="0.25">
      <c r="B937" s="24"/>
      <c r="AV937" s="1"/>
      <c r="AW937" s="1"/>
      <c r="AX937" s="1"/>
      <c r="AY937" s="1"/>
      <c r="AZ937" s="1"/>
      <c r="BA937" s="1"/>
      <c r="BB937" s="1"/>
    </row>
    <row r="938" spans="2:54" ht="12" customHeight="1" x14ac:dyDescent="0.25">
      <c r="B938" s="24"/>
      <c r="AV938" s="1"/>
      <c r="AW938" s="1"/>
      <c r="AX938" s="1"/>
      <c r="AY938" s="1"/>
      <c r="AZ938" s="1"/>
      <c r="BA938" s="1"/>
      <c r="BB938" s="1"/>
    </row>
    <row r="939" spans="2:54" ht="12" customHeight="1" x14ac:dyDescent="0.25">
      <c r="B939" s="24"/>
      <c r="AV939" s="1"/>
      <c r="AW939" s="1"/>
      <c r="AX939" s="1"/>
      <c r="AY939" s="1"/>
      <c r="AZ939" s="1"/>
      <c r="BA939" s="1"/>
      <c r="BB939" s="1"/>
    </row>
    <row r="940" spans="2:54" ht="12" customHeight="1" x14ac:dyDescent="0.25">
      <c r="B940" s="24"/>
      <c r="AV940" s="1"/>
      <c r="AW940" s="1"/>
      <c r="AX940" s="1"/>
      <c r="AY940" s="1"/>
      <c r="AZ940" s="1"/>
      <c r="BA940" s="1"/>
      <c r="BB940" s="1"/>
    </row>
    <row r="941" spans="2:54" ht="12" customHeight="1" x14ac:dyDescent="0.25">
      <c r="B941" s="24"/>
      <c r="AV941" s="1"/>
      <c r="AW941" s="1"/>
      <c r="AX941" s="1"/>
      <c r="AY941" s="1"/>
      <c r="AZ941" s="1"/>
      <c r="BA941" s="1"/>
      <c r="BB941" s="1"/>
    </row>
    <row r="942" spans="2:54" ht="12" customHeight="1" x14ac:dyDescent="0.25">
      <c r="B942" s="24"/>
      <c r="AV942" s="1"/>
      <c r="AW942" s="1"/>
      <c r="AX942" s="1"/>
      <c r="AY942" s="1"/>
      <c r="AZ942" s="1"/>
      <c r="BA942" s="1"/>
      <c r="BB942" s="1"/>
    </row>
    <row r="943" spans="2:54" ht="12" customHeight="1" x14ac:dyDescent="0.25">
      <c r="B943" s="24"/>
      <c r="AV943" s="1"/>
      <c r="AW943" s="1"/>
      <c r="AX943" s="1"/>
      <c r="AY943" s="1"/>
      <c r="AZ943" s="1"/>
      <c r="BA943" s="1"/>
      <c r="BB943" s="1"/>
    </row>
    <row r="944" spans="2:54" ht="12" customHeight="1" x14ac:dyDescent="0.25">
      <c r="B944" s="24"/>
      <c r="AV944" s="1"/>
      <c r="AW944" s="1"/>
      <c r="AX944" s="1"/>
      <c r="AY944" s="1"/>
      <c r="AZ944" s="1"/>
      <c r="BA944" s="1"/>
      <c r="BB944" s="1"/>
    </row>
    <row r="945" spans="2:54" ht="12" customHeight="1" x14ac:dyDescent="0.25">
      <c r="B945" s="24"/>
      <c r="AV945" s="1"/>
      <c r="AW945" s="1"/>
      <c r="AX945" s="1"/>
      <c r="AY945" s="1"/>
      <c r="AZ945" s="1"/>
      <c r="BA945" s="1"/>
      <c r="BB945" s="1"/>
    </row>
    <row r="946" spans="2:54" ht="12" customHeight="1" x14ac:dyDescent="0.25">
      <c r="B946" s="24"/>
      <c r="AV946" s="1"/>
      <c r="AW946" s="1"/>
      <c r="AX946" s="1"/>
      <c r="AY946" s="1"/>
      <c r="AZ946" s="1"/>
      <c r="BA946" s="1"/>
      <c r="BB946" s="1"/>
    </row>
    <row r="947" spans="2:54" ht="12" customHeight="1" x14ac:dyDescent="0.25">
      <c r="B947" s="24"/>
      <c r="AV947" s="1"/>
      <c r="AW947" s="1"/>
      <c r="AX947" s="1"/>
      <c r="AY947" s="1"/>
      <c r="AZ947" s="1"/>
      <c r="BA947" s="1"/>
      <c r="BB947" s="1"/>
    </row>
    <row r="948" spans="2:54" ht="12" customHeight="1" x14ac:dyDescent="0.25">
      <c r="B948" s="24"/>
      <c r="AV948" s="1"/>
      <c r="AW948" s="1"/>
      <c r="AX948" s="1"/>
      <c r="AY948" s="1"/>
      <c r="AZ948" s="1"/>
      <c r="BA948" s="1"/>
      <c r="BB948" s="1"/>
    </row>
    <row r="949" spans="2:54" ht="12" customHeight="1" x14ac:dyDescent="0.25">
      <c r="B949" s="24"/>
      <c r="AV949" s="1"/>
      <c r="AW949" s="1"/>
      <c r="AX949" s="1"/>
      <c r="AY949" s="1"/>
      <c r="AZ949" s="1"/>
      <c r="BA949" s="1"/>
      <c r="BB949" s="1"/>
    </row>
    <row r="950" spans="2:54" ht="12" customHeight="1" x14ac:dyDescent="0.25">
      <c r="B950" s="24"/>
      <c r="AV950" s="1"/>
      <c r="AW950" s="1"/>
      <c r="AX950" s="1"/>
      <c r="AY950" s="1"/>
      <c r="AZ950" s="1"/>
      <c r="BA950" s="1"/>
      <c r="BB950" s="1"/>
    </row>
    <row r="951" spans="2:54" ht="12" customHeight="1" x14ac:dyDescent="0.25">
      <c r="B951" s="24"/>
      <c r="AV951" s="1"/>
      <c r="AW951" s="1"/>
      <c r="AX951" s="1"/>
      <c r="AY951" s="1"/>
      <c r="AZ951" s="1"/>
      <c r="BA951" s="1"/>
      <c r="BB951" s="1"/>
    </row>
    <row r="952" spans="2:54" ht="12" customHeight="1" x14ac:dyDescent="0.25">
      <c r="B952" s="24"/>
      <c r="AV952" s="1"/>
      <c r="AW952" s="1"/>
      <c r="AX952" s="1"/>
      <c r="AY952" s="1"/>
      <c r="AZ952" s="1"/>
      <c r="BA952" s="1"/>
      <c r="BB952" s="1"/>
    </row>
    <row r="953" spans="2:54" ht="12" customHeight="1" x14ac:dyDescent="0.25">
      <c r="B953" s="24"/>
      <c r="AV953" s="1"/>
      <c r="AW953" s="1"/>
      <c r="AX953" s="1"/>
      <c r="AY953" s="1"/>
      <c r="AZ953" s="1"/>
      <c r="BA953" s="1"/>
      <c r="BB953" s="1"/>
    </row>
    <row r="954" spans="2:54" ht="12" customHeight="1" x14ac:dyDescent="0.25">
      <c r="B954" s="24"/>
      <c r="AV954" s="1"/>
      <c r="AW954" s="1"/>
      <c r="AX954" s="1"/>
      <c r="AY954" s="1"/>
      <c r="AZ954" s="1"/>
      <c r="BA954" s="1"/>
      <c r="BB954" s="1"/>
    </row>
    <row r="955" spans="2:54" ht="12" customHeight="1" x14ac:dyDescent="0.25">
      <c r="B955" s="24"/>
      <c r="AV955" s="1"/>
      <c r="AW955" s="1"/>
      <c r="AX955" s="1"/>
      <c r="AY955" s="1"/>
      <c r="AZ955" s="1"/>
      <c r="BA955" s="1"/>
      <c r="BB955" s="1"/>
    </row>
    <row r="956" spans="2:54" ht="12" customHeight="1" x14ac:dyDescent="0.25">
      <c r="B956" s="24"/>
      <c r="AV956" s="1"/>
      <c r="AW956" s="1"/>
      <c r="AX956" s="1"/>
      <c r="AY956" s="1"/>
      <c r="AZ956" s="1"/>
      <c r="BA956" s="1"/>
      <c r="BB956" s="1"/>
    </row>
    <row r="957" spans="2:54" ht="12" customHeight="1" x14ac:dyDescent="0.25">
      <c r="B957" s="24"/>
      <c r="AV957" s="1"/>
      <c r="AW957" s="1"/>
      <c r="AX957" s="1"/>
      <c r="AY957" s="1"/>
      <c r="AZ957" s="1"/>
      <c r="BA957" s="1"/>
      <c r="BB957" s="1"/>
    </row>
    <row r="958" spans="2:54" ht="12" customHeight="1" x14ac:dyDescent="0.25">
      <c r="B958" s="24"/>
      <c r="AV958" s="1"/>
      <c r="AW958" s="1"/>
      <c r="AX958" s="1"/>
      <c r="AY958" s="1"/>
      <c r="AZ958" s="1"/>
      <c r="BA958" s="1"/>
      <c r="BB958" s="1"/>
    </row>
    <row r="959" spans="2:54" ht="12" customHeight="1" x14ac:dyDescent="0.25">
      <c r="B959" s="24"/>
      <c r="AV959" s="1"/>
      <c r="AW959" s="1"/>
      <c r="AX959" s="1"/>
      <c r="AY959" s="1"/>
      <c r="AZ959" s="1"/>
      <c r="BA959" s="1"/>
      <c r="BB959" s="1"/>
    </row>
    <row r="960" spans="2:54" ht="12" customHeight="1" x14ac:dyDescent="0.25">
      <c r="B960" s="24"/>
      <c r="AV960" s="1"/>
      <c r="AW960" s="1"/>
      <c r="AX960" s="1"/>
      <c r="AY960" s="1"/>
      <c r="AZ960" s="1"/>
      <c r="BA960" s="1"/>
      <c r="BB960" s="1"/>
    </row>
    <row r="961" spans="2:54" ht="12" customHeight="1" x14ac:dyDescent="0.25">
      <c r="B961" s="24"/>
      <c r="AV961" s="1"/>
      <c r="AW961" s="1"/>
      <c r="AX961" s="1"/>
      <c r="AY961" s="1"/>
      <c r="AZ961" s="1"/>
      <c r="BA961" s="1"/>
      <c r="BB961" s="1"/>
    </row>
    <row r="962" spans="2:54" ht="12" customHeight="1" x14ac:dyDescent="0.25">
      <c r="B962" s="24"/>
      <c r="AV962" s="1"/>
      <c r="AW962" s="1"/>
      <c r="AX962" s="1"/>
      <c r="AY962" s="1"/>
      <c r="AZ962" s="1"/>
      <c r="BA962" s="1"/>
      <c r="BB962" s="1"/>
    </row>
    <row r="963" spans="2:54" ht="12" customHeight="1" x14ac:dyDescent="0.25">
      <c r="B963" s="24"/>
      <c r="AV963" s="1"/>
      <c r="AW963" s="1"/>
      <c r="AX963" s="1"/>
      <c r="AY963" s="1"/>
      <c r="AZ963" s="1"/>
      <c r="BA963" s="1"/>
      <c r="BB963" s="1"/>
    </row>
    <row r="964" spans="2:54" ht="12" customHeight="1" x14ac:dyDescent="0.25">
      <c r="B964" s="24"/>
      <c r="AV964" s="1"/>
      <c r="AW964" s="1"/>
      <c r="AX964" s="1"/>
      <c r="AY964" s="1"/>
      <c r="AZ964" s="1"/>
      <c r="BA964" s="1"/>
      <c r="BB964" s="1"/>
    </row>
    <row r="965" spans="2:54" ht="12" customHeight="1" x14ac:dyDescent="0.25">
      <c r="B965" s="24"/>
      <c r="AV965" s="1"/>
      <c r="AW965" s="1"/>
      <c r="AX965" s="1"/>
      <c r="AY965" s="1"/>
      <c r="AZ965" s="1"/>
      <c r="BA965" s="1"/>
      <c r="BB965" s="1"/>
    </row>
    <row r="966" spans="2:54" ht="12" customHeight="1" x14ac:dyDescent="0.25">
      <c r="B966" s="24"/>
      <c r="AV966" s="1"/>
      <c r="AW966" s="1"/>
      <c r="AX966" s="1"/>
      <c r="AY966" s="1"/>
      <c r="AZ966" s="1"/>
      <c r="BA966" s="1"/>
      <c r="BB966" s="1"/>
    </row>
    <row r="967" spans="2:54" ht="12" customHeight="1" x14ac:dyDescent="0.25">
      <c r="B967" s="24"/>
      <c r="AV967" s="1"/>
      <c r="AW967" s="1"/>
      <c r="AX967" s="1"/>
      <c r="AY967" s="1"/>
      <c r="AZ967" s="1"/>
      <c r="BA967" s="1"/>
      <c r="BB967" s="1"/>
    </row>
    <row r="968" spans="2:54" ht="12" customHeight="1" x14ac:dyDescent="0.25">
      <c r="B968" s="24"/>
      <c r="AV968" s="1"/>
      <c r="AW968" s="1"/>
      <c r="AX968" s="1"/>
      <c r="AY968" s="1"/>
      <c r="AZ968" s="1"/>
      <c r="BA968" s="1"/>
      <c r="BB968" s="1"/>
    </row>
    <row r="969" spans="2:54" ht="12" customHeight="1" x14ac:dyDescent="0.25">
      <c r="B969" s="24"/>
      <c r="AV969" s="1"/>
      <c r="AW969" s="1"/>
      <c r="AX969" s="1"/>
      <c r="AY969" s="1"/>
      <c r="AZ969" s="1"/>
      <c r="BA969" s="1"/>
      <c r="BB969" s="1"/>
    </row>
    <row r="970" spans="2:54" ht="12" customHeight="1" x14ac:dyDescent="0.25">
      <c r="B970" s="24"/>
      <c r="AV970" s="1"/>
      <c r="AW970" s="1"/>
      <c r="AX970" s="1"/>
      <c r="AY970" s="1"/>
      <c r="AZ970" s="1"/>
      <c r="BA970" s="1"/>
      <c r="BB970" s="1"/>
    </row>
    <row r="971" spans="2:54" ht="12" customHeight="1" x14ac:dyDescent="0.25">
      <c r="B971" s="24"/>
      <c r="AV971" s="1"/>
      <c r="AW971" s="1"/>
      <c r="AX971" s="1"/>
      <c r="AY971" s="1"/>
      <c r="AZ971" s="1"/>
      <c r="BA971" s="1"/>
      <c r="BB971" s="1"/>
    </row>
    <row r="972" spans="2:54" ht="12" customHeight="1" x14ac:dyDescent="0.25">
      <c r="B972" s="24"/>
      <c r="AV972" s="1"/>
      <c r="AW972" s="1"/>
      <c r="AX972" s="1"/>
      <c r="AY972" s="1"/>
      <c r="AZ972" s="1"/>
      <c r="BA972" s="1"/>
      <c r="BB972" s="1"/>
    </row>
    <row r="973" spans="2:54" ht="12" customHeight="1" x14ac:dyDescent="0.25">
      <c r="B973" s="24"/>
      <c r="AV973" s="1"/>
      <c r="AW973" s="1"/>
      <c r="AX973" s="1"/>
      <c r="AY973" s="1"/>
      <c r="AZ973" s="1"/>
      <c r="BA973" s="1"/>
      <c r="BB973" s="1"/>
    </row>
    <row r="974" spans="2:54" ht="12" customHeight="1" x14ac:dyDescent="0.25">
      <c r="B974" s="24"/>
      <c r="AV974" s="1"/>
      <c r="AW974" s="1"/>
      <c r="AX974" s="1"/>
      <c r="AY974" s="1"/>
      <c r="AZ974" s="1"/>
      <c r="BA974" s="1"/>
      <c r="BB974" s="1"/>
    </row>
    <row r="975" spans="2:54" ht="12" customHeight="1" x14ac:dyDescent="0.25">
      <c r="B975" s="24"/>
      <c r="AV975" s="1"/>
      <c r="AW975" s="1"/>
      <c r="AX975" s="1"/>
      <c r="AY975" s="1"/>
      <c r="AZ975" s="1"/>
      <c r="BA975" s="1"/>
      <c r="BB975" s="1"/>
    </row>
    <row r="976" spans="2:54" ht="12" customHeight="1" x14ac:dyDescent="0.25">
      <c r="B976" s="24"/>
      <c r="AV976" s="1"/>
      <c r="AW976" s="1"/>
      <c r="AX976" s="1"/>
      <c r="AY976" s="1"/>
      <c r="AZ976" s="1"/>
      <c r="BA976" s="1"/>
      <c r="BB976" s="1"/>
    </row>
    <row r="977" spans="2:54" ht="12" customHeight="1" x14ac:dyDescent="0.25">
      <c r="B977" s="24"/>
      <c r="AV977" s="1"/>
      <c r="AW977" s="1"/>
      <c r="AX977" s="1"/>
      <c r="AY977" s="1"/>
      <c r="AZ977" s="1"/>
      <c r="BA977" s="1"/>
      <c r="BB977" s="1"/>
    </row>
    <row r="978" spans="2:54" ht="12" customHeight="1" x14ac:dyDescent="0.25">
      <c r="B978" s="24"/>
      <c r="AV978" s="1"/>
      <c r="AW978" s="1"/>
      <c r="AX978" s="1"/>
      <c r="AY978" s="1"/>
      <c r="AZ978" s="1"/>
      <c r="BA978" s="1"/>
      <c r="BB978" s="1"/>
    </row>
    <row r="979" spans="2:54" ht="12" customHeight="1" x14ac:dyDescent="0.25">
      <c r="B979" s="24"/>
      <c r="AV979" s="1"/>
      <c r="AW979" s="1"/>
      <c r="AX979" s="1"/>
      <c r="AY979" s="1"/>
      <c r="AZ979" s="1"/>
      <c r="BA979" s="1"/>
      <c r="BB979" s="1"/>
    </row>
    <row r="980" spans="2:54" ht="12" customHeight="1" x14ac:dyDescent="0.25">
      <c r="B980" s="24"/>
      <c r="AV980" s="1"/>
      <c r="AW980" s="1"/>
      <c r="AX980" s="1"/>
      <c r="AY980" s="1"/>
      <c r="AZ980" s="1"/>
      <c r="BA980" s="1"/>
      <c r="BB980" s="1"/>
    </row>
    <row r="981" spans="2:54" ht="12" customHeight="1" x14ac:dyDescent="0.25">
      <c r="B981" s="24"/>
      <c r="AV981" s="1"/>
      <c r="AW981" s="1"/>
      <c r="AX981" s="1"/>
      <c r="AY981" s="1"/>
      <c r="AZ981" s="1"/>
      <c r="BA981" s="1"/>
      <c r="BB981" s="1"/>
    </row>
    <row r="982" spans="2:54" ht="12" customHeight="1" x14ac:dyDescent="0.25">
      <c r="B982" s="24"/>
      <c r="AV982" s="1"/>
      <c r="AW982" s="1"/>
      <c r="AX982" s="1"/>
      <c r="AY982" s="1"/>
      <c r="AZ982" s="1"/>
      <c r="BA982" s="1"/>
      <c r="BB982" s="1"/>
    </row>
    <row r="983" spans="2:54" ht="12" customHeight="1" x14ac:dyDescent="0.25">
      <c r="B983" s="24"/>
      <c r="AV983" s="1"/>
      <c r="AW983" s="1"/>
      <c r="AX983" s="1"/>
      <c r="AY983" s="1"/>
      <c r="AZ983" s="1"/>
      <c r="BA983" s="1"/>
      <c r="BB983" s="1"/>
    </row>
    <row r="984" spans="2:54" ht="12" customHeight="1" x14ac:dyDescent="0.25">
      <c r="B984" s="24"/>
      <c r="AV984" s="1"/>
      <c r="AW984" s="1"/>
      <c r="AX984" s="1"/>
      <c r="AY984" s="1"/>
      <c r="AZ984" s="1"/>
      <c r="BA984" s="1"/>
      <c r="BB984" s="1"/>
    </row>
    <row r="985" spans="2:54" ht="12" customHeight="1" x14ac:dyDescent="0.25">
      <c r="B985" s="24"/>
      <c r="AV985" s="1"/>
      <c r="AW985" s="1"/>
      <c r="AX985" s="1"/>
      <c r="AY985" s="1"/>
      <c r="AZ985" s="1"/>
      <c r="BA985" s="1"/>
      <c r="BB985" s="1"/>
    </row>
    <row r="986" spans="2:54" ht="12" customHeight="1" x14ac:dyDescent="0.25">
      <c r="B986" s="24"/>
      <c r="AV986" s="1"/>
      <c r="AW986" s="1"/>
      <c r="AX986" s="1"/>
      <c r="AY986" s="1"/>
      <c r="AZ986" s="1"/>
      <c r="BA986" s="1"/>
      <c r="BB986" s="1"/>
    </row>
    <row r="987" spans="2:54" ht="12" customHeight="1" x14ac:dyDescent="0.25">
      <c r="B987" s="24"/>
      <c r="AV987" s="1"/>
      <c r="AW987" s="1"/>
      <c r="AX987" s="1"/>
      <c r="AY987" s="1"/>
      <c r="AZ987" s="1"/>
      <c r="BA987" s="1"/>
      <c r="BB987" s="1"/>
    </row>
    <row r="988" spans="2:54" ht="12" customHeight="1" x14ac:dyDescent="0.25">
      <c r="B988" s="24"/>
      <c r="AV988" s="1"/>
      <c r="AW988" s="1"/>
      <c r="AX988" s="1"/>
      <c r="AY988" s="1"/>
      <c r="AZ988" s="1"/>
      <c r="BA988" s="1"/>
      <c r="BB988" s="1"/>
    </row>
    <row r="989" spans="2:54" ht="12" customHeight="1" x14ac:dyDescent="0.25">
      <c r="B989" s="24"/>
      <c r="AV989" s="1"/>
      <c r="AW989" s="1"/>
      <c r="AX989" s="1"/>
      <c r="AY989" s="1"/>
      <c r="AZ989" s="1"/>
      <c r="BA989" s="1"/>
      <c r="BB989" s="1"/>
    </row>
    <row r="990" spans="2:54" ht="12" customHeight="1" x14ac:dyDescent="0.25">
      <c r="B990" s="24"/>
      <c r="AV990" s="1"/>
      <c r="AW990" s="1"/>
      <c r="AX990" s="1"/>
      <c r="AY990" s="1"/>
      <c r="AZ990" s="1"/>
      <c r="BA990" s="1"/>
      <c r="BB990" s="1"/>
    </row>
    <row r="991" spans="2:54" ht="12" customHeight="1" x14ac:dyDescent="0.25">
      <c r="B991" s="24"/>
      <c r="AV991" s="1"/>
      <c r="AW991" s="1"/>
      <c r="AX991" s="1"/>
      <c r="AY991" s="1"/>
      <c r="AZ991" s="1"/>
      <c r="BA991" s="1"/>
      <c r="BB991" s="1"/>
    </row>
    <row r="992" spans="2:54" ht="12" customHeight="1" x14ac:dyDescent="0.25">
      <c r="B992" s="24"/>
      <c r="AV992" s="1"/>
      <c r="AW992" s="1"/>
      <c r="AX992" s="1"/>
      <c r="AY992" s="1"/>
      <c r="AZ992" s="1"/>
      <c r="BA992" s="1"/>
      <c r="BB992" s="1"/>
    </row>
    <row r="993" spans="2:54" ht="12" customHeight="1" x14ac:dyDescent="0.25">
      <c r="B993" s="24"/>
      <c r="AV993" s="1"/>
      <c r="AW993" s="1"/>
      <c r="AX993" s="1"/>
      <c r="AY993" s="1"/>
      <c r="AZ993" s="1"/>
      <c r="BA993" s="1"/>
      <c r="BB993" s="1"/>
    </row>
    <row r="994" spans="2:54" ht="12" customHeight="1" x14ac:dyDescent="0.25">
      <c r="B994" s="24"/>
      <c r="AV994" s="1"/>
      <c r="AW994" s="1"/>
      <c r="AX994" s="1"/>
      <c r="AY994" s="1"/>
      <c r="AZ994" s="1"/>
      <c r="BA994" s="1"/>
      <c r="BB994" s="1"/>
    </row>
    <row r="995" spans="2:54" ht="12" customHeight="1" x14ac:dyDescent="0.25">
      <c r="B995" s="24"/>
      <c r="AV995" s="1"/>
      <c r="AW995" s="1"/>
      <c r="AX995" s="1"/>
      <c r="AY995" s="1"/>
      <c r="AZ995" s="1"/>
      <c r="BA995" s="1"/>
      <c r="BB995" s="1"/>
    </row>
    <row r="996" spans="2:54" ht="12" customHeight="1" x14ac:dyDescent="0.25">
      <c r="B996" s="24"/>
      <c r="AV996" s="1"/>
      <c r="AW996" s="1"/>
      <c r="AX996" s="1"/>
      <c r="AY996" s="1"/>
      <c r="AZ996" s="1"/>
      <c r="BA996" s="1"/>
      <c r="BB996" s="1"/>
    </row>
    <row r="997" spans="2:54" ht="12" customHeight="1" x14ac:dyDescent="0.25">
      <c r="B997" s="24"/>
      <c r="AV997" s="1"/>
      <c r="AW997" s="1"/>
      <c r="AX997" s="1"/>
      <c r="AY997" s="1"/>
      <c r="AZ997" s="1"/>
      <c r="BA997" s="1"/>
      <c r="BB997" s="1"/>
    </row>
    <row r="998" spans="2:54" ht="12" customHeight="1" x14ac:dyDescent="0.25">
      <c r="B998" s="24"/>
      <c r="AV998" s="1"/>
      <c r="AW998" s="1"/>
      <c r="AX998" s="1"/>
      <c r="AY998" s="1"/>
      <c r="AZ998" s="1"/>
      <c r="BA998" s="1"/>
      <c r="BB998" s="1"/>
    </row>
    <row r="999" spans="2:54" ht="12" customHeight="1" x14ac:dyDescent="0.25">
      <c r="B999" s="24"/>
      <c r="AV999" s="1"/>
      <c r="AW999" s="1"/>
      <c r="AX999" s="1"/>
      <c r="AY999" s="1"/>
      <c r="AZ999" s="1"/>
      <c r="BA999" s="1"/>
      <c r="BB999" s="1"/>
    </row>
    <row r="1000" spans="2:54" ht="12" customHeight="1" x14ac:dyDescent="0.25">
      <c r="B1000" s="24"/>
      <c r="AV1000" s="1"/>
      <c r="AW1000" s="1"/>
      <c r="AX1000" s="1"/>
      <c r="AY1000" s="1"/>
      <c r="AZ1000" s="1"/>
      <c r="BA1000" s="1"/>
      <c r="BB1000" s="1"/>
    </row>
  </sheetData>
  <mergeCells count="1">
    <mergeCell ref="Q3:X3"/>
  </mergeCell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1000"/>
  <sheetViews>
    <sheetView workbookViewId="0">
      <pane xSplit="3" ySplit="4" topLeftCell="D5" activePane="bottomRight" state="frozen"/>
      <selection pane="topRight" activeCell="D1" sqref="D1"/>
      <selection pane="bottomLeft" activeCell="A5" sqref="A5"/>
      <selection pane="bottomRight" activeCell="D5" sqref="D5"/>
    </sheetView>
  </sheetViews>
  <sheetFormatPr baseColWidth="10" defaultColWidth="14.453125" defaultRowHeight="15" customHeight="1" x14ac:dyDescent="0.25"/>
  <cols>
    <col min="1" max="78" width="8.81640625" customWidth="1"/>
  </cols>
  <sheetData>
    <row r="1" spans="1:78" ht="12" customHeight="1" x14ac:dyDescent="0.25">
      <c r="A1" s="24"/>
      <c r="B1" s="24"/>
      <c r="C1" s="24"/>
      <c r="AY1" s="1"/>
      <c r="AZ1" s="1"/>
      <c r="BA1" s="1"/>
      <c r="BB1" s="1"/>
      <c r="BC1" s="1"/>
      <c r="BD1" s="1"/>
    </row>
    <row r="2" spans="1:78" ht="12" customHeight="1" x14ac:dyDescent="0.3">
      <c r="A2" s="56" t="s">
        <v>311</v>
      </c>
      <c r="B2" s="57"/>
      <c r="C2" s="57"/>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row>
    <row r="3" spans="1:78" ht="12" customHeight="1" x14ac:dyDescent="0.3">
      <c r="A3" s="63"/>
      <c r="B3" s="24"/>
      <c r="C3" s="24"/>
      <c r="AY3" s="1"/>
      <c r="AZ3" s="1"/>
      <c r="BA3" s="1"/>
      <c r="BB3" s="1"/>
      <c r="BC3" s="1"/>
      <c r="BD3" s="1"/>
    </row>
    <row r="4" spans="1:78" ht="12" customHeight="1" x14ac:dyDescent="0.3">
      <c r="A4" s="2"/>
      <c r="B4" s="60" t="s">
        <v>0</v>
      </c>
      <c r="C4" s="60"/>
      <c r="D4" s="12" t="s">
        <v>175</v>
      </c>
      <c r="E4" s="61" t="s">
        <v>37</v>
      </c>
      <c r="F4" s="61" t="s">
        <v>86</v>
      </c>
      <c r="G4" s="61" t="s">
        <v>191</v>
      </c>
      <c r="H4" s="61" t="s">
        <v>439</v>
      </c>
      <c r="I4" s="61" t="s">
        <v>512</v>
      </c>
      <c r="J4" s="61" t="s">
        <v>42</v>
      </c>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1" t="s">
        <v>37</v>
      </c>
      <c r="AV4" s="61" t="s">
        <v>86</v>
      </c>
      <c r="AW4" s="60"/>
      <c r="AX4" s="60"/>
      <c r="AY4" s="60"/>
      <c r="AZ4" s="60"/>
      <c r="BA4" s="60"/>
      <c r="BB4" s="60"/>
      <c r="BC4" s="60"/>
      <c r="BD4" s="60"/>
      <c r="BE4" s="60"/>
      <c r="BF4" s="60"/>
      <c r="BG4" s="60"/>
      <c r="BH4" s="60"/>
      <c r="BI4" s="60"/>
      <c r="BJ4" s="60"/>
      <c r="BK4" s="60"/>
      <c r="BL4" s="60"/>
      <c r="BM4" s="60"/>
      <c r="BN4" s="9"/>
      <c r="BO4" s="9"/>
      <c r="BP4" s="9"/>
      <c r="BQ4" s="9"/>
      <c r="BR4" s="9"/>
      <c r="BS4" s="9"/>
      <c r="BT4" s="9"/>
      <c r="BU4" s="9"/>
      <c r="BV4" s="9"/>
      <c r="BW4" s="9"/>
      <c r="BX4" s="9"/>
      <c r="BY4" s="9"/>
      <c r="BZ4" s="9"/>
    </row>
    <row r="5" spans="1:78" ht="12" customHeight="1" x14ac:dyDescent="0.3">
      <c r="A5" s="24"/>
      <c r="B5" s="63"/>
      <c r="C5" s="63"/>
    </row>
    <row r="6" spans="1:78" ht="12" customHeight="1" x14ac:dyDescent="0.25">
      <c r="A6" s="64">
        <v>1</v>
      </c>
      <c r="B6" s="59" t="s">
        <v>513</v>
      </c>
      <c r="C6" s="59"/>
      <c r="D6" s="26">
        <v>1</v>
      </c>
      <c r="F6" s="6">
        <v>0</v>
      </c>
      <c r="G6" s="6">
        <v>0</v>
      </c>
      <c r="H6" s="6">
        <v>0</v>
      </c>
      <c r="I6" s="6">
        <v>0</v>
      </c>
      <c r="J6" s="6">
        <v>0</v>
      </c>
      <c r="AU6" s="6">
        <v>2</v>
      </c>
      <c r="AV6" s="6">
        <v>0</v>
      </c>
    </row>
    <row r="7" spans="1:78" ht="12" customHeight="1" x14ac:dyDescent="0.25">
      <c r="A7" s="64">
        <v>2</v>
      </c>
      <c r="B7" s="59" t="s">
        <v>305</v>
      </c>
      <c r="C7" s="59"/>
      <c r="D7" s="24">
        <v>2</v>
      </c>
      <c r="F7" s="6">
        <v>0</v>
      </c>
      <c r="G7" s="6">
        <v>0</v>
      </c>
      <c r="H7" s="6">
        <v>3</v>
      </c>
      <c r="I7" s="6">
        <v>0</v>
      </c>
      <c r="J7" s="6">
        <v>0</v>
      </c>
      <c r="AU7" s="6">
        <v>0</v>
      </c>
      <c r="AV7" s="6">
        <v>0</v>
      </c>
    </row>
    <row r="8" spans="1:78" ht="12" customHeight="1" x14ac:dyDescent="0.25">
      <c r="A8" s="64">
        <v>3</v>
      </c>
      <c r="B8" s="59" t="s">
        <v>514</v>
      </c>
      <c r="C8" s="59"/>
      <c r="D8" s="24">
        <v>1</v>
      </c>
      <c r="F8" s="6">
        <v>0</v>
      </c>
      <c r="G8" s="6">
        <v>0</v>
      </c>
      <c r="H8" s="6">
        <v>0</v>
      </c>
      <c r="I8" s="6">
        <v>0</v>
      </c>
      <c r="J8" s="6">
        <v>0</v>
      </c>
      <c r="AU8" s="6">
        <v>0</v>
      </c>
      <c r="AV8" s="6">
        <v>0</v>
      </c>
    </row>
    <row r="9" spans="1:78" ht="12" customHeight="1" x14ac:dyDescent="0.25">
      <c r="A9" s="64">
        <v>4</v>
      </c>
      <c r="B9" s="59" t="s">
        <v>380</v>
      </c>
      <c r="C9" s="59" t="s">
        <v>83</v>
      </c>
      <c r="D9" s="24">
        <v>2</v>
      </c>
      <c r="F9" s="6">
        <v>3</v>
      </c>
      <c r="G9" s="6">
        <v>2</v>
      </c>
      <c r="H9" s="6">
        <v>2</v>
      </c>
      <c r="I9" s="6">
        <v>3</v>
      </c>
      <c r="J9" s="6">
        <v>3</v>
      </c>
      <c r="AU9" s="6">
        <v>3</v>
      </c>
      <c r="AV9" s="6">
        <v>3</v>
      </c>
    </row>
    <row r="10" spans="1:78" ht="12" customHeight="1" x14ac:dyDescent="0.25">
      <c r="A10" s="64">
        <v>5</v>
      </c>
      <c r="B10" s="59" t="s">
        <v>515</v>
      </c>
      <c r="C10" s="59"/>
      <c r="D10" s="24">
        <v>3</v>
      </c>
      <c r="F10" s="6">
        <v>0</v>
      </c>
      <c r="G10" s="6">
        <v>1</v>
      </c>
      <c r="H10" s="6">
        <v>0</v>
      </c>
      <c r="I10" s="6">
        <v>0</v>
      </c>
      <c r="J10" s="6">
        <v>0</v>
      </c>
      <c r="AU10" s="6">
        <v>0</v>
      </c>
      <c r="AV10" s="6">
        <v>0</v>
      </c>
    </row>
    <row r="11" spans="1:78" ht="12" customHeight="1" x14ac:dyDescent="0.25">
      <c r="A11" s="64">
        <v>6</v>
      </c>
      <c r="B11" s="59" t="s">
        <v>324</v>
      </c>
      <c r="C11" s="24"/>
      <c r="D11" s="24">
        <v>1</v>
      </c>
      <c r="F11" s="6">
        <v>0</v>
      </c>
      <c r="G11" s="6">
        <v>0</v>
      </c>
      <c r="H11" s="6">
        <v>0</v>
      </c>
      <c r="I11" s="6">
        <v>0</v>
      </c>
      <c r="J11" s="6">
        <v>0</v>
      </c>
      <c r="AU11" s="6">
        <v>0</v>
      </c>
      <c r="AV11" s="6">
        <v>0</v>
      </c>
    </row>
    <row r="12" spans="1:78" ht="12" customHeight="1" x14ac:dyDescent="0.25">
      <c r="A12" s="64">
        <v>7</v>
      </c>
      <c r="B12" s="59" t="s">
        <v>342</v>
      </c>
      <c r="C12" s="59"/>
      <c r="D12" s="24">
        <v>2</v>
      </c>
      <c r="F12" s="6">
        <v>0</v>
      </c>
      <c r="G12" s="6">
        <v>0</v>
      </c>
      <c r="H12" s="6">
        <v>3</v>
      </c>
      <c r="I12" s="6">
        <v>3</v>
      </c>
      <c r="J12" s="6">
        <v>0</v>
      </c>
      <c r="AU12" s="6">
        <v>0</v>
      </c>
      <c r="AV12" s="6">
        <v>0</v>
      </c>
    </row>
    <row r="13" spans="1:78" ht="12" customHeight="1" x14ac:dyDescent="0.25">
      <c r="A13" s="64">
        <v>8</v>
      </c>
      <c r="B13" s="1" t="s">
        <v>374</v>
      </c>
      <c r="C13" s="1" t="s">
        <v>83</v>
      </c>
      <c r="D13" s="24">
        <v>1</v>
      </c>
      <c r="F13" s="6">
        <v>3</v>
      </c>
      <c r="G13" s="6">
        <v>2</v>
      </c>
      <c r="H13" s="6">
        <v>3</v>
      </c>
      <c r="I13" s="6">
        <v>3</v>
      </c>
      <c r="J13" s="6">
        <v>3</v>
      </c>
      <c r="AU13" s="6">
        <v>3</v>
      </c>
      <c r="AV13" s="6">
        <v>3</v>
      </c>
    </row>
    <row r="14" spans="1:78" ht="12" customHeight="1" x14ac:dyDescent="0.25">
      <c r="A14" s="64">
        <v>9</v>
      </c>
      <c r="B14" s="59" t="s">
        <v>290</v>
      </c>
      <c r="C14" s="24"/>
      <c r="D14" s="24">
        <v>1</v>
      </c>
      <c r="F14" s="6">
        <v>0</v>
      </c>
      <c r="G14" s="6">
        <v>0</v>
      </c>
      <c r="H14" s="6">
        <v>0</v>
      </c>
      <c r="I14" s="6">
        <v>0</v>
      </c>
      <c r="J14" s="6">
        <v>0</v>
      </c>
      <c r="AU14" s="6">
        <v>0</v>
      </c>
      <c r="AV14" s="6">
        <v>0</v>
      </c>
    </row>
    <row r="15" spans="1:78" ht="12" customHeight="1" x14ac:dyDescent="0.25">
      <c r="A15" s="64">
        <v>10</v>
      </c>
      <c r="B15" s="59" t="s">
        <v>516</v>
      </c>
      <c r="C15" s="24"/>
      <c r="D15" s="24">
        <v>1</v>
      </c>
      <c r="F15" s="6">
        <v>0</v>
      </c>
      <c r="G15" s="6">
        <v>2</v>
      </c>
      <c r="H15" s="6">
        <v>0</v>
      </c>
      <c r="I15" s="6">
        <v>0</v>
      </c>
      <c r="J15" s="6">
        <v>0</v>
      </c>
      <c r="AU15" s="6">
        <v>0</v>
      </c>
      <c r="AV15" s="6">
        <v>0</v>
      </c>
    </row>
    <row r="16" spans="1:78" ht="12" customHeight="1" x14ac:dyDescent="0.25">
      <c r="A16" s="64">
        <v>11</v>
      </c>
      <c r="B16" s="59" t="s">
        <v>350</v>
      </c>
      <c r="C16" s="24"/>
      <c r="D16" s="24">
        <v>3</v>
      </c>
      <c r="F16" s="6">
        <v>0</v>
      </c>
      <c r="G16" s="6">
        <v>1</v>
      </c>
      <c r="H16" s="6">
        <v>1</v>
      </c>
      <c r="I16" s="6">
        <v>0</v>
      </c>
      <c r="J16" s="6">
        <v>0</v>
      </c>
      <c r="AU16" s="6">
        <v>0</v>
      </c>
      <c r="AV16" s="6">
        <v>0</v>
      </c>
    </row>
    <row r="17" spans="1:78" ht="12" customHeight="1" x14ac:dyDescent="0.25">
      <c r="A17" s="64">
        <v>12</v>
      </c>
      <c r="B17" s="59" t="s">
        <v>323</v>
      </c>
      <c r="C17" s="59" t="s">
        <v>83</v>
      </c>
      <c r="D17" s="24">
        <v>1</v>
      </c>
      <c r="F17" s="6">
        <v>3</v>
      </c>
      <c r="G17" s="6">
        <v>2</v>
      </c>
      <c r="H17" s="6">
        <v>3</v>
      </c>
      <c r="I17" s="6">
        <v>3</v>
      </c>
      <c r="J17" s="6">
        <v>3</v>
      </c>
      <c r="AU17" s="6">
        <v>3</v>
      </c>
      <c r="AV17" s="6">
        <v>3</v>
      </c>
    </row>
    <row r="18" spans="1:78" ht="12" customHeight="1" x14ac:dyDescent="0.25">
      <c r="A18" s="64">
        <v>13</v>
      </c>
      <c r="B18" s="59" t="s">
        <v>517</v>
      </c>
      <c r="C18" s="24"/>
      <c r="D18" s="24">
        <v>2</v>
      </c>
      <c r="F18" s="6">
        <v>0</v>
      </c>
      <c r="G18" s="6">
        <v>0</v>
      </c>
      <c r="H18" s="6">
        <v>0</v>
      </c>
      <c r="I18" s="6">
        <v>0</v>
      </c>
      <c r="J18" s="6">
        <v>0</v>
      </c>
      <c r="AU18" s="6">
        <v>0</v>
      </c>
      <c r="AV18" s="6">
        <v>0</v>
      </c>
    </row>
    <row r="19" spans="1:78" ht="12" customHeight="1" x14ac:dyDescent="0.25">
      <c r="A19" s="64">
        <v>14</v>
      </c>
      <c r="B19" s="59" t="s">
        <v>267</v>
      </c>
      <c r="C19" s="24"/>
      <c r="D19" s="24">
        <v>3</v>
      </c>
      <c r="F19" s="6">
        <v>0</v>
      </c>
      <c r="G19" s="6">
        <v>0</v>
      </c>
      <c r="H19" s="6">
        <v>0</v>
      </c>
      <c r="I19" s="6">
        <v>0</v>
      </c>
      <c r="J19" s="6">
        <v>0</v>
      </c>
      <c r="AU19" s="6">
        <v>1</v>
      </c>
      <c r="AV19" s="6">
        <v>0</v>
      </c>
    </row>
    <row r="20" spans="1:78" ht="12" customHeight="1" x14ac:dyDescent="0.25">
      <c r="A20" s="64">
        <v>15</v>
      </c>
      <c r="B20" s="59" t="s">
        <v>518</v>
      </c>
      <c r="C20" s="24"/>
      <c r="D20" s="24">
        <v>2</v>
      </c>
      <c r="F20" s="6">
        <v>0</v>
      </c>
      <c r="G20" s="6">
        <v>0</v>
      </c>
      <c r="H20" s="6">
        <v>0</v>
      </c>
      <c r="I20" s="6">
        <v>0</v>
      </c>
      <c r="J20" s="6">
        <v>0</v>
      </c>
      <c r="AU20" s="6">
        <v>1</v>
      </c>
      <c r="AV20" s="6">
        <v>0</v>
      </c>
    </row>
    <row r="21" spans="1:78" ht="12" customHeight="1" x14ac:dyDescent="0.25">
      <c r="A21" s="64">
        <v>16</v>
      </c>
      <c r="B21" s="59" t="s">
        <v>519</v>
      </c>
      <c r="C21" s="59" t="s">
        <v>83</v>
      </c>
      <c r="D21" s="24">
        <v>1</v>
      </c>
      <c r="F21" s="6">
        <v>2</v>
      </c>
      <c r="G21" s="6">
        <v>2</v>
      </c>
      <c r="H21" s="6">
        <v>3</v>
      </c>
      <c r="I21" s="6">
        <v>3</v>
      </c>
      <c r="J21" s="6">
        <v>3</v>
      </c>
      <c r="AU21" s="6">
        <v>3</v>
      </c>
      <c r="AV21" s="6">
        <v>2</v>
      </c>
    </row>
    <row r="22" spans="1:78" ht="12" customHeight="1" x14ac:dyDescent="0.25">
      <c r="A22" s="64">
        <v>17</v>
      </c>
      <c r="B22" s="59" t="s">
        <v>319</v>
      </c>
      <c r="C22" s="24"/>
      <c r="D22" s="24">
        <v>1</v>
      </c>
      <c r="F22" s="6">
        <v>0</v>
      </c>
      <c r="G22" s="6">
        <v>0</v>
      </c>
      <c r="H22" s="6">
        <v>0</v>
      </c>
      <c r="I22" s="6">
        <v>0</v>
      </c>
      <c r="J22" s="6">
        <v>0</v>
      </c>
      <c r="AU22" s="6">
        <v>3</v>
      </c>
      <c r="AV22" s="6">
        <v>0</v>
      </c>
    </row>
    <row r="23" spans="1:78" ht="12" customHeight="1" x14ac:dyDescent="0.25">
      <c r="A23" s="64">
        <v>18</v>
      </c>
      <c r="B23" s="59" t="s">
        <v>288</v>
      </c>
      <c r="C23" s="24"/>
      <c r="D23" s="24">
        <v>1</v>
      </c>
      <c r="F23" s="6">
        <v>0</v>
      </c>
      <c r="G23" s="6">
        <v>2</v>
      </c>
      <c r="H23" s="6">
        <v>0</v>
      </c>
      <c r="I23" s="6">
        <v>0</v>
      </c>
      <c r="J23" s="6">
        <v>0</v>
      </c>
      <c r="AU23" s="6">
        <v>0</v>
      </c>
      <c r="AV23" s="6">
        <v>0</v>
      </c>
    </row>
    <row r="24" spans="1:78" ht="12" customHeight="1" x14ac:dyDescent="0.25">
      <c r="A24" s="64">
        <v>19</v>
      </c>
      <c r="B24" s="59" t="s">
        <v>520</v>
      </c>
      <c r="C24" s="24"/>
      <c r="D24" s="24">
        <v>2</v>
      </c>
      <c r="F24" s="6">
        <v>0</v>
      </c>
      <c r="G24" s="6">
        <v>0</v>
      </c>
      <c r="H24" s="6">
        <v>0</v>
      </c>
      <c r="I24" s="6">
        <v>0</v>
      </c>
      <c r="J24" s="6">
        <v>0</v>
      </c>
      <c r="AU24" s="6">
        <v>0</v>
      </c>
      <c r="AV24" s="6">
        <v>0</v>
      </c>
    </row>
    <row r="25" spans="1:78" ht="12" customHeight="1" x14ac:dyDescent="0.25">
      <c r="A25" s="64">
        <v>20</v>
      </c>
      <c r="B25" s="59" t="s">
        <v>521</v>
      </c>
      <c r="C25" s="24"/>
      <c r="D25" s="24">
        <v>2</v>
      </c>
      <c r="F25" s="6">
        <v>0</v>
      </c>
      <c r="G25" s="6">
        <v>0</v>
      </c>
      <c r="H25" s="6">
        <v>0</v>
      </c>
      <c r="I25" s="6">
        <v>0</v>
      </c>
      <c r="J25" s="6">
        <v>0</v>
      </c>
      <c r="AU25" s="6">
        <v>0</v>
      </c>
      <c r="AV25" s="6">
        <v>0</v>
      </c>
    </row>
    <row r="26" spans="1:78" ht="12" customHeight="1" x14ac:dyDescent="0.25">
      <c r="A26" s="24"/>
      <c r="B26" s="24"/>
      <c r="C26" s="24"/>
      <c r="AY26" s="1"/>
      <c r="AZ26" s="1"/>
      <c r="BA26" s="1"/>
      <c r="BB26" s="1"/>
      <c r="BC26" s="1"/>
      <c r="BD26" s="1"/>
    </row>
    <row r="27" spans="1:78" ht="12" customHeight="1" x14ac:dyDescent="0.3">
      <c r="A27" s="65"/>
      <c r="B27" s="77" t="s">
        <v>522</v>
      </c>
      <c r="C27" s="77"/>
      <c r="D27" s="5">
        <f>SUM('CES-D'!D7,'CES-D'!D6,'CES-D'!D8,'CES-D'!D10,'CES-D'!D11,'CES-D'!D12,'CES-D'!D14,'CES-D'!D15,'CES-D'!D16,'CES-D'!D18,'CES-D'!D19,'CES-D'!D20,'CES-D'!D22,'CES-D'!D23,'CES-D'!D24,'CES-D'!D25)+(3-'CES-D'!D21)+(3-'CES-D'!D17)+(3-'CES-D'!D9)+(3-'CES-D'!D13)</f>
        <v>35</v>
      </c>
      <c r="E27" s="5">
        <f>SUM('CES-D'!E7,'CES-D'!E6,'CES-D'!E8,'CES-D'!E10,'CES-D'!E11,'CES-D'!E12,'CES-D'!E14,'CES-D'!E15,'CES-D'!E16,'CES-D'!E18,'CES-D'!E19,'CES-D'!E20,'CES-D'!E22,'CES-D'!E23,'CES-D'!E24,'CES-D'!E25)+(3-'CES-D'!E21)+(3-'CES-D'!E17)+(3-'CES-D'!E9)+(3-'CES-D'!E13)</f>
        <v>12</v>
      </c>
      <c r="F27" s="5">
        <f>SUM('CES-D'!F7,'CES-D'!F6,'CES-D'!F8,'CES-D'!F10,'CES-D'!F11,'CES-D'!F12,'CES-D'!F14,'CES-D'!F15,'CES-D'!F16,'CES-D'!F18,'CES-D'!F19,'CES-D'!F20,'CES-D'!F22,'CES-D'!F23,'CES-D'!F24,'CES-D'!F25)+(3-'CES-D'!F21)+(3-'CES-D'!F17)+(3-'CES-D'!F9)+(3-'CES-D'!F13)</f>
        <v>1</v>
      </c>
      <c r="G27" s="5">
        <f>SUM('CES-D'!G7,'CES-D'!G6,'CES-D'!G8,'CES-D'!G10,'CES-D'!G11,'CES-D'!G12,'CES-D'!G14,'CES-D'!G15,'CES-D'!G16,'CES-D'!G18,'CES-D'!G19,'CES-D'!G20,'CES-D'!G22,'CES-D'!G23,'CES-D'!G24,'CES-D'!G25)+(3-'CES-D'!G21)+(3-'CES-D'!G17)+(3-'CES-D'!G9)+(3-'CES-D'!G13)</f>
        <v>10</v>
      </c>
      <c r="H27" s="5">
        <f>SUM('CES-D'!H7,'CES-D'!H6,'CES-D'!H8,'CES-D'!H10,'CES-D'!H11,'CES-D'!H12,'CES-D'!H14,'CES-D'!H15,'CES-D'!H16,'CES-D'!H18,'CES-D'!H19,'CES-D'!H20,'CES-D'!H22,'CES-D'!H23,'CES-D'!H24,'CES-D'!H25)+(3-'CES-D'!H21)+(3-'CES-D'!H17)+(3-'CES-D'!H9)+(3-'CES-D'!H13)</f>
        <v>8</v>
      </c>
      <c r="I27" s="5">
        <f>SUM('CES-D'!I7,'CES-D'!I6,'CES-D'!I8,'CES-D'!I10,'CES-D'!I11,'CES-D'!I12,'CES-D'!I14,'CES-D'!I15,'CES-D'!I16,'CES-D'!I18,'CES-D'!I19,'CES-D'!I20,'CES-D'!I22,'CES-D'!I23,'CES-D'!I24,'CES-D'!I25)+(3-'CES-D'!I21)+(3-'CES-D'!I17)+(3-'CES-D'!I9)+(3-'CES-D'!I13)</f>
        <v>3</v>
      </c>
      <c r="J27" s="5">
        <f>SUM('CES-D'!J7,'CES-D'!J6,'CES-D'!J8,'CES-D'!J10,'CES-D'!J11,'CES-D'!J12,'CES-D'!J14,'CES-D'!J15,'CES-D'!J16,'CES-D'!J18,'CES-D'!J19,'CES-D'!J20,'CES-D'!J22,'CES-D'!J23,'CES-D'!J24,'CES-D'!J25)+(3-'CES-D'!J21)+(3-'CES-D'!J17)+(3-'CES-D'!J9)+(3-'CES-D'!J13)</f>
        <v>0</v>
      </c>
      <c r="K27" s="5">
        <f>SUM('CES-D'!K7,'CES-D'!K6,'CES-D'!K8,'CES-D'!K10,'CES-D'!K11,'CES-D'!K12,'CES-D'!K14,'CES-D'!K15,'CES-D'!K16,'CES-D'!K18,'CES-D'!K19,'CES-D'!K20,'CES-D'!K22,'CES-D'!K23,'CES-D'!K24,'CES-D'!K25)+(3-'CES-D'!K21)+(3-'CES-D'!K17)+(3-'CES-D'!K9)+(3-'CES-D'!K13)</f>
        <v>12</v>
      </c>
      <c r="L27" s="5">
        <f>SUM('CES-D'!L7,'CES-D'!L6,'CES-D'!L8,'CES-D'!L10,'CES-D'!L11,'CES-D'!L12,'CES-D'!L14,'CES-D'!L15,'CES-D'!L16,'CES-D'!L18,'CES-D'!L19,'CES-D'!L20,'CES-D'!L22,'CES-D'!L23,'CES-D'!L24,'CES-D'!L25)+(3-'CES-D'!L21)+(3-'CES-D'!L17)+(3-'CES-D'!L9)+(3-'CES-D'!L13)</f>
        <v>12</v>
      </c>
      <c r="M27" s="5">
        <f>SUM('CES-D'!M7,'CES-D'!M6,'CES-D'!M8,'CES-D'!M10,'CES-D'!M11,'CES-D'!M12,'CES-D'!M14,'CES-D'!M15,'CES-D'!M16,'CES-D'!M18,'CES-D'!M19,'CES-D'!M20,'CES-D'!M22,'CES-D'!M23,'CES-D'!M24,'CES-D'!M25)+(3-'CES-D'!M21)+(3-'CES-D'!M17)+(3-'CES-D'!M9)+(3-'CES-D'!M13)</f>
        <v>12</v>
      </c>
      <c r="N27" s="5">
        <f>SUM('CES-D'!N7,'CES-D'!N6,'CES-D'!N8,'CES-D'!N10,'CES-D'!N11,'CES-D'!N12,'CES-D'!N14,'CES-D'!N15,'CES-D'!N16,'CES-D'!N18,'CES-D'!N19,'CES-D'!N20,'CES-D'!N22,'CES-D'!N23,'CES-D'!N24,'CES-D'!N25)+(3-'CES-D'!N21)+(3-'CES-D'!N17)+(3-'CES-D'!N9)+(3-'CES-D'!N13)</f>
        <v>12</v>
      </c>
      <c r="O27" s="5">
        <f>SUM('CES-D'!O7,'CES-D'!O6,'CES-D'!O8,'CES-D'!O10,'CES-D'!O11,'CES-D'!O12,'CES-D'!O14,'CES-D'!O15,'CES-D'!O16,'CES-D'!O18,'CES-D'!O19,'CES-D'!O20,'CES-D'!O22,'CES-D'!O23,'CES-D'!O24,'CES-D'!O25)+(3-'CES-D'!O21)+(3-'CES-D'!O17)+(3-'CES-D'!O9)+(3-'CES-D'!O13)</f>
        <v>12</v>
      </c>
      <c r="P27" s="5">
        <f>SUM('CES-D'!P7,'CES-D'!P6,'CES-D'!P8,'CES-D'!P10,'CES-D'!P11,'CES-D'!P12,'CES-D'!P14,'CES-D'!P15,'CES-D'!P16,'CES-D'!P18,'CES-D'!P19,'CES-D'!P20,'CES-D'!P22,'CES-D'!P23,'CES-D'!P24,'CES-D'!P25)+(3-'CES-D'!P21)+(3-'CES-D'!P17)+(3-'CES-D'!P9)+(3-'CES-D'!P13)</f>
        <v>12</v>
      </c>
      <c r="Q27" s="5">
        <f>SUM('CES-D'!Q7,'CES-D'!Q6,'CES-D'!Q8,'CES-D'!Q10,'CES-D'!Q11,'CES-D'!Q12,'CES-D'!Q14,'CES-D'!Q15,'CES-D'!Q16,'CES-D'!Q18,'CES-D'!Q19,'CES-D'!Q20,'CES-D'!Q22,'CES-D'!Q23,'CES-D'!Q24,'CES-D'!Q25)+(3-'CES-D'!Q21)+(3-'CES-D'!Q17)+(3-'CES-D'!Q9)+(3-'CES-D'!Q13)</f>
        <v>12</v>
      </c>
      <c r="R27" s="5">
        <f>SUM('CES-D'!R7,'CES-D'!R6,'CES-D'!R8,'CES-D'!R10,'CES-D'!R11,'CES-D'!R12,'CES-D'!R14,'CES-D'!R15,'CES-D'!R16,'CES-D'!R18,'CES-D'!R19,'CES-D'!R20,'CES-D'!R22,'CES-D'!R23,'CES-D'!R24,'CES-D'!R25)+(3-'CES-D'!R21)+(3-'CES-D'!R17)+(3-'CES-D'!R9)+(3-'CES-D'!R13)</f>
        <v>12</v>
      </c>
      <c r="S27" s="5">
        <f>SUM('CES-D'!S7,'CES-D'!S6,'CES-D'!S8,'CES-D'!S10,'CES-D'!S11,'CES-D'!S12,'CES-D'!S14,'CES-D'!S15,'CES-D'!S16,'CES-D'!S18,'CES-D'!S19,'CES-D'!S20,'CES-D'!S22,'CES-D'!S23,'CES-D'!S24,'CES-D'!S25)+(3-'CES-D'!S21)+(3-'CES-D'!S17)+(3-'CES-D'!S9)+(3-'CES-D'!S13)</f>
        <v>12</v>
      </c>
      <c r="T27" s="5">
        <f>SUM('CES-D'!T7,'CES-D'!T6,'CES-D'!T8,'CES-D'!T10,'CES-D'!T11,'CES-D'!T12,'CES-D'!T14,'CES-D'!T15,'CES-D'!T16,'CES-D'!T18,'CES-D'!T19,'CES-D'!T20,'CES-D'!T22,'CES-D'!T23,'CES-D'!T24,'CES-D'!T25)+(3-'CES-D'!T21)+(3-'CES-D'!T17)+(3-'CES-D'!T9)+(3-'CES-D'!T13)</f>
        <v>12</v>
      </c>
      <c r="U27" s="5">
        <f>SUM('CES-D'!U7,'CES-D'!U6,'CES-D'!U8,'CES-D'!U10,'CES-D'!U11,'CES-D'!U12,'CES-D'!U14,'CES-D'!U15,'CES-D'!U16,'CES-D'!U18,'CES-D'!U19,'CES-D'!U20,'CES-D'!U22,'CES-D'!U23,'CES-D'!U24,'CES-D'!U25)+(3-'CES-D'!U21)+(3-'CES-D'!U17)+(3-'CES-D'!U9)+(3-'CES-D'!U13)</f>
        <v>12</v>
      </c>
      <c r="V27" s="5">
        <f>SUM('CES-D'!V7,'CES-D'!V6,'CES-D'!V8,'CES-D'!V10,'CES-D'!V11,'CES-D'!V12,'CES-D'!V14,'CES-D'!V15,'CES-D'!V16,'CES-D'!V18,'CES-D'!V19,'CES-D'!V20,'CES-D'!V22,'CES-D'!V23,'CES-D'!V24,'CES-D'!V25)+(3-'CES-D'!V21)+(3-'CES-D'!V17)+(3-'CES-D'!V9)+(3-'CES-D'!V13)</f>
        <v>12</v>
      </c>
      <c r="W27" s="5">
        <f>SUM('CES-D'!W7,'CES-D'!W6,'CES-D'!W8,'CES-D'!W10,'CES-D'!W11,'CES-D'!W12,'CES-D'!W14,'CES-D'!W15,'CES-D'!W16,'CES-D'!W18,'CES-D'!W19,'CES-D'!W20,'CES-D'!W22,'CES-D'!W23,'CES-D'!W24,'CES-D'!W25)+(3-'CES-D'!W21)+(3-'CES-D'!W17)+(3-'CES-D'!W9)+(3-'CES-D'!W13)</f>
        <v>12</v>
      </c>
      <c r="X27" s="5">
        <f>SUM('CES-D'!X7,'CES-D'!X6,'CES-D'!X8,'CES-D'!X10,'CES-D'!X11,'CES-D'!X12,'CES-D'!X14,'CES-D'!X15,'CES-D'!X16,'CES-D'!X18,'CES-D'!X19,'CES-D'!X20,'CES-D'!X22,'CES-D'!X23,'CES-D'!X24,'CES-D'!X25)+(3-'CES-D'!X21)+(3-'CES-D'!X17)+(3-'CES-D'!X9)+(3-'CES-D'!X13)</f>
        <v>12</v>
      </c>
      <c r="Y27" s="5">
        <f>SUM('CES-D'!Y7,'CES-D'!Y6,'CES-D'!Y8,'CES-D'!Y10,'CES-D'!Y11,'CES-D'!Y12,'CES-D'!Y14,'CES-D'!Y15,'CES-D'!Y16,'CES-D'!Y18,'CES-D'!Y19,'CES-D'!Y20,'CES-D'!Y22,'CES-D'!Y23,'CES-D'!Y24,'CES-D'!Y25)+(3-'CES-D'!Y21)+(3-'CES-D'!Y17)+(3-'CES-D'!Y9)+(3-'CES-D'!Y13)</f>
        <v>12</v>
      </c>
      <c r="Z27" s="5">
        <f>SUM('CES-D'!Z7,'CES-D'!Z6,'CES-D'!Z8,'CES-D'!Z10,'CES-D'!Z11,'CES-D'!Z12,'CES-D'!Z14,'CES-D'!Z15,'CES-D'!Z16,'CES-D'!Z18,'CES-D'!Z19,'CES-D'!Z20,'CES-D'!Z22,'CES-D'!Z23,'CES-D'!Z24,'CES-D'!Z25)+(3-'CES-D'!Z21)+(3-'CES-D'!Z17)+(3-'CES-D'!Z9)+(3-'CES-D'!Z13)</f>
        <v>12</v>
      </c>
      <c r="AA27" s="5">
        <f>SUM('CES-D'!AA7,'CES-D'!AA6,'CES-D'!AA8,'CES-D'!AA10,'CES-D'!AA11,'CES-D'!AA12,'CES-D'!AA14,'CES-D'!AA15,'CES-D'!AA16,'CES-D'!AA18,'CES-D'!AA19,'CES-D'!AA20,'CES-D'!AA22,'CES-D'!AA23,'CES-D'!AA24,'CES-D'!AA25)+(3-'CES-D'!AA21)+(3-'CES-D'!AA17)+(3-'CES-D'!AA9)+(3-'CES-D'!AA13)</f>
        <v>12</v>
      </c>
      <c r="AB27" s="5">
        <f>SUM('CES-D'!AB7,'CES-D'!AB6,'CES-D'!AB8,'CES-D'!AB10,'CES-D'!AB11,'CES-D'!AB12,'CES-D'!AB14,'CES-D'!AB15,'CES-D'!AB16,'CES-D'!AB18,'CES-D'!AB19,'CES-D'!AB20,'CES-D'!AB22,'CES-D'!AB23,'CES-D'!AB24,'CES-D'!AB25)+(3-'CES-D'!AB21)+(3-'CES-D'!AB17)+(3-'CES-D'!AB9)+(3-'CES-D'!AB13)</f>
        <v>12</v>
      </c>
      <c r="AC27" s="5">
        <f>SUM('CES-D'!AC7,'CES-D'!AC6,'CES-D'!AC8,'CES-D'!AC10,'CES-D'!AC11,'CES-D'!AC12,'CES-D'!AC14,'CES-D'!AC15,'CES-D'!AC16,'CES-D'!AC18,'CES-D'!AC19,'CES-D'!AC20,'CES-D'!AC22,'CES-D'!AC23,'CES-D'!AC24,'CES-D'!AC25)+(3-'CES-D'!AC21)+(3-'CES-D'!AC17)+(3-'CES-D'!AC9)+(3-'CES-D'!AC13)</f>
        <v>12</v>
      </c>
      <c r="AD27" s="5">
        <f>SUM('CES-D'!AD7,'CES-D'!AD6,'CES-D'!AD8,'CES-D'!AD10,'CES-D'!AD11,'CES-D'!AD12,'CES-D'!AD14,'CES-D'!AD15,'CES-D'!AD16,'CES-D'!AD18,'CES-D'!AD19,'CES-D'!AD20,'CES-D'!AD22,'CES-D'!AD23,'CES-D'!AD24,'CES-D'!AD25)+(3-'CES-D'!AD21)+(3-'CES-D'!AD17)+(3-'CES-D'!AD9)+(3-'CES-D'!AD13)</f>
        <v>12</v>
      </c>
      <c r="AE27" s="5">
        <f>SUM('CES-D'!AE7,'CES-D'!AE6,'CES-D'!AE8,'CES-D'!AE10,'CES-D'!AE11,'CES-D'!AE12,'CES-D'!AE14,'CES-D'!AE15,'CES-D'!AE16,'CES-D'!AE18,'CES-D'!AE19,'CES-D'!AE20,'CES-D'!AE22,'CES-D'!AE23,'CES-D'!AE24,'CES-D'!AE25)+(3-'CES-D'!AE21)+(3-'CES-D'!AE17)+(3-'CES-D'!AE9)+(3-'CES-D'!AE13)</f>
        <v>12</v>
      </c>
      <c r="AF27" s="5">
        <f>SUM('CES-D'!AF7,'CES-D'!AF6,'CES-D'!AF8,'CES-D'!AF10,'CES-D'!AF11,'CES-D'!AF12,'CES-D'!AF14,'CES-D'!AF15,'CES-D'!AF16,'CES-D'!AF18,'CES-D'!AF19,'CES-D'!AF20,'CES-D'!AF22,'CES-D'!AF23,'CES-D'!AF24,'CES-D'!AF25)+(3-'CES-D'!AF21)+(3-'CES-D'!AF17)+(3-'CES-D'!AF9)+(3-'CES-D'!AF13)</f>
        <v>12</v>
      </c>
      <c r="AG27" s="5">
        <f>SUM('CES-D'!AG7,'CES-D'!AG6,'CES-D'!AG8,'CES-D'!AG10,'CES-D'!AG11,'CES-D'!AG12,'CES-D'!AG14,'CES-D'!AG15,'CES-D'!AG16,'CES-D'!AG18,'CES-D'!AG19,'CES-D'!AG20,'CES-D'!AG22,'CES-D'!AG23,'CES-D'!AG24,'CES-D'!AG25)+(3-'CES-D'!AG21)+(3-'CES-D'!AG17)+(3-'CES-D'!AG9)+(3-'CES-D'!AG13)</f>
        <v>12</v>
      </c>
      <c r="AH27" s="5">
        <f>SUM('CES-D'!AH7,'CES-D'!AH6,'CES-D'!AH8,'CES-D'!AH10,'CES-D'!AH11,'CES-D'!AH12,'CES-D'!AH14,'CES-D'!AH15,'CES-D'!AH16,'CES-D'!AH18,'CES-D'!AH19,'CES-D'!AH20,'CES-D'!AH22,'CES-D'!AH23,'CES-D'!AH24,'CES-D'!AH25)+(3-'CES-D'!AH21)+(3-'CES-D'!AH17)+(3-'CES-D'!AH9)+(3-'CES-D'!AH13)</f>
        <v>12</v>
      </c>
      <c r="AI27" s="5">
        <f>SUM('CES-D'!AI7,'CES-D'!AI6,'CES-D'!AI8,'CES-D'!AI10,'CES-D'!AI11,'CES-D'!AI12,'CES-D'!AI14,'CES-D'!AI15,'CES-D'!AI16,'CES-D'!AI18,'CES-D'!AI19,'CES-D'!AI20,'CES-D'!AI22,'CES-D'!AI23,'CES-D'!AI24,'CES-D'!AI25)+(3-'CES-D'!AI21)+(3-'CES-D'!AI17)+(3-'CES-D'!AI9)+(3-'CES-D'!AI13)</f>
        <v>12</v>
      </c>
      <c r="AJ27" s="5">
        <f>SUM('CES-D'!AJ7,'CES-D'!AJ6,'CES-D'!AJ8,'CES-D'!AJ10,'CES-D'!AJ11,'CES-D'!AJ12,'CES-D'!AJ14,'CES-D'!AJ15,'CES-D'!AJ16,'CES-D'!AJ18,'CES-D'!AJ19,'CES-D'!AJ20,'CES-D'!AJ22,'CES-D'!AJ23,'CES-D'!AJ24,'CES-D'!AJ25)+(3-'CES-D'!AJ21)+(3-'CES-D'!AJ17)+(3-'CES-D'!AJ9)+(3-'CES-D'!AJ13)</f>
        <v>12</v>
      </c>
      <c r="AK27" s="5">
        <f>SUM('CES-D'!AK7,'CES-D'!AK6,'CES-D'!AK8,'CES-D'!AK10,'CES-D'!AK11,'CES-D'!AK12,'CES-D'!AK14,'CES-D'!AK15,'CES-D'!AK16,'CES-D'!AK18,'CES-D'!AK19,'CES-D'!AK20,'CES-D'!AK22,'CES-D'!AK23,'CES-D'!AK24,'CES-D'!AK25)+(3-'CES-D'!AK21)+(3-'CES-D'!AK17)+(3-'CES-D'!AK9)+(3-'CES-D'!AK13)</f>
        <v>12</v>
      </c>
      <c r="AL27" s="5">
        <f>SUM('CES-D'!AL7,'CES-D'!AL6,'CES-D'!AL8,'CES-D'!AL10,'CES-D'!AL11,'CES-D'!AL12,'CES-D'!AL14,'CES-D'!AL15,'CES-D'!AL16,'CES-D'!AL18,'CES-D'!AL19,'CES-D'!AL20,'CES-D'!AL22,'CES-D'!AL23,'CES-D'!AL24,'CES-D'!AL25)+(3-'CES-D'!AL21)+(3-'CES-D'!AL17)+(3-'CES-D'!AL9)+(3-'CES-D'!AL13)</f>
        <v>12</v>
      </c>
      <c r="AM27" s="5">
        <f>SUM('CES-D'!AM7,'CES-D'!AM6,'CES-D'!AM8,'CES-D'!AM10,'CES-D'!AM11,'CES-D'!AM12,'CES-D'!AM14,'CES-D'!AM15,'CES-D'!AM16,'CES-D'!AM18,'CES-D'!AM19,'CES-D'!AM20,'CES-D'!AM22,'CES-D'!AM23,'CES-D'!AM24,'CES-D'!AM25)+(3-'CES-D'!AM21)+(3-'CES-D'!AM17)+(3-'CES-D'!AM9)+(3-'CES-D'!AM13)</f>
        <v>12</v>
      </c>
      <c r="AN27" s="5">
        <f>SUM('CES-D'!AN7,'CES-D'!AN6,'CES-D'!AN8,'CES-D'!AN10,'CES-D'!AN11,'CES-D'!AN12,'CES-D'!AN14,'CES-D'!AN15,'CES-D'!AN16,'CES-D'!AN18,'CES-D'!AN19,'CES-D'!AN20,'CES-D'!AN22,'CES-D'!AN23,'CES-D'!AN24,'CES-D'!AN25)+(3-'CES-D'!AN21)+(3-'CES-D'!AN17)+(3-'CES-D'!AN9)+(3-'CES-D'!AN13)</f>
        <v>12</v>
      </c>
      <c r="AO27" s="5">
        <f>SUM('CES-D'!AO7,'CES-D'!AO6,'CES-D'!AO8,'CES-D'!AO10,'CES-D'!AO11,'CES-D'!AO12,'CES-D'!AO14,'CES-D'!AO15,'CES-D'!AO16,'CES-D'!AO18,'CES-D'!AO19,'CES-D'!AO20,'CES-D'!AO22,'CES-D'!AO23,'CES-D'!AO24,'CES-D'!AO25)+(3-'CES-D'!AO21)+(3-'CES-D'!AO17)+(3-'CES-D'!AO9)+(3-'CES-D'!AO13)</f>
        <v>12</v>
      </c>
      <c r="AP27" s="5">
        <f>SUM('CES-D'!AP7,'CES-D'!AP6,'CES-D'!AP8,'CES-D'!AP10,'CES-D'!AP11,'CES-D'!AP12,'CES-D'!AP14,'CES-D'!AP15,'CES-D'!AP16,'CES-D'!AP18,'CES-D'!AP19,'CES-D'!AP20,'CES-D'!AP22,'CES-D'!AP23,'CES-D'!AP24,'CES-D'!AP25)+(3-'CES-D'!AP21)+(3-'CES-D'!AP17)+(3-'CES-D'!AP9)+(3-'CES-D'!AP13)</f>
        <v>12</v>
      </c>
      <c r="AQ27" s="5">
        <f>SUM('CES-D'!AQ7,'CES-D'!AQ6,'CES-D'!AQ8,'CES-D'!AQ10,'CES-D'!AQ11,'CES-D'!AQ12,'CES-D'!AQ14,'CES-D'!AQ15,'CES-D'!AQ16,'CES-D'!AQ18,'CES-D'!AQ19,'CES-D'!AQ20,'CES-D'!AQ22,'CES-D'!AQ23,'CES-D'!AQ24,'CES-D'!AQ25)+(3-'CES-D'!AQ21)+(3-'CES-D'!AQ17)+(3-'CES-D'!AQ9)+(3-'CES-D'!AQ13)</f>
        <v>12</v>
      </c>
      <c r="AR27" s="5">
        <f>SUM('CES-D'!AR7,'CES-D'!AR6,'CES-D'!AR8,'CES-D'!AR10,'CES-D'!AR11,'CES-D'!AR12,'CES-D'!AR14,'CES-D'!AR15,'CES-D'!AR16,'CES-D'!AR18,'CES-D'!AR19,'CES-D'!AR20,'CES-D'!AR22,'CES-D'!AR23,'CES-D'!AR24,'CES-D'!AR25)+(3-'CES-D'!AR21)+(3-'CES-D'!AR17)+(3-'CES-D'!AR9)+(3-'CES-D'!AR13)</f>
        <v>12</v>
      </c>
      <c r="AS27" s="5">
        <f>SUM('CES-D'!AS7,'CES-D'!AS6,'CES-D'!AS8,'CES-D'!AS10,'CES-D'!AS11,'CES-D'!AS12,'CES-D'!AS14,'CES-D'!AS15,'CES-D'!AS16,'CES-D'!AS18,'CES-D'!AS19,'CES-D'!AS20,'CES-D'!AS22,'CES-D'!AS23,'CES-D'!AS24,'CES-D'!AS25)+(3-'CES-D'!AS21)+(3-'CES-D'!AS17)+(3-'CES-D'!AS9)+(3-'CES-D'!AS13)</f>
        <v>12</v>
      </c>
      <c r="AT27" s="5">
        <f>SUM('CES-D'!AT7,'CES-D'!AT6,'CES-D'!AT8,'CES-D'!AT10,'CES-D'!AT11,'CES-D'!AT12,'CES-D'!AT14,'CES-D'!AT15,'CES-D'!AT16,'CES-D'!AT18,'CES-D'!AT19,'CES-D'!AT20,'CES-D'!AT22,'CES-D'!AT23,'CES-D'!AT24,'CES-D'!AT25)+(3-'CES-D'!AT21)+(3-'CES-D'!AT17)+(3-'CES-D'!AT9)+(3-'CES-D'!AT13)</f>
        <v>12</v>
      </c>
      <c r="AU27" s="5">
        <f>SUM('CES-D'!AU7,'CES-D'!AU6,'CES-D'!AU8,'CES-D'!AU10,'CES-D'!AU11,'CES-D'!AU12,'CES-D'!AU14,'CES-D'!AU15,'CES-D'!AU16,'CES-D'!AU18,'CES-D'!AU19,'CES-D'!AU20,'CES-D'!AU22,'CES-D'!AU23,'CES-D'!AU24,'CES-D'!AU25)+(3-'CES-D'!AU21)+(3-'CES-D'!AU17)+(3-'CES-D'!AU9)+(3-'CES-D'!AU13)</f>
        <v>7</v>
      </c>
      <c r="AV27" s="5">
        <f>SUM('CES-D'!AV7,'CES-D'!AV6,'CES-D'!AV8,'CES-D'!AV10,'CES-D'!AV11,'CES-D'!AV12,'CES-D'!AV14,'CES-D'!AV15,'CES-D'!AV16,'CES-D'!AV18,'CES-D'!AV19,'CES-D'!AV20,'CES-D'!AV22,'CES-D'!AV23,'CES-D'!AV24,'CES-D'!AV25)+(3-'CES-D'!AV21)+(3-'CES-D'!AV17)+(3-'CES-D'!AV9)+(3-'CES-D'!AV13)</f>
        <v>1</v>
      </c>
      <c r="AW27" s="5">
        <f>SUM('CES-D'!AW7,'CES-D'!AW6,'CES-D'!AW8,'CES-D'!AW10,'CES-D'!AW11,'CES-D'!AW12,'CES-D'!AW14,'CES-D'!AW15,'CES-D'!AW16,'CES-D'!AW18,'CES-D'!AW19,'CES-D'!AW20,'CES-D'!AW22,'CES-D'!AW23,'CES-D'!AW24,'CES-D'!AW25)+(3-'CES-D'!AW21)+(3-'CES-D'!AW17)+(3-'CES-D'!AW9)+(3-'CES-D'!AW13)</f>
        <v>12</v>
      </c>
      <c r="AX27" s="5">
        <f>SUM('CES-D'!AX7,'CES-D'!AX6,'CES-D'!AX8,'CES-D'!AX10,'CES-D'!AX11,'CES-D'!AX12,'CES-D'!AX14,'CES-D'!AX15,'CES-D'!AX16,'CES-D'!AX18,'CES-D'!AX19,'CES-D'!AX20,'CES-D'!AX22,'CES-D'!AX23,'CES-D'!AX24,'CES-D'!AX25)+(3-'CES-D'!AX21)+(3-'CES-D'!AX17)+(3-'CES-D'!AX9)+(3-'CES-D'!AX13)</f>
        <v>12</v>
      </c>
      <c r="AY27" s="5">
        <f>SUM('CES-D'!AY7,'CES-D'!AY6,'CES-D'!AY8,'CES-D'!AY10,'CES-D'!AY11,'CES-D'!AY12,'CES-D'!AY14,'CES-D'!AY15,'CES-D'!AY16,'CES-D'!AY18,'CES-D'!AY19,'CES-D'!AY20,'CES-D'!AY22,'CES-D'!AY23,'CES-D'!AY24,'CES-D'!AY25)+(3-'CES-D'!AY21)+(3-'CES-D'!AY17)+(3-'CES-D'!AY9)+(3-'CES-D'!AY13)</f>
        <v>12</v>
      </c>
      <c r="AZ27" s="5">
        <f>SUM('CES-D'!AZ7,'CES-D'!AZ6,'CES-D'!AZ8,'CES-D'!AZ10,'CES-D'!AZ11,'CES-D'!AZ12,'CES-D'!AZ14,'CES-D'!AZ15,'CES-D'!AZ16,'CES-D'!AZ18,'CES-D'!AZ19,'CES-D'!AZ20,'CES-D'!AZ22,'CES-D'!AZ23,'CES-D'!AZ24,'CES-D'!AZ25)+(3-'CES-D'!AZ21)+(3-'CES-D'!AZ17)+(3-'CES-D'!AZ9)+(3-'CES-D'!AZ13)</f>
        <v>12</v>
      </c>
      <c r="BA27" s="5">
        <f>SUM('CES-D'!BA7,'CES-D'!BA6,'CES-D'!BA8,'CES-D'!BA10,'CES-D'!BA11,'CES-D'!BA12,'CES-D'!BA14,'CES-D'!BA15,'CES-D'!BA16,'CES-D'!BA18,'CES-D'!BA19,'CES-D'!BA20,'CES-D'!BA22,'CES-D'!BA23,'CES-D'!BA24,'CES-D'!BA25)+(3-'CES-D'!BA21)+(3-'CES-D'!BA17)+(3-'CES-D'!BA9)+(3-'CES-D'!BA13)</f>
        <v>12</v>
      </c>
      <c r="BB27" s="5">
        <f>SUM('CES-D'!BB7,'CES-D'!BB6,'CES-D'!BB8,'CES-D'!BB10,'CES-D'!BB11,'CES-D'!BB12,'CES-D'!BB14,'CES-D'!BB15,'CES-D'!BB16,'CES-D'!BB18,'CES-D'!BB19,'CES-D'!BB20,'CES-D'!BB22,'CES-D'!BB23,'CES-D'!BB24,'CES-D'!BB25)+(3-'CES-D'!BB21)+(3-'CES-D'!BB17)+(3-'CES-D'!BB9)+(3-'CES-D'!BB13)</f>
        <v>12</v>
      </c>
      <c r="BC27" s="5">
        <f>SUM('CES-D'!BC7,'CES-D'!BC6,'CES-D'!BC8,'CES-D'!BC10,'CES-D'!BC11,'CES-D'!BC12,'CES-D'!BC14,'CES-D'!BC15,'CES-D'!BC16,'CES-D'!BC18,'CES-D'!BC19,'CES-D'!BC20,'CES-D'!BC22,'CES-D'!BC23,'CES-D'!BC24,'CES-D'!BC25)+(3-'CES-D'!BC21)+(3-'CES-D'!BC17)+(3-'CES-D'!BC9)+(3-'CES-D'!BC13)</f>
        <v>12</v>
      </c>
      <c r="BD27" s="5">
        <f>SUM('CES-D'!BD7,'CES-D'!BD6,'CES-D'!BD8,'CES-D'!BD10,'CES-D'!BD11,'CES-D'!BD12,'CES-D'!BD14,'CES-D'!BD15,'CES-D'!BD16,'CES-D'!BD18,'CES-D'!BD19,'CES-D'!BD20,'CES-D'!BD22,'CES-D'!BD23,'CES-D'!BD24,'CES-D'!BD25)+(3-'CES-D'!BD21)+(3-'CES-D'!BD17)+(3-'CES-D'!BD9)+(3-'CES-D'!BD13)</f>
        <v>12</v>
      </c>
      <c r="BE27" s="5">
        <f>SUM('CES-D'!BE7,'CES-D'!BE6,'CES-D'!BE8,'CES-D'!BE10,'CES-D'!BE11,'CES-D'!BE12,'CES-D'!BE14,'CES-D'!BE15,'CES-D'!BE16,'CES-D'!BE18,'CES-D'!BE19,'CES-D'!BE20,'CES-D'!BE22,'CES-D'!BE23,'CES-D'!BE24,'CES-D'!BE25)+(3-'CES-D'!BE21)+(3-'CES-D'!BE17)+(3-'CES-D'!BE9)+(3-'CES-D'!BE13)</f>
        <v>12</v>
      </c>
      <c r="BF27" s="5">
        <f>SUM('CES-D'!BF7,'CES-D'!BF6,'CES-D'!BF8,'CES-D'!BF10,'CES-D'!BF11,'CES-D'!BF12,'CES-D'!BF14,'CES-D'!BF15,'CES-D'!BF16,'CES-D'!BF18,'CES-D'!BF19,'CES-D'!BF20,'CES-D'!BF22,'CES-D'!BF23,'CES-D'!BF24,'CES-D'!BF25)+(3-'CES-D'!BF21)+(3-'CES-D'!BF17)+(3-'CES-D'!BF9)+(3-'CES-D'!BF13)</f>
        <v>12</v>
      </c>
      <c r="BG27" s="5">
        <f>SUM('CES-D'!BG7,'CES-D'!BG6,'CES-D'!BG8,'CES-D'!BG10,'CES-D'!BG11,'CES-D'!BG12,'CES-D'!BG14,'CES-D'!BG15,'CES-D'!BG16,'CES-D'!BG18,'CES-D'!BG19,'CES-D'!BG20,'CES-D'!BG22,'CES-D'!BG23,'CES-D'!BG24,'CES-D'!BG25)+(3-'CES-D'!BG21)+(3-'CES-D'!BG17)+(3-'CES-D'!BG9)+(3-'CES-D'!BG13)</f>
        <v>12</v>
      </c>
      <c r="BH27" s="5">
        <f>SUM('CES-D'!BH7,'CES-D'!BH6,'CES-D'!BH8,'CES-D'!BH10,'CES-D'!BH11,'CES-D'!BH12,'CES-D'!BH14,'CES-D'!BH15,'CES-D'!BH16,'CES-D'!BH18,'CES-D'!BH19,'CES-D'!BH20,'CES-D'!BH22,'CES-D'!BH23,'CES-D'!BH24,'CES-D'!BH25)+(3-'CES-D'!BH21)+(3-'CES-D'!BH17)+(3-'CES-D'!BH9)+(3-'CES-D'!BH13)</f>
        <v>12</v>
      </c>
      <c r="BI27" s="5">
        <f>SUM('CES-D'!BI7,'CES-D'!BI6,'CES-D'!BI8,'CES-D'!BI10,'CES-D'!BI11,'CES-D'!BI12,'CES-D'!BI14,'CES-D'!BI15,'CES-D'!BI16,'CES-D'!BI18,'CES-D'!BI19,'CES-D'!BI20,'CES-D'!BI22,'CES-D'!BI23,'CES-D'!BI24,'CES-D'!BI25)+(3-'CES-D'!BI21)+(3-'CES-D'!BI17)+(3-'CES-D'!BI9)+(3-'CES-D'!BI13)</f>
        <v>12</v>
      </c>
      <c r="BJ27" s="5">
        <f>SUM('CES-D'!BJ7,'CES-D'!BJ6,'CES-D'!BJ8,'CES-D'!BJ10,'CES-D'!BJ11,'CES-D'!BJ12,'CES-D'!BJ14,'CES-D'!BJ15,'CES-D'!BJ16,'CES-D'!BJ18,'CES-D'!BJ19,'CES-D'!BJ20,'CES-D'!BJ22,'CES-D'!BJ23,'CES-D'!BJ24,'CES-D'!BJ25)+(3-'CES-D'!BJ21)+(3-'CES-D'!BJ17)+(3-'CES-D'!BJ9)+(3-'CES-D'!BJ13)</f>
        <v>12</v>
      </c>
      <c r="BK27" s="5">
        <f>SUM('CES-D'!BK7,'CES-D'!BK6,'CES-D'!BK8,'CES-D'!BK10,'CES-D'!BK11,'CES-D'!BK12,'CES-D'!BK14,'CES-D'!BK15,'CES-D'!BK16,'CES-D'!BK18,'CES-D'!BK19,'CES-D'!BK20,'CES-D'!BK22,'CES-D'!BK23,'CES-D'!BK24,'CES-D'!BK25)+(3-'CES-D'!BK21)+(3-'CES-D'!BK17)+(3-'CES-D'!BK9)+(3-'CES-D'!BK13)</f>
        <v>12</v>
      </c>
      <c r="BL27" s="5">
        <f>SUM('CES-D'!BL7,'CES-D'!BL6,'CES-D'!BL8,'CES-D'!BL10,'CES-D'!BL11,'CES-D'!BL12,'CES-D'!BL14,'CES-D'!BL15,'CES-D'!BL16,'CES-D'!BL18,'CES-D'!BL19,'CES-D'!BL20,'CES-D'!BL22,'CES-D'!BL23,'CES-D'!BL24,'CES-D'!BL25)+(3-'CES-D'!BL21)+(3-'CES-D'!BL17)+(3-'CES-D'!BL9)+(3-'CES-D'!BL13)</f>
        <v>12</v>
      </c>
      <c r="BM27" s="5">
        <f>SUM('CES-D'!BM7,'CES-D'!BM6,'CES-D'!BM8,'CES-D'!BM10,'CES-D'!BM11,'CES-D'!BM12,'CES-D'!BM14,'CES-D'!BM15,'CES-D'!BM16,'CES-D'!BM18,'CES-D'!BM19,'CES-D'!BM20,'CES-D'!BM22,'CES-D'!BM23,'CES-D'!BM24,'CES-D'!BM25)+(3-'CES-D'!BM21)+(3-'CES-D'!BM17)+(3-'CES-D'!BM9)+(3-'CES-D'!BM13)</f>
        <v>12</v>
      </c>
      <c r="BN27" s="9">
        <f>AVERAGE(G27:BM27)</f>
        <v>11.271186440677965</v>
      </c>
      <c r="BO27" s="9">
        <f>STDEV(G27:BM27)</f>
        <v>2.4901911606068912</v>
      </c>
      <c r="BP27" s="9">
        <f>STDEV(H27:BN27)/SQRT(49)*2</f>
        <v>0.70985593248770662</v>
      </c>
      <c r="BQ27" s="5"/>
      <c r="BR27" s="5"/>
      <c r="BS27" s="5"/>
      <c r="BT27" s="5"/>
      <c r="BU27" s="5"/>
      <c r="BV27" s="5"/>
      <c r="BW27" s="5"/>
      <c r="BX27" s="5"/>
      <c r="BY27" s="5"/>
      <c r="BZ27" s="5"/>
    </row>
    <row r="28" spans="1:78" ht="12" customHeight="1" x14ac:dyDescent="0.3">
      <c r="A28" s="5"/>
      <c r="B28" s="77" t="s">
        <v>527</v>
      </c>
      <c r="C28" s="77"/>
      <c r="D28" s="5">
        <f>SUM('CES-D'!D8,'CES-D'!D11,'CES-D'!D15,'CES-D'!D19,'CES-D'!D22,'CES-D'!D23,'CES-D'!D14)</f>
        <v>9</v>
      </c>
      <c r="E28" s="5">
        <f>SUM('CES-D'!E8,'CES-D'!E11,'CES-D'!E15,'CES-D'!E19,'CES-D'!E22,'CES-D'!E23,'CES-D'!E14)</f>
        <v>0</v>
      </c>
      <c r="F28" s="5">
        <f>SUM('CES-D'!F8,'CES-D'!F11,'CES-D'!F15,'CES-D'!F19,'CES-D'!F22,'CES-D'!F23,'CES-D'!F14)</f>
        <v>0</v>
      </c>
      <c r="G28" s="5">
        <f>SUM('CES-D'!G8,'CES-D'!G11,'CES-D'!G15,'CES-D'!G19,'CES-D'!G22,'CES-D'!G23,'CES-D'!G14)</f>
        <v>4</v>
      </c>
      <c r="H28" s="5">
        <f>SUM('CES-D'!H8,'CES-D'!H11,'CES-D'!H15,'CES-D'!H19,'CES-D'!H22,'CES-D'!H23,'CES-D'!H14)</f>
        <v>0</v>
      </c>
      <c r="I28" s="5">
        <f>SUM('CES-D'!I8,'CES-D'!I11,'CES-D'!I15,'CES-D'!I19,'CES-D'!I22,'CES-D'!I23,'CES-D'!I14)</f>
        <v>0</v>
      </c>
      <c r="J28" s="5">
        <f>SUM('CES-D'!J8,'CES-D'!J11,'CES-D'!J15,'CES-D'!J19,'CES-D'!J22,'CES-D'!J23,'CES-D'!J14)</f>
        <v>0</v>
      </c>
      <c r="K28" s="5">
        <f>SUM('CES-D'!K8,'CES-D'!K11,'CES-D'!K15,'CES-D'!K19,'CES-D'!K22,'CES-D'!K23,'CES-D'!K14)</f>
        <v>0</v>
      </c>
      <c r="L28" s="5">
        <f>SUM('CES-D'!L8,'CES-D'!L11,'CES-D'!L15,'CES-D'!L19,'CES-D'!L22,'CES-D'!L23,'CES-D'!L14)</f>
        <v>0</v>
      </c>
      <c r="M28" s="5">
        <f>SUM('CES-D'!M8,'CES-D'!M11,'CES-D'!M15,'CES-D'!M19,'CES-D'!M22,'CES-D'!M23,'CES-D'!M14)</f>
        <v>0</v>
      </c>
      <c r="N28" s="5">
        <f>SUM('CES-D'!N8,'CES-D'!N11,'CES-D'!N15,'CES-D'!N19,'CES-D'!N22,'CES-D'!N23,'CES-D'!N14)</f>
        <v>0</v>
      </c>
      <c r="O28" s="5">
        <f>SUM('CES-D'!O8,'CES-D'!O11,'CES-D'!O15,'CES-D'!O19,'CES-D'!O22,'CES-D'!O23,'CES-D'!O14)</f>
        <v>0</v>
      </c>
      <c r="P28" s="5">
        <f>SUM('CES-D'!P8,'CES-D'!P11,'CES-D'!P15,'CES-D'!P19,'CES-D'!P22,'CES-D'!P23,'CES-D'!P14)</f>
        <v>0</v>
      </c>
      <c r="Q28" s="5">
        <f>SUM('CES-D'!Q8,'CES-D'!Q11,'CES-D'!Q15,'CES-D'!Q19,'CES-D'!Q22,'CES-D'!Q23,'CES-D'!Q14)</f>
        <v>0</v>
      </c>
      <c r="R28" s="5">
        <f>SUM('CES-D'!R8,'CES-D'!R11,'CES-D'!R15,'CES-D'!R19,'CES-D'!R22,'CES-D'!R23,'CES-D'!R14)</f>
        <v>0</v>
      </c>
      <c r="S28" s="5">
        <f>SUM('CES-D'!S8,'CES-D'!S11,'CES-D'!S15,'CES-D'!S19,'CES-D'!S22,'CES-D'!S23,'CES-D'!S14)</f>
        <v>0</v>
      </c>
      <c r="T28" s="5">
        <f>SUM('CES-D'!T8,'CES-D'!T11,'CES-D'!T15,'CES-D'!T19,'CES-D'!T22,'CES-D'!T23,'CES-D'!T14)</f>
        <v>0</v>
      </c>
      <c r="U28" s="5">
        <f>SUM('CES-D'!U8,'CES-D'!U11,'CES-D'!U15,'CES-D'!U19,'CES-D'!U22,'CES-D'!U23,'CES-D'!U14)</f>
        <v>0</v>
      </c>
      <c r="V28" s="5">
        <f>SUM('CES-D'!V8,'CES-D'!V11,'CES-D'!V15,'CES-D'!V19,'CES-D'!V22,'CES-D'!V23,'CES-D'!V14)</f>
        <v>0</v>
      </c>
      <c r="W28" s="5">
        <f>SUM('CES-D'!W8,'CES-D'!W11,'CES-D'!W15,'CES-D'!W19,'CES-D'!W22,'CES-D'!W23,'CES-D'!W14)</f>
        <v>0</v>
      </c>
      <c r="X28" s="5">
        <f>SUM('CES-D'!X8,'CES-D'!X11,'CES-D'!X15,'CES-D'!X19,'CES-D'!X22,'CES-D'!X23,'CES-D'!X14)</f>
        <v>0</v>
      </c>
      <c r="Y28" s="5">
        <f>SUM('CES-D'!Y8,'CES-D'!Y11,'CES-D'!Y15,'CES-D'!Y19,'CES-D'!Y22,'CES-D'!Y23,'CES-D'!Y14)</f>
        <v>0</v>
      </c>
      <c r="Z28" s="5">
        <f>SUM('CES-D'!Z8,'CES-D'!Z11,'CES-D'!Z15,'CES-D'!Z19,'CES-D'!Z22,'CES-D'!Z23,'CES-D'!Z14)</f>
        <v>0</v>
      </c>
      <c r="AA28" s="5">
        <f>SUM('CES-D'!AA8,'CES-D'!AA11,'CES-D'!AA15,'CES-D'!AA19,'CES-D'!AA22,'CES-D'!AA23,'CES-D'!AA14)</f>
        <v>0</v>
      </c>
      <c r="AB28" s="5">
        <f>SUM('CES-D'!AB8,'CES-D'!AB11,'CES-D'!AB15,'CES-D'!AB19,'CES-D'!AB22,'CES-D'!AB23,'CES-D'!AB14)</f>
        <v>0</v>
      </c>
      <c r="AC28" s="5">
        <f>SUM('CES-D'!AC8,'CES-D'!AC11,'CES-D'!AC15,'CES-D'!AC19,'CES-D'!AC22,'CES-D'!AC23,'CES-D'!AC14)</f>
        <v>0</v>
      </c>
      <c r="AD28" s="5">
        <f>SUM('CES-D'!AD8,'CES-D'!AD11,'CES-D'!AD15,'CES-D'!AD19,'CES-D'!AD22,'CES-D'!AD23,'CES-D'!AD14)</f>
        <v>0</v>
      </c>
      <c r="AE28" s="5">
        <f>SUM('CES-D'!AE8,'CES-D'!AE11,'CES-D'!AE15,'CES-D'!AE19,'CES-D'!AE22,'CES-D'!AE23,'CES-D'!AE14)</f>
        <v>0</v>
      </c>
      <c r="AF28" s="5">
        <f>SUM('CES-D'!AF8,'CES-D'!AF11,'CES-D'!AF15,'CES-D'!AF19,'CES-D'!AF22,'CES-D'!AF23,'CES-D'!AF14)</f>
        <v>0</v>
      </c>
      <c r="AG28" s="5">
        <f>SUM('CES-D'!AG8,'CES-D'!AG11,'CES-D'!AG15,'CES-D'!AG19,'CES-D'!AG22,'CES-D'!AG23,'CES-D'!AG14)</f>
        <v>0</v>
      </c>
      <c r="AH28" s="5">
        <f>SUM('CES-D'!AH8,'CES-D'!AH11,'CES-D'!AH15,'CES-D'!AH19,'CES-D'!AH22,'CES-D'!AH23,'CES-D'!AH14)</f>
        <v>0</v>
      </c>
      <c r="AI28" s="5">
        <f>SUM('CES-D'!AI8,'CES-D'!AI11,'CES-D'!AI15,'CES-D'!AI19,'CES-D'!AI22,'CES-D'!AI23,'CES-D'!AI14)</f>
        <v>0</v>
      </c>
      <c r="AJ28" s="5">
        <f>SUM('CES-D'!AJ8,'CES-D'!AJ11,'CES-D'!AJ15,'CES-D'!AJ19,'CES-D'!AJ22,'CES-D'!AJ23,'CES-D'!AJ14)</f>
        <v>0</v>
      </c>
      <c r="AK28" s="5">
        <f>SUM('CES-D'!AK8,'CES-D'!AK11,'CES-D'!AK15,'CES-D'!AK19,'CES-D'!AK22,'CES-D'!AK23,'CES-D'!AK14)</f>
        <v>0</v>
      </c>
      <c r="AL28" s="5">
        <f>SUM('CES-D'!AL8,'CES-D'!AL11,'CES-D'!AL15,'CES-D'!AL19,'CES-D'!AL22,'CES-D'!AL23,'CES-D'!AL14)</f>
        <v>0</v>
      </c>
      <c r="AM28" s="5">
        <f>SUM('CES-D'!AM8,'CES-D'!AM11,'CES-D'!AM15,'CES-D'!AM19,'CES-D'!AM22,'CES-D'!AM23,'CES-D'!AM14)</f>
        <v>0</v>
      </c>
      <c r="AN28" s="5">
        <f>SUM('CES-D'!AN8,'CES-D'!AN11,'CES-D'!AN15,'CES-D'!AN19,'CES-D'!AN22,'CES-D'!AN23,'CES-D'!AN14)</f>
        <v>0</v>
      </c>
      <c r="AO28" s="5">
        <f>SUM('CES-D'!AO8,'CES-D'!AO11,'CES-D'!AO15,'CES-D'!AO19,'CES-D'!AO22,'CES-D'!AO23,'CES-D'!AO14)</f>
        <v>0</v>
      </c>
      <c r="AP28" s="5">
        <f>SUM('CES-D'!AP8,'CES-D'!AP11,'CES-D'!AP15,'CES-D'!AP19,'CES-D'!AP22,'CES-D'!AP23,'CES-D'!AP14)</f>
        <v>0</v>
      </c>
      <c r="AQ28" s="5">
        <f>SUM('CES-D'!AQ8,'CES-D'!AQ11,'CES-D'!AQ15,'CES-D'!AQ19,'CES-D'!AQ22,'CES-D'!AQ23,'CES-D'!AQ14)</f>
        <v>0</v>
      </c>
      <c r="AR28" s="5">
        <f>SUM('CES-D'!AR8,'CES-D'!AR11,'CES-D'!AR15,'CES-D'!AR19,'CES-D'!AR22,'CES-D'!AR23,'CES-D'!AR14)</f>
        <v>0</v>
      </c>
      <c r="AS28" s="5">
        <f>SUM('CES-D'!AS8,'CES-D'!AS11,'CES-D'!AS15,'CES-D'!AS19,'CES-D'!AS22,'CES-D'!AS23,'CES-D'!AS14)</f>
        <v>0</v>
      </c>
      <c r="AT28" s="5">
        <f>SUM('CES-D'!AT8,'CES-D'!AT11,'CES-D'!AT15,'CES-D'!AT19,'CES-D'!AT22,'CES-D'!AT23,'CES-D'!AT14)</f>
        <v>0</v>
      </c>
      <c r="AU28" s="5">
        <f>SUM('CES-D'!AU8,'CES-D'!AU11,'CES-D'!AU15,'CES-D'!AU19,'CES-D'!AU22,'CES-D'!AU23,'CES-D'!AU14)</f>
        <v>4</v>
      </c>
      <c r="AV28" s="5">
        <f>SUM('CES-D'!AV8,'CES-D'!AV11,'CES-D'!AV15,'CES-D'!AV19,'CES-D'!AV22,'CES-D'!AV23,'CES-D'!AV14)</f>
        <v>0</v>
      </c>
      <c r="AW28" s="5">
        <f>SUM('CES-D'!AW8,'CES-D'!AW11,'CES-D'!AW15,'CES-D'!AW19,'CES-D'!AW22,'CES-D'!AW23,'CES-D'!AW14)</f>
        <v>0</v>
      </c>
      <c r="AX28" s="5">
        <f>SUM('CES-D'!AX8,'CES-D'!AX11,'CES-D'!AX15,'CES-D'!AX19,'CES-D'!AX22,'CES-D'!AX23,'CES-D'!AX14)</f>
        <v>0</v>
      </c>
      <c r="AY28" s="5">
        <f>SUM('CES-D'!AY8,'CES-D'!AY11,'CES-D'!AY15,'CES-D'!AY19,'CES-D'!AY22,'CES-D'!AY23,'CES-D'!AY14)</f>
        <v>0</v>
      </c>
      <c r="AZ28" s="5">
        <f>SUM('CES-D'!AZ8,'CES-D'!AZ11,'CES-D'!AZ15,'CES-D'!AZ19,'CES-D'!AZ22,'CES-D'!AZ23,'CES-D'!AZ14)</f>
        <v>0</v>
      </c>
      <c r="BA28" s="5">
        <f>SUM('CES-D'!BA8,'CES-D'!BA11,'CES-D'!BA15,'CES-D'!BA19,'CES-D'!BA22,'CES-D'!BA23,'CES-D'!BA14)</f>
        <v>0</v>
      </c>
      <c r="BB28" s="5">
        <f>SUM('CES-D'!BB8,'CES-D'!BB11,'CES-D'!BB15,'CES-D'!BB19,'CES-D'!BB22,'CES-D'!BB23,'CES-D'!BB14)</f>
        <v>0</v>
      </c>
      <c r="BC28" s="5">
        <f>SUM('CES-D'!BC8,'CES-D'!BC11,'CES-D'!BC15,'CES-D'!BC19,'CES-D'!BC22,'CES-D'!BC23,'CES-D'!BC14)</f>
        <v>0</v>
      </c>
      <c r="BD28" s="5">
        <f>SUM('CES-D'!BD8,'CES-D'!BD11,'CES-D'!BD15,'CES-D'!BD19,'CES-D'!BD22,'CES-D'!BD23,'CES-D'!BD14)</f>
        <v>0</v>
      </c>
      <c r="BE28" s="5">
        <f>SUM('CES-D'!BE8,'CES-D'!BE11,'CES-D'!BE15,'CES-D'!BE19,'CES-D'!BE22,'CES-D'!BE23,'CES-D'!BE14)</f>
        <v>0</v>
      </c>
      <c r="BF28" s="5">
        <f>SUM('CES-D'!BF8,'CES-D'!BF11,'CES-D'!BF15,'CES-D'!BF19,'CES-D'!BF22,'CES-D'!BF23,'CES-D'!BF14)</f>
        <v>0</v>
      </c>
      <c r="BG28" s="5">
        <f>SUM('CES-D'!BG8,'CES-D'!BG11,'CES-D'!BG15,'CES-D'!BG19,'CES-D'!BG22,'CES-D'!BG23,'CES-D'!BG14)</f>
        <v>0</v>
      </c>
      <c r="BH28" s="5">
        <f>SUM('CES-D'!BH8,'CES-D'!BH11,'CES-D'!BH15,'CES-D'!BH19,'CES-D'!BH22,'CES-D'!BH23,'CES-D'!BH14)</f>
        <v>0</v>
      </c>
      <c r="BI28" s="5">
        <f>SUM('CES-D'!BI8,'CES-D'!BI11,'CES-D'!BI15,'CES-D'!BI19,'CES-D'!BI22,'CES-D'!BI23,'CES-D'!BI14)</f>
        <v>0</v>
      </c>
      <c r="BJ28" s="5">
        <f>SUM('CES-D'!BJ8,'CES-D'!BJ11,'CES-D'!BJ15,'CES-D'!BJ19,'CES-D'!BJ22,'CES-D'!BJ23,'CES-D'!BJ14)</f>
        <v>0</v>
      </c>
      <c r="BK28" s="5">
        <f>SUM('CES-D'!BK8,'CES-D'!BK11,'CES-D'!BK15,'CES-D'!BK19,'CES-D'!BK22,'CES-D'!BK23,'CES-D'!BK14)</f>
        <v>0</v>
      </c>
      <c r="BL28" s="5">
        <f>SUM('CES-D'!BL8,'CES-D'!BL11,'CES-D'!BL15,'CES-D'!BL19,'CES-D'!BL22,'CES-D'!BL23,'CES-D'!BL14)</f>
        <v>0</v>
      </c>
      <c r="BM28" s="5">
        <f>SUM('CES-D'!BM8,'CES-D'!BM11,'CES-D'!BM15,'CES-D'!BM19,'CES-D'!BM22,'CES-D'!BM23,'CES-D'!BM14)</f>
        <v>0</v>
      </c>
      <c r="BN28" s="5"/>
      <c r="BO28" s="5"/>
      <c r="BP28" s="5"/>
      <c r="BQ28" s="5"/>
      <c r="BR28" s="5"/>
      <c r="BS28" s="5"/>
      <c r="BT28" s="5"/>
      <c r="BU28" s="5"/>
      <c r="BV28" s="5"/>
      <c r="BW28" s="5"/>
      <c r="BX28" s="5"/>
      <c r="BY28" s="5"/>
      <c r="BZ28" s="5"/>
    </row>
    <row r="29" spans="1:78" ht="12" customHeight="1" x14ac:dyDescent="0.3">
      <c r="A29" s="5"/>
      <c r="B29" s="77" t="s">
        <v>530</v>
      </c>
      <c r="C29" s="77"/>
      <c r="D29" s="5">
        <f>(3-'CES-D'!D9)+(3-'CES-D'!D13)+(3-'CES-D'!D17)+(3-'CES-D'!D21)</f>
        <v>7</v>
      </c>
      <c r="E29" s="5">
        <f>(3-'CES-D'!E9)+(3-'CES-D'!E13)+(3-'CES-D'!E17)+(3-'CES-D'!E21)</f>
        <v>12</v>
      </c>
      <c r="F29" s="5">
        <f>(3-'CES-D'!F9)+(3-'CES-D'!F13)+(3-'CES-D'!F17)+(3-'CES-D'!F21)</f>
        <v>1</v>
      </c>
      <c r="G29" s="5">
        <f>(3-'CES-D'!G9)+(3-'CES-D'!G13)+(3-'CES-D'!G17)+(3-'CES-D'!G21)</f>
        <v>4</v>
      </c>
      <c r="H29" s="5">
        <f>(3-'CES-D'!H9)+(3-'CES-D'!H13)+(3-'CES-D'!H17)+(3-'CES-D'!H21)</f>
        <v>1</v>
      </c>
      <c r="I29" s="5">
        <f>(3-'CES-D'!I9)+(3-'CES-D'!I13)+(3-'CES-D'!I17)+(3-'CES-D'!I21)</f>
        <v>0</v>
      </c>
      <c r="J29" s="5">
        <f>(3-'CES-D'!J9)+(3-'CES-D'!J13)+(3-'CES-D'!J17)+(3-'CES-D'!J21)</f>
        <v>0</v>
      </c>
      <c r="K29" s="5">
        <f>(3-'CES-D'!K9)+(3-'CES-D'!K13)+(3-'CES-D'!K17)+(3-'CES-D'!K21)</f>
        <v>12</v>
      </c>
      <c r="L29" s="5">
        <f>(3-'CES-D'!L9)+(3-'CES-D'!L13)+(3-'CES-D'!L17)+(3-'CES-D'!L21)</f>
        <v>12</v>
      </c>
      <c r="M29" s="5">
        <f>(3-'CES-D'!M9)+(3-'CES-D'!M13)+(3-'CES-D'!M17)+(3-'CES-D'!M21)</f>
        <v>12</v>
      </c>
      <c r="N29" s="5">
        <f>(3-'CES-D'!N9)+(3-'CES-D'!N13)+(3-'CES-D'!N17)+(3-'CES-D'!N21)</f>
        <v>12</v>
      </c>
      <c r="O29" s="5">
        <f>(3-'CES-D'!O9)+(3-'CES-D'!O13)+(3-'CES-D'!O17)+(3-'CES-D'!O21)</f>
        <v>12</v>
      </c>
      <c r="P29" s="5">
        <f>(3-'CES-D'!P9)+(3-'CES-D'!P13)+(3-'CES-D'!P17)+(3-'CES-D'!P21)</f>
        <v>12</v>
      </c>
      <c r="Q29" s="5">
        <f>(3-'CES-D'!Q9)+(3-'CES-D'!Q13)+(3-'CES-D'!Q17)+(3-'CES-D'!Q21)</f>
        <v>12</v>
      </c>
      <c r="R29" s="5">
        <f>(3-'CES-D'!R9)+(3-'CES-D'!R13)+(3-'CES-D'!R17)+(3-'CES-D'!R21)</f>
        <v>12</v>
      </c>
      <c r="S29" s="5">
        <f>(3-'CES-D'!S9)+(3-'CES-D'!S13)+(3-'CES-D'!S17)+(3-'CES-D'!S21)</f>
        <v>12</v>
      </c>
      <c r="T29" s="5">
        <f>(3-'CES-D'!T9)+(3-'CES-D'!T13)+(3-'CES-D'!T17)+(3-'CES-D'!T21)</f>
        <v>12</v>
      </c>
      <c r="U29" s="5">
        <f>(3-'CES-D'!U9)+(3-'CES-D'!U13)+(3-'CES-D'!U17)+(3-'CES-D'!U21)</f>
        <v>12</v>
      </c>
      <c r="V29" s="5">
        <f>(3-'CES-D'!V9)+(3-'CES-D'!V13)+(3-'CES-D'!V17)+(3-'CES-D'!V21)</f>
        <v>12</v>
      </c>
      <c r="W29" s="5">
        <f>(3-'CES-D'!W9)+(3-'CES-D'!W13)+(3-'CES-D'!W17)+(3-'CES-D'!W21)</f>
        <v>12</v>
      </c>
      <c r="X29" s="5">
        <f>(3-'CES-D'!X9)+(3-'CES-D'!X13)+(3-'CES-D'!X17)+(3-'CES-D'!X21)</f>
        <v>12</v>
      </c>
      <c r="Y29" s="5">
        <f>(3-'CES-D'!Y9)+(3-'CES-D'!Y13)+(3-'CES-D'!Y17)+(3-'CES-D'!Y21)</f>
        <v>12</v>
      </c>
      <c r="Z29" s="5">
        <f>(3-'CES-D'!Z9)+(3-'CES-D'!Z13)+(3-'CES-D'!Z17)+(3-'CES-D'!Z21)</f>
        <v>12</v>
      </c>
      <c r="AA29" s="5">
        <f>(3-'CES-D'!AA9)+(3-'CES-D'!AA13)+(3-'CES-D'!AA17)+(3-'CES-D'!AA21)</f>
        <v>12</v>
      </c>
      <c r="AB29" s="5">
        <f>(3-'CES-D'!AB9)+(3-'CES-D'!AB13)+(3-'CES-D'!AB17)+(3-'CES-D'!AB21)</f>
        <v>12</v>
      </c>
      <c r="AC29" s="5">
        <f>(3-'CES-D'!AC9)+(3-'CES-D'!AC13)+(3-'CES-D'!AC17)+(3-'CES-D'!AC21)</f>
        <v>12</v>
      </c>
      <c r="AD29" s="5">
        <f>(3-'CES-D'!AD9)+(3-'CES-D'!AD13)+(3-'CES-D'!AD17)+(3-'CES-D'!AD21)</f>
        <v>12</v>
      </c>
      <c r="AE29" s="5">
        <f>(3-'CES-D'!AE9)+(3-'CES-D'!AE13)+(3-'CES-D'!AE17)+(3-'CES-D'!AE21)</f>
        <v>12</v>
      </c>
      <c r="AF29" s="5">
        <f>(3-'CES-D'!AF9)+(3-'CES-D'!AF13)+(3-'CES-D'!AF17)+(3-'CES-D'!AF21)</f>
        <v>12</v>
      </c>
      <c r="AG29" s="5">
        <f>(3-'CES-D'!AG9)+(3-'CES-D'!AG13)+(3-'CES-D'!AG17)+(3-'CES-D'!AG21)</f>
        <v>12</v>
      </c>
      <c r="AH29" s="5">
        <f>(3-'CES-D'!AH9)+(3-'CES-D'!AH13)+(3-'CES-D'!AH17)+(3-'CES-D'!AH21)</f>
        <v>12</v>
      </c>
      <c r="AI29" s="5">
        <f>(3-'CES-D'!AI9)+(3-'CES-D'!AI13)+(3-'CES-D'!AI17)+(3-'CES-D'!AI21)</f>
        <v>12</v>
      </c>
      <c r="AJ29" s="5">
        <f>(3-'CES-D'!AJ9)+(3-'CES-D'!AJ13)+(3-'CES-D'!AJ17)+(3-'CES-D'!AJ21)</f>
        <v>12</v>
      </c>
      <c r="AK29" s="5">
        <f>(3-'CES-D'!AK9)+(3-'CES-D'!AK13)+(3-'CES-D'!AK17)+(3-'CES-D'!AK21)</f>
        <v>12</v>
      </c>
      <c r="AL29" s="5">
        <f>(3-'CES-D'!AL9)+(3-'CES-D'!AL13)+(3-'CES-D'!AL17)+(3-'CES-D'!AL21)</f>
        <v>12</v>
      </c>
      <c r="AM29" s="5">
        <f>(3-'CES-D'!AM9)+(3-'CES-D'!AM13)+(3-'CES-D'!AM17)+(3-'CES-D'!AM21)</f>
        <v>12</v>
      </c>
      <c r="AN29" s="5">
        <f>(3-'CES-D'!AN9)+(3-'CES-D'!AN13)+(3-'CES-D'!AN17)+(3-'CES-D'!AN21)</f>
        <v>12</v>
      </c>
      <c r="AO29" s="5">
        <f>(3-'CES-D'!AO9)+(3-'CES-D'!AO13)+(3-'CES-D'!AO17)+(3-'CES-D'!AO21)</f>
        <v>12</v>
      </c>
      <c r="AP29" s="5">
        <f>(3-'CES-D'!AP9)+(3-'CES-D'!AP13)+(3-'CES-D'!AP17)+(3-'CES-D'!AP21)</f>
        <v>12</v>
      </c>
      <c r="AQ29" s="5">
        <f>(3-'CES-D'!AQ9)+(3-'CES-D'!AQ13)+(3-'CES-D'!AQ17)+(3-'CES-D'!AQ21)</f>
        <v>12</v>
      </c>
      <c r="AR29" s="5">
        <f>(3-'CES-D'!AR9)+(3-'CES-D'!AR13)+(3-'CES-D'!AR17)+(3-'CES-D'!AR21)</f>
        <v>12</v>
      </c>
      <c r="AS29" s="5">
        <f>(3-'CES-D'!AS9)+(3-'CES-D'!AS13)+(3-'CES-D'!AS17)+(3-'CES-D'!AS21)</f>
        <v>12</v>
      </c>
      <c r="AT29" s="5">
        <f>(3-'CES-D'!AT9)+(3-'CES-D'!AT13)+(3-'CES-D'!AT17)+(3-'CES-D'!AT21)</f>
        <v>12</v>
      </c>
      <c r="AU29" s="5">
        <f>(3-'CES-D'!AU9)+(3-'CES-D'!AU13)+(3-'CES-D'!AU17)+(3-'CES-D'!AU21)</f>
        <v>0</v>
      </c>
      <c r="AV29" s="5">
        <f>(3-'CES-D'!AV9)+(3-'CES-D'!AV13)+(3-'CES-D'!AV17)+(3-'CES-D'!AV21)</f>
        <v>1</v>
      </c>
      <c r="AW29" s="5">
        <f>(3-'CES-D'!AW9)+(3-'CES-D'!AW13)+(3-'CES-D'!AW17)+(3-'CES-D'!AW21)</f>
        <v>12</v>
      </c>
      <c r="AX29" s="5">
        <f>(3-'CES-D'!AX9)+(3-'CES-D'!AX13)+(3-'CES-D'!AX17)+(3-'CES-D'!AX21)</f>
        <v>12</v>
      </c>
      <c r="AY29" s="5">
        <f>(3-'CES-D'!AY9)+(3-'CES-D'!AY13)+(3-'CES-D'!AY17)+(3-'CES-D'!AY21)</f>
        <v>12</v>
      </c>
      <c r="AZ29" s="5">
        <f>(3-'CES-D'!AZ9)+(3-'CES-D'!AZ13)+(3-'CES-D'!AZ17)+(3-'CES-D'!AZ21)</f>
        <v>12</v>
      </c>
      <c r="BA29" s="5">
        <f>(3-'CES-D'!BA9)+(3-'CES-D'!BA13)+(3-'CES-D'!BA17)+(3-'CES-D'!BA21)</f>
        <v>12</v>
      </c>
      <c r="BB29" s="5">
        <f>(3-'CES-D'!BB9)+(3-'CES-D'!BB13)+(3-'CES-D'!BB17)+(3-'CES-D'!BB21)</f>
        <v>12</v>
      </c>
      <c r="BC29" s="5">
        <f>(3-'CES-D'!BC9)+(3-'CES-D'!BC13)+(3-'CES-D'!BC17)+(3-'CES-D'!BC21)</f>
        <v>12</v>
      </c>
      <c r="BD29" s="5">
        <f>(3-'CES-D'!BD9)+(3-'CES-D'!BD13)+(3-'CES-D'!BD17)+(3-'CES-D'!BD21)</f>
        <v>12</v>
      </c>
      <c r="BE29" s="5">
        <f>(3-'CES-D'!BE9)+(3-'CES-D'!BE13)+(3-'CES-D'!BE17)+(3-'CES-D'!BE21)</f>
        <v>12</v>
      </c>
      <c r="BF29" s="5">
        <f>(3-'CES-D'!BF9)+(3-'CES-D'!BF13)+(3-'CES-D'!BF17)+(3-'CES-D'!BF21)</f>
        <v>12</v>
      </c>
      <c r="BG29" s="5">
        <f>(3-'CES-D'!BG9)+(3-'CES-D'!BG13)+(3-'CES-D'!BG17)+(3-'CES-D'!BG21)</f>
        <v>12</v>
      </c>
      <c r="BH29" s="5">
        <f>(3-'CES-D'!BH9)+(3-'CES-D'!BH13)+(3-'CES-D'!BH17)+(3-'CES-D'!BH21)</f>
        <v>12</v>
      </c>
      <c r="BI29" s="5">
        <f>(3-'CES-D'!BI9)+(3-'CES-D'!BI13)+(3-'CES-D'!BI17)+(3-'CES-D'!BI21)</f>
        <v>12</v>
      </c>
      <c r="BJ29" s="5">
        <f>(3-'CES-D'!BJ9)+(3-'CES-D'!BJ13)+(3-'CES-D'!BJ17)+(3-'CES-D'!BJ21)</f>
        <v>12</v>
      </c>
      <c r="BK29" s="5">
        <f>(3-'CES-D'!BK9)+(3-'CES-D'!BK13)+(3-'CES-D'!BK17)+(3-'CES-D'!BK21)</f>
        <v>12</v>
      </c>
      <c r="BL29" s="5">
        <f>(3-'CES-D'!BL9)+(3-'CES-D'!BL13)+(3-'CES-D'!BL17)+(3-'CES-D'!BL21)</f>
        <v>12</v>
      </c>
      <c r="BM29" s="5">
        <f>(3-'CES-D'!BM9)+(3-'CES-D'!BM13)+(3-'CES-D'!BM17)+(3-'CES-D'!BM21)</f>
        <v>12</v>
      </c>
      <c r="BN29" s="5"/>
      <c r="BO29" s="5"/>
      <c r="BP29" s="5"/>
      <c r="BQ29" s="5"/>
      <c r="BR29" s="5"/>
      <c r="BS29" s="5"/>
      <c r="BT29" s="5"/>
      <c r="BU29" s="5"/>
      <c r="BV29" s="5"/>
      <c r="BW29" s="5"/>
      <c r="BX29" s="5"/>
      <c r="BY29" s="5"/>
      <c r="BZ29" s="5"/>
    </row>
    <row r="30" spans="1:78" ht="12" customHeight="1" x14ac:dyDescent="0.3">
      <c r="A30" s="5"/>
      <c r="B30" s="77" t="s">
        <v>531</v>
      </c>
      <c r="C30" s="77"/>
      <c r="D30" s="5">
        <f>SUM('CES-D'!D6,'CES-D'!D7,'CES-D'!D10,'CES-D'!D12,'CES-D'!D16,'CES-D'!D18,'CES-D'!D25)</f>
        <v>15</v>
      </c>
      <c r="E30" s="5">
        <f>SUM('CES-D'!E6,'CES-D'!E7,'CES-D'!E10,'CES-D'!E12,'CES-D'!E16,'CES-D'!E18,'CES-D'!E25)</f>
        <v>0</v>
      </c>
      <c r="F30" s="5">
        <f>SUM('CES-D'!F6,'CES-D'!F7,'CES-D'!F10,'CES-D'!F12,'CES-D'!F16,'CES-D'!F18,'CES-D'!F25)</f>
        <v>0</v>
      </c>
      <c r="G30" s="5">
        <f>SUM('CES-D'!G6,'CES-D'!G7,'CES-D'!G10,'CES-D'!G12,'CES-D'!G16,'CES-D'!G18,'CES-D'!G25)</f>
        <v>2</v>
      </c>
      <c r="H30" s="5">
        <f>SUM('CES-D'!H6,'CES-D'!H7,'CES-D'!H10,'CES-D'!H12,'CES-D'!H16,'CES-D'!H18,'CES-D'!H25)</f>
        <v>7</v>
      </c>
      <c r="I30" s="5">
        <f>SUM('CES-D'!I6,'CES-D'!I7,'CES-D'!I10,'CES-D'!I12,'CES-D'!I16,'CES-D'!I18,'CES-D'!I25)</f>
        <v>3</v>
      </c>
      <c r="J30" s="5">
        <f>SUM('CES-D'!J6,'CES-D'!J7,'CES-D'!J10,'CES-D'!J12,'CES-D'!J16,'CES-D'!J18,'CES-D'!J25)</f>
        <v>0</v>
      </c>
      <c r="K30" s="5">
        <f>SUM('CES-D'!K6,'CES-D'!K7,'CES-D'!K10,'CES-D'!K12,'CES-D'!K16,'CES-D'!K18,'CES-D'!K25)</f>
        <v>0</v>
      </c>
      <c r="L30" s="5">
        <f>SUM('CES-D'!L6,'CES-D'!L7,'CES-D'!L10,'CES-D'!L12,'CES-D'!L16,'CES-D'!L18,'CES-D'!L25)</f>
        <v>0</v>
      </c>
      <c r="M30" s="5">
        <f>SUM('CES-D'!M6,'CES-D'!M7,'CES-D'!M10,'CES-D'!M12,'CES-D'!M16,'CES-D'!M18,'CES-D'!M25)</f>
        <v>0</v>
      </c>
      <c r="N30" s="5">
        <f>SUM('CES-D'!N6,'CES-D'!N7,'CES-D'!N10,'CES-D'!N12,'CES-D'!N16,'CES-D'!N18,'CES-D'!N25)</f>
        <v>0</v>
      </c>
      <c r="O30" s="5">
        <f>SUM('CES-D'!O6,'CES-D'!O7,'CES-D'!O10,'CES-D'!O12,'CES-D'!O16,'CES-D'!O18,'CES-D'!O25)</f>
        <v>0</v>
      </c>
      <c r="P30" s="5">
        <f>SUM('CES-D'!P6,'CES-D'!P7,'CES-D'!P10,'CES-D'!P12,'CES-D'!P16,'CES-D'!P18,'CES-D'!P25)</f>
        <v>0</v>
      </c>
      <c r="Q30" s="5">
        <f>SUM('CES-D'!Q6,'CES-D'!Q7,'CES-D'!Q10,'CES-D'!Q12,'CES-D'!Q16,'CES-D'!Q18,'CES-D'!Q25)</f>
        <v>0</v>
      </c>
      <c r="R30" s="5">
        <f>SUM('CES-D'!R6,'CES-D'!R7,'CES-D'!R10,'CES-D'!R12,'CES-D'!R16,'CES-D'!R18,'CES-D'!R25)</f>
        <v>0</v>
      </c>
      <c r="S30" s="5">
        <f>SUM('CES-D'!S6,'CES-D'!S7,'CES-D'!S10,'CES-D'!S12,'CES-D'!S16,'CES-D'!S18,'CES-D'!S25)</f>
        <v>0</v>
      </c>
      <c r="T30" s="5">
        <f>SUM('CES-D'!T6,'CES-D'!T7,'CES-D'!T10,'CES-D'!T12,'CES-D'!T16,'CES-D'!T18,'CES-D'!T25)</f>
        <v>0</v>
      </c>
      <c r="U30" s="5">
        <f>SUM('CES-D'!U6,'CES-D'!U7,'CES-D'!U10,'CES-D'!U12,'CES-D'!U16,'CES-D'!U18,'CES-D'!U25)</f>
        <v>0</v>
      </c>
      <c r="V30" s="5">
        <f>SUM('CES-D'!V6,'CES-D'!V7,'CES-D'!V10,'CES-D'!V12,'CES-D'!V16,'CES-D'!V18,'CES-D'!V25)</f>
        <v>0</v>
      </c>
      <c r="W30" s="5">
        <f>SUM('CES-D'!W6,'CES-D'!W7,'CES-D'!W10,'CES-D'!W12,'CES-D'!W16,'CES-D'!W18,'CES-D'!W25)</f>
        <v>0</v>
      </c>
      <c r="X30" s="5">
        <f>SUM('CES-D'!X6,'CES-D'!X7,'CES-D'!X10,'CES-D'!X12,'CES-D'!X16,'CES-D'!X18,'CES-D'!X25)</f>
        <v>0</v>
      </c>
      <c r="Y30" s="5">
        <f>SUM('CES-D'!Y6,'CES-D'!Y7,'CES-D'!Y10,'CES-D'!Y12,'CES-D'!Y16,'CES-D'!Y18,'CES-D'!Y25)</f>
        <v>0</v>
      </c>
      <c r="Z30" s="5">
        <f>SUM('CES-D'!Z6,'CES-D'!Z7,'CES-D'!Z10,'CES-D'!Z12,'CES-D'!Z16,'CES-D'!Z18,'CES-D'!Z25)</f>
        <v>0</v>
      </c>
      <c r="AA30" s="5">
        <f>SUM('CES-D'!AA6,'CES-D'!AA7,'CES-D'!AA10,'CES-D'!AA12,'CES-D'!AA16,'CES-D'!AA18,'CES-D'!AA25)</f>
        <v>0</v>
      </c>
      <c r="AB30" s="5">
        <f>SUM('CES-D'!AB6,'CES-D'!AB7,'CES-D'!AB10,'CES-D'!AB12,'CES-D'!AB16,'CES-D'!AB18,'CES-D'!AB25)</f>
        <v>0</v>
      </c>
      <c r="AC30" s="5">
        <f>SUM('CES-D'!AC6,'CES-D'!AC7,'CES-D'!AC10,'CES-D'!AC12,'CES-D'!AC16,'CES-D'!AC18,'CES-D'!AC25)</f>
        <v>0</v>
      </c>
      <c r="AD30" s="5">
        <f>SUM('CES-D'!AD6,'CES-D'!AD7,'CES-D'!AD10,'CES-D'!AD12,'CES-D'!AD16,'CES-D'!AD18,'CES-D'!AD25)</f>
        <v>0</v>
      </c>
      <c r="AE30" s="5">
        <f>SUM('CES-D'!AE6,'CES-D'!AE7,'CES-D'!AE10,'CES-D'!AE12,'CES-D'!AE16,'CES-D'!AE18,'CES-D'!AE25)</f>
        <v>0</v>
      </c>
      <c r="AF30" s="5">
        <f>SUM('CES-D'!AF6,'CES-D'!AF7,'CES-D'!AF10,'CES-D'!AF12,'CES-D'!AF16,'CES-D'!AF18,'CES-D'!AF25)</f>
        <v>0</v>
      </c>
      <c r="AG30" s="5">
        <f>SUM('CES-D'!AG6,'CES-D'!AG7,'CES-D'!AG10,'CES-D'!AG12,'CES-D'!AG16,'CES-D'!AG18,'CES-D'!AG25)</f>
        <v>0</v>
      </c>
      <c r="AH30" s="5">
        <f>SUM('CES-D'!AH6,'CES-D'!AH7,'CES-D'!AH10,'CES-D'!AH12,'CES-D'!AH16,'CES-D'!AH18,'CES-D'!AH25)</f>
        <v>0</v>
      </c>
      <c r="AI30" s="5">
        <f>SUM('CES-D'!AI6,'CES-D'!AI7,'CES-D'!AI10,'CES-D'!AI12,'CES-D'!AI16,'CES-D'!AI18,'CES-D'!AI25)</f>
        <v>0</v>
      </c>
      <c r="AJ30" s="5">
        <f>SUM('CES-D'!AJ6,'CES-D'!AJ7,'CES-D'!AJ10,'CES-D'!AJ12,'CES-D'!AJ16,'CES-D'!AJ18,'CES-D'!AJ25)</f>
        <v>0</v>
      </c>
      <c r="AK30" s="5">
        <f>SUM('CES-D'!AK6,'CES-D'!AK7,'CES-D'!AK10,'CES-D'!AK12,'CES-D'!AK16,'CES-D'!AK18,'CES-D'!AK25)</f>
        <v>0</v>
      </c>
      <c r="AL30" s="5">
        <f>SUM('CES-D'!AL6,'CES-D'!AL7,'CES-D'!AL10,'CES-D'!AL12,'CES-D'!AL16,'CES-D'!AL18,'CES-D'!AL25)</f>
        <v>0</v>
      </c>
      <c r="AM30" s="5">
        <f>SUM('CES-D'!AM6,'CES-D'!AM7,'CES-D'!AM10,'CES-D'!AM12,'CES-D'!AM16,'CES-D'!AM18,'CES-D'!AM25)</f>
        <v>0</v>
      </c>
      <c r="AN30" s="5">
        <f>SUM('CES-D'!AN6,'CES-D'!AN7,'CES-D'!AN10,'CES-D'!AN12,'CES-D'!AN16,'CES-D'!AN18,'CES-D'!AN25)</f>
        <v>0</v>
      </c>
      <c r="AO30" s="5">
        <f>SUM('CES-D'!AO6,'CES-D'!AO7,'CES-D'!AO10,'CES-D'!AO12,'CES-D'!AO16,'CES-D'!AO18,'CES-D'!AO25)</f>
        <v>0</v>
      </c>
      <c r="AP30" s="5">
        <f>SUM('CES-D'!AP6,'CES-D'!AP7,'CES-D'!AP10,'CES-D'!AP12,'CES-D'!AP16,'CES-D'!AP18,'CES-D'!AP25)</f>
        <v>0</v>
      </c>
      <c r="AQ30" s="5">
        <f>SUM('CES-D'!AQ6,'CES-D'!AQ7,'CES-D'!AQ10,'CES-D'!AQ12,'CES-D'!AQ16,'CES-D'!AQ18,'CES-D'!AQ25)</f>
        <v>0</v>
      </c>
      <c r="AR30" s="5">
        <f>SUM('CES-D'!AR6,'CES-D'!AR7,'CES-D'!AR10,'CES-D'!AR12,'CES-D'!AR16,'CES-D'!AR18,'CES-D'!AR25)</f>
        <v>0</v>
      </c>
      <c r="AS30" s="5">
        <f>SUM('CES-D'!AS6,'CES-D'!AS7,'CES-D'!AS10,'CES-D'!AS12,'CES-D'!AS16,'CES-D'!AS18,'CES-D'!AS25)</f>
        <v>0</v>
      </c>
      <c r="AT30" s="5">
        <f>SUM('CES-D'!AT6,'CES-D'!AT7,'CES-D'!AT10,'CES-D'!AT12,'CES-D'!AT16,'CES-D'!AT18,'CES-D'!AT25)</f>
        <v>0</v>
      </c>
      <c r="AU30" s="5">
        <f>SUM('CES-D'!AU6,'CES-D'!AU7,'CES-D'!AU10,'CES-D'!AU12,'CES-D'!AU16,'CES-D'!AU18,'CES-D'!AU25)</f>
        <v>2</v>
      </c>
      <c r="AV30" s="5">
        <f>SUM('CES-D'!AV6,'CES-D'!AV7,'CES-D'!AV10,'CES-D'!AV12,'CES-D'!AV16,'CES-D'!AV18,'CES-D'!AV25)</f>
        <v>0</v>
      </c>
      <c r="AW30" s="5">
        <f>SUM('CES-D'!AW6,'CES-D'!AW7,'CES-D'!AW10,'CES-D'!AW12,'CES-D'!AW16,'CES-D'!AW18,'CES-D'!AW25)</f>
        <v>0</v>
      </c>
      <c r="AX30" s="5">
        <f>SUM('CES-D'!AX6,'CES-D'!AX7,'CES-D'!AX10,'CES-D'!AX12,'CES-D'!AX16,'CES-D'!AX18,'CES-D'!AX25)</f>
        <v>0</v>
      </c>
      <c r="AY30" s="5">
        <f>SUM('CES-D'!AY6,'CES-D'!AY7,'CES-D'!AY10,'CES-D'!AY12,'CES-D'!AY16,'CES-D'!AY18,'CES-D'!AY25)</f>
        <v>0</v>
      </c>
      <c r="AZ30" s="5">
        <f>SUM('CES-D'!AZ6,'CES-D'!AZ7,'CES-D'!AZ10,'CES-D'!AZ12,'CES-D'!AZ16,'CES-D'!AZ18,'CES-D'!AZ25)</f>
        <v>0</v>
      </c>
      <c r="BA30" s="5">
        <f>SUM('CES-D'!BA6,'CES-D'!BA7,'CES-D'!BA10,'CES-D'!BA12,'CES-D'!BA16,'CES-D'!BA18,'CES-D'!BA25)</f>
        <v>0</v>
      </c>
      <c r="BB30" s="5">
        <f>SUM('CES-D'!BB6,'CES-D'!BB7,'CES-D'!BB10,'CES-D'!BB12,'CES-D'!BB16,'CES-D'!BB18,'CES-D'!BB25)</f>
        <v>0</v>
      </c>
      <c r="BC30" s="5">
        <f>SUM('CES-D'!BC6,'CES-D'!BC7,'CES-D'!BC10,'CES-D'!BC12,'CES-D'!BC16,'CES-D'!BC18,'CES-D'!BC25)</f>
        <v>0</v>
      </c>
      <c r="BD30" s="5">
        <f>SUM('CES-D'!BD6,'CES-D'!BD7,'CES-D'!BD10,'CES-D'!BD12,'CES-D'!BD16,'CES-D'!BD18,'CES-D'!BD25)</f>
        <v>0</v>
      </c>
      <c r="BE30" s="5">
        <f>SUM('CES-D'!BE6,'CES-D'!BE7,'CES-D'!BE10,'CES-D'!BE12,'CES-D'!BE16,'CES-D'!BE18,'CES-D'!BE25)</f>
        <v>0</v>
      </c>
      <c r="BF30" s="5">
        <f>SUM('CES-D'!BF6,'CES-D'!BF7,'CES-D'!BF10,'CES-D'!BF12,'CES-D'!BF16,'CES-D'!BF18,'CES-D'!BF25)</f>
        <v>0</v>
      </c>
      <c r="BG30" s="5">
        <f>SUM('CES-D'!BG6,'CES-D'!BG7,'CES-D'!BG10,'CES-D'!BG12,'CES-D'!BG16,'CES-D'!BG18,'CES-D'!BG25)</f>
        <v>0</v>
      </c>
      <c r="BH30" s="5">
        <f>SUM('CES-D'!BH6,'CES-D'!BH7,'CES-D'!BH10,'CES-D'!BH12,'CES-D'!BH16,'CES-D'!BH18,'CES-D'!BH25)</f>
        <v>0</v>
      </c>
      <c r="BI30" s="5">
        <f>SUM('CES-D'!BI6,'CES-D'!BI7,'CES-D'!BI10,'CES-D'!BI12,'CES-D'!BI16,'CES-D'!BI18,'CES-D'!BI25)</f>
        <v>0</v>
      </c>
      <c r="BJ30" s="5">
        <f>SUM('CES-D'!BJ6,'CES-D'!BJ7,'CES-D'!BJ10,'CES-D'!BJ12,'CES-D'!BJ16,'CES-D'!BJ18,'CES-D'!BJ25)</f>
        <v>0</v>
      </c>
      <c r="BK30" s="5">
        <f>SUM('CES-D'!BK6,'CES-D'!BK7,'CES-D'!BK10,'CES-D'!BK12,'CES-D'!BK16,'CES-D'!BK18,'CES-D'!BK25)</f>
        <v>0</v>
      </c>
      <c r="BL30" s="5">
        <f>SUM('CES-D'!BL6,'CES-D'!BL7,'CES-D'!BL10,'CES-D'!BL12,'CES-D'!BL16,'CES-D'!BL18,'CES-D'!BL25)</f>
        <v>0</v>
      </c>
      <c r="BM30" s="5">
        <f>SUM('CES-D'!BM6,'CES-D'!BM7,'CES-D'!BM10,'CES-D'!BM12,'CES-D'!BM16,'CES-D'!BM18,'CES-D'!BM25)</f>
        <v>0</v>
      </c>
      <c r="BN30" s="5"/>
      <c r="BO30" s="5"/>
      <c r="BP30" s="5"/>
      <c r="BQ30" s="5"/>
      <c r="BR30" s="5"/>
      <c r="BS30" s="5"/>
      <c r="BT30" s="5"/>
      <c r="BU30" s="5"/>
      <c r="BV30" s="5"/>
      <c r="BW30" s="5"/>
      <c r="BX30" s="5"/>
      <c r="BY30" s="5"/>
      <c r="BZ30" s="5"/>
    </row>
    <row r="31" spans="1:78" ht="12" customHeight="1" x14ac:dyDescent="0.3">
      <c r="A31" s="5"/>
      <c r="B31" s="77" t="s">
        <v>532</v>
      </c>
      <c r="C31" s="77"/>
      <c r="D31" s="5">
        <f>SUM('CES-D'!D20,'CES-D'!D24)</f>
        <v>4</v>
      </c>
      <c r="E31" s="5">
        <f>SUM('CES-D'!E20,'CES-D'!E24)</f>
        <v>0</v>
      </c>
      <c r="F31" s="5">
        <f>SUM('CES-D'!F20,'CES-D'!F24)</f>
        <v>0</v>
      </c>
      <c r="G31" s="5">
        <f>SUM('CES-D'!G20,'CES-D'!G24)</f>
        <v>0</v>
      </c>
      <c r="H31" s="5">
        <f>SUM('CES-D'!H20,'CES-D'!H24)</f>
        <v>0</v>
      </c>
      <c r="I31" s="5">
        <f>SUM('CES-D'!I20,'CES-D'!I24)</f>
        <v>0</v>
      </c>
      <c r="J31" s="5">
        <f>SUM('CES-D'!J20,'CES-D'!J24)</f>
        <v>0</v>
      </c>
      <c r="K31" s="5">
        <f>SUM('CES-D'!K20,'CES-D'!K24)</f>
        <v>0</v>
      </c>
      <c r="L31" s="5">
        <f>SUM('CES-D'!L20,'CES-D'!L24)</f>
        <v>0</v>
      </c>
      <c r="M31" s="5">
        <f>SUM('CES-D'!M20,'CES-D'!M24)</f>
        <v>0</v>
      </c>
      <c r="N31" s="5">
        <f>SUM('CES-D'!N20,'CES-D'!N24)</f>
        <v>0</v>
      </c>
      <c r="O31" s="5">
        <f>SUM('CES-D'!O20,'CES-D'!O24)</f>
        <v>0</v>
      </c>
      <c r="P31" s="5">
        <f>SUM('CES-D'!P20,'CES-D'!P24)</f>
        <v>0</v>
      </c>
      <c r="Q31" s="5">
        <f>SUM('CES-D'!Q20,'CES-D'!Q24)</f>
        <v>0</v>
      </c>
      <c r="R31" s="5">
        <f>SUM('CES-D'!R20,'CES-D'!R24)</f>
        <v>0</v>
      </c>
      <c r="S31" s="5">
        <f>SUM('CES-D'!S20,'CES-D'!S24)</f>
        <v>0</v>
      </c>
      <c r="T31" s="5">
        <f>SUM('CES-D'!T20,'CES-D'!T24)</f>
        <v>0</v>
      </c>
      <c r="U31" s="5">
        <f>SUM('CES-D'!U20,'CES-D'!U24)</f>
        <v>0</v>
      </c>
      <c r="V31" s="5">
        <f>SUM('CES-D'!V20,'CES-D'!V24)</f>
        <v>0</v>
      </c>
      <c r="W31" s="5">
        <f>SUM('CES-D'!W20,'CES-D'!W24)</f>
        <v>0</v>
      </c>
      <c r="X31" s="5">
        <f>SUM('CES-D'!X20,'CES-D'!X24)</f>
        <v>0</v>
      </c>
      <c r="Y31" s="5">
        <f>SUM('CES-D'!Y20,'CES-D'!Y24)</f>
        <v>0</v>
      </c>
      <c r="Z31" s="5">
        <f>SUM('CES-D'!Z20,'CES-D'!Z24)</f>
        <v>0</v>
      </c>
      <c r="AA31" s="5">
        <f>SUM('CES-D'!AA20,'CES-D'!AA24)</f>
        <v>0</v>
      </c>
      <c r="AB31" s="5">
        <f>SUM('CES-D'!AB20,'CES-D'!AB24)</f>
        <v>0</v>
      </c>
      <c r="AC31" s="5">
        <f>SUM('CES-D'!AC20,'CES-D'!AC24)</f>
        <v>0</v>
      </c>
      <c r="AD31" s="5">
        <f>SUM('CES-D'!AD20,'CES-D'!AD24)</f>
        <v>0</v>
      </c>
      <c r="AE31" s="5">
        <f>SUM('CES-D'!AE20,'CES-D'!AE24)</f>
        <v>0</v>
      </c>
      <c r="AF31" s="5">
        <f>SUM('CES-D'!AF20,'CES-D'!AF24)</f>
        <v>0</v>
      </c>
      <c r="AG31" s="5">
        <f>SUM('CES-D'!AG20,'CES-D'!AG24)</f>
        <v>0</v>
      </c>
      <c r="AH31" s="5">
        <f>SUM('CES-D'!AH20,'CES-D'!AH24)</f>
        <v>0</v>
      </c>
      <c r="AI31" s="5">
        <f>SUM('CES-D'!AI20,'CES-D'!AI24)</f>
        <v>0</v>
      </c>
      <c r="AJ31" s="5">
        <f>SUM('CES-D'!AJ20,'CES-D'!AJ24)</f>
        <v>0</v>
      </c>
      <c r="AK31" s="5">
        <f>SUM('CES-D'!AK20,'CES-D'!AK24)</f>
        <v>0</v>
      </c>
      <c r="AL31" s="5">
        <f>SUM('CES-D'!AL20,'CES-D'!AL24)</f>
        <v>0</v>
      </c>
      <c r="AM31" s="5">
        <f>SUM('CES-D'!AM20,'CES-D'!AM24)</f>
        <v>0</v>
      </c>
      <c r="AN31" s="5">
        <f>SUM('CES-D'!AN20,'CES-D'!AN24)</f>
        <v>0</v>
      </c>
      <c r="AO31" s="5">
        <f>SUM('CES-D'!AO20,'CES-D'!AO24)</f>
        <v>0</v>
      </c>
      <c r="AP31" s="5">
        <f>SUM('CES-D'!AP20,'CES-D'!AP24)</f>
        <v>0</v>
      </c>
      <c r="AQ31" s="5">
        <f>SUM('CES-D'!AQ20,'CES-D'!AQ24)</f>
        <v>0</v>
      </c>
      <c r="AR31" s="5">
        <f>SUM('CES-D'!AR20,'CES-D'!AR24)</f>
        <v>0</v>
      </c>
      <c r="AS31" s="5">
        <f>SUM('CES-D'!AS20,'CES-D'!AS24)</f>
        <v>0</v>
      </c>
      <c r="AT31" s="5">
        <f>SUM('CES-D'!AT20,'CES-D'!AT24)</f>
        <v>0</v>
      </c>
      <c r="AU31" s="5">
        <f>SUM('CES-D'!AU20,'CES-D'!AU24)</f>
        <v>1</v>
      </c>
      <c r="AV31" s="5">
        <f>SUM('CES-D'!AV20,'CES-D'!AV24)</f>
        <v>0</v>
      </c>
      <c r="AW31" s="5">
        <f>SUM('CES-D'!AW20,'CES-D'!AW24)</f>
        <v>0</v>
      </c>
      <c r="AX31" s="5">
        <f>SUM('CES-D'!AX20,'CES-D'!AX24)</f>
        <v>0</v>
      </c>
      <c r="AY31" s="5">
        <f>SUM('CES-D'!AY20,'CES-D'!AY24)</f>
        <v>0</v>
      </c>
      <c r="AZ31" s="5">
        <f>SUM('CES-D'!AZ20,'CES-D'!AZ24)</f>
        <v>0</v>
      </c>
      <c r="BA31" s="5">
        <f>SUM('CES-D'!BA20,'CES-D'!BA24)</f>
        <v>0</v>
      </c>
      <c r="BB31" s="5">
        <f>SUM('CES-D'!BB20,'CES-D'!BB24)</f>
        <v>0</v>
      </c>
      <c r="BC31" s="5">
        <f>SUM('CES-D'!BC20,'CES-D'!BC24)</f>
        <v>0</v>
      </c>
      <c r="BD31" s="5">
        <f>SUM('CES-D'!BD20,'CES-D'!BD24)</f>
        <v>0</v>
      </c>
      <c r="BE31" s="5">
        <f>SUM('CES-D'!BE20,'CES-D'!BE24)</f>
        <v>0</v>
      </c>
      <c r="BF31" s="5">
        <f>SUM('CES-D'!BF20,'CES-D'!BF24)</f>
        <v>0</v>
      </c>
      <c r="BG31" s="5">
        <f>SUM('CES-D'!BG20,'CES-D'!BG24)</f>
        <v>0</v>
      </c>
      <c r="BH31" s="5">
        <f>SUM('CES-D'!BH20,'CES-D'!BH24)</f>
        <v>0</v>
      </c>
      <c r="BI31" s="5">
        <f>SUM('CES-D'!BI20,'CES-D'!BI24)</f>
        <v>0</v>
      </c>
      <c r="BJ31" s="5">
        <f>SUM('CES-D'!BJ20,'CES-D'!BJ24)</f>
        <v>0</v>
      </c>
      <c r="BK31" s="5">
        <f>SUM('CES-D'!BK20,'CES-D'!BK24)</f>
        <v>0</v>
      </c>
      <c r="BL31" s="5">
        <f>SUM('CES-D'!BL20,'CES-D'!BL24)</f>
        <v>0</v>
      </c>
      <c r="BM31" s="5">
        <f>SUM('CES-D'!BM20,'CES-D'!BM24)</f>
        <v>0</v>
      </c>
      <c r="BN31" s="5"/>
      <c r="BO31" s="5"/>
      <c r="BP31" s="5"/>
      <c r="BQ31" s="5"/>
      <c r="BR31" s="5"/>
      <c r="BS31" s="5"/>
      <c r="BT31" s="5"/>
      <c r="BU31" s="5"/>
      <c r="BV31" s="5"/>
      <c r="BW31" s="5"/>
      <c r="BX31" s="5"/>
      <c r="BY31" s="5"/>
      <c r="BZ31" s="5"/>
    </row>
    <row r="32" spans="1:78" ht="12" customHeight="1" x14ac:dyDescent="0.25">
      <c r="A32" s="64"/>
      <c r="B32" s="59"/>
      <c r="C32" s="59"/>
      <c r="AY32" s="1"/>
      <c r="AZ32" s="1"/>
      <c r="BA32" s="1"/>
      <c r="BB32" s="1"/>
      <c r="BC32" s="1"/>
      <c r="BD32" s="1"/>
    </row>
    <row r="33" spans="1:56" ht="12" customHeight="1" x14ac:dyDescent="0.25">
      <c r="A33" s="64"/>
      <c r="B33" s="59"/>
      <c r="C33" s="59"/>
      <c r="AY33" s="1"/>
      <c r="AZ33" s="1"/>
      <c r="BA33" s="1"/>
      <c r="BB33" s="1"/>
      <c r="BC33" s="1"/>
      <c r="BD33" s="1"/>
    </row>
    <row r="34" spans="1:56" ht="12" customHeight="1" x14ac:dyDescent="0.25">
      <c r="A34" s="64"/>
      <c r="B34" s="59"/>
      <c r="C34" s="59"/>
      <c r="AY34" s="1"/>
      <c r="AZ34" s="1"/>
      <c r="BA34" s="1"/>
      <c r="BB34" s="1"/>
      <c r="BC34" s="1"/>
      <c r="BD34" s="1"/>
    </row>
    <row r="35" spans="1:56" ht="12" customHeight="1" x14ac:dyDescent="0.25">
      <c r="A35" s="64"/>
      <c r="B35" s="59"/>
      <c r="C35" s="59"/>
      <c r="AY35" s="1"/>
      <c r="AZ35" s="1"/>
      <c r="BA35" s="1"/>
      <c r="BB35" s="1"/>
      <c r="BC35" s="1"/>
      <c r="BD35" s="1"/>
    </row>
    <row r="36" spans="1:56" ht="12" customHeight="1" x14ac:dyDescent="0.25">
      <c r="A36" s="64"/>
      <c r="B36" s="59"/>
      <c r="C36" s="59"/>
      <c r="AY36" s="1"/>
      <c r="AZ36" s="1"/>
      <c r="BA36" s="1"/>
      <c r="BB36" s="1"/>
      <c r="BC36" s="1"/>
      <c r="BD36" s="1"/>
    </row>
    <row r="37" spans="1:56" ht="12" customHeight="1" x14ac:dyDescent="0.25">
      <c r="A37" s="64"/>
      <c r="B37" s="59"/>
      <c r="C37" s="59"/>
      <c r="AY37" s="1"/>
      <c r="AZ37" s="1"/>
      <c r="BA37" s="1"/>
      <c r="BB37" s="1"/>
      <c r="BC37" s="1"/>
      <c r="BD37" s="1"/>
    </row>
    <row r="38" spans="1:56" ht="12" customHeight="1" x14ac:dyDescent="0.25">
      <c r="A38" s="64"/>
      <c r="B38" s="59"/>
      <c r="C38" s="59"/>
      <c r="AY38" s="1"/>
      <c r="AZ38" s="1"/>
      <c r="BA38" s="1"/>
      <c r="BB38" s="1"/>
      <c r="BC38" s="1"/>
      <c r="BD38" s="1"/>
    </row>
    <row r="39" spans="1:56" ht="12" customHeight="1" x14ac:dyDescent="0.25">
      <c r="A39" s="64"/>
      <c r="B39" s="59"/>
      <c r="C39" s="59"/>
      <c r="AY39" s="1"/>
      <c r="AZ39" s="1"/>
      <c r="BA39" s="1"/>
      <c r="BB39" s="1"/>
      <c r="BC39" s="1"/>
      <c r="BD39" s="1"/>
    </row>
    <row r="40" spans="1:56" ht="12" customHeight="1" x14ac:dyDescent="0.25">
      <c r="A40" s="64"/>
      <c r="B40" s="59"/>
      <c r="C40" s="59"/>
      <c r="AY40" s="1"/>
      <c r="AZ40" s="1"/>
      <c r="BA40" s="1"/>
      <c r="BB40" s="1"/>
      <c r="BC40" s="1"/>
      <c r="BD40" s="1"/>
    </row>
    <row r="41" spans="1:56" ht="12" customHeight="1" x14ac:dyDescent="0.25">
      <c r="A41" s="64"/>
      <c r="B41" s="59"/>
      <c r="C41" s="59"/>
      <c r="AY41" s="1"/>
      <c r="AZ41" s="1"/>
      <c r="BA41" s="1"/>
      <c r="BB41" s="1"/>
      <c r="BC41" s="1"/>
      <c r="BD41" s="1"/>
    </row>
    <row r="42" spans="1:56" ht="12" customHeight="1" x14ac:dyDescent="0.25">
      <c r="A42" s="64"/>
      <c r="B42" s="59"/>
      <c r="C42" s="59"/>
      <c r="AY42" s="1"/>
      <c r="AZ42" s="1"/>
      <c r="BA42" s="1"/>
      <c r="BB42" s="1"/>
      <c r="BC42" s="1"/>
      <c r="BD42" s="1"/>
    </row>
    <row r="43" spans="1:56" ht="12" customHeight="1" x14ac:dyDescent="0.25">
      <c r="A43" s="64"/>
      <c r="B43" s="59"/>
      <c r="C43" s="59"/>
      <c r="AY43" s="1"/>
      <c r="AZ43" s="1"/>
      <c r="BA43" s="1"/>
      <c r="BB43" s="1"/>
      <c r="BC43" s="1"/>
      <c r="BD43" s="1"/>
    </row>
    <row r="44" spans="1:56" ht="12" customHeight="1" x14ac:dyDescent="0.25">
      <c r="A44" s="64"/>
      <c r="B44" s="59"/>
      <c r="C44" s="59"/>
      <c r="AY44" s="1"/>
      <c r="AZ44" s="1"/>
      <c r="BA44" s="1"/>
      <c r="BB44" s="1"/>
      <c r="BC44" s="1"/>
      <c r="BD44" s="1"/>
    </row>
    <row r="45" spans="1:56" ht="12" customHeight="1" x14ac:dyDescent="0.25">
      <c r="A45" s="64"/>
      <c r="B45" s="59"/>
      <c r="C45" s="59"/>
      <c r="AY45" s="1"/>
      <c r="AZ45" s="1"/>
      <c r="BA45" s="1"/>
      <c r="BB45" s="1"/>
      <c r="BC45" s="1"/>
      <c r="BD45" s="1"/>
    </row>
    <row r="46" spans="1:56" ht="12" customHeight="1" x14ac:dyDescent="0.25">
      <c r="A46" s="64"/>
      <c r="B46" s="59"/>
      <c r="C46" s="59"/>
      <c r="AY46" s="1"/>
      <c r="AZ46" s="1"/>
      <c r="BA46" s="1"/>
      <c r="BB46" s="1"/>
      <c r="BC46" s="1"/>
      <c r="BD46" s="1"/>
    </row>
    <row r="47" spans="1:56" ht="12" customHeight="1" x14ac:dyDescent="0.25">
      <c r="A47" s="64"/>
      <c r="B47" s="59"/>
      <c r="C47" s="59"/>
      <c r="AY47" s="1"/>
      <c r="AZ47" s="1"/>
      <c r="BA47" s="1"/>
      <c r="BB47" s="1"/>
      <c r="BC47" s="1"/>
      <c r="BD47" s="1"/>
    </row>
    <row r="48" spans="1:56" ht="12" customHeight="1" x14ac:dyDescent="0.25">
      <c r="A48" s="64"/>
      <c r="B48" s="59"/>
      <c r="C48" s="59"/>
      <c r="AY48" s="1"/>
      <c r="AZ48" s="1"/>
      <c r="BA48" s="1"/>
      <c r="BB48" s="1"/>
      <c r="BC48" s="1"/>
      <c r="BD48" s="1"/>
    </row>
    <row r="49" spans="1:56" ht="12" customHeight="1" x14ac:dyDescent="0.25">
      <c r="A49" s="64"/>
      <c r="B49" s="59"/>
      <c r="C49" s="59"/>
      <c r="AY49" s="1"/>
      <c r="AZ49" s="1"/>
      <c r="BA49" s="1"/>
      <c r="BB49" s="1"/>
      <c r="BC49" s="1"/>
      <c r="BD49" s="1"/>
    </row>
    <row r="50" spans="1:56" ht="12" customHeight="1" x14ac:dyDescent="0.25">
      <c r="A50" s="64"/>
      <c r="B50" s="59"/>
      <c r="C50" s="59"/>
      <c r="AY50" s="1"/>
      <c r="AZ50" s="1"/>
      <c r="BA50" s="1"/>
      <c r="BB50" s="1"/>
      <c r="BC50" s="1"/>
      <c r="BD50" s="1"/>
    </row>
    <row r="51" spans="1:56" ht="12" customHeight="1" x14ac:dyDescent="0.25">
      <c r="A51" s="64"/>
      <c r="B51" s="59"/>
      <c r="C51" s="59"/>
      <c r="AY51" s="1"/>
      <c r="AZ51" s="1"/>
      <c r="BA51" s="1"/>
      <c r="BB51" s="1"/>
      <c r="BC51" s="1"/>
      <c r="BD51" s="1"/>
    </row>
    <row r="52" spans="1:56" ht="12" customHeight="1" x14ac:dyDescent="0.25">
      <c r="A52" s="64"/>
      <c r="B52" s="59"/>
      <c r="C52" s="59"/>
      <c r="AY52" s="1"/>
      <c r="AZ52" s="1"/>
      <c r="BA52" s="1"/>
      <c r="BB52" s="1"/>
      <c r="BC52" s="1"/>
      <c r="BD52" s="1"/>
    </row>
    <row r="53" spans="1:56" ht="12" customHeight="1" x14ac:dyDescent="0.25">
      <c r="A53" s="64"/>
      <c r="B53" s="59"/>
      <c r="C53" s="59"/>
      <c r="AY53" s="1"/>
      <c r="AZ53" s="1"/>
      <c r="BA53" s="1"/>
      <c r="BB53" s="1"/>
      <c r="BC53" s="1"/>
      <c r="BD53" s="1"/>
    </row>
    <row r="54" spans="1:56" ht="12" customHeight="1" x14ac:dyDescent="0.25">
      <c r="A54" s="64"/>
      <c r="B54" s="59"/>
      <c r="C54" s="59"/>
      <c r="AY54" s="1"/>
      <c r="AZ54" s="1"/>
      <c r="BA54" s="1"/>
      <c r="BB54" s="1"/>
      <c r="BC54" s="1"/>
      <c r="BD54" s="1"/>
    </row>
    <row r="55" spans="1:56" ht="12" customHeight="1" x14ac:dyDescent="0.25">
      <c r="A55" s="64"/>
      <c r="B55" s="59"/>
      <c r="C55" s="59"/>
      <c r="AY55" s="1"/>
      <c r="AZ55" s="1"/>
      <c r="BA55" s="1"/>
      <c r="BB55" s="1"/>
      <c r="BC55" s="1"/>
      <c r="BD55" s="1"/>
    </row>
    <row r="56" spans="1:56" ht="12" customHeight="1" x14ac:dyDescent="0.25">
      <c r="A56" s="64"/>
      <c r="B56" s="59"/>
      <c r="C56" s="59"/>
      <c r="AY56" s="1"/>
      <c r="AZ56" s="1"/>
      <c r="BA56" s="1"/>
      <c r="BB56" s="1"/>
      <c r="BC56" s="1"/>
      <c r="BD56" s="1"/>
    </row>
    <row r="57" spans="1:56" ht="12" customHeight="1" x14ac:dyDescent="0.25">
      <c r="A57" s="64"/>
      <c r="B57" s="59"/>
      <c r="C57" s="59"/>
      <c r="AY57" s="1"/>
      <c r="AZ57" s="1"/>
      <c r="BA57" s="1"/>
      <c r="BB57" s="1"/>
      <c r="BC57" s="1"/>
      <c r="BD57" s="1"/>
    </row>
    <row r="58" spans="1:56" ht="12" customHeight="1" x14ac:dyDescent="0.25">
      <c r="A58" s="64"/>
      <c r="B58" s="59"/>
      <c r="C58" s="59"/>
      <c r="AY58" s="1"/>
      <c r="AZ58" s="1"/>
      <c r="BA58" s="1"/>
      <c r="BB58" s="1"/>
      <c r="BC58" s="1"/>
      <c r="BD58" s="1"/>
    </row>
    <row r="59" spans="1:56" ht="12" customHeight="1" x14ac:dyDescent="0.25">
      <c r="A59" s="64"/>
      <c r="B59" s="59"/>
      <c r="C59" s="59"/>
      <c r="AY59" s="1"/>
      <c r="AZ59" s="1"/>
      <c r="BA59" s="1"/>
      <c r="BB59" s="1"/>
      <c r="BC59" s="1"/>
      <c r="BD59" s="1"/>
    </row>
    <row r="60" spans="1:56" ht="12" customHeight="1" x14ac:dyDescent="0.25">
      <c r="A60" s="64"/>
      <c r="B60" s="59"/>
      <c r="C60" s="59"/>
      <c r="AY60" s="1"/>
      <c r="AZ60" s="1"/>
      <c r="BA60" s="1"/>
      <c r="BB60" s="1"/>
      <c r="BC60" s="1"/>
      <c r="BD60" s="1"/>
    </row>
    <row r="61" spans="1:56" ht="12" customHeight="1" x14ac:dyDescent="0.25">
      <c r="A61" s="64"/>
      <c r="B61" s="59"/>
      <c r="C61" s="59"/>
      <c r="AY61" s="1"/>
      <c r="AZ61" s="1"/>
      <c r="BA61" s="1"/>
      <c r="BB61" s="1"/>
      <c r="BC61" s="1"/>
      <c r="BD61" s="1"/>
    </row>
    <row r="62" spans="1:56" ht="12" customHeight="1" x14ac:dyDescent="0.25">
      <c r="A62" s="64"/>
      <c r="B62" s="59"/>
      <c r="C62" s="59"/>
      <c r="AY62" s="1"/>
      <c r="AZ62" s="1"/>
      <c r="BA62" s="1"/>
      <c r="BB62" s="1"/>
      <c r="BC62" s="1"/>
      <c r="BD62" s="1"/>
    </row>
    <row r="63" spans="1:56" ht="12" customHeight="1" x14ac:dyDescent="0.25">
      <c r="A63" s="64"/>
      <c r="B63" s="59"/>
      <c r="C63" s="59"/>
      <c r="AY63" s="1"/>
      <c r="AZ63" s="1"/>
      <c r="BA63" s="1"/>
      <c r="BB63" s="1"/>
      <c r="BC63" s="1"/>
      <c r="BD63" s="1"/>
    </row>
    <row r="64" spans="1:56" ht="12" customHeight="1" x14ac:dyDescent="0.25">
      <c r="A64" s="64"/>
      <c r="B64" s="59"/>
      <c r="C64" s="59"/>
      <c r="AY64" s="1"/>
      <c r="AZ64" s="1"/>
      <c r="BA64" s="1"/>
      <c r="BB64" s="1"/>
      <c r="BC64" s="1"/>
      <c r="BD64" s="1"/>
    </row>
    <row r="65" spans="1:56" ht="12" customHeight="1" x14ac:dyDescent="0.25">
      <c r="A65" s="64"/>
      <c r="B65" s="59"/>
      <c r="C65" s="59"/>
      <c r="AY65" s="1"/>
      <c r="AZ65" s="1"/>
      <c r="BA65" s="1"/>
      <c r="BB65" s="1"/>
      <c r="BC65" s="1"/>
      <c r="BD65" s="1"/>
    </row>
    <row r="66" spans="1:56" ht="12" customHeight="1" x14ac:dyDescent="0.25">
      <c r="A66" s="64"/>
      <c r="B66" s="59"/>
      <c r="C66" s="59"/>
      <c r="AY66" s="1"/>
      <c r="AZ66" s="1"/>
      <c r="BA66" s="1"/>
      <c r="BB66" s="1"/>
      <c r="BC66" s="1"/>
      <c r="BD66" s="1"/>
    </row>
    <row r="67" spans="1:56" ht="12" customHeight="1" x14ac:dyDescent="0.25">
      <c r="A67" s="64"/>
      <c r="B67" s="59"/>
      <c r="C67" s="59"/>
      <c r="AY67" s="1"/>
      <c r="AZ67" s="1"/>
      <c r="BA67" s="1"/>
      <c r="BB67" s="1"/>
      <c r="BC67" s="1"/>
      <c r="BD67" s="1"/>
    </row>
    <row r="68" spans="1:56" ht="12" customHeight="1" x14ac:dyDescent="0.25">
      <c r="A68" s="64"/>
      <c r="B68" s="59"/>
      <c r="C68" s="59"/>
      <c r="AY68" s="1"/>
      <c r="AZ68" s="1"/>
      <c r="BA68" s="1"/>
      <c r="BB68" s="1"/>
      <c r="BC68" s="1"/>
      <c r="BD68" s="1"/>
    </row>
    <row r="69" spans="1:56" ht="12" customHeight="1" x14ac:dyDescent="0.25">
      <c r="A69" s="64"/>
      <c r="B69" s="59"/>
      <c r="C69" s="59"/>
      <c r="AY69" s="1"/>
      <c r="AZ69" s="1"/>
      <c r="BA69" s="1"/>
      <c r="BB69" s="1"/>
      <c r="BC69" s="1"/>
      <c r="BD69" s="1"/>
    </row>
    <row r="70" spans="1:56" ht="12" customHeight="1" x14ac:dyDescent="0.25">
      <c r="A70" s="64"/>
      <c r="B70" s="59"/>
      <c r="C70" s="59"/>
      <c r="AY70" s="1"/>
      <c r="AZ70" s="1"/>
      <c r="BA70" s="1"/>
      <c r="BB70" s="1"/>
      <c r="BC70" s="1"/>
      <c r="BD70" s="1"/>
    </row>
    <row r="71" spans="1:56" ht="12" customHeight="1" x14ac:dyDescent="0.25">
      <c r="A71" s="64"/>
      <c r="B71" s="59"/>
      <c r="C71" s="59"/>
      <c r="AY71" s="1"/>
      <c r="AZ71" s="1"/>
      <c r="BA71" s="1"/>
      <c r="BB71" s="1"/>
      <c r="BC71" s="1"/>
      <c r="BD71" s="1"/>
    </row>
    <row r="72" spans="1:56" ht="12" customHeight="1" x14ac:dyDescent="0.25">
      <c r="A72" s="64"/>
      <c r="B72" s="59"/>
      <c r="C72" s="59"/>
      <c r="AY72" s="1"/>
      <c r="AZ72" s="1"/>
      <c r="BA72" s="1"/>
      <c r="BB72" s="1"/>
      <c r="BC72" s="1"/>
      <c r="BD72" s="1"/>
    </row>
    <row r="73" spans="1:56" ht="12" customHeight="1" x14ac:dyDescent="0.25">
      <c r="A73" s="64"/>
      <c r="B73" s="59"/>
      <c r="C73" s="59"/>
      <c r="AY73" s="1"/>
      <c r="AZ73" s="1"/>
      <c r="BA73" s="1"/>
      <c r="BB73" s="1"/>
      <c r="BC73" s="1"/>
      <c r="BD73" s="1"/>
    </row>
    <row r="74" spans="1:56" ht="12" customHeight="1" x14ac:dyDescent="0.25">
      <c r="A74" s="64"/>
      <c r="B74" s="59"/>
      <c r="C74" s="59"/>
      <c r="AY74" s="1"/>
      <c r="AZ74" s="1"/>
      <c r="BA74" s="1"/>
      <c r="BB74" s="1"/>
      <c r="BC74" s="1"/>
      <c r="BD74" s="1"/>
    </row>
    <row r="75" spans="1:56" ht="12" customHeight="1" x14ac:dyDescent="0.25">
      <c r="A75" s="64"/>
      <c r="B75" s="59"/>
      <c r="C75" s="59"/>
      <c r="AY75" s="1"/>
      <c r="AZ75" s="1"/>
      <c r="BA75" s="1"/>
      <c r="BB75" s="1"/>
      <c r="BC75" s="1"/>
      <c r="BD75" s="1"/>
    </row>
    <row r="76" spans="1:56" ht="12" customHeight="1" x14ac:dyDescent="0.25">
      <c r="A76" s="64"/>
      <c r="B76" s="59"/>
      <c r="C76" s="59"/>
      <c r="AY76" s="1"/>
      <c r="AZ76" s="1"/>
      <c r="BA76" s="1"/>
      <c r="BB76" s="1"/>
      <c r="BC76" s="1"/>
      <c r="BD76" s="1"/>
    </row>
    <row r="77" spans="1:56" ht="12" customHeight="1" x14ac:dyDescent="0.25">
      <c r="A77" s="64"/>
      <c r="B77" s="59"/>
      <c r="C77" s="59"/>
      <c r="AY77" s="1"/>
      <c r="AZ77" s="1"/>
      <c r="BA77" s="1"/>
      <c r="BB77" s="1"/>
      <c r="BC77" s="1"/>
      <c r="BD77" s="1"/>
    </row>
    <row r="78" spans="1:56" ht="12" customHeight="1" x14ac:dyDescent="0.25">
      <c r="A78" s="64"/>
      <c r="B78" s="59"/>
      <c r="C78" s="59"/>
      <c r="AY78" s="1"/>
      <c r="AZ78" s="1"/>
      <c r="BA78" s="1"/>
      <c r="BB78" s="1"/>
      <c r="BC78" s="1"/>
      <c r="BD78" s="1"/>
    </row>
    <row r="79" spans="1:56" ht="12" customHeight="1" x14ac:dyDescent="0.25">
      <c r="A79" s="64"/>
      <c r="B79" s="59"/>
      <c r="C79" s="59"/>
      <c r="AY79" s="1"/>
      <c r="AZ79" s="1"/>
      <c r="BA79" s="1"/>
      <c r="BB79" s="1"/>
      <c r="BC79" s="1"/>
      <c r="BD79" s="1"/>
    </row>
    <row r="80" spans="1:56" ht="12" customHeight="1" x14ac:dyDescent="0.25">
      <c r="A80" s="64"/>
      <c r="B80" s="59"/>
      <c r="C80" s="59"/>
      <c r="AY80" s="1"/>
      <c r="AZ80" s="1"/>
      <c r="BA80" s="1"/>
      <c r="BB80" s="1"/>
      <c r="BC80" s="1"/>
      <c r="BD80" s="1"/>
    </row>
    <row r="81" spans="1:56" ht="12" customHeight="1" x14ac:dyDescent="0.25">
      <c r="A81" s="64"/>
      <c r="B81" s="59"/>
      <c r="C81" s="59"/>
      <c r="AY81" s="1"/>
      <c r="AZ81" s="1"/>
      <c r="BA81" s="1"/>
      <c r="BB81" s="1"/>
      <c r="BC81" s="1"/>
      <c r="BD81" s="1"/>
    </row>
    <row r="82" spans="1:56" ht="12" customHeight="1" x14ac:dyDescent="0.25">
      <c r="A82" s="64"/>
      <c r="B82" s="59"/>
      <c r="C82" s="59"/>
      <c r="AY82" s="1"/>
      <c r="AZ82" s="1"/>
      <c r="BA82" s="1"/>
      <c r="BB82" s="1"/>
      <c r="BC82" s="1"/>
      <c r="BD82" s="1"/>
    </row>
    <row r="83" spans="1:56" ht="12" customHeight="1" x14ac:dyDescent="0.25">
      <c r="A83" s="64"/>
      <c r="B83" s="59"/>
      <c r="C83" s="59"/>
      <c r="AY83" s="1"/>
      <c r="AZ83" s="1"/>
      <c r="BA83" s="1"/>
      <c r="BB83" s="1"/>
      <c r="BC83" s="1"/>
      <c r="BD83" s="1"/>
    </row>
    <row r="84" spans="1:56" ht="12" customHeight="1" x14ac:dyDescent="0.25">
      <c r="A84" s="64"/>
      <c r="B84" s="59"/>
      <c r="C84" s="59"/>
      <c r="AY84" s="1"/>
      <c r="AZ84" s="1"/>
      <c r="BA84" s="1"/>
      <c r="BB84" s="1"/>
      <c r="BC84" s="1"/>
      <c r="BD84" s="1"/>
    </row>
    <row r="85" spans="1:56" ht="12" customHeight="1" x14ac:dyDescent="0.25">
      <c r="A85" s="64"/>
      <c r="B85" s="59"/>
      <c r="C85" s="59"/>
      <c r="AY85" s="1"/>
      <c r="AZ85" s="1"/>
      <c r="BA85" s="1"/>
      <c r="BB85" s="1"/>
      <c r="BC85" s="1"/>
      <c r="BD85" s="1"/>
    </row>
    <row r="86" spans="1:56" ht="12" customHeight="1" x14ac:dyDescent="0.25">
      <c r="A86" s="64"/>
      <c r="B86" s="59"/>
      <c r="C86" s="59"/>
      <c r="AY86" s="1"/>
      <c r="AZ86" s="1"/>
      <c r="BA86" s="1"/>
      <c r="BB86" s="1"/>
      <c r="BC86" s="1"/>
      <c r="BD86" s="1"/>
    </row>
    <row r="87" spans="1:56" ht="12" customHeight="1" x14ac:dyDescent="0.25">
      <c r="A87" s="64"/>
      <c r="B87" s="59"/>
      <c r="C87" s="59"/>
      <c r="AY87" s="1"/>
      <c r="AZ87" s="1"/>
      <c r="BA87" s="1"/>
      <c r="BB87" s="1"/>
      <c r="BC87" s="1"/>
      <c r="BD87" s="1"/>
    </row>
    <row r="88" spans="1:56" ht="12" customHeight="1" x14ac:dyDescent="0.25">
      <c r="A88" s="64"/>
      <c r="B88" s="59"/>
      <c r="C88" s="59"/>
      <c r="AY88" s="1"/>
      <c r="AZ88" s="1"/>
      <c r="BA88" s="1"/>
      <c r="BB88" s="1"/>
      <c r="BC88" s="1"/>
      <c r="BD88" s="1"/>
    </row>
    <row r="89" spans="1:56" ht="12" customHeight="1" x14ac:dyDescent="0.25">
      <c r="A89" s="64"/>
      <c r="B89" s="59"/>
      <c r="C89" s="59"/>
      <c r="AY89" s="1"/>
      <c r="AZ89" s="1"/>
      <c r="BA89" s="1"/>
      <c r="BB89" s="1"/>
      <c r="BC89" s="1"/>
      <c r="BD89" s="1"/>
    </row>
    <row r="90" spans="1:56" ht="12" customHeight="1" x14ac:dyDescent="0.25">
      <c r="A90" s="64"/>
      <c r="B90" s="59"/>
      <c r="C90" s="59"/>
      <c r="AY90" s="1"/>
      <c r="AZ90" s="1"/>
      <c r="BA90" s="1"/>
      <c r="BB90" s="1"/>
      <c r="BC90" s="1"/>
      <c r="BD90" s="1"/>
    </row>
    <row r="91" spans="1:56" ht="12" customHeight="1" x14ac:dyDescent="0.25">
      <c r="A91" s="64"/>
      <c r="B91" s="59"/>
      <c r="C91" s="59"/>
      <c r="AY91" s="1"/>
      <c r="AZ91" s="1"/>
      <c r="BA91" s="1"/>
      <c r="BB91" s="1"/>
      <c r="BC91" s="1"/>
      <c r="BD91" s="1"/>
    </row>
    <row r="92" spans="1:56" ht="12" customHeight="1" x14ac:dyDescent="0.25">
      <c r="A92" s="64"/>
      <c r="B92" s="59"/>
      <c r="C92" s="59"/>
      <c r="AY92" s="1"/>
      <c r="AZ92" s="1"/>
      <c r="BA92" s="1"/>
      <c r="BB92" s="1"/>
      <c r="BC92" s="1"/>
      <c r="BD92" s="1"/>
    </row>
    <row r="93" spans="1:56" ht="12" customHeight="1" x14ac:dyDescent="0.25">
      <c r="A93" s="64"/>
      <c r="B93" s="59"/>
      <c r="C93" s="59"/>
      <c r="AY93" s="1"/>
      <c r="AZ93" s="1"/>
      <c r="BA93" s="1"/>
      <c r="BB93" s="1"/>
      <c r="BC93" s="1"/>
      <c r="BD93" s="1"/>
    </row>
    <row r="94" spans="1:56" ht="12" customHeight="1" x14ac:dyDescent="0.25">
      <c r="A94" s="64"/>
      <c r="B94" s="59"/>
      <c r="C94" s="59"/>
      <c r="AY94" s="1"/>
      <c r="AZ94" s="1"/>
      <c r="BA94" s="1"/>
      <c r="BB94" s="1"/>
      <c r="BC94" s="1"/>
      <c r="BD94" s="1"/>
    </row>
    <row r="95" spans="1:56" ht="12" customHeight="1" x14ac:dyDescent="0.25">
      <c r="A95" s="64"/>
      <c r="B95" s="59"/>
      <c r="C95" s="59"/>
      <c r="AY95" s="1"/>
      <c r="AZ95" s="1"/>
      <c r="BA95" s="1"/>
      <c r="BB95" s="1"/>
      <c r="BC95" s="1"/>
      <c r="BD95" s="1"/>
    </row>
    <row r="96" spans="1:56" ht="12" customHeight="1" x14ac:dyDescent="0.25">
      <c r="A96" s="64"/>
      <c r="B96" s="59"/>
      <c r="C96" s="59"/>
      <c r="AY96" s="1"/>
      <c r="AZ96" s="1"/>
      <c r="BA96" s="1"/>
      <c r="BB96" s="1"/>
      <c r="BC96" s="1"/>
      <c r="BD96" s="1"/>
    </row>
    <row r="97" spans="1:56" ht="12" customHeight="1" x14ac:dyDescent="0.25">
      <c r="A97" s="64"/>
      <c r="B97" s="59"/>
      <c r="C97" s="59"/>
      <c r="AY97" s="1"/>
      <c r="AZ97" s="1"/>
      <c r="BA97" s="1"/>
      <c r="BB97" s="1"/>
      <c r="BC97" s="1"/>
      <c r="BD97" s="1"/>
    </row>
    <row r="98" spans="1:56" ht="12" customHeight="1" x14ac:dyDescent="0.25">
      <c r="A98" s="64"/>
      <c r="B98" s="59"/>
      <c r="C98" s="59"/>
      <c r="AY98" s="1"/>
      <c r="AZ98" s="1"/>
      <c r="BA98" s="1"/>
      <c r="BB98" s="1"/>
      <c r="BC98" s="1"/>
      <c r="BD98" s="1"/>
    </row>
    <row r="99" spans="1:56" ht="12" customHeight="1" x14ac:dyDescent="0.25">
      <c r="A99" s="64"/>
      <c r="B99" s="59"/>
      <c r="C99" s="59"/>
      <c r="AY99" s="1"/>
      <c r="AZ99" s="1"/>
      <c r="BA99" s="1"/>
      <c r="BB99" s="1"/>
      <c r="BC99" s="1"/>
      <c r="BD99" s="1"/>
    </row>
    <row r="100" spans="1:56" ht="12" customHeight="1" x14ac:dyDescent="0.25">
      <c r="A100" s="64"/>
      <c r="B100" s="59"/>
      <c r="C100" s="59"/>
      <c r="AY100" s="1"/>
      <c r="AZ100" s="1"/>
      <c r="BA100" s="1"/>
      <c r="BB100" s="1"/>
      <c r="BC100" s="1"/>
      <c r="BD100" s="1"/>
    </row>
    <row r="101" spans="1:56" ht="12" customHeight="1" x14ac:dyDescent="0.25">
      <c r="A101" s="64"/>
      <c r="B101" s="59"/>
      <c r="C101" s="59"/>
      <c r="AY101" s="1"/>
      <c r="AZ101" s="1"/>
      <c r="BA101" s="1"/>
      <c r="BB101" s="1"/>
      <c r="BC101" s="1"/>
      <c r="BD101" s="1"/>
    </row>
    <row r="102" spans="1:56" ht="12" customHeight="1" x14ac:dyDescent="0.25">
      <c r="A102" s="64"/>
      <c r="B102" s="59"/>
      <c r="C102" s="59"/>
      <c r="AY102" s="1"/>
      <c r="AZ102" s="1"/>
      <c r="BA102" s="1"/>
      <c r="BB102" s="1"/>
      <c r="BC102" s="1"/>
      <c r="BD102" s="1"/>
    </row>
    <row r="103" spans="1:56" ht="12" customHeight="1" x14ac:dyDescent="0.25">
      <c r="A103" s="64"/>
      <c r="B103" s="59"/>
      <c r="C103" s="59"/>
      <c r="AY103" s="1"/>
      <c r="AZ103" s="1"/>
      <c r="BA103" s="1"/>
      <c r="BB103" s="1"/>
      <c r="BC103" s="1"/>
      <c r="BD103" s="1"/>
    </row>
    <row r="104" spans="1:56" ht="12" customHeight="1" x14ac:dyDescent="0.25">
      <c r="A104" s="64"/>
      <c r="B104" s="59"/>
      <c r="C104" s="59"/>
      <c r="AY104" s="1"/>
      <c r="AZ104" s="1"/>
      <c r="BA104" s="1"/>
      <c r="BB104" s="1"/>
      <c r="BC104" s="1"/>
      <c r="BD104" s="1"/>
    </row>
    <row r="105" spans="1:56" ht="12" customHeight="1" x14ac:dyDescent="0.25">
      <c r="A105" s="64"/>
      <c r="B105" s="59"/>
      <c r="C105" s="59"/>
      <c r="AY105" s="1"/>
      <c r="AZ105" s="1"/>
      <c r="BA105" s="1"/>
      <c r="BB105" s="1"/>
      <c r="BC105" s="1"/>
      <c r="BD105" s="1"/>
    </row>
    <row r="106" spans="1:56" ht="12" customHeight="1" x14ac:dyDescent="0.25">
      <c r="A106" s="64"/>
      <c r="B106" s="59"/>
      <c r="C106" s="59"/>
      <c r="AY106" s="1"/>
      <c r="AZ106" s="1"/>
      <c r="BA106" s="1"/>
      <c r="BB106" s="1"/>
      <c r="BC106" s="1"/>
      <c r="BD106" s="1"/>
    </row>
    <row r="107" spans="1:56" ht="12" customHeight="1" x14ac:dyDescent="0.25">
      <c r="A107" s="64"/>
      <c r="B107" s="59"/>
      <c r="C107" s="59"/>
      <c r="AY107" s="1"/>
      <c r="AZ107" s="1"/>
      <c r="BA107" s="1"/>
      <c r="BB107" s="1"/>
      <c r="BC107" s="1"/>
      <c r="BD107" s="1"/>
    </row>
    <row r="108" spans="1:56" ht="12" customHeight="1" x14ac:dyDescent="0.25">
      <c r="A108" s="64"/>
      <c r="B108" s="59"/>
      <c r="C108" s="59"/>
      <c r="AY108" s="1"/>
      <c r="AZ108" s="1"/>
      <c r="BA108" s="1"/>
      <c r="BB108" s="1"/>
      <c r="BC108" s="1"/>
      <c r="BD108" s="1"/>
    </row>
    <row r="109" spans="1:56" ht="12" customHeight="1" x14ac:dyDescent="0.25">
      <c r="A109" s="64"/>
      <c r="B109" s="59"/>
      <c r="C109" s="59"/>
      <c r="AY109" s="1"/>
      <c r="AZ109" s="1"/>
      <c r="BA109" s="1"/>
      <c r="BB109" s="1"/>
      <c r="BC109" s="1"/>
      <c r="BD109" s="1"/>
    </row>
    <row r="110" spans="1:56" ht="12" customHeight="1" x14ac:dyDescent="0.25">
      <c r="A110" s="64"/>
      <c r="B110" s="59"/>
      <c r="C110" s="59"/>
      <c r="AY110" s="1"/>
      <c r="AZ110" s="1"/>
      <c r="BA110" s="1"/>
      <c r="BB110" s="1"/>
      <c r="BC110" s="1"/>
      <c r="BD110" s="1"/>
    </row>
    <row r="111" spans="1:56" ht="12" customHeight="1" x14ac:dyDescent="0.25">
      <c r="A111" s="64"/>
      <c r="B111" s="59"/>
      <c r="C111" s="59"/>
      <c r="AY111" s="1"/>
      <c r="AZ111" s="1"/>
      <c r="BA111" s="1"/>
      <c r="BB111" s="1"/>
      <c r="BC111" s="1"/>
      <c r="BD111" s="1"/>
    </row>
    <row r="112" spans="1:56" ht="12" customHeight="1" x14ac:dyDescent="0.25">
      <c r="A112" s="64"/>
      <c r="B112" s="59"/>
      <c r="C112" s="59"/>
      <c r="AY112" s="1"/>
      <c r="AZ112" s="1"/>
      <c r="BA112" s="1"/>
      <c r="BB112" s="1"/>
      <c r="BC112" s="1"/>
      <c r="BD112" s="1"/>
    </row>
    <row r="113" spans="1:56" ht="12" customHeight="1" x14ac:dyDescent="0.25">
      <c r="A113" s="64"/>
      <c r="B113" s="59"/>
      <c r="C113" s="59"/>
      <c r="AY113" s="1"/>
      <c r="AZ113" s="1"/>
      <c r="BA113" s="1"/>
      <c r="BB113" s="1"/>
      <c r="BC113" s="1"/>
      <c r="BD113" s="1"/>
    </row>
    <row r="114" spans="1:56" ht="12" customHeight="1" x14ac:dyDescent="0.25">
      <c r="A114" s="64"/>
      <c r="B114" s="59"/>
      <c r="C114" s="59"/>
      <c r="AY114" s="1"/>
      <c r="AZ114" s="1"/>
      <c r="BA114" s="1"/>
      <c r="BB114" s="1"/>
      <c r="BC114" s="1"/>
      <c r="BD114" s="1"/>
    </row>
    <row r="115" spans="1:56" ht="12" customHeight="1" x14ac:dyDescent="0.25">
      <c r="A115" s="64"/>
      <c r="B115" s="59"/>
      <c r="C115" s="59"/>
      <c r="AY115" s="1"/>
      <c r="AZ115" s="1"/>
      <c r="BA115" s="1"/>
      <c r="BB115" s="1"/>
      <c r="BC115" s="1"/>
      <c r="BD115" s="1"/>
    </row>
    <row r="116" spans="1:56" ht="12" customHeight="1" x14ac:dyDescent="0.25">
      <c r="A116" s="64"/>
      <c r="B116" s="59"/>
      <c r="C116" s="59"/>
      <c r="AY116" s="1"/>
      <c r="AZ116" s="1"/>
      <c r="BA116" s="1"/>
      <c r="BB116" s="1"/>
      <c r="BC116" s="1"/>
      <c r="BD116" s="1"/>
    </row>
    <row r="117" spans="1:56" ht="12" customHeight="1" x14ac:dyDescent="0.25">
      <c r="A117" s="64"/>
      <c r="B117" s="59"/>
      <c r="C117" s="59"/>
      <c r="AY117" s="1"/>
      <c r="AZ117" s="1"/>
      <c r="BA117" s="1"/>
      <c r="BB117" s="1"/>
      <c r="BC117" s="1"/>
      <c r="BD117" s="1"/>
    </row>
    <row r="118" spans="1:56" ht="12" customHeight="1" x14ac:dyDescent="0.25">
      <c r="A118" s="64"/>
      <c r="B118" s="59"/>
      <c r="C118" s="59"/>
      <c r="AY118" s="1"/>
      <c r="AZ118" s="1"/>
      <c r="BA118" s="1"/>
      <c r="BB118" s="1"/>
      <c r="BC118" s="1"/>
      <c r="BD118" s="1"/>
    </row>
    <row r="119" spans="1:56" ht="12" customHeight="1" x14ac:dyDescent="0.25">
      <c r="A119" s="64"/>
      <c r="B119" s="59"/>
      <c r="C119" s="59"/>
      <c r="AY119" s="1"/>
      <c r="AZ119" s="1"/>
      <c r="BA119" s="1"/>
      <c r="BB119" s="1"/>
      <c r="BC119" s="1"/>
      <c r="BD119" s="1"/>
    </row>
    <row r="120" spans="1:56" ht="12" customHeight="1" x14ac:dyDescent="0.25">
      <c r="A120" s="64"/>
      <c r="B120" s="59"/>
      <c r="C120" s="59"/>
      <c r="AY120" s="1"/>
      <c r="AZ120" s="1"/>
      <c r="BA120" s="1"/>
      <c r="BB120" s="1"/>
      <c r="BC120" s="1"/>
      <c r="BD120" s="1"/>
    </row>
    <row r="121" spans="1:56" ht="12" customHeight="1" x14ac:dyDescent="0.25">
      <c r="A121" s="64"/>
      <c r="B121" s="59"/>
      <c r="C121" s="59"/>
      <c r="AY121" s="1"/>
      <c r="AZ121" s="1"/>
      <c r="BA121" s="1"/>
      <c r="BB121" s="1"/>
      <c r="BC121" s="1"/>
      <c r="BD121" s="1"/>
    </row>
    <row r="122" spans="1:56" ht="12" customHeight="1" x14ac:dyDescent="0.25">
      <c r="A122" s="64"/>
      <c r="B122" s="59"/>
      <c r="C122" s="59"/>
      <c r="AY122" s="1"/>
      <c r="AZ122" s="1"/>
      <c r="BA122" s="1"/>
      <c r="BB122" s="1"/>
      <c r="BC122" s="1"/>
      <c r="BD122" s="1"/>
    </row>
    <row r="123" spans="1:56" ht="12" customHeight="1" x14ac:dyDescent="0.25">
      <c r="A123" s="64"/>
      <c r="B123" s="59"/>
      <c r="C123" s="59"/>
      <c r="AY123" s="1"/>
      <c r="AZ123" s="1"/>
      <c r="BA123" s="1"/>
      <c r="BB123" s="1"/>
      <c r="BC123" s="1"/>
      <c r="BD123" s="1"/>
    </row>
    <row r="124" spans="1:56" ht="12" customHeight="1" x14ac:dyDescent="0.25">
      <c r="A124" s="64"/>
      <c r="B124" s="59"/>
      <c r="C124" s="59"/>
      <c r="AY124" s="1"/>
      <c r="AZ124" s="1"/>
      <c r="BA124" s="1"/>
      <c r="BB124" s="1"/>
      <c r="BC124" s="1"/>
      <c r="BD124" s="1"/>
    </row>
    <row r="125" spans="1:56" ht="12" customHeight="1" x14ac:dyDescent="0.25">
      <c r="A125" s="64"/>
      <c r="B125" s="59"/>
      <c r="C125" s="59"/>
      <c r="AY125" s="1"/>
      <c r="AZ125" s="1"/>
      <c r="BA125" s="1"/>
      <c r="BB125" s="1"/>
      <c r="BC125" s="1"/>
      <c r="BD125" s="1"/>
    </row>
    <row r="126" spans="1:56" ht="12" customHeight="1" x14ac:dyDescent="0.25">
      <c r="A126" s="64"/>
      <c r="B126" s="59"/>
      <c r="C126" s="59"/>
      <c r="AY126" s="1"/>
      <c r="AZ126" s="1"/>
      <c r="BA126" s="1"/>
      <c r="BB126" s="1"/>
      <c r="BC126" s="1"/>
      <c r="BD126" s="1"/>
    </row>
    <row r="127" spans="1:56" ht="12" customHeight="1" x14ac:dyDescent="0.25">
      <c r="A127" s="64"/>
      <c r="B127" s="59"/>
      <c r="C127" s="59"/>
      <c r="AY127" s="1"/>
      <c r="AZ127" s="1"/>
      <c r="BA127" s="1"/>
      <c r="BB127" s="1"/>
      <c r="BC127" s="1"/>
      <c r="BD127" s="1"/>
    </row>
    <row r="128" spans="1:56" ht="12" customHeight="1" x14ac:dyDescent="0.25">
      <c r="A128" s="64"/>
      <c r="B128" s="59"/>
      <c r="C128" s="59"/>
      <c r="AY128" s="1"/>
      <c r="AZ128" s="1"/>
      <c r="BA128" s="1"/>
      <c r="BB128" s="1"/>
      <c r="BC128" s="1"/>
      <c r="BD128" s="1"/>
    </row>
    <row r="129" spans="1:56" ht="12" customHeight="1" x14ac:dyDescent="0.25">
      <c r="A129" s="64"/>
      <c r="B129" s="59"/>
      <c r="C129" s="59"/>
      <c r="AY129" s="1"/>
      <c r="AZ129" s="1"/>
      <c r="BA129" s="1"/>
      <c r="BB129" s="1"/>
      <c r="BC129" s="1"/>
      <c r="BD129" s="1"/>
    </row>
    <row r="130" spans="1:56" ht="12" customHeight="1" x14ac:dyDescent="0.25">
      <c r="A130" s="64"/>
      <c r="B130" s="59"/>
      <c r="C130" s="59"/>
      <c r="AY130" s="1"/>
      <c r="AZ130" s="1"/>
      <c r="BA130" s="1"/>
      <c r="BB130" s="1"/>
      <c r="BC130" s="1"/>
      <c r="BD130" s="1"/>
    </row>
    <row r="131" spans="1:56" ht="12" customHeight="1" x14ac:dyDescent="0.25">
      <c r="A131" s="64"/>
      <c r="B131" s="59"/>
      <c r="C131" s="59"/>
      <c r="AY131" s="1"/>
      <c r="AZ131" s="1"/>
      <c r="BA131" s="1"/>
      <c r="BB131" s="1"/>
      <c r="BC131" s="1"/>
      <c r="BD131" s="1"/>
    </row>
    <row r="132" spans="1:56" ht="12" customHeight="1" x14ac:dyDescent="0.25">
      <c r="A132" s="64"/>
      <c r="B132" s="59"/>
      <c r="C132" s="59"/>
      <c r="AY132" s="1"/>
      <c r="AZ132" s="1"/>
      <c r="BA132" s="1"/>
      <c r="BB132" s="1"/>
      <c r="BC132" s="1"/>
      <c r="BD132" s="1"/>
    </row>
    <row r="133" spans="1:56" ht="12" customHeight="1" x14ac:dyDescent="0.25">
      <c r="A133" s="64"/>
      <c r="B133" s="59"/>
      <c r="C133" s="59"/>
      <c r="AY133" s="1"/>
      <c r="AZ133" s="1"/>
      <c r="BA133" s="1"/>
      <c r="BB133" s="1"/>
      <c r="BC133" s="1"/>
      <c r="BD133" s="1"/>
    </row>
    <row r="134" spans="1:56" ht="12" customHeight="1" x14ac:dyDescent="0.25">
      <c r="A134" s="64"/>
      <c r="B134" s="59"/>
      <c r="C134" s="59"/>
      <c r="AY134" s="1"/>
      <c r="AZ134" s="1"/>
      <c r="BA134" s="1"/>
      <c r="BB134" s="1"/>
      <c r="BC134" s="1"/>
      <c r="BD134" s="1"/>
    </row>
    <row r="135" spans="1:56" ht="12" customHeight="1" x14ac:dyDescent="0.25">
      <c r="A135" s="64"/>
      <c r="B135" s="59"/>
      <c r="C135" s="59"/>
      <c r="AY135" s="1"/>
      <c r="AZ135" s="1"/>
      <c r="BA135" s="1"/>
      <c r="BB135" s="1"/>
      <c r="BC135" s="1"/>
      <c r="BD135" s="1"/>
    </row>
    <row r="136" spans="1:56" ht="12" customHeight="1" x14ac:dyDescent="0.25">
      <c r="A136" s="64"/>
      <c r="B136" s="59"/>
      <c r="C136" s="59"/>
      <c r="AY136" s="1"/>
      <c r="AZ136" s="1"/>
      <c r="BA136" s="1"/>
      <c r="BB136" s="1"/>
      <c r="BC136" s="1"/>
      <c r="BD136" s="1"/>
    </row>
    <row r="137" spans="1:56" ht="12" customHeight="1" x14ac:dyDescent="0.25">
      <c r="A137" s="64"/>
      <c r="B137" s="59"/>
      <c r="C137" s="59"/>
      <c r="AY137" s="1"/>
      <c r="AZ137" s="1"/>
      <c r="BA137" s="1"/>
      <c r="BB137" s="1"/>
      <c r="BC137" s="1"/>
      <c r="BD137" s="1"/>
    </row>
    <row r="138" spans="1:56" ht="12" customHeight="1" x14ac:dyDescent="0.25">
      <c r="A138" s="64"/>
      <c r="B138" s="59"/>
      <c r="C138" s="59"/>
      <c r="AY138" s="1"/>
      <c r="AZ138" s="1"/>
      <c r="BA138" s="1"/>
      <c r="BB138" s="1"/>
      <c r="BC138" s="1"/>
      <c r="BD138" s="1"/>
    </row>
    <row r="139" spans="1:56" ht="12" customHeight="1" x14ac:dyDescent="0.25">
      <c r="A139" s="64"/>
      <c r="B139" s="59"/>
      <c r="C139" s="59"/>
      <c r="AY139" s="1"/>
      <c r="AZ139" s="1"/>
      <c r="BA139" s="1"/>
      <c r="BB139" s="1"/>
      <c r="BC139" s="1"/>
      <c r="BD139" s="1"/>
    </row>
    <row r="140" spans="1:56" ht="12" customHeight="1" x14ac:dyDescent="0.25">
      <c r="A140" s="64"/>
      <c r="B140" s="59"/>
      <c r="C140" s="59"/>
      <c r="AY140" s="1"/>
      <c r="AZ140" s="1"/>
      <c r="BA140" s="1"/>
      <c r="BB140" s="1"/>
      <c r="BC140" s="1"/>
      <c r="BD140" s="1"/>
    </row>
    <row r="141" spans="1:56" ht="12" customHeight="1" x14ac:dyDescent="0.25">
      <c r="A141" s="64"/>
      <c r="B141" s="59"/>
      <c r="C141" s="59"/>
      <c r="AY141" s="1"/>
      <c r="AZ141" s="1"/>
      <c r="BA141" s="1"/>
      <c r="BB141" s="1"/>
      <c r="BC141" s="1"/>
      <c r="BD141" s="1"/>
    </row>
    <row r="142" spans="1:56" ht="12" customHeight="1" x14ac:dyDescent="0.25">
      <c r="A142" s="64"/>
      <c r="B142" s="59"/>
      <c r="C142" s="59"/>
      <c r="AY142" s="1"/>
      <c r="AZ142" s="1"/>
      <c r="BA142" s="1"/>
      <c r="BB142" s="1"/>
      <c r="BC142" s="1"/>
      <c r="BD142" s="1"/>
    </row>
    <row r="143" spans="1:56" ht="12" customHeight="1" x14ac:dyDescent="0.25">
      <c r="A143" s="64"/>
      <c r="B143" s="59"/>
      <c r="C143" s="59"/>
      <c r="AY143" s="1"/>
      <c r="AZ143" s="1"/>
      <c r="BA143" s="1"/>
      <c r="BB143" s="1"/>
      <c r="BC143" s="1"/>
      <c r="BD143" s="1"/>
    </row>
    <row r="144" spans="1:56" ht="12" customHeight="1" x14ac:dyDescent="0.25">
      <c r="A144" s="64"/>
      <c r="B144" s="59"/>
      <c r="C144" s="59"/>
      <c r="AY144" s="1"/>
      <c r="AZ144" s="1"/>
      <c r="BA144" s="1"/>
      <c r="BB144" s="1"/>
      <c r="BC144" s="1"/>
      <c r="BD144" s="1"/>
    </row>
    <row r="145" spans="1:56" ht="12" customHeight="1" x14ac:dyDescent="0.25">
      <c r="A145" s="64"/>
      <c r="B145" s="59"/>
      <c r="C145" s="59"/>
      <c r="AY145" s="1"/>
      <c r="AZ145" s="1"/>
      <c r="BA145" s="1"/>
      <c r="BB145" s="1"/>
      <c r="BC145" s="1"/>
      <c r="BD145" s="1"/>
    </row>
    <row r="146" spans="1:56" ht="12" customHeight="1" x14ac:dyDescent="0.25">
      <c r="A146" s="64"/>
      <c r="B146" s="59"/>
      <c r="C146" s="59"/>
      <c r="AY146" s="1"/>
      <c r="AZ146" s="1"/>
      <c r="BA146" s="1"/>
      <c r="BB146" s="1"/>
      <c r="BC146" s="1"/>
      <c r="BD146" s="1"/>
    </row>
    <row r="147" spans="1:56" ht="12" customHeight="1" x14ac:dyDescent="0.25">
      <c r="A147" s="64"/>
      <c r="B147" s="59"/>
      <c r="C147" s="59"/>
      <c r="AY147" s="1"/>
      <c r="AZ147" s="1"/>
      <c r="BA147" s="1"/>
      <c r="BB147" s="1"/>
      <c r="BC147" s="1"/>
      <c r="BD147" s="1"/>
    </row>
    <row r="148" spans="1:56" ht="12" customHeight="1" x14ac:dyDescent="0.25">
      <c r="A148" s="64"/>
      <c r="B148" s="59"/>
      <c r="C148" s="59"/>
      <c r="AY148" s="1"/>
      <c r="AZ148" s="1"/>
      <c r="BA148" s="1"/>
      <c r="BB148" s="1"/>
      <c r="BC148" s="1"/>
      <c r="BD148" s="1"/>
    </row>
    <row r="149" spans="1:56" ht="12" customHeight="1" x14ac:dyDescent="0.25">
      <c r="A149" s="64"/>
      <c r="B149" s="59"/>
      <c r="C149" s="59"/>
      <c r="AY149" s="1"/>
      <c r="AZ149" s="1"/>
      <c r="BA149" s="1"/>
      <c r="BB149" s="1"/>
      <c r="BC149" s="1"/>
      <c r="BD149" s="1"/>
    </row>
    <row r="150" spans="1:56" ht="12" customHeight="1" x14ac:dyDescent="0.25">
      <c r="A150" s="64"/>
      <c r="B150" s="59"/>
      <c r="C150" s="59"/>
      <c r="AY150" s="1"/>
      <c r="AZ150" s="1"/>
      <c r="BA150" s="1"/>
      <c r="BB150" s="1"/>
      <c r="BC150" s="1"/>
      <c r="BD150" s="1"/>
    </row>
    <row r="151" spans="1:56" ht="12" customHeight="1" x14ac:dyDescent="0.25">
      <c r="A151" s="64"/>
      <c r="B151" s="59"/>
      <c r="C151" s="59"/>
      <c r="AY151" s="1"/>
      <c r="AZ151" s="1"/>
      <c r="BA151" s="1"/>
      <c r="BB151" s="1"/>
      <c r="BC151" s="1"/>
      <c r="BD151" s="1"/>
    </row>
    <row r="152" spans="1:56" ht="12" customHeight="1" x14ac:dyDescent="0.25">
      <c r="A152" s="64"/>
      <c r="B152" s="59"/>
      <c r="C152" s="59"/>
      <c r="AY152" s="1"/>
      <c r="AZ152" s="1"/>
      <c r="BA152" s="1"/>
      <c r="BB152" s="1"/>
      <c r="BC152" s="1"/>
      <c r="BD152" s="1"/>
    </row>
    <row r="153" spans="1:56" ht="12" customHeight="1" x14ac:dyDescent="0.25">
      <c r="A153" s="64"/>
      <c r="B153" s="59"/>
      <c r="C153" s="59"/>
      <c r="AY153" s="1"/>
      <c r="AZ153" s="1"/>
      <c r="BA153" s="1"/>
      <c r="BB153" s="1"/>
      <c r="BC153" s="1"/>
      <c r="BD153" s="1"/>
    </row>
    <row r="154" spans="1:56" ht="12" customHeight="1" x14ac:dyDescent="0.25">
      <c r="A154" s="64"/>
      <c r="B154" s="59"/>
      <c r="C154" s="59"/>
      <c r="AY154" s="1"/>
      <c r="AZ154" s="1"/>
      <c r="BA154" s="1"/>
      <c r="BB154" s="1"/>
      <c r="BC154" s="1"/>
      <c r="BD154" s="1"/>
    </row>
    <row r="155" spans="1:56" ht="12" customHeight="1" x14ac:dyDescent="0.25">
      <c r="A155" s="64"/>
      <c r="B155" s="59"/>
      <c r="C155" s="59"/>
      <c r="AY155" s="1"/>
      <c r="AZ155" s="1"/>
      <c r="BA155" s="1"/>
      <c r="BB155" s="1"/>
      <c r="BC155" s="1"/>
      <c r="BD155" s="1"/>
    </row>
    <row r="156" spans="1:56" ht="12" customHeight="1" x14ac:dyDescent="0.25">
      <c r="A156" s="64"/>
      <c r="B156" s="59"/>
      <c r="C156" s="59"/>
      <c r="AY156" s="1"/>
      <c r="AZ156" s="1"/>
      <c r="BA156" s="1"/>
      <c r="BB156" s="1"/>
      <c r="BC156" s="1"/>
      <c r="BD156" s="1"/>
    </row>
    <row r="157" spans="1:56" ht="12" customHeight="1" x14ac:dyDescent="0.25">
      <c r="A157" s="64"/>
      <c r="B157" s="59"/>
      <c r="C157" s="59"/>
      <c r="AY157" s="1"/>
      <c r="AZ157" s="1"/>
      <c r="BA157" s="1"/>
      <c r="BB157" s="1"/>
      <c r="BC157" s="1"/>
      <c r="BD157" s="1"/>
    </row>
    <row r="158" spans="1:56" ht="12" customHeight="1" x14ac:dyDescent="0.25">
      <c r="A158" s="64"/>
      <c r="B158" s="59"/>
      <c r="C158" s="59"/>
      <c r="AY158" s="1"/>
      <c r="AZ158" s="1"/>
      <c r="BA158" s="1"/>
      <c r="BB158" s="1"/>
      <c r="BC158" s="1"/>
      <c r="BD158" s="1"/>
    </row>
    <row r="159" spans="1:56" ht="12" customHeight="1" x14ac:dyDescent="0.25">
      <c r="A159" s="64"/>
      <c r="B159" s="59"/>
      <c r="C159" s="59"/>
      <c r="AY159" s="1"/>
      <c r="AZ159" s="1"/>
      <c r="BA159" s="1"/>
      <c r="BB159" s="1"/>
      <c r="BC159" s="1"/>
      <c r="BD159" s="1"/>
    </row>
    <row r="160" spans="1:56" ht="12" customHeight="1" x14ac:dyDescent="0.25">
      <c r="A160" s="64"/>
      <c r="B160" s="59"/>
      <c r="C160" s="59"/>
      <c r="AY160" s="1"/>
      <c r="AZ160" s="1"/>
      <c r="BA160" s="1"/>
      <c r="BB160" s="1"/>
      <c r="BC160" s="1"/>
      <c r="BD160" s="1"/>
    </row>
    <row r="161" spans="1:56" ht="12" customHeight="1" x14ac:dyDescent="0.25">
      <c r="A161" s="64"/>
      <c r="B161" s="59"/>
      <c r="C161" s="59"/>
      <c r="AY161" s="1"/>
      <c r="AZ161" s="1"/>
      <c r="BA161" s="1"/>
      <c r="BB161" s="1"/>
      <c r="BC161" s="1"/>
      <c r="BD161" s="1"/>
    </row>
    <row r="162" spans="1:56" ht="12" customHeight="1" x14ac:dyDescent="0.25">
      <c r="A162" s="64"/>
      <c r="B162" s="59"/>
      <c r="C162" s="59"/>
      <c r="AY162" s="1"/>
      <c r="AZ162" s="1"/>
      <c r="BA162" s="1"/>
      <c r="BB162" s="1"/>
      <c r="BC162" s="1"/>
      <c r="BD162" s="1"/>
    </row>
    <row r="163" spans="1:56" ht="12" customHeight="1" x14ac:dyDescent="0.25">
      <c r="A163" s="64"/>
      <c r="B163" s="59"/>
      <c r="C163" s="59"/>
      <c r="AY163" s="1"/>
      <c r="AZ163" s="1"/>
      <c r="BA163" s="1"/>
      <c r="BB163" s="1"/>
      <c r="BC163" s="1"/>
      <c r="BD163" s="1"/>
    </row>
    <row r="164" spans="1:56" ht="12" customHeight="1" x14ac:dyDescent="0.25">
      <c r="A164" s="64"/>
      <c r="B164" s="59"/>
      <c r="C164" s="59"/>
      <c r="AY164" s="1"/>
      <c r="AZ164" s="1"/>
      <c r="BA164" s="1"/>
      <c r="BB164" s="1"/>
      <c r="BC164" s="1"/>
      <c r="BD164" s="1"/>
    </row>
    <row r="165" spans="1:56" ht="12" customHeight="1" x14ac:dyDescent="0.25">
      <c r="A165" s="64"/>
      <c r="B165" s="59"/>
      <c r="C165" s="59"/>
      <c r="AY165" s="1"/>
      <c r="AZ165" s="1"/>
      <c r="BA165" s="1"/>
      <c r="BB165" s="1"/>
      <c r="BC165" s="1"/>
      <c r="BD165" s="1"/>
    </row>
    <row r="166" spans="1:56" ht="12" customHeight="1" x14ac:dyDescent="0.25">
      <c r="A166" s="64"/>
      <c r="B166" s="59"/>
      <c r="C166" s="59"/>
      <c r="AY166" s="1"/>
      <c r="AZ166" s="1"/>
      <c r="BA166" s="1"/>
      <c r="BB166" s="1"/>
      <c r="BC166" s="1"/>
      <c r="BD166" s="1"/>
    </row>
    <row r="167" spans="1:56" ht="12" customHeight="1" x14ac:dyDescent="0.25">
      <c r="A167" s="64"/>
      <c r="B167" s="59"/>
      <c r="C167" s="59"/>
      <c r="AY167" s="1"/>
      <c r="AZ167" s="1"/>
      <c r="BA167" s="1"/>
      <c r="BB167" s="1"/>
      <c r="BC167" s="1"/>
      <c r="BD167" s="1"/>
    </row>
    <row r="168" spans="1:56" ht="12" customHeight="1" x14ac:dyDescent="0.25">
      <c r="A168" s="64"/>
      <c r="B168" s="59"/>
      <c r="C168" s="59"/>
      <c r="AY168" s="1"/>
      <c r="AZ168" s="1"/>
      <c r="BA168" s="1"/>
      <c r="BB168" s="1"/>
      <c r="BC168" s="1"/>
      <c r="BD168" s="1"/>
    </row>
    <row r="169" spans="1:56" ht="12" customHeight="1" x14ac:dyDescent="0.25">
      <c r="A169" s="64"/>
      <c r="B169" s="59"/>
      <c r="C169" s="59"/>
      <c r="AY169" s="1"/>
      <c r="AZ169" s="1"/>
      <c r="BA169" s="1"/>
      <c r="BB169" s="1"/>
      <c r="BC169" s="1"/>
      <c r="BD169" s="1"/>
    </row>
    <row r="170" spans="1:56" ht="12" customHeight="1" x14ac:dyDescent="0.25">
      <c r="A170" s="64"/>
      <c r="B170" s="59"/>
      <c r="C170" s="59"/>
      <c r="AY170" s="1"/>
      <c r="AZ170" s="1"/>
      <c r="BA170" s="1"/>
      <c r="BB170" s="1"/>
      <c r="BC170" s="1"/>
      <c r="BD170" s="1"/>
    </row>
    <row r="171" spans="1:56" ht="12" customHeight="1" x14ac:dyDescent="0.25">
      <c r="A171" s="64"/>
      <c r="B171" s="59"/>
      <c r="C171" s="59"/>
      <c r="AY171" s="1"/>
      <c r="AZ171" s="1"/>
      <c r="BA171" s="1"/>
      <c r="BB171" s="1"/>
      <c r="BC171" s="1"/>
      <c r="BD171" s="1"/>
    </row>
    <row r="172" spans="1:56" ht="12" customHeight="1" x14ac:dyDescent="0.25">
      <c r="A172" s="64"/>
      <c r="B172" s="59"/>
      <c r="C172" s="59"/>
      <c r="AY172" s="1"/>
      <c r="AZ172" s="1"/>
      <c r="BA172" s="1"/>
      <c r="BB172" s="1"/>
      <c r="BC172" s="1"/>
      <c r="BD172" s="1"/>
    </row>
    <row r="173" spans="1:56" ht="12" customHeight="1" x14ac:dyDescent="0.25">
      <c r="A173" s="64"/>
      <c r="B173" s="59"/>
      <c r="C173" s="59"/>
      <c r="AY173" s="1"/>
      <c r="AZ173" s="1"/>
      <c r="BA173" s="1"/>
      <c r="BB173" s="1"/>
      <c r="BC173" s="1"/>
      <c r="BD173" s="1"/>
    </row>
    <row r="174" spans="1:56" ht="12" customHeight="1" x14ac:dyDescent="0.25">
      <c r="A174" s="64"/>
      <c r="B174" s="59"/>
      <c r="C174" s="59"/>
      <c r="AY174" s="1"/>
      <c r="AZ174" s="1"/>
      <c r="BA174" s="1"/>
      <c r="BB174" s="1"/>
      <c r="BC174" s="1"/>
      <c r="BD174" s="1"/>
    </row>
    <row r="175" spans="1:56" ht="12" customHeight="1" x14ac:dyDescent="0.25">
      <c r="A175" s="64"/>
      <c r="B175" s="59"/>
      <c r="C175" s="59"/>
      <c r="AY175" s="1"/>
      <c r="AZ175" s="1"/>
      <c r="BA175" s="1"/>
      <c r="BB175" s="1"/>
      <c r="BC175" s="1"/>
      <c r="BD175" s="1"/>
    </row>
    <row r="176" spans="1:56" ht="12" customHeight="1" x14ac:dyDescent="0.25">
      <c r="A176" s="64"/>
      <c r="B176" s="59"/>
      <c r="C176" s="59"/>
      <c r="AY176" s="1"/>
      <c r="AZ176" s="1"/>
      <c r="BA176" s="1"/>
      <c r="BB176" s="1"/>
      <c r="BC176" s="1"/>
      <c r="BD176" s="1"/>
    </row>
    <row r="177" spans="1:56" ht="12" customHeight="1" x14ac:dyDescent="0.25">
      <c r="A177" s="64"/>
      <c r="B177" s="59"/>
      <c r="C177" s="59"/>
      <c r="AY177" s="1"/>
      <c r="AZ177" s="1"/>
      <c r="BA177" s="1"/>
      <c r="BB177" s="1"/>
      <c r="BC177" s="1"/>
      <c r="BD177" s="1"/>
    </row>
    <row r="178" spans="1:56" ht="12" customHeight="1" x14ac:dyDescent="0.25">
      <c r="A178" s="64"/>
      <c r="B178" s="59"/>
      <c r="C178" s="59"/>
      <c r="AY178" s="1"/>
      <c r="AZ178" s="1"/>
      <c r="BA178" s="1"/>
      <c r="BB178" s="1"/>
      <c r="BC178" s="1"/>
      <c r="BD178" s="1"/>
    </row>
    <row r="179" spans="1:56" ht="12" customHeight="1" x14ac:dyDescent="0.25">
      <c r="A179" s="64"/>
      <c r="B179" s="59"/>
      <c r="C179" s="59"/>
      <c r="AY179" s="1"/>
      <c r="AZ179" s="1"/>
      <c r="BA179" s="1"/>
      <c r="BB179" s="1"/>
      <c r="BC179" s="1"/>
      <c r="BD179" s="1"/>
    </row>
    <row r="180" spans="1:56" ht="12" customHeight="1" x14ac:dyDescent="0.25">
      <c r="A180" s="64"/>
      <c r="B180" s="59"/>
      <c r="C180" s="59"/>
      <c r="AY180" s="1"/>
      <c r="AZ180" s="1"/>
      <c r="BA180" s="1"/>
      <c r="BB180" s="1"/>
      <c r="BC180" s="1"/>
      <c r="BD180" s="1"/>
    </row>
    <row r="181" spans="1:56" ht="12" customHeight="1" x14ac:dyDescent="0.25">
      <c r="A181" s="64"/>
      <c r="B181" s="59"/>
      <c r="C181" s="59"/>
      <c r="AY181" s="1"/>
      <c r="AZ181" s="1"/>
      <c r="BA181" s="1"/>
      <c r="BB181" s="1"/>
      <c r="BC181" s="1"/>
      <c r="BD181" s="1"/>
    </row>
    <row r="182" spans="1:56" ht="12" customHeight="1" x14ac:dyDescent="0.25">
      <c r="A182" s="64"/>
      <c r="B182" s="59"/>
      <c r="C182" s="59"/>
      <c r="AY182" s="1"/>
      <c r="AZ182" s="1"/>
      <c r="BA182" s="1"/>
      <c r="BB182" s="1"/>
      <c r="BC182" s="1"/>
      <c r="BD182" s="1"/>
    </row>
    <row r="183" spans="1:56" ht="12" customHeight="1" x14ac:dyDescent="0.25">
      <c r="A183" s="64"/>
      <c r="B183" s="59"/>
      <c r="C183" s="59"/>
      <c r="AY183" s="1"/>
      <c r="AZ183" s="1"/>
      <c r="BA183" s="1"/>
      <c r="BB183" s="1"/>
      <c r="BC183" s="1"/>
      <c r="BD183" s="1"/>
    </row>
    <row r="184" spans="1:56" ht="12" customHeight="1" x14ac:dyDescent="0.25">
      <c r="A184" s="64"/>
      <c r="B184" s="59"/>
      <c r="C184" s="59"/>
      <c r="AY184" s="1"/>
      <c r="AZ184" s="1"/>
      <c r="BA184" s="1"/>
      <c r="BB184" s="1"/>
      <c r="BC184" s="1"/>
      <c r="BD184" s="1"/>
    </row>
    <row r="185" spans="1:56" ht="12" customHeight="1" x14ac:dyDescent="0.25">
      <c r="A185" s="64"/>
      <c r="B185" s="59"/>
      <c r="C185" s="59"/>
      <c r="AY185" s="1"/>
      <c r="AZ185" s="1"/>
      <c r="BA185" s="1"/>
      <c r="BB185" s="1"/>
      <c r="BC185" s="1"/>
      <c r="BD185" s="1"/>
    </row>
    <row r="186" spans="1:56" ht="12" customHeight="1" x14ac:dyDescent="0.25">
      <c r="A186" s="64"/>
      <c r="B186" s="59"/>
      <c r="C186" s="59"/>
      <c r="AY186" s="1"/>
      <c r="AZ186" s="1"/>
      <c r="BA186" s="1"/>
      <c r="BB186" s="1"/>
      <c r="BC186" s="1"/>
      <c r="BD186" s="1"/>
    </row>
    <row r="187" spans="1:56" ht="12" customHeight="1" x14ac:dyDescent="0.25">
      <c r="A187" s="64"/>
      <c r="B187" s="59"/>
      <c r="C187" s="59"/>
      <c r="AY187" s="1"/>
      <c r="AZ187" s="1"/>
      <c r="BA187" s="1"/>
      <c r="BB187" s="1"/>
      <c r="BC187" s="1"/>
      <c r="BD187" s="1"/>
    </row>
    <row r="188" spans="1:56" ht="12" customHeight="1" x14ac:dyDescent="0.25">
      <c r="A188" s="64"/>
      <c r="B188" s="59"/>
      <c r="C188" s="59"/>
      <c r="AY188" s="1"/>
      <c r="AZ188" s="1"/>
      <c r="BA188" s="1"/>
      <c r="BB188" s="1"/>
      <c r="BC188" s="1"/>
      <c r="BD188" s="1"/>
    </row>
    <row r="189" spans="1:56" ht="12" customHeight="1" x14ac:dyDescent="0.25">
      <c r="A189" s="64"/>
      <c r="B189" s="59"/>
      <c r="C189" s="59"/>
      <c r="AY189" s="1"/>
      <c r="AZ189" s="1"/>
      <c r="BA189" s="1"/>
      <c r="BB189" s="1"/>
      <c r="BC189" s="1"/>
      <c r="BD189" s="1"/>
    </row>
    <row r="190" spans="1:56" ht="12" customHeight="1" x14ac:dyDescent="0.25">
      <c r="A190" s="64"/>
      <c r="B190" s="59"/>
      <c r="C190" s="59"/>
      <c r="AY190" s="1"/>
      <c r="AZ190" s="1"/>
      <c r="BA190" s="1"/>
      <c r="BB190" s="1"/>
      <c r="BC190" s="1"/>
      <c r="BD190" s="1"/>
    </row>
    <row r="191" spans="1:56" ht="12" customHeight="1" x14ac:dyDescent="0.25">
      <c r="A191" s="64"/>
      <c r="B191" s="59"/>
      <c r="C191" s="59"/>
      <c r="AY191" s="1"/>
      <c r="AZ191" s="1"/>
      <c r="BA191" s="1"/>
      <c r="BB191" s="1"/>
      <c r="BC191" s="1"/>
      <c r="BD191" s="1"/>
    </row>
    <row r="192" spans="1:56" ht="12" customHeight="1" x14ac:dyDescent="0.25">
      <c r="A192" s="64"/>
      <c r="B192" s="59"/>
      <c r="C192" s="59"/>
      <c r="AY192" s="1"/>
      <c r="AZ192" s="1"/>
      <c r="BA192" s="1"/>
      <c r="BB192" s="1"/>
      <c r="BC192" s="1"/>
      <c r="BD192" s="1"/>
    </row>
    <row r="193" spans="1:56" ht="12" customHeight="1" x14ac:dyDescent="0.25">
      <c r="A193" s="64"/>
      <c r="B193" s="59"/>
      <c r="C193" s="59"/>
      <c r="AY193" s="1"/>
      <c r="AZ193" s="1"/>
      <c r="BA193" s="1"/>
      <c r="BB193" s="1"/>
      <c r="BC193" s="1"/>
      <c r="BD193" s="1"/>
    </row>
    <row r="194" spans="1:56" ht="12" customHeight="1" x14ac:dyDescent="0.25">
      <c r="A194" s="64"/>
      <c r="B194" s="59"/>
      <c r="C194" s="59"/>
      <c r="AY194" s="1"/>
      <c r="AZ194" s="1"/>
      <c r="BA194" s="1"/>
      <c r="BB194" s="1"/>
      <c r="BC194" s="1"/>
      <c r="BD194" s="1"/>
    </row>
    <row r="195" spans="1:56" ht="12" customHeight="1" x14ac:dyDescent="0.25">
      <c r="A195" s="64"/>
      <c r="B195" s="59"/>
      <c r="C195" s="59"/>
      <c r="AY195" s="1"/>
      <c r="AZ195" s="1"/>
      <c r="BA195" s="1"/>
      <c r="BB195" s="1"/>
      <c r="BC195" s="1"/>
      <c r="BD195" s="1"/>
    </row>
    <row r="196" spans="1:56" ht="12" customHeight="1" x14ac:dyDescent="0.25">
      <c r="A196" s="64"/>
      <c r="B196" s="59"/>
      <c r="C196" s="59"/>
      <c r="AY196" s="1"/>
      <c r="AZ196" s="1"/>
      <c r="BA196" s="1"/>
      <c r="BB196" s="1"/>
      <c r="BC196" s="1"/>
      <c r="BD196" s="1"/>
    </row>
    <row r="197" spans="1:56" ht="12" customHeight="1" x14ac:dyDescent="0.25">
      <c r="A197" s="64"/>
      <c r="B197" s="59"/>
      <c r="C197" s="59"/>
      <c r="AY197" s="1"/>
      <c r="AZ197" s="1"/>
      <c r="BA197" s="1"/>
      <c r="BB197" s="1"/>
      <c r="BC197" s="1"/>
      <c r="BD197" s="1"/>
    </row>
    <row r="198" spans="1:56" ht="12" customHeight="1" x14ac:dyDescent="0.25">
      <c r="A198" s="64"/>
      <c r="B198" s="59"/>
      <c r="C198" s="59"/>
      <c r="AY198" s="1"/>
      <c r="AZ198" s="1"/>
      <c r="BA198" s="1"/>
      <c r="BB198" s="1"/>
      <c r="BC198" s="1"/>
      <c r="BD198" s="1"/>
    </row>
    <row r="199" spans="1:56" ht="12" customHeight="1" x14ac:dyDescent="0.25">
      <c r="A199" s="64"/>
      <c r="B199" s="59"/>
      <c r="C199" s="59"/>
      <c r="AY199" s="1"/>
      <c r="AZ199" s="1"/>
      <c r="BA199" s="1"/>
      <c r="BB199" s="1"/>
      <c r="BC199" s="1"/>
      <c r="BD199" s="1"/>
    </row>
    <row r="200" spans="1:56" ht="12" customHeight="1" x14ac:dyDescent="0.25">
      <c r="A200" s="64"/>
      <c r="B200" s="59"/>
      <c r="C200" s="59"/>
      <c r="AY200" s="1"/>
      <c r="AZ200" s="1"/>
      <c r="BA200" s="1"/>
      <c r="BB200" s="1"/>
      <c r="BC200" s="1"/>
      <c r="BD200" s="1"/>
    </row>
    <row r="201" spans="1:56" ht="12" customHeight="1" x14ac:dyDescent="0.25">
      <c r="A201" s="64"/>
      <c r="B201" s="59"/>
      <c r="C201" s="59"/>
      <c r="AY201" s="1"/>
      <c r="AZ201" s="1"/>
      <c r="BA201" s="1"/>
      <c r="BB201" s="1"/>
      <c r="BC201" s="1"/>
      <c r="BD201" s="1"/>
    </row>
    <row r="202" spans="1:56" ht="12" customHeight="1" x14ac:dyDescent="0.25">
      <c r="A202" s="64"/>
      <c r="B202" s="59"/>
      <c r="C202" s="59"/>
      <c r="AY202" s="1"/>
      <c r="AZ202" s="1"/>
      <c r="BA202" s="1"/>
      <c r="BB202" s="1"/>
      <c r="BC202" s="1"/>
      <c r="BD202" s="1"/>
    </row>
    <row r="203" spans="1:56" ht="12" customHeight="1" x14ac:dyDescent="0.25">
      <c r="A203" s="64"/>
      <c r="B203" s="59"/>
      <c r="C203" s="59"/>
      <c r="AY203" s="1"/>
      <c r="AZ203" s="1"/>
      <c r="BA203" s="1"/>
      <c r="BB203" s="1"/>
      <c r="BC203" s="1"/>
      <c r="BD203" s="1"/>
    </row>
    <row r="204" spans="1:56" ht="12" customHeight="1" x14ac:dyDescent="0.25">
      <c r="A204" s="64"/>
      <c r="B204" s="59"/>
      <c r="C204" s="59"/>
      <c r="AY204" s="1"/>
      <c r="AZ204" s="1"/>
      <c r="BA204" s="1"/>
      <c r="BB204" s="1"/>
      <c r="BC204" s="1"/>
      <c r="BD204" s="1"/>
    </row>
    <row r="205" spans="1:56" ht="12" customHeight="1" x14ac:dyDescent="0.25">
      <c r="A205" s="64"/>
      <c r="B205" s="59"/>
      <c r="C205" s="59"/>
      <c r="AY205" s="1"/>
      <c r="AZ205" s="1"/>
      <c r="BA205" s="1"/>
      <c r="BB205" s="1"/>
      <c r="BC205" s="1"/>
      <c r="BD205" s="1"/>
    </row>
    <row r="206" spans="1:56" ht="12" customHeight="1" x14ac:dyDescent="0.25">
      <c r="A206" s="64"/>
      <c r="B206" s="59"/>
      <c r="C206" s="59"/>
      <c r="AY206" s="1"/>
      <c r="AZ206" s="1"/>
      <c r="BA206" s="1"/>
      <c r="BB206" s="1"/>
      <c r="BC206" s="1"/>
      <c r="BD206" s="1"/>
    </row>
    <row r="207" spans="1:56" ht="12" customHeight="1" x14ac:dyDescent="0.25">
      <c r="A207" s="64"/>
      <c r="B207" s="59"/>
      <c r="C207" s="59"/>
      <c r="AY207" s="1"/>
      <c r="AZ207" s="1"/>
      <c r="BA207" s="1"/>
      <c r="BB207" s="1"/>
      <c r="BC207" s="1"/>
      <c r="BD207" s="1"/>
    </row>
    <row r="208" spans="1:56" ht="12" customHeight="1" x14ac:dyDescent="0.25">
      <c r="A208" s="64"/>
      <c r="B208" s="59"/>
      <c r="C208" s="59"/>
      <c r="AY208" s="1"/>
      <c r="AZ208" s="1"/>
      <c r="BA208" s="1"/>
      <c r="BB208" s="1"/>
      <c r="BC208" s="1"/>
      <c r="BD208" s="1"/>
    </row>
    <row r="209" spans="1:56" ht="12" customHeight="1" x14ac:dyDescent="0.25">
      <c r="A209" s="64"/>
      <c r="B209" s="59"/>
      <c r="C209" s="59"/>
      <c r="AY209" s="1"/>
      <c r="AZ209" s="1"/>
      <c r="BA209" s="1"/>
      <c r="BB209" s="1"/>
      <c r="BC209" s="1"/>
      <c r="BD209" s="1"/>
    </row>
    <row r="210" spans="1:56" ht="12" customHeight="1" x14ac:dyDescent="0.25">
      <c r="A210" s="64"/>
      <c r="B210" s="59"/>
      <c r="C210" s="59"/>
      <c r="AY210" s="1"/>
      <c r="AZ210" s="1"/>
      <c r="BA210" s="1"/>
      <c r="BB210" s="1"/>
      <c r="BC210" s="1"/>
      <c r="BD210" s="1"/>
    </row>
    <row r="211" spans="1:56" ht="12" customHeight="1" x14ac:dyDescent="0.25">
      <c r="A211" s="64"/>
      <c r="B211" s="59"/>
      <c r="C211" s="59"/>
      <c r="AY211" s="1"/>
      <c r="AZ211" s="1"/>
      <c r="BA211" s="1"/>
      <c r="BB211" s="1"/>
      <c r="BC211" s="1"/>
      <c r="BD211" s="1"/>
    </row>
    <row r="212" spans="1:56" ht="12" customHeight="1" x14ac:dyDescent="0.25">
      <c r="A212" s="64"/>
      <c r="B212" s="59"/>
      <c r="C212" s="59"/>
      <c r="AY212" s="1"/>
      <c r="AZ212" s="1"/>
      <c r="BA212" s="1"/>
      <c r="BB212" s="1"/>
      <c r="BC212" s="1"/>
      <c r="BD212" s="1"/>
    </row>
    <row r="213" spans="1:56" ht="12" customHeight="1" x14ac:dyDescent="0.25">
      <c r="A213" s="64"/>
      <c r="B213" s="59"/>
      <c r="C213" s="59"/>
      <c r="AY213" s="1"/>
      <c r="AZ213" s="1"/>
      <c r="BA213" s="1"/>
      <c r="BB213" s="1"/>
      <c r="BC213" s="1"/>
      <c r="BD213" s="1"/>
    </row>
    <row r="214" spans="1:56" ht="12" customHeight="1" x14ac:dyDescent="0.25">
      <c r="A214" s="64"/>
      <c r="B214" s="59"/>
      <c r="C214" s="59"/>
      <c r="AY214" s="1"/>
      <c r="AZ214" s="1"/>
      <c r="BA214" s="1"/>
      <c r="BB214" s="1"/>
      <c r="BC214" s="1"/>
      <c r="BD214" s="1"/>
    </row>
    <row r="215" spans="1:56" ht="12" customHeight="1" x14ac:dyDescent="0.25">
      <c r="A215" s="64"/>
      <c r="B215" s="59"/>
      <c r="C215" s="59"/>
      <c r="AY215" s="1"/>
      <c r="AZ215" s="1"/>
      <c r="BA215" s="1"/>
      <c r="BB215" s="1"/>
      <c r="BC215" s="1"/>
      <c r="BD215" s="1"/>
    </row>
    <row r="216" spans="1:56" ht="12" customHeight="1" x14ac:dyDescent="0.25">
      <c r="A216" s="64"/>
      <c r="B216" s="59"/>
      <c r="C216" s="59"/>
      <c r="AY216" s="1"/>
      <c r="AZ216" s="1"/>
      <c r="BA216" s="1"/>
      <c r="BB216" s="1"/>
      <c r="BC216" s="1"/>
      <c r="BD216" s="1"/>
    </row>
    <row r="217" spans="1:56" ht="12" customHeight="1" x14ac:dyDescent="0.25">
      <c r="A217" s="64"/>
      <c r="B217" s="59"/>
      <c r="C217" s="59"/>
      <c r="AY217" s="1"/>
      <c r="AZ217" s="1"/>
      <c r="BA217" s="1"/>
      <c r="BB217" s="1"/>
      <c r="BC217" s="1"/>
      <c r="BD217" s="1"/>
    </row>
    <row r="218" spans="1:56" ht="12" customHeight="1" x14ac:dyDescent="0.25">
      <c r="A218" s="64"/>
      <c r="B218" s="59"/>
      <c r="C218" s="59"/>
      <c r="AY218" s="1"/>
      <c r="AZ218" s="1"/>
      <c r="BA218" s="1"/>
      <c r="BB218" s="1"/>
      <c r="BC218" s="1"/>
      <c r="BD218" s="1"/>
    </row>
    <row r="219" spans="1:56" ht="12" customHeight="1" x14ac:dyDescent="0.25">
      <c r="A219" s="64"/>
      <c r="B219" s="59"/>
      <c r="C219" s="59"/>
      <c r="AY219" s="1"/>
      <c r="AZ219" s="1"/>
      <c r="BA219" s="1"/>
      <c r="BB219" s="1"/>
      <c r="BC219" s="1"/>
      <c r="BD219" s="1"/>
    </row>
    <row r="220" spans="1:56" ht="12" customHeight="1" x14ac:dyDescent="0.25">
      <c r="A220" s="64"/>
      <c r="B220" s="59"/>
      <c r="C220" s="59"/>
      <c r="AY220" s="1"/>
      <c r="AZ220" s="1"/>
      <c r="BA220" s="1"/>
      <c r="BB220" s="1"/>
      <c r="BC220" s="1"/>
      <c r="BD220" s="1"/>
    </row>
    <row r="221" spans="1:56" ht="12" customHeight="1" x14ac:dyDescent="0.25">
      <c r="A221" s="64"/>
      <c r="B221" s="59"/>
      <c r="C221" s="59"/>
      <c r="AY221" s="1"/>
      <c r="AZ221" s="1"/>
      <c r="BA221" s="1"/>
      <c r="BB221" s="1"/>
      <c r="BC221" s="1"/>
      <c r="BD221" s="1"/>
    </row>
    <row r="222" spans="1:56" ht="12" customHeight="1" x14ac:dyDescent="0.25">
      <c r="A222" s="64"/>
      <c r="B222" s="59"/>
      <c r="C222" s="59"/>
      <c r="AY222" s="1"/>
      <c r="AZ222" s="1"/>
      <c r="BA222" s="1"/>
      <c r="BB222" s="1"/>
      <c r="BC222" s="1"/>
      <c r="BD222" s="1"/>
    </row>
    <row r="223" spans="1:56" ht="12" customHeight="1" x14ac:dyDescent="0.25">
      <c r="A223" s="64"/>
      <c r="B223" s="59"/>
      <c r="C223" s="59"/>
      <c r="AY223" s="1"/>
      <c r="AZ223" s="1"/>
      <c r="BA223" s="1"/>
      <c r="BB223" s="1"/>
      <c r="BC223" s="1"/>
      <c r="BD223" s="1"/>
    </row>
    <row r="224" spans="1:56" ht="12" customHeight="1" x14ac:dyDescent="0.25">
      <c r="A224" s="64"/>
      <c r="B224" s="59"/>
      <c r="C224" s="59"/>
      <c r="AY224" s="1"/>
      <c r="AZ224" s="1"/>
      <c r="BA224" s="1"/>
      <c r="BB224" s="1"/>
      <c r="BC224" s="1"/>
      <c r="BD224" s="1"/>
    </row>
    <row r="225" spans="1:56" ht="12" customHeight="1" x14ac:dyDescent="0.25">
      <c r="A225" s="64"/>
      <c r="B225" s="59"/>
      <c r="C225" s="59"/>
      <c r="AY225" s="1"/>
      <c r="AZ225" s="1"/>
      <c r="BA225" s="1"/>
      <c r="BB225" s="1"/>
      <c r="BC225" s="1"/>
      <c r="BD225" s="1"/>
    </row>
    <row r="226" spans="1:56" ht="12" customHeight="1" x14ac:dyDescent="0.25">
      <c r="A226" s="64"/>
      <c r="B226" s="59"/>
      <c r="C226" s="59"/>
      <c r="AY226" s="1"/>
      <c r="AZ226" s="1"/>
      <c r="BA226" s="1"/>
      <c r="BB226" s="1"/>
      <c r="BC226" s="1"/>
      <c r="BD226" s="1"/>
    </row>
    <row r="227" spans="1:56" ht="12" customHeight="1" x14ac:dyDescent="0.25">
      <c r="A227" s="64"/>
      <c r="B227" s="59"/>
      <c r="C227" s="59"/>
      <c r="AY227" s="1"/>
      <c r="AZ227" s="1"/>
      <c r="BA227" s="1"/>
      <c r="BB227" s="1"/>
      <c r="BC227" s="1"/>
      <c r="BD227" s="1"/>
    </row>
    <row r="228" spans="1:56" ht="12" customHeight="1" x14ac:dyDescent="0.25">
      <c r="A228" s="64"/>
      <c r="B228" s="59"/>
      <c r="C228" s="59"/>
      <c r="AY228" s="1"/>
      <c r="AZ228" s="1"/>
      <c r="BA228" s="1"/>
      <c r="BB228" s="1"/>
      <c r="BC228" s="1"/>
      <c r="BD228" s="1"/>
    </row>
    <row r="229" spans="1:56" ht="12" customHeight="1" x14ac:dyDescent="0.25">
      <c r="A229" s="64"/>
      <c r="B229" s="59"/>
      <c r="C229" s="59"/>
      <c r="AY229" s="1"/>
      <c r="AZ229" s="1"/>
      <c r="BA229" s="1"/>
      <c r="BB229" s="1"/>
      <c r="BC229" s="1"/>
      <c r="BD229" s="1"/>
    </row>
    <row r="230" spans="1:56" ht="12" customHeight="1" x14ac:dyDescent="0.25">
      <c r="A230" s="64"/>
      <c r="B230" s="59"/>
      <c r="C230" s="59"/>
      <c r="AY230" s="1"/>
      <c r="AZ230" s="1"/>
      <c r="BA230" s="1"/>
      <c r="BB230" s="1"/>
      <c r="BC230" s="1"/>
      <c r="BD230" s="1"/>
    </row>
    <row r="231" spans="1:56" ht="12" customHeight="1" x14ac:dyDescent="0.25">
      <c r="A231" s="64"/>
      <c r="B231" s="59"/>
      <c r="C231" s="59"/>
      <c r="AY231" s="1"/>
      <c r="AZ231" s="1"/>
      <c r="BA231" s="1"/>
      <c r="BB231" s="1"/>
      <c r="BC231" s="1"/>
      <c r="BD231" s="1"/>
    </row>
    <row r="232" spans="1:56" ht="12" customHeight="1" x14ac:dyDescent="0.25">
      <c r="A232" s="64"/>
      <c r="B232" s="59"/>
      <c r="C232" s="59"/>
      <c r="AY232" s="1"/>
      <c r="AZ232" s="1"/>
      <c r="BA232" s="1"/>
      <c r="BB232" s="1"/>
      <c r="BC232" s="1"/>
      <c r="BD232" s="1"/>
    </row>
    <row r="233" spans="1:56" ht="12" customHeight="1" x14ac:dyDescent="0.25">
      <c r="A233" s="64"/>
      <c r="B233" s="59"/>
      <c r="C233" s="59"/>
      <c r="AY233" s="1"/>
      <c r="AZ233" s="1"/>
      <c r="BA233" s="1"/>
      <c r="BB233" s="1"/>
      <c r="BC233" s="1"/>
      <c r="BD233" s="1"/>
    </row>
    <row r="234" spans="1:56" ht="12" customHeight="1" x14ac:dyDescent="0.25">
      <c r="A234" s="64"/>
      <c r="B234" s="59"/>
      <c r="C234" s="59"/>
      <c r="AY234" s="1"/>
      <c r="AZ234" s="1"/>
      <c r="BA234" s="1"/>
      <c r="BB234" s="1"/>
      <c r="BC234" s="1"/>
      <c r="BD234" s="1"/>
    </row>
    <row r="235" spans="1:56" ht="12" customHeight="1" x14ac:dyDescent="0.25">
      <c r="A235" s="64"/>
      <c r="B235" s="59"/>
      <c r="C235" s="59"/>
      <c r="AY235" s="1"/>
      <c r="AZ235" s="1"/>
      <c r="BA235" s="1"/>
      <c r="BB235" s="1"/>
      <c r="BC235" s="1"/>
      <c r="BD235" s="1"/>
    </row>
    <row r="236" spans="1:56" ht="12" customHeight="1" x14ac:dyDescent="0.25">
      <c r="A236" s="64"/>
      <c r="B236" s="59"/>
      <c r="C236" s="59"/>
      <c r="AY236" s="1"/>
      <c r="AZ236" s="1"/>
      <c r="BA236" s="1"/>
      <c r="BB236" s="1"/>
      <c r="BC236" s="1"/>
      <c r="BD236" s="1"/>
    </row>
    <row r="237" spans="1:56" ht="12" customHeight="1" x14ac:dyDescent="0.25">
      <c r="A237" s="64"/>
      <c r="B237" s="59"/>
      <c r="C237" s="59"/>
      <c r="AY237" s="1"/>
      <c r="AZ237" s="1"/>
      <c r="BA237" s="1"/>
      <c r="BB237" s="1"/>
      <c r="BC237" s="1"/>
      <c r="BD237" s="1"/>
    </row>
    <row r="238" spans="1:56" ht="12" customHeight="1" x14ac:dyDescent="0.25">
      <c r="A238" s="64"/>
      <c r="B238" s="59"/>
      <c r="C238" s="59"/>
      <c r="AY238" s="1"/>
      <c r="AZ238" s="1"/>
      <c r="BA238" s="1"/>
      <c r="BB238" s="1"/>
      <c r="BC238" s="1"/>
      <c r="BD238" s="1"/>
    </row>
    <row r="239" spans="1:56" ht="12" customHeight="1" x14ac:dyDescent="0.25">
      <c r="A239" s="64"/>
      <c r="B239" s="59"/>
      <c r="C239" s="59"/>
      <c r="AY239" s="1"/>
      <c r="AZ239" s="1"/>
      <c r="BA239" s="1"/>
      <c r="BB239" s="1"/>
      <c r="BC239" s="1"/>
      <c r="BD239" s="1"/>
    </row>
    <row r="240" spans="1:56" ht="12" customHeight="1" x14ac:dyDescent="0.25">
      <c r="A240" s="64"/>
      <c r="B240" s="59"/>
      <c r="C240" s="59"/>
      <c r="AY240" s="1"/>
      <c r="AZ240" s="1"/>
      <c r="BA240" s="1"/>
      <c r="BB240" s="1"/>
      <c r="BC240" s="1"/>
      <c r="BD240" s="1"/>
    </row>
    <row r="241" spans="1:56" ht="12" customHeight="1" x14ac:dyDescent="0.25">
      <c r="A241" s="64"/>
      <c r="B241" s="59"/>
      <c r="C241" s="59"/>
      <c r="AY241" s="1"/>
      <c r="AZ241" s="1"/>
      <c r="BA241" s="1"/>
      <c r="BB241" s="1"/>
      <c r="BC241" s="1"/>
      <c r="BD241" s="1"/>
    </row>
    <row r="242" spans="1:56" ht="12" customHeight="1" x14ac:dyDescent="0.25">
      <c r="A242" s="64"/>
      <c r="B242" s="59"/>
      <c r="C242" s="59"/>
      <c r="AY242" s="1"/>
      <c r="AZ242" s="1"/>
      <c r="BA242" s="1"/>
      <c r="BB242" s="1"/>
      <c r="BC242" s="1"/>
      <c r="BD242" s="1"/>
    </row>
    <row r="243" spans="1:56" ht="12" customHeight="1" x14ac:dyDescent="0.25">
      <c r="A243" s="64"/>
      <c r="B243" s="59"/>
      <c r="C243" s="59"/>
      <c r="AY243" s="1"/>
      <c r="AZ243" s="1"/>
      <c r="BA243" s="1"/>
      <c r="BB243" s="1"/>
      <c r="BC243" s="1"/>
      <c r="BD243" s="1"/>
    </row>
    <row r="244" spans="1:56" ht="12" customHeight="1" x14ac:dyDescent="0.25">
      <c r="A244" s="64"/>
      <c r="B244" s="59"/>
      <c r="C244" s="59"/>
      <c r="AY244" s="1"/>
      <c r="AZ244" s="1"/>
      <c r="BA244" s="1"/>
      <c r="BB244" s="1"/>
      <c r="BC244" s="1"/>
      <c r="BD244" s="1"/>
    </row>
    <row r="245" spans="1:56" ht="12" customHeight="1" x14ac:dyDescent="0.25">
      <c r="A245" s="64"/>
      <c r="B245" s="59"/>
      <c r="C245" s="59"/>
      <c r="AY245" s="1"/>
      <c r="AZ245" s="1"/>
      <c r="BA245" s="1"/>
      <c r="BB245" s="1"/>
      <c r="BC245" s="1"/>
      <c r="BD245" s="1"/>
    </row>
    <row r="246" spans="1:56" ht="12" customHeight="1" x14ac:dyDescent="0.25">
      <c r="A246" s="64"/>
      <c r="B246" s="59"/>
      <c r="C246" s="59"/>
      <c r="AY246" s="1"/>
      <c r="AZ246" s="1"/>
      <c r="BA246" s="1"/>
      <c r="BB246" s="1"/>
      <c r="BC246" s="1"/>
      <c r="BD246" s="1"/>
    </row>
    <row r="247" spans="1:56" ht="12" customHeight="1" x14ac:dyDescent="0.25">
      <c r="A247" s="64"/>
      <c r="B247" s="59"/>
      <c r="C247" s="59"/>
      <c r="AY247" s="1"/>
      <c r="AZ247" s="1"/>
      <c r="BA247" s="1"/>
      <c r="BB247" s="1"/>
      <c r="BC247" s="1"/>
      <c r="BD247" s="1"/>
    </row>
    <row r="248" spans="1:56" ht="12" customHeight="1" x14ac:dyDescent="0.25">
      <c r="A248" s="64"/>
      <c r="B248" s="59"/>
      <c r="C248" s="59"/>
      <c r="AY248" s="1"/>
      <c r="AZ248" s="1"/>
      <c r="BA248" s="1"/>
      <c r="BB248" s="1"/>
      <c r="BC248" s="1"/>
      <c r="BD248" s="1"/>
    </row>
    <row r="249" spans="1:56" ht="12" customHeight="1" x14ac:dyDescent="0.25">
      <c r="A249" s="64"/>
      <c r="B249" s="59"/>
      <c r="C249" s="59"/>
      <c r="AY249" s="1"/>
      <c r="AZ249" s="1"/>
      <c r="BA249" s="1"/>
      <c r="BB249" s="1"/>
      <c r="BC249" s="1"/>
      <c r="BD249" s="1"/>
    </row>
    <row r="250" spans="1:56" ht="12" customHeight="1" x14ac:dyDescent="0.25">
      <c r="A250" s="64"/>
      <c r="B250" s="59"/>
      <c r="C250" s="59"/>
      <c r="AY250" s="1"/>
      <c r="AZ250" s="1"/>
      <c r="BA250" s="1"/>
      <c r="BB250" s="1"/>
      <c r="BC250" s="1"/>
      <c r="BD250" s="1"/>
    </row>
    <row r="251" spans="1:56" ht="12" customHeight="1" x14ac:dyDescent="0.25">
      <c r="A251" s="64"/>
      <c r="B251" s="59"/>
      <c r="C251" s="59"/>
      <c r="AY251" s="1"/>
      <c r="AZ251" s="1"/>
      <c r="BA251" s="1"/>
      <c r="BB251" s="1"/>
      <c r="BC251" s="1"/>
      <c r="BD251" s="1"/>
    </row>
    <row r="252" spans="1:56" ht="12" customHeight="1" x14ac:dyDescent="0.25">
      <c r="A252" s="64"/>
      <c r="B252" s="59"/>
      <c r="C252" s="59"/>
      <c r="AY252" s="1"/>
      <c r="AZ252" s="1"/>
      <c r="BA252" s="1"/>
      <c r="BB252" s="1"/>
      <c r="BC252" s="1"/>
      <c r="BD252" s="1"/>
    </row>
    <row r="253" spans="1:56" ht="12" customHeight="1" x14ac:dyDescent="0.25">
      <c r="A253" s="64"/>
      <c r="B253" s="59"/>
      <c r="C253" s="59"/>
      <c r="AY253" s="1"/>
      <c r="AZ253" s="1"/>
      <c r="BA253" s="1"/>
      <c r="BB253" s="1"/>
      <c r="BC253" s="1"/>
      <c r="BD253" s="1"/>
    </row>
    <row r="254" spans="1:56" ht="12" customHeight="1" x14ac:dyDescent="0.25">
      <c r="A254" s="64"/>
      <c r="B254" s="59"/>
      <c r="C254" s="59"/>
      <c r="AY254" s="1"/>
      <c r="AZ254" s="1"/>
      <c r="BA254" s="1"/>
      <c r="BB254" s="1"/>
      <c r="BC254" s="1"/>
      <c r="BD254" s="1"/>
    </row>
    <row r="255" spans="1:56" ht="12" customHeight="1" x14ac:dyDescent="0.25">
      <c r="A255" s="64"/>
      <c r="B255" s="59"/>
      <c r="C255" s="59"/>
      <c r="AY255" s="1"/>
      <c r="AZ255" s="1"/>
      <c r="BA255" s="1"/>
      <c r="BB255" s="1"/>
      <c r="BC255" s="1"/>
      <c r="BD255" s="1"/>
    </row>
    <row r="256" spans="1:56" ht="12" customHeight="1" x14ac:dyDescent="0.25">
      <c r="A256" s="64"/>
      <c r="B256" s="59"/>
      <c r="C256" s="59"/>
      <c r="AY256" s="1"/>
      <c r="AZ256" s="1"/>
      <c r="BA256" s="1"/>
      <c r="BB256" s="1"/>
      <c r="BC256" s="1"/>
      <c r="BD256" s="1"/>
    </row>
    <row r="257" spans="1:56" ht="12" customHeight="1" x14ac:dyDescent="0.25">
      <c r="A257" s="64"/>
      <c r="B257" s="59"/>
      <c r="C257" s="59"/>
      <c r="AY257" s="1"/>
      <c r="AZ257" s="1"/>
      <c r="BA257" s="1"/>
      <c r="BB257" s="1"/>
      <c r="BC257" s="1"/>
      <c r="BD257" s="1"/>
    </row>
    <row r="258" spans="1:56" ht="12" customHeight="1" x14ac:dyDescent="0.25">
      <c r="A258" s="64"/>
      <c r="B258" s="59"/>
      <c r="C258" s="59"/>
      <c r="AY258" s="1"/>
      <c r="AZ258" s="1"/>
      <c r="BA258" s="1"/>
      <c r="BB258" s="1"/>
      <c r="BC258" s="1"/>
      <c r="BD258" s="1"/>
    </row>
    <row r="259" spans="1:56" ht="12" customHeight="1" x14ac:dyDescent="0.25">
      <c r="A259" s="64"/>
      <c r="B259" s="59"/>
      <c r="C259" s="59"/>
      <c r="AY259" s="1"/>
      <c r="AZ259" s="1"/>
      <c r="BA259" s="1"/>
      <c r="BB259" s="1"/>
      <c r="BC259" s="1"/>
      <c r="BD259" s="1"/>
    </row>
    <row r="260" spans="1:56" ht="12" customHeight="1" x14ac:dyDescent="0.25">
      <c r="A260" s="64"/>
      <c r="B260" s="59"/>
      <c r="C260" s="59"/>
      <c r="AY260" s="1"/>
      <c r="AZ260" s="1"/>
      <c r="BA260" s="1"/>
      <c r="BB260" s="1"/>
      <c r="BC260" s="1"/>
      <c r="BD260" s="1"/>
    </row>
    <row r="261" spans="1:56" ht="12" customHeight="1" x14ac:dyDescent="0.25">
      <c r="A261" s="64"/>
      <c r="B261" s="59"/>
      <c r="C261" s="59"/>
      <c r="AY261" s="1"/>
      <c r="AZ261" s="1"/>
      <c r="BA261" s="1"/>
      <c r="BB261" s="1"/>
      <c r="BC261" s="1"/>
      <c r="BD261" s="1"/>
    </row>
    <row r="262" spans="1:56" ht="12" customHeight="1" x14ac:dyDescent="0.25">
      <c r="A262" s="64"/>
      <c r="B262" s="59"/>
      <c r="C262" s="59"/>
      <c r="AY262" s="1"/>
      <c r="AZ262" s="1"/>
      <c r="BA262" s="1"/>
      <c r="BB262" s="1"/>
      <c r="BC262" s="1"/>
      <c r="BD262" s="1"/>
    </row>
    <row r="263" spans="1:56" ht="12" customHeight="1" x14ac:dyDescent="0.25">
      <c r="A263" s="64"/>
      <c r="B263" s="59"/>
      <c r="C263" s="59"/>
      <c r="AY263" s="1"/>
      <c r="AZ263" s="1"/>
      <c r="BA263" s="1"/>
      <c r="BB263" s="1"/>
      <c r="BC263" s="1"/>
      <c r="BD263" s="1"/>
    </row>
    <row r="264" spans="1:56" ht="12" customHeight="1" x14ac:dyDescent="0.25">
      <c r="A264" s="64"/>
      <c r="B264" s="59"/>
      <c r="C264" s="59"/>
      <c r="AY264" s="1"/>
      <c r="AZ264" s="1"/>
      <c r="BA264" s="1"/>
      <c r="BB264" s="1"/>
      <c r="BC264" s="1"/>
      <c r="BD264" s="1"/>
    </row>
    <row r="265" spans="1:56" ht="12" customHeight="1" x14ac:dyDescent="0.25">
      <c r="A265" s="64"/>
      <c r="B265" s="59"/>
      <c r="C265" s="59"/>
      <c r="AY265" s="1"/>
      <c r="AZ265" s="1"/>
      <c r="BA265" s="1"/>
      <c r="BB265" s="1"/>
      <c r="BC265" s="1"/>
      <c r="BD265" s="1"/>
    </row>
    <row r="266" spans="1:56" ht="12" customHeight="1" x14ac:dyDescent="0.25">
      <c r="A266" s="64"/>
      <c r="B266" s="59"/>
      <c r="C266" s="59"/>
      <c r="AY266" s="1"/>
      <c r="AZ266" s="1"/>
      <c r="BA266" s="1"/>
      <c r="BB266" s="1"/>
      <c r="BC266" s="1"/>
      <c r="BD266" s="1"/>
    </row>
    <row r="267" spans="1:56" ht="12" customHeight="1" x14ac:dyDescent="0.25">
      <c r="A267" s="64"/>
      <c r="B267" s="59"/>
      <c r="C267" s="59"/>
      <c r="AY267" s="1"/>
      <c r="AZ267" s="1"/>
      <c r="BA267" s="1"/>
      <c r="BB267" s="1"/>
      <c r="BC267" s="1"/>
      <c r="BD267" s="1"/>
    </row>
    <row r="268" spans="1:56" ht="12" customHeight="1" x14ac:dyDescent="0.25">
      <c r="A268" s="64"/>
      <c r="B268" s="59"/>
      <c r="C268" s="59"/>
      <c r="AY268" s="1"/>
      <c r="AZ268" s="1"/>
      <c r="BA268" s="1"/>
      <c r="BB268" s="1"/>
      <c r="BC268" s="1"/>
      <c r="BD268" s="1"/>
    </row>
    <row r="269" spans="1:56" ht="12" customHeight="1" x14ac:dyDescent="0.25">
      <c r="A269" s="64"/>
      <c r="B269" s="59"/>
      <c r="C269" s="59"/>
      <c r="AY269" s="1"/>
      <c r="AZ269" s="1"/>
      <c r="BA269" s="1"/>
      <c r="BB269" s="1"/>
      <c r="BC269" s="1"/>
      <c r="BD269" s="1"/>
    </row>
    <row r="270" spans="1:56" ht="12" customHeight="1" x14ac:dyDescent="0.25">
      <c r="A270" s="64"/>
      <c r="B270" s="59"/>
      <c r="C270" s="59"/>
      <c r="AY270" s="1"/>
      <c r="AZ270" s="1"/>
      <c r="BA270" s="1"/>
      <c r="BB270" s="1"/>
      <c r="BC270" s="1"/>
      <c r="BD270" s="1"/>
    </row>
    <row r="271" spans="1:56" ht="12" customHeight="1" x14ac:dyDescent="0.25">
      <c r="A271" s="64"/>
      <c r="B271" s="59"/>
      <c r="C271" s="59"/>
      <c r="AY271" s="1"/>
      <c r="AZ271" s="1"/>
      <c r="BA271" s="1"/>
      <c r="BB271" s="1"/>
      <c r="BC271" s="1"/>
      <c r="BD271" s="1"/>
    </row>
    <row r="272" spans="1:56" ht="12" customHeight="1" x14ac:dyDescent="0.25">
      <c r="A272" s="64"/>
      <c r="B272" s="59"/>
      <c r="C272" s="59"/>
      <c r="AY272" s="1"/>
      <c r="AZ272" s="1"/>
      <c r="BA272" s="1"/>
      <c r="BB272" s="1"/>
      <c r="BC272" s="1"/>
      <c r="BD272" s="1"/>
    </row>
    <row r="273" spans="1:56" ht="12" customHeight="1" x14ac:dyDescent="0.25">
      <c r="A273" s="64"/>
      <c r="B273" s="59"/>
      <c r="C273" s="59"/>
      <c r="AY273" s="1"/>
      <c r="AZ273" s="1"/>
      <c r="BA273" s="1"/>
      <c r="BB273" s="1"/>
      <c r="BC273" s="1"/>
      <c r="BD273" s="1"/>
    </row>
    <row r="274" spans="1:56" ht="12" customHeight="1" x14ac:dyDescent="0.25">
      <c r="A274" s="64"/>
      <c r="B274" s="59"/>
      <c r="C274" s="59"/>
      <c r="AY274" s="1"/>
      <c r="AZ274" s="1"/>
      <c r="BA274" s="1"/>
      <c r="BB274" s="1"/>
      <c r="BC274" s="1"/>
      <c r="BD274" s="1"/>
    </row>
    <row r="275" spans="1:56" ht="12" customHeight="1" x14ac:dyDescent="0.25">
      <c r="A275" s="64"/>
      <c r="B275" s="59"/>
      <c r="C275" s="59"/>
      <c r="AY275" s="1"/>
      <c r="AZ275" s="1"/>
      <c r="BA275" s="1"/>
      <c r="BB275" s="1"/>
      <c r="BC275" s="1"/>
      <c r="BD275" s="1"/>
    </row>
    <row r="276" spans="1:56" ht="12" customHeight="1" x14ac:dyDescent="0.25">
      <c r="A276" s="64"/>
      <c r="B276" s="59"/>
      <c r="C276" s="59"/>
      <c r="AY276" s="1"/>
      <c r="AZ276" s="1"/>
      <c r="BA276" s="1"/>
      <c r="BB276" s="1"/>
      <c r="BC276" s="1"/>
      <c r="BD276" s="1"/>
    </row>
    <row r="277" spans="1:56" ht="12" customHeight="1" x14ac:dyDescent="0.25">
      <c r="A277" s="64"/>
      <c r="B277" s="59"/>
      <c r="C277" s="59"/>
      <c r="AY277" s="1"/>
      <c r="AZ277" s="1"/>
      <c r="BA277" s="1"/>
      <c r="BB277" s="1"/>
      <c r="BC277" s="1"/>
      <c r="BD277" s="1"/>
    </row>
    <row r="278" spans="1:56" ht="12" customHeight="1" x14ac:dyDescent="0.25">
      <c r="A278" s="64"/>
      <c r="B278" s="59"/>
      <c r="C278" s="59"/>
      <c r="AY278" s="1"/>
      <c r="AZ278" s="1"/>
      <c r="BA278" s="1"/>
      <c r="BB278" s="1"/>
      <c r="BC278" s="1"/>
      <c r="BD278" s="1"/>
    </row>
    <row r="279" spans="1:56" ht="12" customHeight="1" x14ac:dyDescent="0.25">
      <c r="A279" s="64"/>
      <c r="B279" s="59"/>
      <c r="C279" s="59"/>
      <c r="AY279" s="1"/>
      <c r="AZ279" s="1"/>
      <c r="BA279" s="1"/>
      <c r="BB279" s="1"/>
      <c r="BC279" s="1"/>
      <c r="BD279" s="1"/>
    </row>
    <row r="280" spans="1:56" ht="12" customHeight="1" x14ac:dyDescent="0.25">
      <c r="A280" s="64"/>
      <c r="B280" s="59"/>
      <c r="C280" s="59"/>
      <c r="AY280" s="1"/>
      <c r="AZ280" s="1"/>
      <c r="BA280" s="1"/>
      <c r="BB280" s="1"/>
      <c r="BC280" s="1"/>
      <c r="BD280" s="1"/>
    </row>
    <row r="281" spans="1:56" ht="12" customHeight="1" x14ac:dyDescent="0.25">
      <c r="A281" s="64"/>
      <c r="B281" s="59"/>
      <c r="C281" s="59"/>
      <c r="AY281" s="1"/>
      <c r="AZ281" s="1"/>
      <c r="BA281" s="1"/>
      <c r="BB281" s="1"/>
      <c r="BC281" s="1"/>
      <c r="BD281" s="1"/>
    </row>
    <row r="282" spans="1:56" ht="12" customHeight="1" x14ac:dyDescent="0.25">
      <c r="A282" s="64"/>
      <c r="B282" s="59"/>
      <c r="C282" s="59"/>
      <c r="AY282" s="1"/>
      <c r="AZ282" s="1"/>
      <c r="BA282" s="1"/>
      <c r="BB282" s="1"/>
      <c r="BC282" s="1"/>
      <c r="BD282" s="1"/>
    </row>
    <row r="283" spans="1:56" ht="12" customHeight="1" x14ac:dyDescent="0.25">
      <c r="A283" s="64"/>
      <c r="B283" s="59"/>
      <c r="C283" s="59"/>
      <c r="AY283" s="1"/>
      <c r="AZ283" s="1"/>
      <c r="BA283" s="1"/>
      <c r="BB283" s="1"/>
      <c r="BC283" s="1"/>
      <c r="BD283" s="1"/>
    </row>
    <row r="284" spans="1:56" ht="12" customHeight="1" x14ac:dyDescent="0.25">
      <c r="A284" s="64"/>
      <c r="B284" s="59"/>
      <c r="C284" s="59"/>
      <c r="AY284" s="1"/>
      <c r="AZ284" s="1"/>
      <c r="BA284" s="1"/>
      <c r="BB284" s="1"/>
      <c r="BC284" s="1"/>
      <c r="BD284" s="1"/>
    </row>
    <row r="285" spans="1:56" ht="12" customHeight="1" x14ac:dyDescent="0.25">
      <c r="A285" s="64"/>
      <c r="B285" s="59"/>
      <c r="C285" s="59"/>
      <c r="AY285" s="1"/>
      <c r="AZ285" s="1"/>
      <c r="BA285" s="1"/>
      <c r="BB285" s="1"/>
      <c r="BC285" s="1"/>
      <c r="BD285" s="1"/>
    </row>
    <row r="286" spans="1:56" ht="12" customHeight="1" x14ac:dyDescent="0.25">
      <c r="A286" s="64"/>
      <c r="B286" s="59"/>
      <c r="C286" s="59"/>
      <c r="AY286" s="1"/>
      <c r="AZ286" s="1"/>
      <c r="BA286" s="1"/>
      <c r="BB286" s="1"/>
      <c r="BC286" s="1"/>
      <c r="BD286" s="1"/>
    </row>
    <row r="287" spans="1:56" ht="12" customHeight="1" x14ac:dyDescent="0.25">
      <c r="A287" s="64"/>
      <c r="B287" s="59"/>
      <c r="C287" s="59"/>
      <c r="AY287" s="1"/>
      <c r="AZ287" s="1"/>
      <c r="BA287" s="1"/>
      <c r="BB287" s="1"/>
      <c r="BC287" s="1"/>
      <c r="BD287" s="1"/>
    </row>
    <row r="288" spans="1:56" ht="12" customHeight="1" x14ac:dyDescent="0.25">
      <c r="A288" s="64"/>
      <c r="B288" s="59"/>
      <c r="C288" s="59"/>
      <c r="AY288" s="1"/>
      <c r="AZ288" s="1"/>
      <c r="BA288" s="1"/>
      <c r="BB288" s="1"/>
      <c r="BC288" s="1"/>
      <c r="BD288" s="1"/>
    </row>
    <row r="289" spans="1:56" ht="12" customHeight="1" x14ac:dyDescent="0.25">
      <c r="A289" s="64"/>
      <c r="B289" s="59"/>
      <c r="C289" s="59"/>
      <c r="AY289" s="1"/>
      <c r="AZ289" s="1"/>
      <c r="BA289" s="1"/>
      <c r="BB289" s="1"/>
      <c r="BC289" s="1"/>
      <c r="BD289" s="1"/>
    </row>
    <row r="290" spans="1:56" ht="12" customHeight="1" x14ac:dyDescent="0.25">
      <c r="A290" s="64"/>
      <c r="B290" s="59"/>
      <c r="C290" s="59"/>
      <c r="AY290" s="1"/>
      <c r="AZ290" s="1"/>
      <c r="BA290" s="1"/>
      <c r="BB290" s="1"/>
      <c r="BC290" s="1"/>
      <c r="BD290" s="1"/>
    </row>
    <row r="291" spans="1:56" ht="12" customHeight="1" x14ac:dyDescent="0.25">
      <c r="A291" s="64"/>
      <c r="B291" s="59"/>
      <c r="C291" s="59"/>
      <c r="AY291" s="1"/>
      <c r="AZ291" s="1"/>
      <c r="BA291" s="1"/>
      <c r="BB291" s="1"/>
      <c r="BC291" s="1"/>
      <c r="BD291" s="1"/>
    </row>
    <row r="292" spans="1:56" ht="12" customHeight="1" x14ac:dyDescent="0.25">
      <c r="A292" s="64"/>
      <c r="B292" s="59"/>
      <c r="C292" s="59"/>
      <c r="AY292" s="1"/>
      <c r="AZ292" s="1"/>
      <c r="BA292" s="1"/>
      <c r="BB292" s="1"/>
      <c r="BC292" s="1"/>
      <c r="BD292" s="1"/>
    </row>
    <row r="293" spans="1:56" ht="12" customHeight="1" x14ac:dyDescent="0.25">
      <c r="A293" s="64"/>
      <c r="B293" s="59"/>
      <c r="C293" s="59"/>
      <c r="AY293" s="1"/>
      <c r="AZ293" s="1"/>
      <c r="BA293" s="1"/>
      <c r="BB293" s="1"/>
      <c r="BC293" s="1"/>
      <c r="BD293" s="1"/>
    </row>
    <row r="294" spans="1:56" ht="12" customHeight="1" x14ac:dyDescent="0.25">
      <c r="A294" s="64"/>
      <c r="B294" s="59"/>
      <c r="C294" s="59"/>
      <c r="AY294" s="1"/>
      <c r="AZ294" s="1"/>
      <c r="BA294" s="1"/>
      <c r="BB294" s="1"/>
      <c r="BC294" s="1"/>
      <c r="BD294" s="1"/>
    </row>
    <row r="295" spans="1:56" ht="12" customHeight="1" x14ac:dyDescent="0.25">
      <c r="A295" s="64"/>
      <c r="B295" s="59"/>
      <c r="C295" s="59"/>
      <c r="AY295" s="1"/>
      <c r="AZ295" s="1"/>
      <c r="BA295" s="1"/>
      <c r="BB295" s="1"/>
      <c r="BC295" s="1"/>
      <c r="BD295" s="1"/>
    </row>
    <row r="296" spans="1:56" ht="12" customHeight="1" x14ac:dyDescent="0.25">
      <c r="A296" s="64"/>
      <c r="B296" s="59"/>
      <c r="C296" s="59"/>
      <c r="AY296" s="1"/>
      <c r="AZ296" s="1"/>
      <c r="BA296" s="1"/>
      <c r="BB296" s="1"/>
      <c r="BC296" s="1"/>
      <c r="BD296" s="1"/>
    </row>
    <row r="297" spans="1:56" ht="12" customHeight="1" x14ac:dyDescent="0.25">
      <c r="A297" s="64"/>
      <c r="B297" s="59"/>
      <c r="C297" s="59"/>
      <c r="AY297" s="1"/>
      <c r="AZ297" s="1"/>
      <c r="BA297" s="1"/>
      <c r="BB297" s="1"/>
      <c r="BC297" s="1"/>
      <c r="BD297" s="1"/>
    </row>
    <row r="298" spans="1:56" ht="12" customHeight="1" x14ac:dyDescent="0.25">
      <c r="A298" s="64"/>
      <c r="B298" s="59"/>
      <c r="C298" s="59"/>
      <c r="AY298" s="1"/>
      <c r="AZ298" s="1"/>
      <c r="BA298" s="1"/>
      <c r="BB298" s="1"/>
      <c r="BC298" s="1"/>
      <c r="BD298" s="1"/>
    </row>
    <row r="299" spans="1:56" ht="12" customHeight="1" x14ac:dyDescent="0.25">
      <c r="A299" s="64"/>
      <c r="B299" s="59"/>
      <c r="C299" s="59"/>
      <c r="AY299" s="1"/>
      <c r="AZ299" s="1"/>
      <c r="BA299" s="1"/>
      <c r="BB299" s="1"/>
      <c r="BC299" s="1"/>
      <c r="BD299" s="1"/>
    </row>
    <row r="300" spans="1:56" ht="12" customHeight="1" x14ac:dyDescent="0.25">
      <c r="A300" s="64"/>
      <c r="B300" s="59"/>
      <c r="C300" s="59"/>
      <c r="AY300" s="1"/>
      <c r="AZ300" s="1"/>
      <c r="BA300" s="1"/>
      <c r="BB300" s="1"/>
      <c r="BC300" s="1"/>
      <c r="BD300" s="1"/>
    </row>
    <row r="301" spans="1:56" ht="12" customHeight="1" x14ac:dyDescent="0.25">
      <c r="A301" s="64"/>
      <c r="B301" s="59"/>
      <c r="C301" s="59"/>
      <c r="AY301" s="1"/>
      <c r="AZ301" s="1"/>
      <c r="BA301" s="1"/>
      <c r="BB301" s="1"/>
      <c r="BC301" s="1"/>
      <c r="BD301" s="1"/>
    </row>
    <row r="302" spans="1:56" ht="12" customHeight="1" x14ac:dyDescent="0.25">
      <c r="A302" s="64"/>
      <c r="B302" s="59"/>
      <c r="C302" s="59"/>
      <c r="AY302" s="1"/>
      <c r="AZ302" s="1"/>
      <c r="BA302" s="1"/>
      <c r="BB302" s="1"/>
      <c r="BC302" s="1"/>
      <c r="BD302" s="1"/>
    </row>
    <row r="303" spans="1:56" ht="12" customHeight="1" x14ac:dyDescent="0.25">
      <c r="A303" s="64"/>
      <c r="B303" s="59"/>
      <c r="C303" s="59"/>
      <c r="AY303" s="1"/>
      <c r="AZ303" s="1"/>
      <c r="BA303" s="1"/>
      <c r="BB303" s="1"/>
      <c r="BC303" s="1"/>
      <c r="BD303" s="1"/>
    </row>
    <row r="304" spans="1:56" ht="12" customHeight="1" x14ac:dyDescent="0.25">
      <c r="A304" s="64"/>
      <c r="B304" s="59"/>
      <c r="C304" s="59"/>
      <c r="AY304" s="1"/>
      <c r="AZ304" s="1"/>
      <c r="BA304" s="1"/>
      <c r="BB304" s="1"/>
      <c r="BC304" s="1"/>
      <c r="BD304" s="1"/>
    </row>
    <row r="305" spans="1:56" ht="12" customHeight="1" x14ac:dyDescent="0.25">
      <c r="A305" s="64"/>
      <c r="B305" s="59"/>
      <c r="C305" s="59"/>
      <c r="AY305" s="1"/>
      <c r="AZ305" s="1"/>
      <c r="BA305" s="1"/>
      <c r="BB305" s="1"/>
      <c r="BC305" s="1"/>
      <c r="BD305" s="1"/>
    </row>
    <row r="306" spans="1:56" ht="12" customHeight="1" x14ac:dyDescent="0.25">
      <c r="A306" s="64"/>
      <c r="B306" s="59"/>
      <c r="C306" s="59"/>
      <c r="AY306" s="1"/>
      <c r="AZ306" s="1"/>
      <c r="BA306" s="1"/>
      <c r="BB306" s="1"/>
      <c r="BC306" s="1"/>
      <c r="BD306" s="1"/>
    </row>
    <row r="307" spans="1:56" ht="12" customHeight="1" x14ac:dyDescent="0.25">
      <c r="A307" s="64"/>
      <c r="B307" s="59"/>
      <c r="C307" s="59"/>
      <c r="AY307" s="1"/>
      <c r="AZ307" s="1"/>
      <c r="BA307" s="1"/>
      <c r="BB307" s="1"/>
      <c r="BC307" s="1"/>
      <c r="BD307" s="1"/>
    </row>
    <row r="308" spans="1:56" ht="12" customHeight="1" x14ac:dyDescent="0.25">
      <c r="A308" s="64"/>
      <c r="B308" s="59"/>
      <c r="C308" s="59"/>
      <c r="AY308" s="1"/>
      <c r="AZ308" s="1"/>
      <c r="BA308" s="1"/>
      <c r="BB308" s="1"/>
      <c r="BC308" s="1"/>
      <c r="BD308" s="1"/>
    </row>
    <row r="309" spans="1:56" ht="12" customHeight="1" x14ac:dyDescent="0.25">
      <c r="A309" s="64"/>
      <c r="B309" s="59"/>
      <c r="C309" s="59"/>
      <c r="AY309" s="1"/>
      <c r="AZ309" s="1"/>
      <c r="BA309" s="1"/>
      <c r="BB309" s="1"/>
      <c r="BC309" s="1"/>
      <c r="BD309" s="1"/>
    </row>
    <row r="310" spans="1:56" ht="12" customHeight="1" x14ac:dyDescent="0.25">
      <c r="A310" s="64"/>
      <c r="B310" s="59"/>
      <c r="C310" s="59"/>
      <c r="AY310" s="1"/>
      <c r="AZ310" s="1"/>
      <c r="BA310" s="1"/>
      <c r="BB310" s="1"/>
      <c r="BC310" s="1"/>
      <c r="BD310" s="1"/>
    </row>
    <row r="311" spans="1:56" ht="12" customHeight="1" x14ac:dyDescent="0.25">
      <c r="A311" s="64"/>
      <c r="B311" s="59"/>
      <c r="C311" s="59"/>
      <c r="AY311" s="1"/>
      <c r="AZ311" s="1"/>
      <c r="BA311" s="1"/>
      <c r="BB311" s="1"/>
      <c r="BC311" s="1"/>
      <c r="BD311" s="1"/>
    </row>
    <row r="312" spans="1:56" ht="12" customHeight="1" x14ac:dyDescent="0.25">
      <c r="A312" s="64"/>
      <c r="B312" s="59"/>
      <c r="C312" s="59"/>
      <c r="AY312" s="1"/>
      <c r="AZ312" s="1"/>
      <c r="BA312" s="1"/>
      <c r="BB312" s="1"/>
      <c r="BC312" s="1"/>
      <c r="BD312" s="1"/>
    </row>
    <row r="313" spans="1:56" ht="12" customHeight="1" x14ac:dyDescent="0.25">
      <c r="A313" s="64"/>
      <c r="B313" s="59"/>
      <c r="C313" s="59"/>
      <c r="AY313" s="1"/>
      <c r="AZ313" s="1"/>
      <c r="BA313" s="1"/>
      <c r="BB313" s="1"/>
      <c r="BC313" s="1"/>
      <c r="BD313" s="1"/>
    </row>
    <row r="314" spans="1:56" ht="12" customHeight="1" x14ac:dyDescent="0.25">
      <c r="A314" s="64"/>
      <c r="B314" s="59"/>
      <c r="C314" s="59"/>
      <c r="AY314" s="1"/>
      <c r="AZ314" s="1"/>
      <c r="BA314" s="1"/>
      <c r="BB314" s="1"/>
      <c r="BC314" s="1"/>
      <c r="BD314" s="1"/>
    </row>
    <row r="315" spans="1:56" ht="12" customHeight="1" x14ac:dyDescent="0.25">
      <c r="A315" s="64"/>
      <c r="B315" s="59"/>
      <c r="C315" s="59"/>
      <c r="AY315" s="1"/>
      <c r="AZ315" s="1"/>
      <c r="BA315" s="1"/>
      <c r="BB315" s="1"/>
      <c r="BC315" s="1"/>
      <c r="BD315" s="1"/>
    </row>
    <row r="316" spans="1:56" ht="12" customHeight="1" x14ac:dyDescent="0.25">
      <c r="A316" s="64"/>
      <c r="B316" s="59"/>
      <c r="C316" s="59"/>
      <c r="AY316" s="1"/>
      <c r="AZ316" s="1"/>
      <c r="BA316" s="1"/>
      <c r="BB316" s="1"/>
      <c r="BC316" s="1"/>
      <c r="BD316" s="1"/>
    </row>
    <row r="317" spans="1:56" ht="12" customHeight="1" x14ac:dyDescent="0.25">
      <c r="A317" s="64"/>
      <c r="B317" s="59"/>
      <c r="C317" s="59"/>
      <c r="AY317" s="1"/>
      <c r="AZ317" s="1"/>
      <c r="BA317" s="1"/>
      <c r="BB317" s="1"/>
      <c r="BC317" s="1"/>
      <c r="BD317" s="1"/>
    </row>
    <row r="318" spans="1:56" ht="12" customHeight="1" x14ac:dyDescent="0.25">
      <c r="A318" s="64"/>
      <c r="B318" s="59"/>
      <c r="C318" s="59"/>
      <c r="AY318" s="1"/>
      <c r="AZ318" s="1"/>
      <c r="BA318" s="1"/>
      <c r="BB318" s="1"/>
      <c r="BC318" s="1"/>
      <c r="BD318" s="1"/>
    </row>
    <row r="319" spans="1:56" ht="12" customHeight="1" x14ac:dyDescent="0.25">
      <c r="A319" s="64"/>
      <c r="B319" s="59"/>
      <c r="C319" s="59"/>
      <c r="AY319" s="1"/>
      <c r="AZ319" s="1"/>
      <c r="BA319" s="1"/>
      <c r="BB319" s="1"/>
      <c r="BC319" s="1"/>
      <c r="BD319" s="1"/>
    </row>
    <row r="320" spans="1:56" ht="12" customHeight="1" x14ac:dyDescent="0.25">
      <c r="A320" s="64"/>
      <c r="B320" s="59"/>
      <c r="C320" s="59"/>
      <c r="AY320" s="1"/>
      <c r="AZ320" s="1"/>
      <c r="BA320" s="1"/>
      <c r="BB320" s="1"/>
      <c r="BC320" s="1"/>
      <c r="BD320" s="1"/>
    </row>
    <row r="321" spans="1:56" ht="12" customHeight="1" x14ac:dyDescent="0.25">
      <c r="A321" s="64"/>
      <c r="B321" s="59"/>
      <c r="C321" s="59"/>
      <c r="AY321" s="1"/>
      <c r="AZ321" s="1"/>
      <c r="BA321" s="1"/>
      <c r="BB321" s="1"/>
      <c r="BC321" s="1"/>
      <c r="BD321" s="1"/>
    </row>
    <row r="322" spans="1:56" ht="12" customHeight="1" x14ac:dyDescent="0.25">
      <c r="A322" s="64"/>
      <c r="B322" s="59"/>
      <c r="C322" s="59"/>
      <c r="AY322" s="1"/>
      <c r="AZ322" s="1"/>
      <c r="BA322" s="1"/>
      <c r="BB322" s="1"/>
      <c r="BC322" s="1"/>
      <c r="BD322" s="1"/>
    </row>
    <row r="323" spans="1:56" ht="12" customHeight="1" x14ac:dyDescent="0.25">
      <c r="A323" s="64"/>
      <c r="B323" s="59"/>
      <c r="C323" s="59"/>
      <c r="AY323" s="1"/>
      <c r="AZ323" s="1"/>
      <c r="BA323" s="1"/>
      <c r="BB323" s="1"/>
      <c r="BC323" s="1"/>
      <c r="BD323" s="1"/>
    </row>
    <row r="324" spans="1:56" ht="12" customHeight="1" x14ac:dyDescent="0.25">
      <c r="A324" s="64"/>
      <c r="B324" s="59"/>
      <c r="C324" s="59"/>
      <c r="AY324" s="1"/>
      <c r="AZ324" s="1"/>
      <c r="BA324" s="1"/>
      <c r="BB324" s="1"/>
      <c r="BC324" s="1"/>
      <c r="BD324" s="1"/>
    </row>
    <row r="325" spans="1:56" ht="12" customHeight="1" x14ac:dyDescent="0.25">
      <c r="A325" s="64"/>
      <c r="B325" s="59"/>
      <c r="C325" s="59"/>
      <c r="AY325" s="1"/>
      <c r="AZ325" s="1"/>
      <c r="BA325" s="1"/>
      <c r="BB325" s="1"/>
      <c r="BC325" s="1"/>
      <c r="BD325" s="1"/>
    </row>
    <row r="326" spans="1:56" ht="12" customHeight="1" x14ac:dyDescent="0.25">
      <c r="A326" s="64"/>
      <c r="B326" s="59"/>
      <c r="C326" s="59"/>
      <c r="AY326" s="1"/>
      <c r="AZ326" s="1"/>
      <c r="BA326" s="1"/>
      <c r="BB326" s="1"/>
      <c r="BC326" s="1"/>
      <c r="BD326" s="1"/>
    </row>
    <row r="327" spans="1:56" ht="12" customHeight="1" x14ac:dyDescent="0.25">
      <c r="A327" s="64"/>
      <c r="B327" s="59"/>
      <c r="C327" s="59"/>
      <c r="AY327" s="1"/>
      <c r="AZ327" s="1"/>
      <c r="BA327" s="1"/>
      <c r="BB327" s="1"/>
      <c r="BC327" s="1"/>
      <c r="BD327" s="1"/>
    </row>
    <row r="328" spans="1:56" ht="12" customHeight="1" x14ac:dyDescent="0.25">
      <c r="A328" s="64"/>
      <c r="B328" s="59"/>
      <c r="C328" s="59"/>
      <c r="AY328" s="1"/>
      <c r="AZ328" s="1"/>
      <c r="BA328" s="1"/>
      <c r="BB328" s="1"/>
      <c r="BC328" s="1"/>
      <c r="BD328" s="1"/>
    </row>
    <row r="329" spans="1:56" ht="12" customHeight="1" x14ac:dyDescent="0.25">
      <c r="A329" s="64"/>
      <c r="B329" s="59"/>
      <c r="C329" s="59"/>
      <c r="AY329" s="1"/>
      <c r="AZ329" s="1"/>
      <c r="BA329" s="1"/>
      <c r="BB329" s="1"/>
      <c r="BC329" s="1"/>
      <c r="BD329" s="1"/>
    </row>
    <row r="330" spans="1:56" ht="12" customHeight="1" x14ac:dyDescent="0.25">
      <c r="A330" s="64"/>
      <c r="B330" s="59"/>
      <c r="C330" s="59"/>
      <c r="AY330" s="1"/>
      <c r="AZ330" s="1"/>
      <c r="BA330" s="1"/>
      <c r="BB330" s="1"/>
      <c r="BC330" s="1"/>
      <c r="BD330" s="1"/>
    </row>
    <row r="331" spans="1:56" ht="12" customHeight="1" x14ac:dyDescent="0.25">
      <c r="A331" s="64"/>
      <c r="B331" s="59"/>
      <c r="C331" s="59"/>
      <c r="AY331" s="1"/>
      <c r="AZ331" s="1"/>
      <c r="BA331" s="1"/>
      <c r="BB331" s="1"/>
      <c r="BC331" s="1"/>
      <c r="BD331" s="1"/>
    </row>
    <row r="332" spans="1:56" ht="12" customHeight="1" x14ac:dyDescent="0.25">
      <c r="A332" s="64"/>
      <c r="B332" s="59"/>
      <c r="C332" s="59"/>
      <c r="AY332" s="1"/>
      <c r="AZ332" s="1"/>
      <c r="BA332" s="1"/>
      <c r="BB332" s="1"/>
      <c r="BC332" s="1"/>
      <c r="BD332" s="1"/>
    </row>
    <row r="333" spans="1:56" ht="12" customHeight="1" x14ac:dyDescent="0.25">
      <c r="A333" s="64"/>
      <c r="B333" s="59"/>
      <c r="C333" s="59"/>
      <c r="AY333" s="1"/>
      <c r="AZ333" s="1"/>
      <c r="BA333" s="1"/>
      <c r="BB333" s="1"/>
      <c r="BC333" s="1"/>
      <c r="BD333" s="1"/>
    </row>
    <row r="334" spans="1:56" ht="12" customHeight="1" x14ac:dyDescent="0.25">
      <c r="A334" s="64"/>
      <c r="B334" s="59"/>
      <c r="C334" s="59"/>
      <c r="AY334" s="1"/>
      <c r="AZ334" s="1"/>
      <c r="BA334" s="1"/>
      <c r="BB334" s="1"/>
      <c r="BC334" s="1"/>
      <c r="BD334" s="1"/>
    </row>
    <row r="335" spans="1:56" ht="12" customHeight="1" x14ac:dyDescent="0.25">
      <c r="A335" s="64"/>
      <c r="B335" s="59"/>
      <c r="C335" s="59"/>
      <c r="AY335" s="1"/>
      <c r="AZ335" s="1"/>
      <c r="BA335" s="1"/>
      <c r="BB335" s="1"/>
      <c r="BC335" s="1"/>
      <c r="BD335" s="1"/>
    </row>
    <row r="336" spans="1:56" ht="12" customHeight="1" x14ac:dyDescent="0.25">
      <c r="A336" s="64"/>
      <c r="B336" s="59"/>
      <c r="C336" s="59"/>
      <c r="AY336" s="1"/>
      <c r="AZ336" s="1"/>
      <c r="BA336" s="1"/>
      <c r="BB336" s="1"/>
      <c r="BC336" s="1"/>
      <c r="BD336" s="1"/>
    </row>
    <row r="337" spans="1:56" ht="12" customHeight="1" x14ac:dyDescent="0.25">
      <c r="A337" s="64"/>
      <c r="B337" s="59"/>
      <c r="C337" s="59"/>
      <c r="AY337" s="1"/>
      <c r="AZ337" s="1"/>
      <c r="BA337" s="1"/>
      <c r="BB337" s="1"/>
      <c r="BC337" s="1"/>
      <c r="BD337" s="1"/>
    </row>
    <row r="338" spans="1:56" ht="12" customHeight="1" x14ac:dyDescent="0.25">
      <c r="A338" s="64"/>
      <c r="B338" s="59"/>
      <c r="C338" s="59"/>
      <c r="AY338" s="1"/>
      <c r="AZ338" s="1"/>
      <c r="BA338" s="1"/>
      <c r="BB338" s="1"/>
      <c r="BC338" s="1"/>
      <c r="BD338" s="1"/>
    </row>
    <row r="339" spans="1:56" ht="12" customHeight="1" x14ac:dyDescent="0.25">
      <c r="A339" s="64"/>
      <c r="B339" s="59"/>
      <c r="C339" s="59"/>
      <c r="AY339" s="1"/>
      <c r="AZ339" s="1"/>
      <c r="BA339" s="1"/>
      <c r="BB339" s="1"/>
      <c r="BC339" s="1"/>
      <c r="BD339" s="1"/>
    </row>
    <row r="340" spans="1:56" ht="12" customHeight="1" x14ac:dyDescent="0.25">
      <c r="A340" s="64"/>
      <c r="B340" s="59"/>
      <c r="C340" s="59"/>
      <c r="AY340" s="1"/>
      <c r="AZ340" s="1"/>
      <c r="BA340" s="1"/>
      <c r="BB340" s="1"/>
      <c r="BC340" s="1"/>
      <c r="BD340" s="1"/>
    </row>
    <row r="341" spans="1:56" ht="12" customHeight="1" x14ac:dyDescent="0.25">
      <c r="A341" s="64"/>
      <c r="B341" s="59"/>
      <c r="C341" s="59"/>
      <c r="AY341" s="1"/>
      <c r="AZ341" s="1"/>
      <c r="BA341" s="1"/>
      <c r="BB341" s="1"/>
      <c r="BC341" s="1"/>
      <c r="BD341" s="1"/>
    </row>
    <row r="342" spans="1:56" ht="12" customHeight="1" x14ac:dyDescent="0.25">
      <c r="A342" s="64"/>
      <c r="B342" s="59"/>
      <c r="C342" s="59"/>
      <c r="AY342" s="1"/>
      <c r="AZ342" s="1"/>
      <c r="BA342" s="1"/>
      <c r="BB342" s="1"/>
      <c r="BC342" s="1"/>
      <c r="BD342" s="1"/>
    </row>
    <row r="343" spans="1:56" ht="12" customHeight="1" x14ac:dyDescent="0.25">
      <c r="A343" s="64"/>
      <c r="B343" s="59"/>
      <c r="C343" s="59"/>
      <c r="AY343" s="1"/>
      <c r="AZ343" s="1"/>
      <c r="BA343" s="1"/>
      <c r="BB343" s="1"/>
      <c r="BC343" s="1"/>
      <c r="BD343" s="1"/>
    </row>
    <row r="344" spans="1:56" ht="12" customHeight="1" x14ac:dyDescent="0.25">
      <c r="A344" s="64"/>
      <c r="B344" s="59"/>
      <c r="C344" s="59"/>
      <c r="AY344" s="1"/>
      <c r="AZ344" s="1"/>
      <c r="BA344" s="1"/>
      <c r="BB344" s="1"/>
      <c r="BC344" s="1"/>
      <c r="BD344" s="1"/>
    </row>
    <row r="345" spans="1:56" ht="12" customHeight="1" x14ac:dyDescent="0.25">
      <c r="A345" s="64"/>
      <c r="B345" s="59"/>
      <c r="C345" s="59"/>
      <c r="AY345" s="1"/>
      <c r="AZ345" s="1"/>
      <c r="BA345" s="1"/>
      <c r="BB345" s="1"/>
      <c r="BC345" s="1"/>
      <c r="BD345" s="1"/>
    </row>
    <row r="346" spans="1:56" ht="12" customHeight="1" x14ac:dyDescent="0.25">
      <c r="A346" s="64"/>
      <c r="B346" s="59"/>
      <c r="C346" s="59"/>
      <c r="AY346" s="1"/>
      <c r="AZ346" s="1"/>
      <c r="BA346" s="1"/>
      <c r="BB346" s="1"/>
      <c r="BC346" s="1"/>
      <c r="BD346" s="1"/>
    </row>
    <row r="347" spans="1:56" ht="12" customHeight="1" x14ac:dyDescent="0.25">
      <c r="A347" s="64"/>
      <c r="B347" s="59"/>
      <c r="C347" s="59"/>
      <c r="AY347" s="1"/>
      <c r="AZ347" s="1"/>
      <c r="BA347" s="1"/>
      <c r="BB347" s="1"/>
      <c r="BC347" s="1"/>
      <c r="BD347" s="1"/>
    </row>
    <row r="348" spans="1:56" ht="12" customHeight="1" x14ac:dyDescent="0.25">
      <c r="A348" s="64"/>
      <c r="B348" s="59"/>
      <c r="C348" s="59"/>
      <c r="AY348" s="1"/>
      <c r="AZ348" s="1"/>
      <c r="BA348" s="1"/>
      <c r="BB348" s="1"/>
      <c r="BC348" s="1"/>
      <c r="BD348" s="1"/>
    </row>
    <row r="349" spans="1:56" ht="12" customHeight="1" x14ac:dyDescent="0.25">
      <c r="A349" s="64"/>
      <c r="B349" s="59"/>
      <c r="C349" s="59"/>
      <c r="AY349" s="1"/>
      <c r="AZ349" s="1"/>
      <c r="BA349" s="1"/>
      <c r="BB349" s="1"/>
      <c r="BC349" s="1"/>
      <c r="BD349" s="1"/>
    </row>
    <row r="350" spans="1:56" ht="12" customHeight="1" x14ac:dyDescent="0.25">
      <c r="A350" s="64"/>
      <c r="B350" s="59"/>
      <c r="C350" s="59"/>
      <c r="AY350" s="1"/>
      <c r="AZ350" s="1"/>
      <c r="BA350" s="1"/>
      <c r="BB350" s="1"/>
      <c r="BC350" s="1"/>
      <c r="BD350" s="1"/>
    </row>
    <row r="351" spans="1:56" ht="12" customHeight="1" x14ac:dyDescent="0.25">
      <c r="A351" s="64"/>
      <c r="B351" s="59"/>
      <c r="C351" s="59"/>
      <c r="AY351" s="1"/>
      <c r="AZ351" s="1"/>
      <c r="BA351" s="1"/>
      <c r="BB351" s="1"/>
      <c r="BC351" s="1"/>
      <c r="BD351" s="1"/>
    </row>
    <row r="352" spans="1:56" ht="12" customHeight="1" x14ac:dyDescent="0.25">
      <c r="A352" s="64"/>
      <c r="B352" s="59"/>
      <c r="C352" s="59"/>
      <c r="AY352" s="1"/>
      <c r="AZ352" s="1"/>
      <c r="BA352" s="1"/>
      <c r="BB352" s="1"/>
      <c r="BC352" s="1"/>
      <c r="BD352" s="1"/>
    </row>
    <row r="353" spans="1:56" ht="12" customHeight="1" x14ac:dyDescent="0.25">
      <c r="A353" s="64"/>
      <c r="B353" s="59"/>
      <c r="C353" s="59"/>
      <c r="AY353" s="1"/>
      <c r="AZ353" s="1"/>
      <c r="BA353" s="1"/>
      <c r="BB353" s="1"/>
      <c r="BC353" s="1"/>
      <c r="BD353" s="1"/>
    </row>
    <row r="354" spans="1:56" ht="12" customHeight="1" x14ac:dyDescent="0.25">
      <c r="A354" s="64"/>
      <c r="B354" s="59"/>
      <c r="C354" s="59"/>
      <c r="AY354" s="1"/>
      <c r="AZ354" s="1"/>
      <c r="BA354" s="1"/>
      <c r="BB354" s="1"/>
      <c r="BC354" s="1"/>
      <c r="BD354" s="1"/>
    </row>
    <row r="355" spans="1:56" ht="12" customHeight="1" x14ac:dyDescent="0.25">
      <c r="A355" s="64"/>
      <c r="B355" s="59"/>
      <c r="C355" s="59"/>
      <c r="AY355" s="1"/>
      <c r="AZ355" s="1"/>
      <c r="BA355" s="1"/>
      <c r="BB355" s="1"/>
      <c r="BC355" s="1"/>
      <c r="BD355" s="1"/>
    </row>
    <row r="356" spans="1:56" ht="12" customHeight="1" x14ac:dyDescent="0.25">
      <c r="A356" s="64"/>
      <c r="B356" s="59"/>
      <c r="C356" s="59"/>
      <c r="AY356" s="1"/>
      <c r="AZ356" s="1"/>
      <c r="BA356" s="1"/>
      <c r="BB356" s="1"/>
      <c r="BC356" s="1"/>
      <c r="BD356" s="1"/>
    </row>
    <row r="357" spans="1:56" ht="12" customHeight="1" x14ac:dyDescent="0.25">
      <c r="A357" s="64"/>
      <c r="B357" s="59"/>
      <c r="C357" s="59"/>
      <c r="AY357" s="1"/>
      <c r="AZ357" s="1"/>
      <c r="BA357" s="1"/>
      <c r="BB357" s="1"/>
      <c r="BC357" s="1"/>
      <c r="BD357" s="1"/>
    </row>
    <row r="358" spans="1:56" ht="12" customHeight="1" x14ac:dyDescent="0.25">
      <c r="A358" s="64"/>
      <c r="B358" s="59"/>
      <c r="C358" s="59"/>
      <c r="AY358" s="1"/>
      <c r="AZ358" s="1"/>
      <c r="BA358" s="1"/>
      <c r="BB358" s="1"/>
      <c r="BC358" s="1"/>
      <c r="BD358" s="1"/>
    </row>
    <row r="359" spans="1:56" ht="12" customHeight="1" x14ac:dyDescent="0.25">
      <c r="A359" s="64"/>
      <c r="B359" s="59"/>
      <c r="C359" s="59"/>
      <c r="AY359" s="1"/>
      <c r="AZ359" s="1"/>
      <c r="BA359" s="1"/>
      <c r="BB359" s="1"/>
      <c r="BC359" s="1"/>
      <c r="BD359" s="1"/>
    </row>
    <row r="360" spans="1:56" ht="12" customHeight="1" x14ac:dyDescent="0.25">
      <c r="A360" s="64"/>
      <c r="B360" s="59"/>
      <c r="C360" s="59"/>
      <c r="AY360" s="1"/>
      <c r="AZ360" s="1"/>
      <c r="BA360" s="1"/>
      <c r="BB360" s="1"/>
      <c r="BC360" s="1"/>
      <c r="BD360" s="1"/>
    </row>
    <row r="361" spans="1:56" ht="12" customHeight="1" x14ac:dyDescent="0.25">
      <c r="A361" s="64"/>
      <c r="B361" s="59"/>
      <c r="C361" s="59"/>
      <c r="AY361" s="1"/>
      <c r="AZ361" s="1"/>
      <c r="BA361" s="1"/>
      <c r="BB361" s="1"/>
      <c r="BC361" s="1"/>
      <c r="BD361" s="1"/>
    </row>
    <row r="362" spans="1:56" ht="12" customHeight="1" x14ac:dyDescent="0.25">
      <c r="A362" s="64"/>
      <c r="B362" s="59"/>
      <c r="C362" s="59"/>
      <c r="AY362" s="1"/>
      <c r="AZ362" s="1"/>
      <c r="BA362" s="1"/>
      <c r="BB362" s="1"/>
      <c r="BC362" s="1"/>
      <c r="BD362" s="1"/>
    </row>
    <row r="363" spans="1:56" ht="12" customHeight="1" x14ac:dyDescent="0.25">
      <c r="A363" s="64"/>
      <c r="B363" s="59"/>
      <c r="C363" s="59"/>
      <c r="AY363" s="1"/>
      <c r="AZ363" s="1"/>
      <c r="BA363" s="1"/>
      <c r="BB363" s="1"/>
      <c r="BC363" s="1"/>
      <c r="BD363" s="1"/>
    </row>
    <row r="364" spans="1:56" ht="12" customHeight="1" x14ac:dyDescent="0.25">
      <c r="A364" s="64"/>
      <c r="B364" s="59"/>
      <c r="C364" s="59"/>
      <c r="AY364" s="1"/>
      <c r="AZ364" s="1"/>
      <c r="BA364" s="1"/>
      <c r="BB364" s="1"/>
      <c r="BC364" s="1"/>
      <c r="BD364" s="1"/>
    </row>
    <row r="365" spans="1:56" ht="12" customHeight="1" x14ac:dyDescent="0.25">
      <c r="A365" s="64"/>
      <c r="B365" s="59"/>
      <c r="C365" s="59"/>
      <c r="AY365" s="1"/>
      <c r="AZ365" s="1"/>
      <c r="BA365" s="1"/>
      <c r="BB365" s="1"/>
      <c r="BC365" s="1"/>
      <c r="BD365" s="1"/>
    </row>
    <row r="366" spans="1:56" ht="12" customHeight="1" x14ac:dyDescent="0.25">
      <c r="A366" s="64"/>
      <c r="B366" s="59"/>
      <c r="C366" s="59"/>
      <c r="AY366" s="1"/>
      <c r="AZ366" s="1"/>
      <c r="BA366" s="1"/>
      <c r="BB366" s="1"/>
      <c r="BC366" s="1"/>
      <c r="BD366" s="1"/>
    </row>
    <row r="367" spans="1:56" ht="12" customHeight="1" x14ac:dyDescent="0.25">
      <c r="A367" s="64"/>
      <c r="B367" s="59"/>
      <c r="C367" s="59"/>
      <c r="AY367" s="1"/>
      <c r="AZ367" s="1"/>
      <c r="BA367" s="1"/>
      <c r="BB367" s="1"/>
      <c r="BC367" s="1"/>
      <c r="BD367" s="1"/>
    </row>
    <row r="368" spans="1:56" ht="12" customHeight="1" x14ac:dyDescent="0.25">
      <c r="A368" s="64"/>
      <c r="B368" s="59"/>
      <c r="C368" s="59"/>
      <c r="AY368" s="1"/>
      <c r="AZ368" s="1"/>
      <c r="BA368" s="1"/>
      <c r="BB368" s="1"/>
      <c r="BC368" s="1"/>
      <c r="BD368" s="1"/>
    </row>
    <row r="369" spans="1:56" ht="12" customHeight="1" x14ac:dyDescent="0.25">
      <c r="A369" s="64"/>
      <c r="B369" s="59"/>
      <c r="C369" s="59"/>
      <c r="AY369" s="1"/>
      <c r="AZ369" s="1"/>
      <c r="BA369" s="1"/>
      <c r="BB369" s="1"/>
      <c r="BC369" s="1"/>
      <c r="BD369" s="1"/>
    </row>
    <row r="370" spans="1:56" ht="12" customHeight="1" x14ac:dyDescent="0.25">
      <c r="A370" s="64"/>
      <c r="B370" s="59"/>
      <c r="C370" s="59"/>
      <c r="AY370" s="1"/>
      <c r="AZ370" s="1"/>
      <c r="BA370" s="1"/>
      <c r="BB370" s="1"/>
      <c r="BC370" s="1"/>
      <c r="BD370" s="1"/>
    </row>
    <row r="371" spans="1:56" ht="12" customHeight="1" x14ac:dyDescent="0.25">
      <c r="A371" s="64"/>
      <c r="B371" s="59"/>
      <c r="C371" s="59"/>
      <c r="AY371" s="1"/>
      <c r="AZ371" s="1"/>
      <c r="BA371" s="1"/>
      <c r="BB371" s="1"/>
      <c r="BC371" s="1"/>
      <c r="BD371" s="1"/>
    </row>
    <row r="372" spans="1:56" ht="12" customHeight="1" x14ac:dyDescent="0.25">
      <c r="A372" s="64"/>
      <c r="B372" s="59"/>
      <c r="C372" s="59"/>
      <c r="AY372" s="1"/>
      <c r="AZ372" s="1"/>
      <c r="BA372" s="1"/>
      <c r="BB372" s="1"/>
      <c r="BC372" s="1"/>
      <c r="BD372" s="1"/>
    </row>
    <row r="373" spans="1:56" ht="12" customHeight="1" x14ac:dyDescent="0.25">
      <c r="A373" s="64"/>
      <c r="B373" s="59"/>
      <c r="C373" s="59"/>
      <c r="AY373" s="1"/>
      <c r="AZ373" s="1"/>
      <c r="BA373" s="1"/>
      <c r="BB373" s="1"/>
      <c r="BC373" s="1"/>
      <c r="BD373" s="1"/>
    </row>
    <row r="374" spans="1:56" ht="12" customHeight="1" x14ac:dyDescent="0.25">
      <c r="A374" s="64"/>
      <c r="B374" s="59"/>
      <c r="C374" s="59"/>
      <c r="AY374" s="1"/>
      <c r="AZ374" s="1"/>
      <c r="BA374" s="1"/>
      <c r="BB374" s="1"/>
      <c r="BC374" s="1"/>
      <c r="BD374" s="1"/>
    </row>
    <row r="375" spans="1:56" ht="12" customHeight="1" x14ac:dyDescent="0.25">
      <c r="A375" s="64"/>
      <c r="B375" s="59"/>
      <c r="C375" s="59"/>
      <c r="AY375" s="1"/>
      <c r="AZ375" s="1"/>
      <c r="BA375" s="1"/>
      <c r="BB375" s="1"/>
      <c r="BC375" s="1"/>
      <c r="BD375" s="1"/>
    </row>
    <row r="376" spans="1:56" ht="12" customHeight="1" x14ac:dyDescent="0.25">
      <c r="A376" s="64"/>
      <c r="B376" s="59"/>
      <c r="C376" s="59"/>
      <c r="AY376" s="1"/>
      <c r="AZ376" s="1"/>
      <c r="BA376" s="1"/>
      <c r="BB376" s="1"/>
      <c r="BC376" s="1"/>
      <c r="BD376" s="1"/>
    </row>
    <row r="377" spans="1:56" ht="12" customHeight="1" x14ac:dyDescent="0.25">
      <c r="A377" s="64"/>
      <c r="B377" s="59"/>
      <c r="C377" s="59"/>
      <c r="AY377" s="1"/>
      <c r="AZ377" s="1"/>
      <c r="BA377" s="1"/>
      <c r="BB377" s="1"/>
      <c r="BC377" s="1"/>
      <c r="BD377" s="1"/>
    </row>
    <row r="378" spans="1:56" ht="12" customHeight="1" x14ac:dyDescent="0.25">
      <c r="A378" s="64"/>
      <c r="B378" s="59"/>
      <c r="C378" s="59"/>
      <c r="AY378" s="1"/>
      <c r="AZ378" s="1"/>
      <c r="BA378" s="1"/>
      <c r="BB378" s="1"/>
      <c r="BC378" s="1"/>
      <c r="BD378" s="1"/>
    </row>
    <row r="379" spans="1:56" ht="12" customHeight="1" x14ac:dyDescent="0.25">
      <c r="A379" s="64"/>
      <c r="B379" s="59"/>
      <c r="C379" s="59"/>
      <c r="AY379" s="1"/>
      <c r="AZ379" s="1"/>
      <c r="BA379" s="1"/>
      <c r="BB379" s="1"/>
      <c r="BC379" s="1"/>
      <c r="BD379" s="1"/>
    </row>
    <row r="380" spans="1:56" ht="12" customHeight="1" x14ac:dyDescent="0.25">
      <c r="A380" s="64"/>
      <c r="B380" s="59"/>
      <c r="C380" s="59"/>
      <c r="AY380" s="1"/>
      <c r="AZ380" s="1"/>
      <c r="BA380" s="1"/>
      <c r="BB380" s="1"/>
      <c r="BC380" s="1"/>
      <c r="BD380" s="1"/>
    </row>
    <row r="381" spans="1:56" ht="12" customHeight="1" x14ac:dyDescent="0.25">
      <c r="A381" s="64"/>
      <c r="B381" s="59"/>
      <c r="C381" s="59"/>
      <c r="AY381" s="1"/>
      <c r="AZ381" s="1"/>
      <c r="BA381" s="1"/>
      <c r="BB381" s="1"/>
      <c r="BC381" s="1"/>
      <c r="BD381" s="1"/>
    </row>
    <row r="382" spans="1:56" ht="12" customHeight="1" x14ac:dyDescent="0.25">
      <c r="A382" s="64"/>
      <c r="B382" s="59"/>
      <c r="C382" s="59"/>
      <c r="AY382" s="1"/>
      <c r="AZ382" s="1"/>
      <c r="BA382" s="1"/>
      <c r="BB382" s="1"/>
      <c r="BC382" s="1"/>
      <c r="BD382" s="1"/>
    </row>
    <row r="383" spans="1:56" ht="12" customHeight="1" x14ac:dyDescent="0.25">
      <c r="A383" s="64"/>
      <c r="B383" s="59"/>
      <c r="C383" s="59"/>
      <c r="AY383" s="1"/>
      <c r="AZ383" s="1"/>
      <c r="BA383" s="1"/>
      <c r="BB383" s="1"/>
      <c r="BC383" s="1"/>
      <c r="BD383" s="1"/>
    </row>
    <row r="384" spans="1:56" ht="12" customHeight="1" x14ac:dyDescent="0.25">
      <c r="A384" s="64"/>
      <c r="B384" s="59"/>
      <c r="C384" s="59"/>
      <c r="AY384" s="1"/>
      <c r="AZ384" s="1"/>
      <c r="BA384" s="1"/>
      <c r="BB384" s="1"/>
      <c r="BC384" s="1"/>
      <c r="BD384" s="1"/>
    </row>
    <row r="385" spans="1:56" ht="12" customHeight="1" x14ac:dyDescent="0.25">
      <c r="A385" s="64"/>
      <c r="B385" s="59"/>
      <c r="C385" s="59"/>
      <c r="AY385" s="1"/>
      <c r="AZ385" s="1"/>
      <c r="BA385" s="1"/>
      <c r="BB385" s="1"/>
      <c r="BC385" s="1"/>
      <c r="BD385" s="1"/>
    </row>
    <row r="386" spans="1:56" ht="12" customHeight="1" x14ac:dyDescent="0.25">
      <c r="A386" s="64"/>
      <c r="B386" s="59"/>
      <c r="C386" s="59"/>
      <c r="AY386" s="1"/>
      <c r="AZ386" s="1"/>
      <c r="BA386" s="1"/>
      <c r="BB386" s="1"/>
      <c r="BC386" s="1"/>
      <c r="BD386" s="1"/>
    </row>
    <row r="387" spans="1:56" ht="12" customHeight="1" x14ac:dyDescent="0.25">
      <c r="A387" s="64"/>
      <c r="B387" s="59"/>
      <c r="C387" s="59"/>
      <c r="AY387" s="1"/>
      <c r="AZ387" s="1"/>
      <c r="BA387" s="1"/>
      <c r="BB387" s="1"/>
      <c r="BC387" s="1"/>
      <c r="BD387" s="1"/>
    </row>
    <row r="388" spans="1:56" ht="12" customHeight="1" x14ac:dyDescent="0.25">
      <c r="A388" s="64"/>
      <c r="B388" s="59"/>
      <c r="C388" s="59"/>
      <c r="AY388" s="1"/>
      <c r="AZ388" s="1"/>
      <c r="BA388" s="1"/>
      <c r="BB388" s="1"/>
      <c r="BC388" s="1"/>
      <c r="BD388" s="1"/>
    </row>
    <row r="389" spans="1:56" ht="12" customHeight="1" x14ac:dyDescent="0.25">
      <c r="A389" s="64"/>
      <c r="B389" s="59"/>
      <c r="C389" s="59"/>
      <c r="AY389" s="1"/>
      <c r="AZ389" s="1"/>
      <c r="BA389" s="1"/>
      <c r="BB389" s="1"/>
      <c r="BC389" s="1"/>
      <c r="BD389" s="1"/>
    </row>
    <row r="390" spans="1:56" ht="12" customHeight="1" x14ac:dyDescent="0.25">
      <c r="A390" s="64"/>
      <c r="B390" s="59"/>
      <c r="C390" s="59"/>
      <c r="AY390" s="1"/>
      <c r="AZ390" s="1"/>
      <c r="BA390" s="1"/>
      <c r="BB390" s="1"/>
      <c r="BC390" s="1"/>
      <c r="BD390" s="1"/>
    </row>
    <row r="391" spans="1:56" ht="12" customHeight="1" x14ac:dyDescent="0.25">
      <c r="A391" s="64"/>
      <c r="B391" s="59"/>
      <c r="C391" s="59"/>
      <c r="AY391" s="1"/>
      <c r="AZ391" s="1"/>
      <c r="BA391" s="1"/>
      <c r="BB391" s="1"/>
      <c r="BC391" s="1"/>
      <c r="BD391" s="1"/>
    </row>
    <row r="392" spans="1:56" ht="12" customHeight="1" x14ac:dyDescent="0.25">
      <c r="A392" s="64"/>
      <c r="B392" s="59"/>
      <c r="C392" s="59"/>
      <c r="AY392" s="1"/>
      <c r="AZ392" s="1"/>
      <c r="BA392" s="1"/>
      <c r="BB392" s="1"/>
      <c r="BC392" s="1"/>
      <c r="BD392" s="1"/>
    </row>
    <row r="393" spans="1:56" ht="12" customHeight="1" x14ac:dyDescent="0.25">
      <c r="A393" s="64"/>
      <c r="B393" s="59"/>
      <c r="C393" s="59"/>
      <c r="AY393" s="1"/>
      <c r="AZ393" s="1"/>
      <c r="BA393" s="1"/>
      <c r="BB393" s="1"/>
      <c r="BC393" s="1"/>
      <c r="BD393" s="1"/>
    </row>
    <row r="394" spans="1:56" ht="12" customHeight="1" x14ac:dyDescent="0.25">
      <c r="A394" s="64"/>
      <c r="B394" s="59"/>
      <c r="C394" s="59"/>
      <c r="AY394" s="1"/>
      <c r="AZ394" s="1"/>
      <c r="BA394" s="1"/>
      <c r="BB394" s="1"/>
      <c r="BC394" s="1"/>
      <c r="BD394" s="1"/>
    </row>
    <row r="395" spans="1:56" ht="12" customHeight="1" x14ac:dyDescent="0.25">
      <c r="A395" s="64"/>
      <c r="B395" s="59"/>
      <c r="C395" s="59"/>
      <c r="AY395" s="1"/>
      <c r="AZ395" s="1"/>
      <c r="BA395" s="1"/>
      <c r="BB395" s="1"/>
      <c r="BC395" s="1"/>
      <c r="BD395" s="1"/>
    </row>
    <row r="396" spans="1:56" ht="12" customHeight="1" x14ac:dyDescent="0.25">
      <c r="A396" s="64"/>
      <c r="B396" s="59"/>
      <c r="C396" s="59"/>
      <c r="AY396" s="1"/>
      <c r="AZ396" s="1"/>
      <c r="BA396" s="1"/>
      <c r="BB396" s="1"/>
      <c r="BC396" s="1"/>
      <c r="BD396" s="1"/>
    </row>
    <row r="397" spans="1:56" ht="12" customHeight="1" x14ac:dyDescent="0.25">
      <c r="A397" s="64"/>
      <c r="B397" s="59"/>
      <c r="C397" s="59"/>
      <c r="AY397" s="1"/>
      <c r="AZ397" s="1"/>
      <c r="BA397" s="1"/>
      <c r="BB397" s="1"/>
      <c r="BC397" s="1"/>
      <c r="BD397" s="1"/>
    </row>
    <row r="398" spans="1:56" ht="12" customHeight="1" x14ac:dyDescent="0.25">
      <c r="A398" s="64"/>
      <c r="B398" s="59"/>
      <c r="C398" s="59"/>
      <c r="AY398" s="1"/>
      <c r="AZ398" s="1"/>
      <c r="BA398" s="1"/>
      <c r="BB398" s="1"/>
      <c r="BC398" s="1"/>
      <c r="BD398" s="1"/>
    </row>
    <row r="399" spans="1:56" ht="12" customHeight="1" x14ac:dyDescent="0.25">
      <c r="A399" s="64"/>
      <c r="B399" s="59"/>
      <c r="C399" s="59"/>
      <c r="AY399" s="1"/>
      <c r="AZ399" s="1"/>
      <c r="BA399" s="1"/>
      <c r="BB399" s="1"/>
      <c r="BC399" s="1"/>
      <c r="BD399" s="1"/>
    </row>
    <row r="400" spans="1:56" ht="12" customHeight="1" x14ac:dyDescent="0.25">
      <c r="A400" s="64"/>
      <c r="B400" s="59"/>
      <c r="C400" s="59"/>
      <c r="AY400" s="1"/>
      <c r="AZ400" s="1"/>
      <c r="BA400" s="1"/>
      <c r="BB400" s="1"/>
      <c r="BC400" s="1"/>
      <c r="BD400" s="1"/>
    </row>
    <row r="401" spans="1:56" ht="12" customHeight="1" x14ac:dyDescent="0.25">
      <c r="A401" s="64"/>
      <c r="B401" s="59"/>
      <c r="C401" s="59"/>
      <c r="AY401" s="1"/>
      <c r="AZ401" s="1"/>
      <c r="BA401" s="1"/>
      <c r="BB401" s="1"/>
      <c r="BC401" s="1"/>
      <c r="BD401" s="1"/>
    </row>
    <row r="402" spans="1:56" ht="12" customHeight="1" x14ac:dyDescent="0.25">
      <c r="A402" s="64"/>
      <c r="B402" s="59"/>
      <c r="C402" s="59"/>
      <c r="AY402" s="1"/>
      <c r="AZ402" s="1"/>
      <c r="BA402" s="1"/>
      <c r="BB402" s="1"/>
      <c r="BC402" s="1"/>
      <c r="BD402" s="1"/>
    </row>
    <row r="403" spans="1:56" ht="12" customHeight="1" x14ac:dyDescent="0.25">
      <c r="A403" s="64"/>
      <c r="B403" s="59"/>
      <c r="C403" s="59"/>
      <c r="AY403" s="1"/>
      <c r="AZ403" s="1"/>
      <c r="BA403" s="1"/>
      <c r="BB403" s="1"/>
      <c r="BC403" s="1"/>
      <c r="BD403" s="1"/>
    </row>
    <row r="404" spans="1:56" ht="12" customHeight="1" x14ac:dyDescent="0.25">
      <c r="A404" s="64"/>
      <c r="B404" s="59"/>
      <c r="C404" s="59"/>
      <c r="AY404" s="1"/>
      <c r="AZ404" s="1"/>
      <c r="BA404" s="1"/>
      <c r="BB404" s="1"/>
      <c r="BC404" s="1"/>
      <c r="BD404" s="1"/>
    </row>
    <row r="405" spans="1:56" ht="12" customHeight="1" x14ac:dyDescent="0.25">
      <c r="A405" s="64"/>
      <c r="B405" s="59"/>
      <c r="C405" s="59"/>
      <c r="AY405" s="1"/>
      <c r="AZ405" s="1"/>
      <c r="BA405" s="1"/>
      <c r="BB405" s="1"/>
      <c r="BC405" s="1"/>
      <c r="BD405" s="1"/>
    </row>
    <row r="406" spans="1:56" ht="12" customHeight="1" x14ac:dyDescent="0.25">
      <c r="A406" s="64"/>
      <c r="B406" s="59"/>
      <c r="C406" s="59"/>
      <c r="AY406" s="1"/>
      <c r="AZ406" s="1"/>
      <c r="BA406" s="1"/>
      <c r="BB406" s="1"/>
      <c r="BC406" s="1"/>
      <c r="BD406" s="1"/>
    </row>
    <row r="407" spans="1:56" ht="12" customHeight="1" x14ac:dyDescent="0.25">
      <c r="A407" s="64"/>
      <c r="B407" s="59"/>
      <c r="C407" s="59"/>
      <c r="AY407" s="1"/>
      <c r="AZ407" s="1"/>
      <c r="BA407" s="1"/>
      <c r="BB407" s="1"/>
      <c r="BC407" s="1"/>
      <c r="BD407" s="1"/>
    </row>
    <row r="408" spans="1:56" ht="12" customHeight="1" x14ac:dyDescent="0.25">
      <c r="A408" s="64"/>
      <c r="B408" s="59"/>
      <c r="C408" s="59"/>
      <c r="AY408" s="1"/>
      <c r="AZ408" s="1"/>
      <c r="BA408" s="1"/>
      <c r="BB408" s="1"/>
      <c r="BC408" s="1"/>
      <c r="BD408" s="1"/>
    </row>
    <row r="409" spans="1:56" ht="12" customHeight="1" x14ac:dyDescent="0.25">
      <c r="A409" s="64"/>
      <c r="B409" s="59"/>
      <c r="C409" s="59"/>
      <c r="AY409" s="1"/>
      <c r="AZ409" s="1"/>
      <c r="BA409" s="1"/>
      <c r="BB409" s="1"/>
      <c r="BC409" s="1"/>
      <c r="BD409" s="1"/>
    </row>
    <row r="410" spans="1:56" ht="12" customHeight="1" x14ac:dyDescent="0.25">
      <c r="A410" s="64"/>
      <c r="B410" s="59"/>
      <c r="C410" s="59"/>
      <c r="AY410" s="1"/>
      <c r="AZ410" s="1"/>
      <c r="BA410" s="1"/>
      <c r="BB410" s="1"/>
      <c r="BC410" s="1"/>
      <c r="BD410" s="1"/>
    </row>
    <row r="411" spans="1:56" ht="12" customHeight="1" x14ac:dyDescent="0.25">
      <c r="A411" s="64"/>
      <c r="B411" s="59"/>
      <c r="C411" s="59"/>
      <c r="AY411" s="1"/>
      <c r="AZ411" s="1"/>
      <c r="BA411" s="1"/>
      <c r="BB411" s="1"/>
      <c r="BC411" s="1"/>
      <c r="BD411" s="1"/>
    </row>
    <row r="412" spans="1:56" ht="12" customHeight="1" x14ac:dyDescent="0.25">
      <c r="A412" s="64"/>
      <c r="B412" s="59"/>
      <c r="C412" s="59"/>
      <c r="AY412" s="1"/>
      <c r="AZ412" s="1"/>
      <c r="BA412" s="1"/>
      <c r="BB412" s="1"/>
      <c r="BC412" s="1"/>
      <c r="BD412" s="1"/>
    </row>
    <row r="413" spans="1:56" ht="12" customHeight="1" x14ac:dyDescent="0.25">
      <c r="A413" s="64"/>
      <c r="B413" s="59"/>
      <c r="C413" s="59"/>
      <c r="AY413" s="1"/>
      <c r="AZ413" s="1"/>
      <c r="BA413" s="1"/>
      <c r="BB413" s="1"/>
      <c r="BC413" s="1"/>
      <c r="BD413" s="1"/>
    </row>
    <row r="414" spans="1:56" ht="12" customHeight="1" x14ac:dyDescent="0.25">
      <c r="A414" s="64"/>
      <c r="B414" s="59"/>
      <c r="C414" s="59"/>
      <c r="AY414" s="1"/>
      <c r="AZ414" s="1"/>
      <c r="BA414" s="1"/>
      <c r="BB414" s="1"/>
      <c r="BC414" s="1"/>
      <c r="BD414" s="1"/>
    </row>
    <row r="415" spans="1:56" ht="12" customHeight="1" x14ac:dyDescent="0.25">
      <c r="A415" s="64"/>
      <c r="B415" s="59"/>
      <c r="C415" s="59"/>
      <c r="AY415" s="1"/>
      <c r="AZ415" s="1"/>
      <c r="BA415" s="1"/>
      <c r="BB415" s="1"/>
      <c r="BC415" s="1"/>
      <c r="BD415" s="1"/>
    </row>
    <row r="416" spans="1:56" ht="12" customHeight="1" x14ac:dyDescent="0.25">
      <c r="A416" s="64"/>
      <c r="B416" s="59"/>
      <c r="C416" s="59"/>
      <c r="AY416" s="1"/>
      <c r="AZ416" s="1"/>
      <c r="BA416" s="1"/>
      <c r="BB416" s="1"/>
      <c r="BC416" s="1"/>
      <c r="BD416" s="1"/>
    </row>
    <row r="417" spans="1:56" ht="12" customHeight="1" x14ac:dyDescent="0.25">
      <c r="A417" s="64"/>
      <c r="B417" s="59"/>
      <c r="C417" s="59"/>
      <c r="AY417" s="1"/>
      <c r="AZ417" s="1"/>
      <c r="BA417" s="1"/>
      <c r="BB417" s="1"/>
      <c r="BC417" s="1"/>
      <c r="BD417" s="1"/>
    </row>
    <row r="418" spans="1:56" ht="12" customHeight="1" x14ac:dyDescent="0.25">
      <c r="A418" s="64"/>
      <c r="B418" s="59"/>
      <c r="C418" s="59"/>
      <c r="AY418" s="1"/>
      <c r="AZ418" s="1"/>
      <c r="BA418" s="1"/>
      <c r="BB418" s="1"/>
      <c r="BC418" s="1"/>
      <c r="BD418" s="1"/>
    </row>
    <row r="419" spans="1:56" ht="12" customHeight="1" x14ac:dyDescent="0.25">
      <c r="A419" s="64"/>
      <c r="B419" s="59"/>
      <c r="C419" s="59"/>
      <c r="AY419" s="1"/>
      <c r="AZ419" s="1"/>
      <c r="BA419" s="1"/>
      <c r="BB419" s="1"/>
      <c r="BC419" s="1"/>
      <c r="BD419" s="1"/>
    </row>
    <row r="420" spans="1:56" ht="12" customHeight="1" x14ac:dyDescent="0.25">
      <c r="A420" s="64"/>
      <c r="B420" s="59"/>
      <c r="C420" s="59"/>
      <c r="AY420" s="1"/>
      <c r="AZ420" s="1"/>
      <c r="BA420" s="1"/>
      <c r="BB420" s="1"/>
      <c r="BC420" s="1"/>
      <c r="BD420" s="1"/>
    </row>
    <row r="421" spans="1:56" ht="12" customHeight="1" x14ac:dyDescent="0.25">
      <c r="A421" s="64"/>
      <c r="B421" s="59"/>
      <c r="C421" s="59"/>
      <c r="AY421" s="1"/>
      <c r="AZ421" s="1"/>
      <c r="BA421" s="1"/>
      <c r="BB421" s="1"/>
      <c r="BC421" s="1"/>
      <c r="BD421" s="1"/>
    </row>
    <row r="422" spans="1:56" ht="12" customHeight="1" x14ac:dyDescent="0.25">
      <c r="A422" s="64"/>
      <c r="B422" s="59"/>
      <c r="C422" s="59"/>
      <c r="AY422" s="1"/>
      <c r="AZ422" s="1"/>
      <c r="BA422" s="1"/>
      <c r="BB422" s="1"/>
      <c r="BC422" s="1"/>
      <c r="BD422" s="1"/>
    </row>
    <row r="423" spans="1:56" ht="12" customHeight="1" x14ac:dyDescent="0.25">
      <c r="A423" s="64"/>
      <c r="B423" s="59"/>
      <c r="C423" s="59"/>
      <c r="AY423" s="1"/>
      <c r="AZ423" s="1"/>
      <c r="BA423" s="1"/>
      <c r="BB423" s="1"/>
      <c r="BC423" s="1"/>
      <c r="BD423" s="1"/>
    </row>
    <row r="424" spans="1:56" ht="12" customHeight="1" x14ac:dyDescent="0.25">
      <c r="A424" s="64"/>
      <c r="B424" s="59"/>
      <c r="C424" s="59"/>
      <c r="AY424" s="1"/>
      <c r="AZ424" s="1"/>
      <c r="BA424" s="1"/>
      <c r="BB424" s="1"/>
      <c r="BC424" s="1"/>
      <c r="BD424" s="1"/>
    </row>
    <row r="425" spans="1:56" ht="12" customHeight="1" x14ac:dyDescent="0.25">
      <c r="A425" s="64"/>
      <c r="B425" s="59"/>
      <c r="C425" s="59"/>
      <c r="AY425" s="1"/>
      <c r="AZ425" s="1"/>
      <c r="BA425" s="1"/>
      <c r="BB425" s="1"/>
      <c r="BC425" s="1"/>
      <c r="BD425" s="1"/>
    </row>
    <row r="426" spans="1:56" ht="12" customHeight="1" x14ac:dyDescent="0.25">
      <c r="A426" s="64"/>
      <c r="B426" s="59"/>
      <c r="C426" s="59"/>
      <c r="AY426" s="1"/>
      <c r="AZ426" s="1"/>
      <c r="BA426" s="1"/>
      <c r="BB426" s="1"/>
      <c r="BC426" s="1"/>
      <c r="BD426" s="1"/>
    </row>
    <row r="427" spans="1:56" ht="12" customHeight="1" x14ac:dyDescent="0.25">
      <c r="A427" s="64"/>
      <c r="B427" s="59"/>
      <c r="C427" s="59"/>
      <c r="AY427" s="1"/>
      <c r="AZ427" s="1"/>
      <c r="BA427" s="1"/>
      <c r="BB427" s="1"/>
      <c r="BC427" s="1"/>
      <c r="BD427" s="1"/>
    </row>
    <row r="428" spans="1:56" ht="12" customHeight="1" x14ac:dyDescent="0.25">
      <c r="A428" s="64"/>
      <c r="B428" s="59"/>
      <c r="C428" s="59"/>
      <c r="AY428" s="1"/>
      <c r="AZ428" s="1"/>
      <c r="BA428" s="1"/>
      <c r="BB428" s="1"/>
      <c r="BC428" s="1"/>
      <c r="BD428" s="1"/>
    </row>
    <row r="429" spans="1:56" ht="12" customHeight="1" x14ac:dyDescent="0.25">
      <c r="A429" s="64"/>
      <c r="B429" s="59"/>
      <c r="C429" s="59"/>
      <c r="AY429" s="1"/>
      <c r="AZ429" s="1"/>
      <c r="BA429" s="1"/>
      <c r="BB429" s="1"/>
      <c r="BC429" s="1"/>
      <c r="BD429" s="1"/>
    </row>
    <row r="430" spans="1:56" ht="12" customHeight="1" x14ac:dyDescent="0.25">
      <c r="A430" s="64"/>
      <c r="B430" s="59"/>
      <c r="C430" s="59"/>
      <c r="AY430" s="1"/>
      <c r="AZ430" s="1"/>
      <c r="BA430" s="1"/>
      <c r="BB430" s="1"/>
      <c r="BC430" s="1"/>
      <c r="BD430" s="1"/>
    </row>
    <row r="431" spans="1:56" ht="12" customHeight="1" x14ac:dyDescent="0.25">
      <c r="A431" s="64"/>
      <c r="B431" s="59"/>
      <c r="C431" s="59"/>
      <c r="AY431" s="1"/>
      <c r="AZ431" s="1"/>
      <c r="BA431" s="1"/>
      <c r="BB431" s="1"/>
      <c r="BC431" s="1"/>
      <c r="BD431" s="1"/>
    </row>
    <row r="432" spans="1:56" ht="12" customHeight="1" x14ac:dyDescent="0.25">
      <c r="A432" s="64"/>
      <c r="B432" s="59"/>
      <c r="C432" s="59"/>
      <c r="AY432" s="1"/>
      <c r="AZ432" s="1"/>
      <c r="BA432" s="1"/>
      <c r="BB432" s="1"/>
      <c r="BC432" s="1"/>
      <c r="BD432" s="1"/>
    </row>
    <row r="433" spans="1:56" ht="12" customHeight="1" x14ac:dyDescent="0.25">
      <c r="A433" s="64"/>
      <c r="B433" s="59"/>
      <c r="C433" s="59"/>
      <c r="AY433" s="1"/>
      <c r="AZ433" s="1"/>
      <c r="BA433" s="1"/>
      <c r="BB433" s="1"/>
      <c r="BC433" s="1"/>
      <c r="BD433" s="1"/>
    </row>
    <row r="434" spans="1:56" ht="12" customHeight="1" x14ac:dyDescent="0.25">
      <c r="A434" s="64"/>
      <c r="B434" s="59"/>
      <c r="C434" s="59"/>
      <c r="AY434" s="1"/>
      <c r="AZ434" s="1"/>
      <c r="BA434" s="1"/>
      <c r="BB434" s="1"/>
      <c r="BC434" s="1"/>
      <c r="BD434" s="1"/>
    </row>
    <row r="435" spans="1:56" ht="12" customHeight="1" x14ac:dyDescent="0.25">
      <c r="A435" s="64"/>
      <c r="B435" s="59"/>
      <c r="C435" s="59"/>
      <c r="AY435" s="1"/>
      <c r="AZ435" s="1"/>
      <c r="BA435" s="1"/>
      <c r="BB435" s="1"/>
      <c r="BC435" s="1"/>
      <c r="BD435" s="1"/>
    </row>
    <row r="436" spans="1:56" ht="12" customHeight="1" x14ac:dyDescent="0.25">
      <c r="A436" s="64"/>
      <c r="B436" s="59"/>
      <c r="C436" s="59"/>
      <c r="AY436" s="1"/>
      <c r="AZ436" s="1"/>
      <c r="BA436" s="1"/>
      <c r="BB436" s="1"/>
      <c r="BC436" s="1"/>
      <c r="BD436" s="1"/>
    </row>
    <row r="437" spans="1:56" ht="12" customHeight="1" x14ac:dyDescent="0.25">
      <c r="A437" s="64"/>
      <c r="B437" s="59"/>
      <c r="C437" s="59"/>
      <c r="AY437" s="1"/>
      <c r="AZ437" s="1"/>
      <c r="BA437" s="1"/>
      <c r="BB437" s="1"/>
      <c r="BC437" s="1"/>
      <c r="BD437" s="1"/>
    </row>
    <row r="438" spans="1:56" ht="12" customHeight="1" x14ac:dyDescent="0.25">
      <c r="A438" s="64"/>
      <c r="B438" s="59"/>
      <c r="C438" s="59"/>
      <c r="AY438" s="1"/>
      <c r="AZ438" s="1"/>
      <c r="BA438" s="1"/>
      <c r="BB438" s="1"/>
      <c r="BC438" s="1"/>
      <c r="BD438" s="1"/>
    </row>
    <row r="439" spans="1:56" ht="12" customHeight="1" x14ac:dyDescent="0.25">
      <c r="A439" s="64"/>
      <c r="B439" s="59"/>
      <c r="C439" s="59"/>
      <c r="AY439" s="1"/>
      <c r="AZ439" s="1"/>
      <c r="BA439" s="1"/>
      <c r="BB439" s="1"/>
      <c r="BC439" s="1"/>
      <c r="BD439" s="1"/>
    </row>
    <row r="440" spans="1:56" ht="12" customHeight="1" x14ac:dyDescent="0.25">
      <c r="A440" s="64"/>
      <c r="B440" s="59"/>
      <c r="C440" s="59"/>
      <c r="AY440" s="1"/>
      <c r="AZ440" s="1"/>
      <c r="BA440" s="1"/>
      <c r="BB440" s="1"/>
      <c r="BC440" s="1"/>
      <c r="BD440" s="1"/>
    </row>
    <row r="441" spans="1:56" ht="12" customHeight="1" x14ac:dyDescent="0.25">
      <c r="A441" s="64"/>
      <c r="B441" s="59"/>
      <c r="C441" s="59"/>
      <c r="AY441" s="1"/>
      <c r="AZ441" s="1"/>
      <c r="BA441" s="1"/>
      <c r="BB441" s="1"/>
      <c r="BC441" s="1"/>
      <c r="BD441" s="1"/>
    </row>
    <row r="442" spans="1:56" ht="12" customHeight="1" x14ac:dyDescent="0.25">
      <c r="A442" s="64"/>
      <c r="B442" s="59"/>
      <c r="C442" s="59"/>
      <c r="AY442" s="1"/>
      <c r="AZ442" s="1"/>
      <c r="BA442" s="1"/>
      <c r="BB442" s="1"/>
      <c r="BC442" s="1"/>
      <c r="BD442" s="1"/>
    </row>
    <row r="443" spans="1:56" ht="12" customHeight="1" x14ac:dyDescent="0.25">
      <c r="A443" s="64"/>
      <c r="B443" s="59"/>
      <c r="C443" s="59"/>
      <c r="AY443" s="1"/>
      <c r="AZ443" s="1"/>
      <c r="BA443" s="1"/>
      <c r="BB443" s="1"/>
      <c r="BC443" s="1"/>
      <c r="BD443" s="1"/>
    </row>
    <row r="444" spans="1:56" ht="12" customHeight="1" x14ac:dyDescent="0.25">
      <c r="A444" s="64"/>
      <c r="B444" s="59"/>
      <c r="C444" s="59"/>
      <c r="AY444" s="1"/>
      <c r="AZ444" s="1"/>
      <c r="BA444" s="1"/>
      <c r="BB444" s="1"/>
      <c r="BC444" s="1"/>
      <c r="BD444" s="1"/>
    </row>
    <row r="445" spans="1:56" ht="12" customHeight="1" x14ac:dyDescent="0.25">
      <c r="A445" s="64"/>
      <c r="B445" s="59"/>
      <c r="C445" s="59"/>
      <c r="AY445" s="1"/>
      <c r="AZ445" s="1"/>
      <c r="BA445" s="1"/>
      <c r="BB445" s="1"/>
      <c r="BC445" s="1"/>
      <c r="BD445" s="1"/>
    </row>
    <row r="446" spans="1:56" ht="12" customHeight="1" x14ac:dyDescent="0.25">
      <c r="A446" s="64"/>
      <c r="B446" s="59"/>
      <c r="C446" s="59"/>
      <c r="AY446" s="1"/>
      <c r="AZ446" s="1"/>
      <c r="BA446" s="1"/>
      <c r="BB446" s="1"/>
      <c r="BC446" s="1"/>
      <c r="BD446" s="1"/>
    </row>
    <row r="447" spans="1:56" ht="12" customHeight="1" x14ac:dyDescent="0.25">
      <c r="A447" s="64"/>
      <c r="B447" s="59"/>
      <c r="C447" s="59"/>
      <c r="AY447" s="1"/>
      <c r="AZ447" s="1"/>
      <c r="BA447" s="1"/>
      <c r="BB447" s="1"/>
      <c r="BC447" s="1"/>
      <c r="BD447" s="1"/>
    </row>
    <row r="448" spans="1:56" ht="12" customHeight="1" x14ac:dyDescent="0.25">
      <c r="A448" s="64"/>
      <c r="B448" s="59"/>
      <c r="C448" s="59"/>
      <c r="AY448" s="1"/>
      <c r="AZ448" s="1"/>
      <c r="BA448" s="1"/>
      <c r="BB448" s="1"/>
      <c r="BC448" s="1"/>
      <c r="BD448" s="1"/>
    </row>
    <row r="449" spans="1:56" ht="12" customHeight="1" x14ac:dyDescent="0.25">
      <c r="A449" s="64"/>
      <c r="B449" s="59"/>
      <c r="C449" s="59"/>
      <c r="AY449" s="1"/>
      <c r="AZ449" s="1"/>
      <c r="BA449" s="1"/>
      <c r="BB449" s="1"/>
      <c r="BC449" s="1"/>
      <c r="BD449" s="1"/>
    </row>
    <row r="450" spans="1:56" ht="12" customHeight="1" x14ac:dyDescent="0.25">
      <c r="A450" s="64"/>
      <c r="B450" s="59"/>
      <c r="C450" s="59"/>
      <c r="AY450" s="1"/>
      <c r="AZ450" s="1"/>
      <c r="BA450" s="1"/>
      <c r="BB450" s="1"/>
      <c r="BC450" s="1"/>
      <c r="BD450" s="1"/>
    </row>
    <row r="451" spans="1:56" ht="12" customHeight="1" x14ac:dyDescent="0.25">
      <c r="A451" s="64"/>
      <c r="B451" s="59"/>
      <c r="C451" s="59"/>
      <c r="AY451" s="1"/>
      <c r="AZ451" s="1"/>
      <c r="BA451" s="1"/>
      <c r="BB451" s="1"/>
      <c r="BC451" s="1"/>
      <c r="BD451" s="1"/>
    </row>
    <row r="452" spans="1:56" ht="12" customHeight="1" x14ac:dyDescent="0.25">
      <c r="A452" s="64"/>
      <c r="B452" s="59"/>
      <c r="C452" s="59"/>
      <c r="AY452" s="1"/>
      <c r="AZ452" s="1"/>
      <c r="BA452" s="1"/>
      <c r="BB452" s="1"/>
      <c r="BC452" s="1"/>
      <c r="BD452" s="1"/>
    </row>
    <row r="453" spans="1:56" ht="12" customHeight="1" x14ac:dyDescent="0.25">
      <c r="A453" s="64"/>
      <c r="B453" s="59"/>
      <c r="C453" s="59"/>
      <c r="AY453" s="1"/>
      <c r="AZ453" s="1"/>
      <c r="BA453" s="1"/>
      <c r="BB453" s="1"/>
      <c r="BC453" s="1"/>
      <c r="BD453" s="1"/>
    </row>
    <row r="454" spans="1:56" ht="12" customHeight="1" x14ac:dyDescent="0.25">
      <c r="A454" s="64"/>
      <c r="B454" s="59"/>
      <c r="C454" s="59"/>
      <c r="AY454" s="1"/>
      <c r="AZ454" s="1"/>
      <c r="BA454" s="1"/>
      <c r="BB454" s="1"/>
      <c r="BC454" s="1"/>
      <c r="BD454" s="1"/>
    </row>
    <row r="455" spans="1:56" ht="12" customHeight="1" x14ac:dyDescent="0.25">
      <c r="A455" s="64"/>
      <c r="B455" s="59"/>
      <c r="C455" s="59"/>
      <c r="AY455" s="1"/>
      <c r="AZ455" s="1"/>
      <c r="BA455" s="1"/>
      <c r="BB455" s="1"/>
      <c r="BC455" s="1"/>
      <c r="BD455" s="1"/>
    </row>
    <row r="456" spans="1:56" ht="12" customHeight="1" x14ac:dyDescent="0.25">
      <c r="A456" s="64"/>
      <c r="B456" s="59"/>
      <c r="C456" s="59"/>
      <c r="AY456" s="1"/>
      <c r="AZ456" s="1"/>
      <c r="BA456" s="1"/>
      <c r="BB456" s="1"/>
      <c r="BC456" s="1"/>
      <c r="BD456" s="1"/>
    </row>
    <row r="457" spans="1:56" ht="12" customHeight="1" x14ac:dyDescent="0.25">
      <c r="A457" s="64"/>
      <c r="B457" s="59"/>
      <c r="C457" s="59"/>
      <c r="AY457" s="1"/>
      <c r="AZ457" s="1"/>
      <c r="BA457" s="1"/>
      <c r="BB457" s="1"/>
      <c r="BC457" s="1"/>
      <c r="BD457" s="1"/>
    </row>
    <row r="458" spans="1:56" ht="12" customHeight="1" x14ac:dyDescent="0.25">
      <c r="A458" s="64"/>
      <c r="B458" s="59"/>
      <c r="C458" s="59"/>
      <c r="AY458" s="1"/>
      <c r="AZ458" s="1"/>
      <c r="BA458" s="1"/>
      <c r="BB458" s="1"/>
      <c r="BC458" s="1"/>
      <c r="BD458" s="1"/>
    </row>
    <row r="459" spans="1:56" ht="12" customHeight="1" x14ac:dyDescent="0.25">
      <c r="A459" s="64"/>
      <c r="B459" s="59"/>
      <c r="C459" s="59"/>
      <c r="AY459" s="1"/>
      <c r="AZ459" s="1"/>
      <c r="BA459" s="1"/>
      <c r="BB459" s="1"/>
      <c r="BC459" s="1"/>
      <c r="BD459" s="1"/>
    </row>
    <row r="460" spans="1:56" ht="12" customHeight="1" x14ac:dyDescent="0.25">
      <c r="A460" s="64"/>
      <c r="B460" s="59"/>
      <c r="C460" s="59"/>
      <c r="AY460" s="1"/>
      <c r="AZ460" s="1"/>
      <c r="BA460" s="1"/>
      <c r="BB460" s="1"/>
      <c r="BC460" s="1"/>
      <c r="BD460" s="1"/>
    </row>
    <row r="461" spans="1:56" ht="12" customHeight="1" x14ac:dyDescent="0.25">
      <c r="A461" s="64"/>
      <c r="B461" s="59"/>
      <c r="C461" s="59"/>
      <c r="AY461" s="1"/>
      <c r="AZ461" s="1"/>
      <c r="BA461" s="1"/>
      <c r="BB461" s="1"/>
      <c r="BC461" s="1"/>
      <c r="BD461" s="1"/>
    </row>
    <row r="462" spans="1:56" ht="12" customHeight="1" x14ac:dyDescent="0.25">
      <c r="A462" s="64"/>
      <c r="B462" s="59"/>
      <c r="C462" s="59"/>
      <c r="AY462" s="1"/>
      <c r="AZ462" s="1"/>
      <c r="BA462" s="1"/>
      <c r="BB462" s="1"/>
      <c r="BC462" s="1"/>
      <c r="BD462" s="1"/>
    </row>
    <row r="463" spans="1:56" ht="12" customHeight="1" x14ac:dyDescent="0.25">
      <c r="A463" s="64"/>
      <c r="B463" s="59"/>
      <c r="C463" s="59"/>
      <c r="AY463" s="1"/>
      <c r="AZ463" s="1"/>
      <c r="BA463" s="1"/>
      <c r="BB463" s="1"/>
      <c r="BC463" s="1"/>
      <c r="BD463" s="1"/>
    </row>
    <row r="464" spans="1:56" ht="12" customHeight="1" x14ac:dyDescent="0.25">
      <c r="A464" s="64"/>
      <c r="B464" s="59"/>
      <c r="C464" s="59"/>
      <c r="AY464" s="1"/>
      <c r="AZ464" s="1"/>
      <c r="BA464" s="1"/>
      <c r="BB464" s="1"/>
      <c r="BC464" s="1"/>
      <c r="BD464" s="1"/>
    </row>
    <row r="465" spans="1:56" ht="12" customHeight="1" x14ac:dyDescent="0.25">
      <c r="A465" s="64"/>
      <c r="B465" s="59"/>
      <c r="C465" s="59"/>
      <c r="AY465" s="1"/>
      <c r="AZ465" s="1"/>
      <c r="BA465" s="1"/>
      <c r="BB465" s="1"/>
      <c r="BC465" s="1"/>
      <c r="BD465" s="1"/>
    </row>
    <row r="466" spans="1:56" ht="12" customHeight="1" x14ac:dyDescent="0.25">
      <c r="A466" s="64"/>
      <c r="B466" s="59"/>
      <c r="C466" s="59"/>
      <c r="AY466" s="1"/>
      <c r="AZ466" s="1"/>
      <c r="BA466" s="1"/>
      <c r="BB466" s="1"/>
      <c r="BC466" s="1"/>
      <c r="BD466" s="1"/>
    </row>
    <row r="467" spans="1:56" ht="12" customHeight="1" x14ac:dyDescent="0.25">
      <c r="A467" s="64"/>
      <c r="B467" s="59"/>
      <c r="C467" s="59"/>
      <c r="AY467" s="1"/>
      <c r="AZ467" s="1"/>
      <c r="BA467" s="1"/>
      <c r="BB467" s="1"/>
      <c r="BC467" s="1"/>
      <c r="BD467" s="1"/>
    </row>
    <row r="468" spans="1:56" ht="12" customHeight="1" x14ac:dyDescent="0.25">
      <c r="A468" s="64"/>
      <c r="B468" s="59"/>
      <c r="C468" s="59"/>
      <c r="AY468" s="1"/>
      <c r="AZ468" s="1"/>
      <c r="BA468" s="1"/>
      <c r="BB468" s="1"/>
      <c r="BC468" s="1"/>
      <c r="BD468" s="1"/>
    </row>
    <row r="469" spans="1:56" ht="12" customHeight="1" x14ac:dyDescent="0.25">
      <c r="A469" s="64"/>
      <c r="B469" s="59"/>
      <c r="C469" s="59"/>
      <c r="AY469" s="1"/>
      <c r="AZ469" s="1"/>
      <c r="BA469" s="1"/>
      <c r="BB469" s="1"/>
      <c r="BC469" s="1"/>
      <c r="BD469" s="1"/>
    </row>
    <row r="470" spans="1:56" ht="12" customHeight="1" x14ac:dyDescent="0.25">
      <c r="A470" s="64"/>
      <c r="B470" s="59"/>
      <c r="C470" s="59"/>
      <c r="AY470" s="1"/>
      <c r="AZ470" s="1"/>
      <c r="BA470" s="1"/>
      <c r="BB470" s="1"/>
      <c r="BC470" s="1"/>
      <c r="BD470" s="1"/>
    </row>
    <row r="471" spans="1:56" ht="12" customHeight="1" x14ac:dyDescent="0.25">
      <c r="A471" s="64"/>
      <c r="B471" s="59"/>
      <c r="C471" s="59"/>
      <c r="AY471" s="1"/>
      <c r="AZ471" s="1"/>
      <c r="BA471" s="1"/>
      <c r="BB471" s="1"/>
      <c r="BC471" s="1"/>
      <c r="BD471" s="1"/>
    </row>
    <row r="472" spans="1:56" ht="12" customHeight="1" x14ac:dyDescent="0.25">
      <c r="A472" s="64"/>
      <c r="B472" s="59"/>
      <c r="C472" s="59"/>
      <c r="AY472" s="1"/>
      <c r="AZ472" s="1"/>
      <c r="BA472" s="1"/>
      <c r="BB472" s="1"/>
      <c r="BC472" s="1"/>
      <c r="BD472" s="1"/>
    </row>
    <row r="473" spans="1:56" ht="12" customHeight="1" x14ac:dyDescent="0.25">
      <c r="A473" s="64"/>
      <c r="B473" s="59"/>
      <c r="C473" s="59"/>
      <c r="AY473" s="1"/>
      <c r="AZ473" s="1"/>
      <c r="BA473" s="1"/>
      <c r="BB473" s="1"/>
      <c r="BC473" s="1"/>
      <c r="BD473" s="1"/>
    </row>
    <row r="474" spans="1:56" ht="12" customHeight="1" x14ac:dyDescent="0.25">
      <c r="A474" s="64"/>
      <c r="B474" s="59"/>
      <c r="C474" s="59"/>
      <c r="AY474" s="1"/>
      <c r="AZ474" s="1"/>
      <c r="BA474" s="1"/>
      <c r="BB474" s="1"/>
      <c r="BC474" s="1"/>
      <c r="BD474" s="1"/>
    </row>
    <row r="475" spans="1:56" ht="12" customHeight="1" x14ac:dyDescent="0.25">
      <c r="A475" s="64"/>
      <c r="B475" s="59"/>
      <c r="C475" s="59"/>
      <c r="AY475" s="1"/>
      <c r="AZ475" s="1"/>
      <c r="BA475" s="1"/>
      <c r="BB475" s="1"/>
      <c r="BC475" s="1"/>
      <c r="BD475" s="1"/>
    </row>
    <row r="476" spans="1:56" ht="12" customHeight="1" x14ac:dyDescent="0.25">
      <c r="A476" s="64"/>
      <c r="B476" s="59"/>
      <c r="C476" s="59"/>
      <c r="AY476" s="1"/>
      <c r="AZ476" s="1"/>
      <c r="BA476" s="1"/>
      <c r="BB476" s="1"/>
      <c r="BC476" s="1"/>
      <c r="BD476" s="1"/>
    </row>
    <row r="477" spans="1:56" ht="12" customHeight="1" x14ac:dyDescent="0.25">
      <c r="A477" s="64"/>
      <c r="B477" s="59"/>
      <c r="C477" s="59"/>
      <c r="AY477" s="1"/>
      <c r="AZ477" s="1"/>
      <c r="BA477" s="1"/>
      <c r="BB477" s="1"/>
      <c r="BC477" s="1"/>
      <c r="BD477" s="1"/>
    </row>
    <row r="478" spans="1:56" ht="12" customHeight="1" x14ac:dyDescent="0.25">
      <c r="A478" s="64"/>
      <c r="B478" s="59"/>
      <c r="C478" s="59"/>
      <c r="AY478" s="1"/>
      <c r="AZ478" s="1"/>
      <c r="BA478" s="1"/>
      <c r="BB478" s="1"/>
      <c r="BC478" s="1"/>
      <c r="BD478" s="1"/>
    </row>
    <row r="479" spans="1:56" ht="12" customHeight="1" x14ac:dyDescent="0.25">
      <c r="A479" s="64"/>
      <c r="B479" s="59"/>
      <c r="C479" s="59"/>
      <c r="AY479" s="1"/>
      <c r="AZ479" s="1"/>
      <c r="BA479" s="1"/>
      <c r="BB479" s="1"/>
      <c r="BC479" s="1"/>
      <c r="BD479" s="1"/>
    </row>
    <row r="480" spans="1:56" ht="12" customHeight="1" x14ac:dyDescent="0.25">
      <c r="A480" s="64"/>
      <c r="B480" s="59"/>
      <c r="C480" s="59"/>
      <c r="AY480" s="1"/>
      <c r="AZ480" s="1"/>
      <c r="BA480" s="1"/>
      <c r="BB480" s="1"/>
      <c r="BC480" s="1"/>
      <c r="BD480" s="1"/>
    </row>
    <row r="481" spans="1:56" ht="12" customHeight="1" x14ac:dyDescent="0.25">
      <c r="A481" s="64"/>
      <c r="B481" s="59"/>
      <c r="C481" s="59"/>
      <c r="AY481" s="1"/>
      <c r="AZ481" s="1"/>
      <c r="BA481" s="1"/>
      <c r="BB481" s="1"/>
      <c r="BC481" s="1"/>
      <c r="BD481" s="1"/>
    </row>
    <row r="482" spans="1:56" ht="12" customHeight="1" x14ac:dyDescent="0.25">
      <c r="A482" s="64"/>
      <c r="B482" s="59"/>
      <c r="C482" s="59"/>
      <c r="AY482" s="1"/>
      <c r="AZ482" s="1"/>
      <c r="BA482" s="1"/>
      <c r="BB482" s="1"/>
      <c r="BC482" s="1"/>
      <c r="BD482" s="1"/>
    </row>
    <row r="483" spans="1:56" ht="12" customHeight="1" x14ac:dyDescent="0.25">
      <c r="A483" s="64"/>
      <c r="B483" s="59"/>
      <c r="C483" s="59"/>
      <c r="AY483" s="1"/>
      <c r="AZ483" s="1"/>
      <c r="BA483" s="1"/>
      <c r="BB483" s="1"/>
      <c r="BC483" s="1"/>
      <c r="BD483" s="1"/>
    </row>
    <row r="484" spans="1:56" ht="12" customHeight="1" x14ac:dyDescent="0.25">
      <c r="A484" s="64"/>
      <c r="B484" s="59"/>
      <c r="C484" s="59"/>
      <c r="AY484" s="1"/>
      <c r="AZ484" s="1"/>
      <c r="BA484" s="1"/>
      <c r="BB484" s="1"/>
      <c r="BC484" s="1"/>
      <c r="BD484" s="1"/>
    </row>
    <row r="485" spans="1:56" ht="12" customHeight="1" x14ac:dyDescent="0.25">
      <c r="A485" s="64"/>
      <c r="B485" s="59"/>
      <c r="C485" s="59"/>
      <c r="AY485" s="1"/>
      <c r="AZ485" s="1"/>
      <c r="BA485" s="1"/>
      <c r="BB485" s="1"/>
      <c r="BC485" s="1"/>
      <c r="BD485" s="1"/>
    </row>
    <row r="486" spans="1:56" ht="12" customHeight="1" x14ac:dyDescent="0.25">
      <c r="A486" s="64"/>
      <c r="B486" s="59"/>
      <c r="C486" s="59"/>
      <c r="AY486" s="1"/>
      <c r="AZ486" s="1"/>
      <c r="BA486" s="1"/>
      <c r="BB486" s="1"/>
      <c r="BC486" s="1"/>
      <c r="BD486" s="1"/>
    </row>
    <row r="487" spans="1:56" ht="12" customHeight="1" x14ac:dyDescent="0.25">
      <c r="A487" s="64"/>
      <c r="B487" s="59"/>
      <c r="C487" s="59"/>
      <c r="AY487" s="1"/>
      <c r="AZ487" s="1"/>
      <c r="BA487" s="1"/>
      <c r="BB487" s="1"/>
      <c r="BC487" s="1"/>
      <c r="BD487" s="1"/>
    </row>
    <row r="488" spans="1:56" ht="12" customHeight="1" x14ac:dyDescent="0.25">
      <c r="A488" s="64"/>
      <c r="B488" s="59"/>
      <c r="C488" s="59"/>
      <c r="AY488" s="1"/>
      <c r="AZ488" s="1"/>
      <c r="BA488" s="1"/>
      <c r="BB488" s="1"/>
      <c r="BC488" s="1"/>
      <c r="BD488" s="1"/>
    </row>
    <row r="489" spans="1:56" ht="12" customHeight="1" x14ac:dyDescent="0.25">
      <c r="A489" s="64"/>
      <c r="B489" s="59"/>
      <c r="C489" s="59"/>
      <c r="AY489" s="1"/>
      <c r="AZ489" s="1"/>
      <c r="BA489" s="1"/>
      <c r="BB489" s="1"/>
      <c r="BC489" s="1"/>
      <c r="BD489" s="1"/>
    </row>
    <row r="490" spans="1:56" ht="12" customHeight="1" x14ac:dyDescent="0.25">
      <c r="A490" s="64"/>
      <c r="B490" s="59"/>
      <c r="C490" s="59"/>
      <c r="AY490" s="1"/>
      <c r="AZ490" s="1"/>
      <c r="BA490" s="1"/>
      <c r="BB490" s="1"/>
      <c r="BC490" s="1"/>
      <c r="BD490" s="1"/>
    </row>
    <row r="491" spans="1:56" ht="12" customHeight="1" x14ac:dyDescent="0.25">
      <c r="A491" s="64"/>
      <c r="B491" s="59"/>
      <c r="C491" s="59"/>
      <c r="AY491" s="1"/>
      <c r="AZ491" s="1"/>
      <c r="BA491" s="1"/>
      <c r="BB491" s="1"/>
      <c r="BC491" s="1"/>
      <c r="BD491" s="1"/>
    </row>
    <row r="492" spans="1:56" ht="12" customHeight="1" x14ac:dyDescent="0.25">
      <c r="A492" s="64"/>
      <c r="B492" s="59"/>
      <c r="C492" s="59"/>
      <c r="AY492" s="1"/>
      <c r="AZ492" s="1"/>
      <c r="BA492" s="1"/>
      <c r="BB492" s="1"/>
      <c r="BC492" s="1"/>
      <c r="BD492" s="1"/>
    </row>
    <row r="493" spans="1:56" ht="12" customHeight="1" x14ac:dyDescent="0.25">
      <c r="A493" s="64"/>
      <c r="B493" s="59"/>
      <c r="C493" s="59"/>
      <c r="AY493" s="1"/>
      <c r="AZ493" s="1"/>
      <c r="BA493" s="1"/>
      <c r="BB493" s="1"/>
      <c r="BC493" s="1"/>
      <c r="BD493" s="1"/>
    </row>
    <row r="494" spans="1:56" ht="12" customHeight="1" x14ac:dyDescent="0.25">
      <c r="A494" s="64"/>
      <c r="B494" s="59"/>
      <c r="C494" s="59"/>
      <c r="AY494" s="1"/>
      <c r="AZ494" s="1"/>
      <c r="BA494" s="1"/>
      <c r="BB494" s="1"/>
      <c r="BC494" s="1"/>
      <c r="BD494" s="1"/>
    </row>
    <row r="495" spans="1:56" ht="12" customHeight="1" x14ac:dyDescent="0.25">
      <c r="A495" s="64"/>
      <c r="B495" s="59"/>
      <c r="C495" s="59"/>
      <c r="AY495" s="1"/>
      <c r="AZ495" s="1"/>
      <c r="BA495" s="1"/>
      <c r="BB495" s="1"/>
      <c r="BC495" s="1"/>
      <c r="BD495" s="1"/>
    </row>
    <row r="496" spans="1:56" ht="12" customHeight="1" x14ac:dyDescent="0.25">
      <c r="A496" s="64"/>
      <c r="B496" s="59"/>
      <c r="C496" s="59"/>
      <c r="AY496" s="1"/>
      <c r="AZ496" s="1"/>
      <c r="BA496" s="1"/>
      <c r="BB496" s="1"/>
      <c r="BC496" s="1"/>
      <c r="BD496" s="1"/>
    </row>
    <row r="497" spans="1:56" ht="12" customHeight="1" x14ac:dyDescent="0.25">
      <c r="A497" s="64"/>
      <c r="B497" s="59"/>
      <c r="C497" s="59"/>
      <c r="AY497" s="1"/>
      <c r="AZ497" s="1"/>
      <c r="BA497" s="1"/>
      <c r="BB497" s="1"/>
      <c r="BC497" s="1"/>
      <c r="BD497" s="1"/>
    </row>
    <row r="498" spans="1:56" ht="12" customHeight="1" x14ac:dyDescent="0.25">
      <c r="A498" s="64"/>
      <c r="B498" s="59"/>
      <c r="C498" s="59"/>
      <c r="AY498" s="1"/>
      <c r="AZ498" s="1"/>
      <c r="BA498" s="1"/>
      <c r="BB498" s="1"/>
      <c r="BC498" s="1"/>
      <c r="BD498" s="1"/>
    </row>
    <row r="499" spans="1:56" ht="12" customHeight="1" x14ac:dyDescent="0.25">
      <c r="A499" s="64"/>
      <c r="B499" s="59"/>
      <c r="C499" s="59"/>
      <c r="AY499" s="1"/>
      <c r="AZ499" s="1"/>
      <c r="BA499" s="1"/>
      <c r="BB499" s="1"/>
      <c r="BC499" s="1"/>
      <c r="BD499" s="1"/>
    </row>
    <row r="500" spans="1:56" ht="12" customHeight="1" x14ac:dyDescent="0.25">
      <c r="A500" s="64"/>
      <c r="B500" s="59"/>
      <c r="C500" s="59"/>
      <c r="AY500" s="1"/>
      <c r="AZ500" s="1"/>
      <c r="BA500" s="1"/>
      <c r="BB500" s="1"/>
      <c r="BC500" s="1"/>
      <c r="BD500" s="1"/>
    </row>
    <row r="501" spans="1:56" ht="12" customHeight="1" x14ac:dyDescent="0.25">
      <c r="A501" s="64"/>
      <c r="B501" s="59"/>
      <c r="C501" s="59"/>
      <c r="AY501" s="1"/>
      <c r="AZ501" s="1"/>
      <c r="BA501" s="1"/>
      <c r="BB501" s="1"/>
      <c r="BC501" s="1"/>
      <c r="BD501" s="1"/>
    </row>
    <row r="502" spans="1:56" ht="12" customHeight="1" x14ac:dyDescent="0.25">
      <c r="A502" s="64"/>
      <c r="B502" s="59"/>
      <c r="C502" s="59"/>
      <c r="AY502" s="1"/>
      <c r="AZ502" s="1"/>
      <c r="BA502" s="1"/>
      <c r="BB502" s="1"/>
      <c r="BC502" s="1"/>
      <c r="BD502" s="1"/>
    </row>
    <row r="503" spans="1:56" ht="12" customHeight="1" x14ac:dyDescent="0.25">
      <c r="A503" s="64"/>
      <c r="B503" s="59"/>
      <c r="C503" s="59"/>
      <c r="AY503" s="1"/>
      <c r="AZ503" s="1"/>
      <c r="BA503" s="1"/>
      <c r="BB503" s="1"/>
      <c r="BC503" s="1"/>
      <c r="BD503" s="1"/>
    </row>
    <row r="504" spans="1:56" ht="12" customHeight="1" x14ac:dyDescent="0.25">
      <c r="A504" s="64"/>
      <c r="B504" s="59"/>
      <c r="C504" s="59"/>
      <c r="AY504" s="1"/>
      <c r="AZ504" s="1"/>
      <c r="BA504" s="1"/>
      <c r="BB504" s="1"/>
      <c r="BC504" s="1"/>
      <c r="BD504" s="1"/>
    </row>
    <row r="505" spans="1:56" ht="12" customHeight="1" x14ac:dyDescent="0.25">
      <c r="A505" s="64"/>
      <c r="B505" s="59"/>
      <c r="C505" s="59"/>
      <c r="AY505" s="1"/>
      <c r="AZ505" s="1"/>
      <c r="BA505" s="1"/>
      <c r="BB505" s="1"/>
      <c r="BC505" s="1"/>
      <c r="BD505" s="1"/>
    </row>
    <row r="506" spans="1:56" ht="12" customHeight="1" x14ac:dyDescent="0.25">
      <c r="A506" s="64"/>
      <c r="B506" s="59"/>
      <c r="C506" s="59"/>
      <c r="AY506" s="1"/>
      <c r="AZ506" s="1"/>
      <c r="BA506" s="1"/>
      <c r="BB506" s="1"/>
      <c r="BC506" s="1"/>
      <c r="BD506" s="1"/>
    </row>
    <row r="507" spans="1:56" ht="12" customHeight="1" x14ac:dyDescent="0.25">
      <c r="A507" s="64"/>
      <c r="B507" s="59"/>
      <c r="C507" s="59"/>
      <c r="AY507" s="1"/>
      <c r="AZ507" s="1"/>
      <c r="BA507" s="1"/>
      <c r="BB507" s="1"/>
      <c r="BC507" s="1"/>
      <c r="BD507" s="1"/>
    </row>
    <row r="508" spans="1:56" ht="12" customHeight="1" x14ac:dyDescent="0.25">
      <c r="A508" s="64"/>
      <c r="B508" s="59"/>
      <c r="C508" s="59"/>
      <c r="AY508" s="1"/>
      <c r="AZ508" s="1"/>
      <c r="BA508" s="1"/>
      <c r="BB508" s="1"/>
      <c r="BC508" s="1"/>
      <c r="BD508" s="1"/>
    </row>
    <row r="509" spans="1:56" ht="12" customHeight="1" x14ac:dyDescent="0.25">
      <c r="A509" s="64"/>
      <c r="B509" s="59"/>
      <c r="C509" s="59"/>
      <c r="AY509" s="1"/>
      <c r="AZ509" s="1"/>
      <c r="BA509" s="1"/>
      <c r="BB509" s="1"/>
      <c r="BC509" s="1"/>
      <c r="BD509" s="1"/>
    </row>
    <row r="510" spans="1:56" ht="12" customHeight="1" x14ac:dyDescent="0.25">
      <c r="A510" s="64"/>
      <c r="B510" s="59"/>
      <c r="C510" s="59"/>
      <c r="AY510" s="1"/>
      <c r="AZ510" s="1"/>
      <c r="BA510" s="1"/>
      <c r="BB510" s="1"/>
      <c r="BC510" s="1"/>
      <c r="BD510" s="1"/>
    </row>
    <row r="511" spans="1:56" ht="12" customHeight="1" x14ac:dyDescent="0.25">
      <c r="A511" s="64"/>
      <c r="B511" s="59"/>
      <c r="C511" s="59"/>
      <c r="AY511" s="1"/>
      <c r="AZ511" s="1"/>
      <c r="BA511" s="1"/>
      <c r="BB511" s="1"/>
      <c r="BC511" s="1"/>
      <c r="BD511" s="1"/>
    </row>
    <row r="512" spans="1:56" ht="12" customHeight="1" x14ac:dyDescent="0.25">
      <c r="A512" s="64"/>
      <c r="B512" s="59"/>
      <c r="C512" s="59"/>
      <c r="AY512" s="1"/>
      <c r="AZ512" s="1"/>
      <c r="BA512" s="1"/>
      <c r="BB512" s="1"/>
      <c r="BC512" s="1"/>
      <c r="BD512" s="1"/>
    </row>
    <row r="513" spans="1:56" ht="12" customHeight="1" x14ac:dyDescent="0.25">
      <c r="A513" s="64"/>
      <c r="B513" s="59"/>
      <c r="C513" s="59"/>
      <c r="AY513" s="1"/>
      <c r="AZ513" s="1"/>
      <c r="BA513" s="1"/>
      <c r="BB513" s="1"/>
      <c r="BC513" s="1"/>
      <c r="BD513" s="1"/>
    </row>
    <row r="514" spans="1:56" ht="12" customHeight="1" x14ac:dyDescent="0.25">
      <c r="A514" s="64"/>
      <c r="B514" s="59"/>
      <c r="C514" s="59"/>
      <c r="AY514" s="1"/>
      <c r="AZ514" s="1"/>
      <c r="BA514" s="1"/>
      <c r="BB514" s="1"/>
      <c r="BC514" s="1"/>
      <c r="BD514" s="1"/>
    </row>
    <row r="515" spans="1:56" ht="12" customHeight="1" x14ac:dyDescent="0.25">
      <c r="A515" s="64"/>
      <c r="B515" s="59"/>
      <c r="C515" s="59"/>
      <c r="AY515" s="1"/>
      <c r="AZ515" s="1"/>
      <c r="BA515" s="1"/>
      <c r="BB515" s="1"/>
      <c r="BC515" s="1"/>
      <c r="BD515" s="1"/>
    </row>
    <row r="516" spans="1:56" ht="12" customHeight="1" x14ac:dyDescent="0.25">
      <c r="A516" s="64"/>
      <c r="B516" s="59"/>
      <c r="C516" s="59"/>
      <c r="AY516" s="1"/>
      <c r="AZ516" s="1"/>
      <c r="BA516" s="1"/>
      <c r="BB516" s="1"/>
      <c r="BC516" s="1"/>
      <c r="BD516" s="1"/>
    </row>
    <row r="517" spans="1:56" ht="12" customHeight="1" x14ac:dyDescent="0.25">
      <c r="A517" s="64"/>
      <c r="B517" s="59"/>
      <c r="C517" s="59"/>
      <c r="AY517" s="1"/>
      <c r="AZ517" s="1"/>
      <c r="BA517" s="1"/>
      <c r="BB517" s="1"/>
      <c r="BC517" s="1"/>
      <c r="BD517" s="1"/>
    </row>
    <row r="518" spans="1:56" ht="12" customHeight="1" x14ac:dyDescent="0.25">
      <c r="A518" s="64"/>
      <c r="B518" s="59"/>
      <c r="C518" s="59"/>
      <c r="AY518" s="1"/>
      <c r="AZ518" s="1"/>
      <c r="BA518" s="1"/>
      <c r="BB518" s="1"/>
      <c r="BC518" s="1"/>
      <c r="BD518" s="1"/>
    </row>
    <row r="519" spans="1:56" ht="12" customHeight="1" x14ac:dyDescent="0.25">
      <c r="A519" s="64"/>
      <c r="B519" s="59"/>
      <c r="C519" s="59"/>
      <c r="AY519" s="1"/>
      <c r="AZ519" s="1"/>
      <c r="BA519" s="1"/>
      <c r="BB519" s="1"/>
      <c r="BC519" s="1"/>
      <c r="BD519" s="1"/>
    </row>
    <row r="520" spans="1:56" ht="12" customHeight="1" x14ac:dyDescent="0.25">
      <c r="A520" s="64"/>
      <c r="B520" s="59"/>
      <c r="C520" s="59"/>
      <c r="AY520" s="1"/>
      <c r="AZ520" s="1"/>
      <c r="BA520" s="1"/>
      <c r="BB520" s="1"/>
      <c r="BC520" s="1"/>
      <c r="BD520" s="1"/>
    </row>
    <row r="521" spans="1:56" ht="12" customHeight="1" x14ac:dyDescent="0.25">
      <c r="A521" s="64"/>
      <c r="B521" s="59"/>
      <c r="C521" s="59"/>
      <c r="AY521" s="1"/>
      <c r="AZ521" s="1"/>
      <c r="BA521" s="1"/>
      <c r="BB521" s="1"/>
      <c r="BC521" s="1"/>
      <c r="BD521" s="1"/>
    </row>
    <row r="522" spans="1:56" ht="12" customHeight="1" x14ac:dyDescent="0.25">
      <c r="A522" s="64"/>
      <c r="B522" s="59"/>
      <c r="C522" s="59"/>
      <c r="AY522" s="1"/>
      <c r="AZ522" s="1"/>
      <c r="BA522" s="1"/>
      <c r="BB522" s="1"/>
      <c r="BC522" s="1"/>
      <c r="BD522" s="1"/>
    </row>
    <row r="523" spans="1:56" ht="12" customHeight="1" x14ac:dyDescent="0.25">
      <c r="A523" s="64"/>
      <c r="B523" s="59"/>
      <c r="C523" s="59"/>
      <c r="AY523" s="1"/>
      <c r="AZ523" s="1"/>
      <c r="BA523" s="1"/>
      <c r="BB523" s="1"/>
      <c r="BC523" s="1"/>
      <c r="BD523" s="1"/>
    </row>
    <row r="524" spans="1:56" ht="12" customHeight="1" x14ac:dyDescent="0.25">
      <c r="A524" s="64"/>
      <c r="B524" s="59"/>
      <c r="C524" s="59"/>
      <c r="AY524" s="1"/>
      <c r="AZ524" s="1"/>
      <c r="BA524" s="1"/>
      <c r="BB524" s="1"/>
      <c r="BC524" s="1"/>
      <c r="BD524" s="1"/>
    </row>
    <row r="525" spans="1:56" ht="12" customHeight="1" x14ac:dyDescent="0.25">
      <c r="A525" s="64"/>
      <c r="B525" s="59"/>
      <c r="C525" s="59"/>
      <c r="AY525" s="1"/>
      <c r="AZ525" s="1"/>
      <c r="BA525" s="1"/>
      <c r="BB525" s="1"/>
      <c r="BC525" s="1"/>
      <c r="BD525" s="1"/>
    </row>
    <row r="526" spans="1:56" ht="12" customHeight="1" x14ac:dyDescent="0.25">
      <c r="A526" s="64"/>
      <c r="B526" s="59"/>
      <c r="C526" s="59"/>
      <c r="AY526" s="1"/>
      <c r="AZ526" s="1"/>
      <c r="BA526" s="1"/>
      <c r="BB526" s="1"/>
      <c r="BC526" s="1"/>
      <c r="BD526" s="1"/>
    </row>
    <row r="527" spans="1:56" ht="12" customHeight="1" x14ac:dyDescent="0.25">
      <c r="A527" s="64"/>
      <c r="B527" s="59"/>
      <c r="C527" s="59"/>
      <c r="AY527" s="1"/>
      <c r="AZ527" s="1"/>
      <c r="BA527" s="1"/>
      <c r="BB527" s="1"/>
      <c r="BC527" s="1"/>
      <c r="BD527" s="1"/>
    </row>
    <row r="528" spans="1:56" ht="12" customHeight="1" x14ac:dyDescent="0.25">
      <c r="A528" s="64"/>
      <c r="B528" s="59"/>
      <c r="C528" s="59"/>
      <c r="AY528" s="1"/>
      <c r="AZ528" s="1"/>
      <c r="BA528" s="1"/>
      <c r="BB528" s="1"/>
      <c r="BC528" s="1"/>
      <c r="BD528" s="1"/>
    </row>
    <row r="529" spans="1:56" ht="12" customHeight="1" x14ac:dyDescent="0.25">
      <c r="A529" s="64"/>
      <c r="B529" s="59"/>
      <c r="C529" s="59"/>
      <c r="AY529" s="1"/>
      <c r="AZ529" s="1"/>
      <c r="BA529" s="1"/>
      <c r="BB529" s="1"/>
      <c r="BC529" s="1"/>
      <c r="BD529" s="1"/>
    </row>
    <row r="530" spans="1:56" ht="12" customHeight="1" x14ac:dyDescent="0.25">
      <c r="A530" s="64"/>
      <c r="B530" s="59"/>
      <c r="C530" s="59"/>
      <c r="AY530" s="1"/>
      <c r="AZ530" s="1"/>
      <c r="BA530" s="1"/>
      <c r="BB530" s="1"/>
      <c r="BC530" s="1"/>
      <c r="BD530" s="1"/>
    </row>
    <row r="531" spans="1:56" ht="12" customHeight="1" x14ac:dyDescent="0.25">
      <c r="A531" s="64"/>
      <c r="B531" s="59"/>
      <c r="C531" s="59"/>
      <c r="AY531" s="1"/>
      <c r="AZ531" s="1"/>
      <c r="BA531" s="1"/>
      <c r="BB531" s="1"/>
      <c r="BC531" s="1"/>
      <c r="BD531" s="1"/>
    </row>
    <row r="532" spans="1:56" ht="12" customHeight="1" x14ac:dyDescent="0.25">
      <c r="A532" s="64"/>
      <c r="B532" s="59"/>
      <c r="C532" s="59"/>
      <c r="AY532" s="1"/>
      <c r="AZ532" s="1"/>
      <c r="BA532" s="1"/>
      <c r="BB532" s="1"/>
      <c r="BC532" s="1"/>
      <c r="BD532" s="1"/>
    </row>
    <row r="533" spans="1:56" ht="12" customHeight="1" x14ac:dyDescent="0.25">
      <c r="A533" s="64"/>
      <c r="B533" s="59"/>
      <c r="C533" s="59"/>
      <c r="AY533" s="1"/>
      <c r="AZ533" s="1"/>
      <c r="BA533" s="1"/>
      <c r="BB533" s="1"/>
      <c r="BC533" s="1"/>
      <c r="BD533" s="1"/>
    </row>
    <row r="534" spans="1:56" ht="12" customHeight="1" x14ac:dyDescent="0.25">
      <c r="A534" s="64"/>
      <c r="B534" s="59"/>
      <c r="C534" s="59"/>
      <c r="AY534" s="1"/>
      <c r="AZ534" s="1"/>
      <c r="BA534" s="1"/>
      <c r="BB534" s="1"/>
      <c r="BC534" s="1"/>
      <c r="BD534" s="1"/>
    </row>
    <row r="535" spans="1:56" ht="12" customHeight="1" x14ac:dyDescent="0.25">
      <c r="A535" s="64"/>
      <c r="B535" s="59"/>
      <c r="C535" s="59"/>
      <c r="AY535" s="1"/>
      <c r="AZ535" s="1"/>
      <c r="BA535" s="1"/>
      <c r="BB535" s="1"/>
      <c r="BC535" s="1"/>
      <c r="BD535" s="1"/>
    </row>
    <row r="536" spans="1:56" ht="12" customHeight="1" x14ac:dyDescent="0.25">
      <c r="A536" s="64"/>
      <c r="B536" s="59"/>
      <c r="C536" s="59"/>
      <c r="AY536" s="1"/>
      <c r="AZ536" s="1"/>
      <c r="BA536" s="1"/>
      <c r="BB536" s="1"/>
      <c r="BC536" s="1"/>
      <c r="BD536" s="1"/>
    </row>
    <row r="537" spans="1:56" ht="12" customHeight="1" x14ac:dyDescent="0.25">
      <c r="A537" s="64"/>
      <c r="B537" s="59"/>
      <c r="C537" s="59"/>
      <c r="AY537" s="1"/>
      <c r="AZ537" s="1"/>
      <c r="BA537" s="1"/>
      <c r="BB537" s="1"/>
      <c r="BC537" s="1"/>
      <c r="BD537" s="1"/>
    </row>
    <row r="538" spans="1:56" ht="12" customHeight="1" x14ac:dyDescent="0.25">
      <c r="A538" s="64"/>
      <c r="B538" s="59"/>
      <c r="C538" s="59"/>
      <c r="AY538" s="1"/>
      <c r="AZ538" s="1"/>
      <c r="BA538" s="1"/>
      <c r="BB538" s="1"/>
      <c r="BC538" s="1"/>
      <c r="BD538" s="1"/>
    </row>
    <row r="539" spans="1:56" ht="12" customHeight="1" x14ac:dyDescent="0.25">
      <c r="A539" s="64"/>
      <c r="B539" s="59"/>
      <c r="C539" s="59"/>
      <c r="AY539" s="1"/>
      <c r="AZ539" s="1"/>
      <c r="BA539" s="1"/>
      <c r="BB539" s="1"/>
      <c r="BC539" s="1"/>
      <c r="BD539" s="1"/>
    </row>
    <row r="540" spans="1:56" ht="12" customHeight="1" x14ac:dyDescent="0.25">
      <c r="A540" s="64"/>
      <c r="B540" s="59"/>
      <c r="C540" s="59"/>
      <c r="AY540" s="1"/>
      <c r="AZ540" s="1"/>
      <c r="BA540" s="1"/>
      <c r="BB540" s="1"/>
      <c r="BC540" s="1"/>
      <c r="BD540" s="1"/>
    </row>
    <row r="541" spans="1:56" ht="12" customHeight="1" x14ac:dyDescent="0.25">
      <c r="A541" s="64"/>
      <c r="B541" s="59"/>
      <c r="C541" s="59"/>
      <c r="AY541" s="1"/>
      <c r="AZ541" s="1"/>
      <c r="BA541" s="1"/>
      <c r="BB541" s="1"/>
      <c r="BC541" s="1"/>
      <c r="BD541" s="1"/>
    </row>
    <row r="542" spans="1:56" ht="12" customHeight="1" x14ac:dyDescent="0.25">
      <c r="A542" s="64"/>
      <c r="B542" s="59"/>
      <c r="C542" s="59"/>
      <c r="AY542" s="1"/>
      <c r="AZ542" s="1"/>
      <c r="BA542" s="1"/>
      <c r="BB542" s="1"/>
      <c r="BC542" s="1"/>
      <c r="BD542" s="1"/>
    </row>
    <row r="543" spans="1:56" ht="12" customHeight="1" x14ac:dyDescent="0.25">
      <c r="A543" s="64"/>
      <c r="B543" s="59"/>
      <c r="C543" s="59"/>
      <c r="AY543" s="1"/>
      <c r="AZ543" s="1"/>
      <c r="BA543" s="1"/>
      <c r="BB543" s="1"/>
      <c r="BC543" s="1"/>
      <c r="BD543" s="1"/>
    </row>
    <row r="544" spans="1:56" ht="12" customHeight="1" x14ac:dyDescent="0.25">
      <c r="A544" s="64"/>
      <c r="B544" s="59"/>
      <c r="C544" s="59"/>
      <c r="AY544" s="1"/>
      <c r="AZ544" s="1"/>
      <c r="BA544" s="1"/>
      <c r="BB544" s="1"/>
      <c r="BC544" s="1"/>
      <c r="BD544" s="1"/>
    </row>
    <row r="545" spans="1:56" ht="12" customHeight="1" x14ac:dyDescent="0.25">
      <c r="A545" s="64"/>
      <c r="B545" s="59"/>
      <c r="C545" s="59"/>
      <c r="AY545" s="1"/>
      <c r="AZ545" s="1"/>
      <c r="BA545" s="1"/>
      <c r="BB545" s="1"/>
      <c r="BC545" s="1"/>
      <c r="BD545" s="1"/>
    </row>
    <row r="546" spans="1:56" ht="12" customHeight="1" x14ac:dyDescent="0.25">
      <c r="A546" s="64"/>
      <c r="B546" s="59"/>
      <c r="C546" s="59"/>
      <c r="AY546" s="1"/>
      <c r="AZ546" s="1"/>
      <c r="BA546" s="1"/>
      <c r="BB546" s="1"/>
      <c r="BC546" s="1"/>
      <c r="BD546" s="1"/>
    </row>
    <row r="547" spans="1:56" ht="12" customHeight="1" x14ac:dyDescent="0.25">
      <c r="A547" s="64"/>
      <c r="B547" s="59"/>
      <c r="C547" s="59"/>
      <c r="AY547" s="1"/>
      <c r="AZ547" s="1"/>
      <c r="BA547" s="1"/>
      <c r="BB547" s="1"/>
      <c r="BC547" s="1"/>
      <c r="BD547" s="1"/>
    </row>
    <row r="548" spans="1:56" ht="12" customHeight="1" x14ac:dyDescent="0.25">
      <c r="A548" s="64"/>
      <c r="B548" s="59"/>
      <c r="C548" s="59"/>
      <c r="AY548" s="1"/>
      <c r="AZ548" s="1"/>
      <c r="BA548" s="1"/>
      <c r="BB548" s="1"/>
      <c r="BC548" s="1"/>
      <c r="BD548" s="1"/>
    </row>
    <row r="549" spans="1:56" ht="12" customHeight="1" x14ac:dyDescent="0.25">
      <c r="A549" s="64"/>
      <c r="B549" s="59"/>
      <c r="C549" s="59"/>
      <c r="AY549" s="1"/>
      <c r="AZ549" s="1"/>
      <c r="BA549" s="1"/>
      <c r="BB549" s="1"/>
      <c r="BC549" s="1"/>
      <c r="BD549" s="1"/>
    </row>
    <row r="550" spans="1:56" ht="12" customHeight="1" x14ac:dyDescent="0.25">
      <c r="A550" s="64"/>
      <c r="B550" s="59"/>
      <c r="C550" s="59"/>
      <c r="AY550" s="1"/>
      <c r="AZ550" s="1"/>
      <c r="BA550" s="1"/>
      <c r="BB550" s="1"/>
      <c r="BC550" s="1"/>
      <c r="BD550" s="1"/>
    </row>
    <row r="551" spans="1:56" ht="12" customHeight="1" x14ac:dyDescent="0.25">
      <c r="A551" s="64"/>
      <c r="B551" s="59"/>
      <c r="C551" s="59"/>
      <c r="AY551" s="1"/>
      <c r="AZ551" s="1"/>
      <c r="BA551" s="1"/>
      <c r="BB551" s="1"/>
      <c r="BC551" s="1"/>
      <c r="BD551" s="1"/>
    </row>
    <row r="552" spans="1:56" ht="12" customHeight="1" x14ac:dyDescent="0.25">
      <c r="A552" s="64"/>
      <c r="B552" s="59"/>
      <c r="C552" s="59"/>
      <c r="AY552" s="1"/>
      <c r="AZ552" s="1"/>
      <c r="BA552" s="1"/>
      <c r="BB552" s="1"/>
      <c r="BC552" s="1"/>
      <c r="BD552" s="1"/>
    </row>
    <row r="553" spans="1:56" ht="12" customHeight="1" x14ac:dyDescent="0.25">
      <c r="A553" s="64"/>
      <c r="B553" s="59"/>
      <c r="C553" s="59"/>
      <c r="AY553" s="1"/>
      <c r="AZ553" s="1"/>
      <c r="BA553" s="1"/>
      <c r="BB553" s="1"/>
      <c r="BC553" s="1"/>
      <c r="BD553" s="1"/>
    </row>
    <row r="554" spans="1:56" ht="12" customHeight="1" x14ac:dyDescent="0.25">
      <c r="A554" s="64"/>
      <c r="B554" s="59"/>
      <c r="C554" s="59"/>
      <c r="AY554" s="1"/>
      <c r="AZ554" s="1"/>
      <c r="BA554" s="1"/>
      <c r="BB554" s="1"/>
      <c r="BC554" s="1"/>
      <c r="BD554" s="1"/>
    </row>
    <row r="555" spans="1:56" ht="12" customHeight="1" x14ac:dyDescent="0.25">
      <c r="A555" s="64"/>
      <c r="B555" s="59"/>
      <c r="C555" s="59"/>
      <c r="AY555" s="1"/>
      <c r="AZ555" s="1"/>
      <c r="BA555" s="1"/>
      <c r="BB555" s="1"/>
      <c r="BC555" s="1"/>
      <c r="BD555" s="1"/>
    </row>
    <row r="556" spans="1:56" ht="12" customHeight="1" x14ac:dyDescent="0.25">
      <c r="A556" s="64"/>
      <c r="B556" s="59"/>
      <c r="C556" s="59"/>
      <c r="AY556" s="1"/>
      <c r="AZ556" s="1"/>
      <c r="BA556" s="1"/>
      <c r="BB556" s="1"/>
      <c r="BC556" s="1"/>
      <c r="BD556" s="1"/>
    </row>
    <row r="557" spans="1:56" ht="12" customHeight="1" x14ac:dyDescent="0.25">
      <c r="A557" s="64"/>
      <c r="B557" s="59"/>
      <c r="C557" s="59"/>
      <c r="AY557" s="1"/>
      <c r="AZ557" s="1"/>
      <c r="BA557" s="1"/>
      <c r="BB557" s="1"/>
      <c r="BC557" s="1"/>
      <c r="BD557" s="1"/>
    </row>
    <row r="558" spans="1:56" ht="12" customHeight="1" x14ac:dyDescent="0.25">
      <c r="A558" s="64"/>
      <c r="B558" s="59"/>
      <c r="C558" s="59"/>
      <c r="AY558" s="1"/>
      <c r="AZ558" s="1"/>
      <c r="BA558" s="1"/>
      <c r="BB558" s="1"/>
      <c r="BC558" s="1"/>
      <c r="BD558" s="1"/>
    </row>
    <row r="559" spans="1:56" ht="12" customHeight="1" x14ac:dyDescent="0.25">
      <c r="A559" s="64"/>
      <c r="B559" s="59"/>
      <c r="C559" s="59"/>
      <c r="AY559" s="1"/>
      <c r="AZ559" s="1"/>
      <c r="BA559" s="1"/>
      <c r="BB559" s="1"/>
      <c r="BC559" s="1"/>
      <c r="BD559" s="1"/>
    </row>
    <row r="560" spans="1:56" ht="12" customHeight="1" x14ac:dyDescent="0.25">
      <c r="A560" s="64"/>
      <c r="B560" s="59"/>
      <c r="C560" s="59"/>
      <c r="AY560" s="1"/>
      <c r="AZ560" s="1"/>
      <c r="BA560" s="1"/>
      <c r="BB560" s="1"/>
      <c r="BC560" s="1"/>
      <c r="BD560" s="1"/>
    </row>
    <row r="561" spans="1:56" ht="12" customHeight="1" x14ac:dyDescent="0.25">
      <c r="A561" s="64"/>
      <c r="B561" s="59"/>
      <c r="C561" s="59"/>
      <c r="AY561" s="1"/>
      <c r="AZ561" s="1"/>
      <c r="BA561" s="1"/>
      <c r="BB561" s="1"/>
      <c r="BC561" s="1"/>
      <c r="BD561" s="1"/>
    </row>
    <row r="562" spans="1:56" ht="12" customHeight="1" x14ac:dyDescent="0.25">
      <c r="A562" s="64"/>
      <c r="B562" s="59"/>
      <c r="C562" s="59"/>
      <c r="AY562" s="1"/>
      <c r="AZ562" s="1"/>
      <c r="BA562" s="1"/>
      <c r="BB562" s="1"/>
      <c r="BC562" s="1"/>
      <c r="BD562" s="1"/>
    </row>
    <row r="563" spans="1:56" ht="12" customHeight="1" x14ac:dyDescent="0.25">
      <c r="A563" s="64"/>
      <c r="B563" s="59"/>
      <c r="C563" s="59"/>
      <c r="AY563" s="1"/>
      <c r="AZ563" s="1"/>
      <c r="BA563" s="1"/>
      <c r="BB563" s="1"/>
      <c r="BC563" s="1"/>
      <c r="BD563" s="1"/>
    </row>
    <row r="564" spans="1:56" ht="12" customHeight="1" x14ac:dyDescent="0.25">
      <c r="A564" s="64"/>
      <c r="B564" s="59"/>
      <c r="C564" s="59"/>
      <c r="AY564" s="1"/>
      <c r="AZ564" s="1"/>
      <c r="BA564" s="1"/>
      <c r="BB564" s="1"/>
      <c r="BC564" s="1"/>
      <c r="BD564" s="1"/>
    </row>
    <row r="565" spans="1:56" ht="12" customHeight="1" x14ac:dyDescent="0.25">
      <c r="A565" s="64"/>
      <c r="B565" s="59"/>
      <c r="C565" s="59"/>
      <c r="AY565" s="1"/>
      <c r="AZ565" s="1"/>
      <c r="BA565" s="1"/>
      <c r="BB565" s="1"/>
      <c r="BC565" s="1"/>
      <c r="BD565" s="1"/>
    </row>
    <row r="566" spans="1:56" ht="12" customHeight="1" x14ac:dyDescent="0.25">
      <c r="A566" s="64"/>
      <c r="B566" s="59"/>
      <c r="C566" s="59"/>
      <c r="AY566" s="1"/>
      <c r="AZ566" s="1"/>
      <c r="BA566" s="1"/>
      <c r="BB566" s="1"/>
      <c r="BC566" s="1"/>
      <c r="BD566" s="1"/>
    </row>
    <row r="567" spans="1:56" ht="12" customHeight="1" x14ac:dyDescent="0.25">
      <c r="A567" s="64"/>
      <c r="B567" s="59"/>
      <c r="C567" s="59"/>
      <c r="AY567" s="1"/>
      <c r="AZ567" s="1"/>
      <c r="BA567" s="1"/>
      <c r="BB567" s="1"/>
      <c r="BC567" s="1"/>
      <c r="BD567" s="1"/>
    </row>
    <row r="568" spans="1:56" ht="12" customHeight="1" x14ac:dyDescent="0.25">
      <c r="A568" s="64"/>
      <c r="B568" s="59"/>
      <c r="C568" s="59"/>
      <c r="AY568" s="1"/>
      <c r="AZ568" s="1"/>
      <c r="BA568" s="1"/>
      <c r="BB568" s="1"/>
      <c r="BC568" s="1"/>
      <c r="BD568" s="1"/>
    </row>
    <row r="569" spans="1:56" ht="12" customHeight="1" x14ac:dyDescent="0.25">
      <c r="A569" s="64"/>
      <c r="B569" s="59"/>
      <c r="C569" s="59"/>
      <c r="AY569" s="1"/>
      <c r="AZ569" s="1"/>
      <c r="BA569" s="1"/>
      <c r="BB569" s="1"/>
      <c r="BC569" s="1"/>
      <c r="BD569" s="1"/>
    </row>
    <row r="570" spans="1:56" ht="12" customHeight="1" x14ac:dyDescent="0.25">
      <c r="A570" s="64"/>
      <c r="B570" s="59"/>
      <c r="C570" s="59"/>
      <c r="AY570" s="1"/>
      <c r="AZ570" s="1"/>
      <c r="BA570" s="1"/>
      <c r="BB570" s="1"/>
      <c r="BC570" s="1"/>
      <c r="BD570" s="1"/>
    </row>
    <row r="571" spans="1:56" ht="12" customHeight="1" x14ac:dyDescent="0.25">
      <c r="A571" s="64"/>
      <c r="B571" s="59"/>
      <c r="C571" s="59"/>
      <c r="AY571" s="1"/>
      <c r="AZ571" s="1"/>
      <c r="BA571" s="1"/>
      <c r="BB571" s="1"/>
      <c r="BC571" s="1"/>
      <c r="BD571" s="1"/>
    </row>
    <row r="572" spans="1:56" ht="12" customHeight="1" x14ac:dyDescent="0.25">
      <c r="A572" s="64"/>
      <c r="B572" s="59"/>
      <c r="C572" s="59"/>
      <c r="AY572" s="1"/>
      <c r="AZ572" s="1"/>
      <c r="BA572" s="1"/>
      <c r="BB572" s="1"/>
      <c r="BC572" s="1"/>
      <c r="BD572" s="1"/>
    </row>
    <row r="573" spans="1:56" ht="12" customHeight="1" x14ac:dyDescent="0.25">
      <c r="A573" s="64"/>
      <c r="B573" s="59"/>
      <c r="C573" s="59"/>
      <c r="AY573" s="1"/>
      <c r="AZ573" s="1"/>
      <c r="BA573" s="1"/>
      <c r="BB573" s="1"/>
      <c r="BC573" s="1"/>
      <c r="BD573" s="1"/>
    </row>
    <row r="574" spans="1:56" ht="12" customHeight="1" x14ac:dyDescent="0.25">
      <c r="A574" s="64"/>
      <c r="B574" s="59"/>
      <c r="C574" s="59"/>
      <c r="AY574" s="1"/>
      <c r="AZ574" s="1"/>
      <c r="BA574" s="1"/>
      <c r="BB574" s="1"/>
      <c r="BC574" s="1"/>
      <c r="BD574" s="1"/>
    </row>
    <row r="575" spans="1:56" ht="12" customHeight="1" x14ac:dyDescent="0.25">
      <c r="A575" s="64"/>
      <c r="B575" s="59"/>
      <c r="C575" s="59"/>
      <c r="AY575" s="1"/>
      <c r="AZ575" s="1"/>
      <c r="BA575" s="1"/>
      <c r="BB575" s="1"/>
      <c r="BC575" s="1"/>
      <c r="BD575" s="1"/>
    </row>
    <row r="576" spans="1:56" ht="12" customHeight="1" x14ac:dyDescent="0.25">
      <c r="A576" s="64"/>
      <c r="B576" s="59"/>
      <c r="C576" s="59"/>
      <c r="AY576" s="1"/>
      <c r="AZ576" s="1"/>
      <c r="BA576" s="1"/>
      <c r="BB576" s="1"/>
      <c r="BC576" s="1"/>
      <c r="BD576" s="1"/>
    </row>
    <row r="577" spans="1:56" ht="12" customHeight="1" x14ac:dyDescent="0.25">
      <c r="A577" s="64"/>
      <c r="B577" s="59"/>
      <c r="C577" s="59"/>
      <c r="AY577" s="1"/>
      <c r="AZ577" s="1"/>
      <c r="BA577" s="1"/>
      <c r="BB577" s="1"/>
      <c r="BC577" s="1"/>
      <c r="BD577" s="1"/>
    </row>
    <row r="578" spans="1:56" ht="12" customHeight="1" x14ac:dyDescent="0.25">
      <c r="A578" s="64"/>
      <c r="B578" s="59"/>
      <c r="C578" s="59"/>
      <c r="AY578" s="1"/>
      <c r="AZ578" s="1"/>
      <c r="BA578" s="1"/>
      <c r="BB578" s="1"/>
      <c r="BC578" s="1"/>
      <c r="BD578" s="1"/>
    </row>
    <row r="579" spans="1:56" ht="12" customHeight="1" x14ac:dyDescent="0.25">
      <c r="A579" s="64"/>
      <c r="B579" s="59"/>
      <c r="C579" s="59"/>
      <c r="AY579" s="1"/>
      <c r="AZ579" s="1"/>
      <c r="BA579" s="1"/>
      <c r="BB579" s="1"/>
      <c r="BC579" s="1"/>
      <c r="BD579" s="1"/>
    </row>
    <row r="580" spans="1:56" ht="12" customHeight="1" x14ac:dyDescent="0.25">
      <c r="A580" s="64"/>
      <c r="B580" s="59"/>
      <c r="C580" s="59"/>
      <c r="AY580" s="1"/>
      <c r="AZ580" s="1"/>
      <c r="BA580" s="1"/>
      <c r="BB580" s="1"/>
      <c r="BC580" s="1"/>
      <c r="BD580" s="1"/>
    </row>
    <row r="581" spans="1:56" ht="12" customHeight="1" x14ac:dyDescent="0.25">
      <c r="A581" s="64"/>
      <c r="B581" s="59"/>
      <c r="C581" s="59"/>
      <c r="AY581" s="1"/>
      <c r="AZ581" s="1"/>
      <c r="BA581" s="1"/>
      <c r="BB581" s="1"/>
      <c r="BC581" s="1"/>
      <c r="BD581" s="1"/>
    </row>
    <row r="582" spans="1:56" ht="12" customHeight="1" x14ac:dyDescent="0.25">
      <c r="A582" s="64"/>
      <c r="B582" s="59"/>
      <c r="C582" s="59"/>
      <c r="AY582" s="1"/>
      <c r="AZ582" s="1"/>
      <c r="BA582" s="1"/>
      <c r="BB582" s="1"/>
      <c r="BC582" s="1"/>
      <c r="BD582" s="1"/>
    </row>
    <row r="583" spans="1:56" ht="12" customHeight="1" x14ac:dyDescent="0.25">
      <c r="A583" s="64"/>
      <c r="B583" s="59"/>
      <c r="C583" s="59"/>
      <c r="AY583" s="1"/>
      <c r="AZ583" s="1"/>
      <c r="BA583" s="1"/>
      <c r="BB583" s="1"/>
      <c r="BC583" s="1"/>
      <c r="BD583" s="1"/>
    </row>
    <row r="584" spans="1:56" ht="12" customHeight="1" x14ac:dyDescent="0.25">
      <c r="A584" s="64"/>
      <c r="B584" s="59"/>
      <c r="C584" s="59"/>
      <c r="AY584" s="1"/>
      <c r="AZ584" s="1"/>
      <c r="BA584" s="1"/>
      <c r="BB584" s="1"/>
      <c r="BC584" s="1"/>
      <c r="BD584" s="1"/>
    </row>
    <row r="585" spans="1:56" ht="12" customHeight="1" x14ac:dyDescent="0.25">
      <c r="A585" s="64"/>
      <c r="B585" s="59"/>
      <c r="C585" s="59"/>
      <c r="AY585" s="1"/>
      <c r="AZ585" s="1"/>
      <c r="BA585" s="1"/>
      <c r="BB585" s="1"/>
      <c r="BC585" s="1"/>
      <c r="BD585" s="1"/>
    </row>
    <row r="586" spans="1:56" ht="12" customHeight="1" x14ac:dyDescent="0.25">
      <c r="A586" s="64"/>
      <c r="B586" s="59"/>
      <c r="C586" s="59"/>
      <c r="AY586" s="1"/>
      <c r="AZ586" s="1"/>
      <c r="BA586" s="1"/>
      <c r="BB586" s="1"/>
      <c r="BC586" s="1"/>
      <c r="BD586" s="1"/>
    </row>
    <row r="587" spans="1:56" ht="12" customHeight="1" x14ac:dyDescent="0.25">
      <c r="A587" s="64"/>
      <c r="B587" s="59"/>
      <c r="C587" s="59"/>
      <c r="AY587" s="1"/>
      <c r="AZ587" s="1"/>
      <c r="BA587" s="1"/>
      <c r="BB587" s="1"/>
      <c r="BC587" s="1"/>
      <c r="BD587" s="1"/>
    </row>
    <row r="588" spans="1:56" ht="12" customHeight="1" x14ac:dyDescent="0.25">
      <c r="A588" s="64"/>
      <c r="B588" s="59"/>
      <c r="C588" s="59"/>
      <c r="AY588" s="1"/>
      <c r="AZ588" s="1"/>
      <c r="BA588" s="1"/>
      <c r="BB588" s="1"/>
      <c r="BC588" s="1"/>
      <c r="BD588" s="1"/>
    </row>
    <row r="589" spans="1:56" ht="12" customHeight="1" x14ac:dyDescent="0.25">
      <c r="A589" s="64"/>
      <c r="B589" s="59"/>
      <c r="C589" s="59"/>
      <c r="AY589" s="1"/>
      <c r="AZ589" s="1"/>
      <c r="BA589" s="1"/>
      <c r="BB589" s="1"/>
      <c r="BC589" s="1"/>
      <c r="BD589" s="1"/>
    </row>
    <row r="590" spans="1:56" ht="12" customHeight="1" x14ac:dyDescent="0.25">
      <c r="A590" s="64"/>
      <c r="B590" s="59"/>
      <c r="C590" s="59"/>
      <c r="AY590" s="1"/>
      <c r="AZ590" s="1"/>
      <c r="BA590" s="1"/>
      <c r="BB590" s="1"/>
      <c r="BC590" s="1"/>
      <c r="BD590" s="1"/>
    </row>
    <row r="591" spans="1:56" ht="12" customHeight="1" x14ac:dyDescent="0.25">
      <c r="A591" s="64"/>
      <c r="B591" s="59"/>
      <c r="C591" s="59"/>
      <c r="AY591" s="1"/>
      <c r="AZ591" s="1"/>
      <c r="BA591" s="1"/>
      <c r="BB591" s="1"/>
      <c r="BC591" s="1"/>
      <c r="BD591" s="1"/>
    </row>
    <row r="592" spans="1:56" ht="12" customHeight="1" x14ac:dyDescent="0.25">
      <c r="A592" s="64"/>
      <c r="B592" s="59"/>
      <c r="C592" s="59"/>
      <c r="AY592" s="1"/>
      <c r="AZ592" s="1"/>
      <c r="BA592" s="1"/>
      <c r="BB592" s="1"/>
      <c r="BC592" s="1"/>
      <c r="BD592" s="1"/>
    </row>
    <row r="593" spans="1:56" ht="12" customHeight="1" x14ac:dyDescent="0.25">
      <c r="A593" s="64"/>
      <c r="B593" s="59"/>
      <c r="C593" s="59"/>
      <c r="AY593" s="1"/>
      <c r="AZ593" s="1"/>
      <c r="BA593" s="1"/>
      <c r="BB593" s="1"/>
      <c r="BC593" s="1"/>
      <c r="BD593" s="1"/>
    </row>
    <row r="594" spans="1:56" ht="12" customHeight="1" x14ac:dyDescent="0.25">
      <c r="A594" s="64"/>
      <c r="B594" s="59"/>
      <c r="C594" s="59"/>
      <c r="AY594" s="1"/>
      <c r="AZ594" s="1"/>
      <c r="BA594" s="1"/>
      <c r="BB594" s="1"/>
      <c r="BC594" s="1"/>
      <c r="BD594" s="1"/>
    </row>
    <row r="595" spans="1:56" ht="12" customHeight="1" x14ac:dyDescent="0.25">
      <c r="A595" s="64"/>
      <c r="B595" s="59"/>
      <c r="C595" s="59"/>
      <c r="AY595" s="1"/>
      <c r="AZ595" s="1"/>
      <c r="BA595" s="1"/>
      <c r="BB595" s="1"/>
      <c r="BC595" s="1"/>
      <c r="BD595" s="1"/>
    </row>
    <row r="596" spans="1:56" ht="12" customHeight="1" x14ac:dyDescent="0.25">
      <c r="A596" s="64"/>
      <c r="B596" s="59"/>
      <c r="C596" s="59"/>
      <c r="AY596" s="1"/>
      <c r="AZ596" s="1"/>
      <c r="BA596" s="1"/>
      <c r="BB596" s="1"/>
      <c r="BC596" s="1"/>
      <c r="BD596" s="1"/>
    </row>
    <row r="597" spans="1:56" ht="12" customHeight="1" x14ac:dyDescent="0.25">
      <c r="A597" s="64"/>
      <c r="B597" s="59"/>
      <c r="C597" s="59"/>
      <c r="AY597" s="1"/>
      <c r="AZ597" s="1"/>
      <c r="BA597" s="1"/>
      <c r="BB597" s="1"/>
      <c r="BC597" s="1"/>
      <c r="BD597" s="1"/>
    </row>
    <row r="598" spans="1:56" ht="12" customHeight="1" x14ac:dyDescent="0.25">
      <c r="A598" s="64"/>
      <c r="B598" s="59"/>
      <c r="C598" s="59"/>
      <c r="AY598" s="1"/>
      <c r="AZ598" s="1"/>
      <c r="BA598" s="1"/>
      <c r="BB598" s="1"/>
      <c r="BC598" s="1"/>
      <c r="BD598" s="1"/>
    </row>
    <row r="599" spans="1:56" ht="12" customHeight="1" x14ac:dyDescent="0.25">
      <c r="A599" s="64"/>
      <c r="B599" s="59"/>
      <c r="C599" s="59"/>
      <c r="AY599" s="1"/>
      <c r="AZ599" s="1"/>
      <c r="BA599" s="1"/>
      <c r="BB599" s="1"/>
      <c r="BC599" s="1"/>
      <c r="BD599" s="1"/>
    </row>
    <row r="600" spans="1:56" ht="12" customHeight="1" x14ac:dyDescent="0.25">
      <c r="A600" s="64"/>
      <c r="B600" s="59"/>
      <c r="C600" s="59"/>
      <c r="AY600" s="1"/>
      <c r="AZ600" s="1"/>
      <c r="BA600" s="1"/>
      <c r="BB600" s="1"/>
      <c r="BC600" s="1"/>
      <c r="BD600" s="1"/>
    </row>
    <row r="601" spans="1:56" ht="12" customHeight="1" x14ac:dyDescent="0.25">
      <c r="A601" s="64"/>
      <c r="B601" s="59"/>
      <c r="C601" s="59"/>
      <c r="AY601" s="1"/>
      <c r="AZ601" s="1"/>
      <c r="BA601" s="1"/>
      <c r="BB601" s="1"/>
      <c r="BC601" s="1"/>
      <c r="BD601" s="1"/>
    </row>
    <row r="602" spans="1:56" ht="12" customHeight="1" x14ac:dyDescent="0.25">
      <c r="A602" s="64"/>
      <c r="B602" s="59"/>
      <c r="C602" s="59"/>
      <c r="AY602" s="1"/>
      <c r="AZ602" s="1"/>
      <c r="BA602" s="1"/>
      <c r="BB602" s="1"/>
      <c r="BC602" s="1"/>
      <c r="BD602" s="1"/>
    </row>
    <row r="603" spans="1:56" ht="12" customHeight="1" x14ac:dyDescent="0.25">
      <c r="A603" s="64"/>
      <c r="B603" s="59"/>
      <c r="C603" s="59"/>
      <c r="AY603" s="1"/>
      <c r="AZ603" s="1"/>
      <c r="BA603" s="1"/>
      <c r="BB603" s="1"/>
      <c r="BC603" s="1"/>
      <c r="BD603" s="1"/>
    </row>
    <row r="604" spans="1:56" ht="12" customHeight="1" x14ac:dyDescent="0.25">
      <c r="A604" s="64"/>
      <c r="B604" s="59"/>
      <c r="C604" s="59"/>
      <c r="AY604" s="1"/>
      <c r="AZ604" s="1"/>
      <c r="BA604" s="1"/>
      <c r="BB604" s="1"/>
      <c r="BC604" s="1"/>
      <c r="BD604" s="1"/>
    </row>
    <row r="605" spans="1:56" ht="12" customHeight="1" x14ac:dyDescent="0.25">
      <c r="A605" s="64"/>
      <c r="B605" s="59"/>
      <c r="C605" s="59"/>
      <c r="AY605" s="1"/>
      <c r="AZ605" s="1"/>
      <c r="BA605" s="1"/>
      <c r="BB605" s="1"/>
      <c r="BC605" s="1"/>
      <c r="BD605" s="1"/>
    </row>
    <row r="606" spans="1:56" ht="12" customHeight="1" x14ac:dyDescent="0.25">
      <c r="A606" s="64"/>
      <c r="B606" s="59"/>
      <c r="C606" s="59"/>
      <c r="AY606" s="1"/>
      <c r="AZ606" s="1"/>
      <c r="BA606" s="1"/>
      <c r="BB606" s="1"/>
      <c r="BC606" s="1"/>
      <c r="BD606" s="1"/>
    </row>
    <row r="607" spans="1:56" ht="12" customHeight="1" x14ac:dyDescent="0.25">
      <c r="A607" s="64"/>
      <c r="B607" s="59"/>
      <c r="C607" s="59"/>
      <c r="AY607" s="1"/>
      <c r="AZ607" s="1"/>
      <c r="BA607" s="1"/>
      <c r="BB607" s="1"/>
      <c r="BC607" s="1"/>
      <c r="BD607" s="1"/>
    </row>
    <row r="608" spans="1:56" ht="12" customHeight="1" x14ac:dyDescent="0.25">
      <c r="A608" s="64"/>
      <c r="B608" s="59"/>
      <c r="C608" s="59"/>
      <c r="AY608" s="1"/>
      <c r="AZ608" s="1"/>
      <c r="BA608" s="1"/>
      <c r="BB608" s="1"/>
      <c r="BC608" s="1"/>
      <c r="BD608" s="1"/>
    </row>
    <row r="609" spans="1:56" ht="12" customHeight="1" x14ac:dyDescent="0.25">
      <c r="A609" s="64"/>
      <c r="B609" s="59"/>
      <c r="C609" s="59"/>
      <c r="AY609" s="1"/>
      <c r="AZ609" s="1"/>
      <c r="BA609" s="1"/>
      <c r="BB609" s="1"/>
      <c r="BC609" s="1"/>
      <c r="BD609" s="1"/>
    </row>
    <row r="610" spans="1:56" ht="12" customHeight="1" x14ac:dyDescent="0.25">
      <c r="A610" s="64"/>
      <c r="B610" s="59"/>
      <c r="C610" s="59"/>
      <c r="AY610" s="1"/>
      <c r="AZ610" s="1"/>
      <c r="BA610" s="1"/>
      <c r="BB610" s="1"/>
      <c r="BC610" s="1"/>
      <c r="BD610" s="1"/>
    </row>
    <row r="611" spans="1:56" ht="12" customHeight="1" x14ac:dyDescent="0.25">
      <c r="A611" s="64"/>
      <c r="B611" s="59"/>
      <c r="C611" s="59"/>
      <c r="AY611" s="1"/>
      <c r="AZ611" s="1"/>
      <c r="BA611" s="1"/>
      <c r="BB611" s="1"/>
      <c r="BC611" s="1"/>
      <c r="BD611" s="1"/>
    </row>
    <row r="612" spans="1:56" ht="12" customHeight="1" x14ac:dyDescent="0.25">
      <c r="A612" s="64"/>
      <c r="B612" s="59"/>
      <c r="C612" s="59"/>
      <c r="AY612" s="1"/>
      <c r="AZ612" s="1"/>
      <c r="BA612" s="1"/>
      <c r="BB612" s="1"/>
      <c r="BC612" s="1"/>
      <c r="BD612" s="1"/>
    </row>
    <row r="613" spans="1:56" ht="12" customHeight="1" x14ac:dyDescent="0.25">
      <c r="A613" s="64"/>
      <c r="B613" s="59"/>
      <c r="C613" s="59"/>
      <c r="AY613" s="1"/>
      <c r="AZ613" s="1"/>
      <c r="BA613" s="1"/>
      <c r="BB613" s="1"/>
      <c r="BC613" s="1"/>
      <c r="BD613" s="1"/>
    </row>
    <row r="614" spans="1:56" ht="12" customHeight="1" x14ac:dyDescent="0.25">
      <c r="A614" s="64"/>
      <c r="B614" s="59"/>
      <c r="C614" s="59"/>
      <c r="AY614" s="1"/>
      <c r="AZ614" s="1"/>
      <c r="BA614" s="1"/>
      <c r="BB614" s="1"/>
      <c r="BC614" s="1"/>
      <c r="BD614" s="1"/>
    </row>
    <row r="615" spans="1:56" ht="12" customHeight="1" x14ac:dyDescent="0.25">
      <c r="A615" s="64"/>
      <c r="B615" s="59"/>
      <c r="C615" s="59"/>
      <c r="AY615" s="1"/>
      <c r="AZ615" s="1"/>
      <c r="BA615" s="1"/>
      <c r="BB615" s="1"/>
      <c r="BC615" s="1"/>
      <c r="BD615" s="1"/>
    </row>
    <row r="616" spans="1:56" ht="12" customHeight="1" x14ac:dyDescent="0.25">
      <c r="A616" s="64"/>
      <c r="B616" s="59"/>
      <c r="C616" s="59"/>
      <c r="AY616" s="1"/>
      <c r="AZ616" s="1"/>
      <c r="BA616" s="1"/>
      <c r="BB616" s="1"/>
      <c r="BC616" s="1"/>
      <c r="BD616" s="1"/>
    </row>
    <row r="617" spans="1:56" ht="12" customHeight="1" x14ac:dyDescent="0.25">
      <c r="A617" s="64"/>
      <c r="B617" s="59"/>
      <c r="C617" s="59"/>
      <c r="AY617" s="1"/>
      <c r="AZ617" s="1"/>
      <c r="BA617" s="1"/>
      <c r="BB617" s="1"/>
      <c r="BC617" s="1"/>
      <c r="BD617" s="1"/>
    </row>
    <row r="618" spans="1:56" ht="12" customHeight="1" x14ac:dyDescent="0.25">
      <c r="A618" s="64"/>
      <c r="B618" s="59"/>
      <c r="C618" s="59"/>
      <c r="AY618" s="1"/>
      <c r="AZ618" s="1"/>
      <c r="BA618" s="1"/>
      <c r="BB618" s="1"/>
      <c r="BC618" s="1"/>
      <c r="BD618" s="1"/>
    </row>
    <row r="619" spans="1:56" ht="12" customHeight="1" x14ac:dyDescent="0.25">
      <c r="A619" s="64"/>
      <c r="B619" s="59"/>
      <c r="C619" s="59"/>
      <c r="AY619" s="1"/>
      <c r="AZ619" s="1"/>
      <c r="BA619" s="1"/>
      <c r="BB619" s="1"/>
      <c r="BC619" s="1"/>
      <c r="BD619" s="1"/>
    </row>
    <row r="620" spans="1:56" ht="12" customHeight="1" x14ac:dyDescent="0.25">
      <c r="A620" s="64"/>
      <c r="B620" s="59"/>
      <c r="C620" s="59"/>
      <c r="AY620" s="1"/>
      <c r="AZ620" s="1"/>
      <c r="BA620" s="1"/>
      <c r="BB620" s="1"/>
      <c r="BC620" s="1"/>
      <c r="BD620" s="1"/>
    </row>
    <row r="621" spans="1:56" ht="12" customHeight="1" x14ac:dyDescent="0.25">
      <c r="A621" s="64"/>
      <c r="B621" s="59"/>
      <c r="C621" s="59"/>
      <c r="AY621" s="1"/>
      <c r="AZ621" s="1"/>
      <c r="BA621" s="1"/>
      <c r="BB621" s="1"/>
      <c r="BC621" s="1"/>
      <c r="BD621" s="1"/>
    </row>
    <row r="622" spans="1:56" ht="12" customHeight="1" x14ac:dyDescent="0.25">
      <c r="A622" s="64"/>
      <c r="B622" s="59"/>
      <c r="C622" s="59"/>
      <c r="AY622" s="1"/>
      <c r="AZ622" s="1"/>
      <c r="BA622" s="1"/>
      <c r="BB622" s="1"/>
      <c r="BC622" s="1"/>
      <c r="BD622" s="1"/>
    </row>
    <row r="623" spans="1:56" ht="12" customHeight="1" x14ac:dyDescent="0.25">
      <c r="A623" s="64"/>
      <c r="B623" s="59"/>
      <c r="C623" s="59"/>
      <c r="AY623" s="1"/>
      <c r="AZ623" s="1"/>
      <c r="BA623" s="1"/>
      <c r="BB623" s="1"/>
      <c r="BC623" s="1"/>
      <c r="BD623" s="1"/>
    </row>
    <row r="624" spans="1:56" ht="12" customHeight="1" x14ac:dyDescent="0.25">
      <c r="A624" s="64"/>
      <c r="B624" s="59"/>
      <c r="C624" s="59"/>
      <c r="AY624" s="1"/>
      <c r="AZ624" s="1"/>
      <c r="BA624" s="1"/>
      <c r="BB624" s="1"/>
      <c r="BC624" s="1"/>
      <c r="BD624" s="1"/>
    </row>
    <row r="625" spans="1:56" ht="12" customHeight="1" x14ac:dyDescent="0.25">
      <c r="A625" s="64"/>
      <c r="B625" s="59"/>
      <c r="C625" s="59"/>
      <c r="AY625" s="1"/>
      <c r="AZ625" s="1"/>
      <c r="BA625" s="1"/>
      <c r="BB625" s="1"/>
      <c r="BC625" s="1"/>
      <c r="BD625" s="1"/>
    </row>
    <row r="626" spans="1:56" ht="12" customHeight="1" x14ac:dyDescent="0.25">
      <c r="A626" s="64"/>
      <c r="B626" s="59"/>
      <c r="C626" s="59"/>
      <c r="AY626" s="1"/>
      <c r="AZ626" s="1"/>
      <c r="BA626" s="1"/>
      <c r="BB626" s="1"/>
      <c r="BC626" s="1"/>
      <c r="BD626" s="1"/>
    </row>
    <row r="627" spans="1:56" ht="12" customHeight="1" x14ac:dyDescent="0.25">
      <c r="A627" s="64"/>
      <c r="B627" s="59"/>
      <c r="C627" s="59"/>
      <c r="AY627" s="1"/>
      <c r="AZ627" s="1"/>
      <c r="BA627" s="1"/>
      <c r="BB627" s="1"/>
      <c r="BC627" s="1"/>
      <c r="BD627" s="1"/>
    </row>
    <row r="628" spans="1:56" ht="12" customHeight="1" x14ac:dyDescent="0.25">
      <c r="A628" s="64"/>
      <c r="B628" s="59"/>
      <c r="C628" s="59"/>
      <c r="AY628" s="1"/>
      <c r="AZ628" s="1"/>
      <c r="BA628" s="1"/>
      <c r="BB628" s="1"/>
      <c r="BC628" s="1"/>
      <c r="BD628" s="1"/>
    </row>
    <row r="629" spans="1:56" ht="12" customHeight="1" x14ac:dyDescent="0.25">
      <c r="A629" s="64"/>
      <c r="B629" s="59"/>
      <c r="C629" s="59"/>
      <c r="AY629" s="1"/>
      <c r="AZ629" s="1"/>
      <c r="BA629" s="1"/>
      <c r="BB629" s="1"/>
      <c r="BC629" s="1"/>
      <c r="BD629" s="1"/>
    </row>
    <row r="630" spans="1:56" ht="12" customHeight="1" x14ac:dyDescent="0.25">
      <c r="A630" s="64"/>
      <c r="B630" s="59"/>
      <c r="C630" s="59"/>
      <c r="AY630" s="1"/>
      <c r="AZ630" s="1"/>
      <c r="BA630" s="1"/>
      <c r="BB630" s="1"/>
      <c r="BC630" s="1"/>
      <c r="BD630" s="1"/>
    </row>
    <row r="631" spans="1:56" ht="12" customHeight="1" x14ac:dyDescent="0.25">
      <c r="A631" s="64"/>
      <c r="B631" s="59"/>
      <c r="C631" s="59"/>
      <c r="AY631" s="1"/>
      <c r="AZ631" s="1"/>
      <c r="BA631" s="1"/>
      <c r="BB631" s="1"/>
      <c r="BC631" s="1"/>
      <c r="BD631" s="1"/>
    </row>
    <row r="632" spans="1:56" ht="12" customHeight="1" x14ac:dyDescent="0.25">
      <c r="A632" s="64"/>
      <c r="B632" s="59"/>
      <c r="C632" s="59"/>
      <c r="AY632" s="1"/>
      <c r="AZ632" s="1"/>
      <c r="BA632" s="1"/>
      <c r="BB632" s="1"/>
      <c r="BC632" s="1"/>
      <c r="BD632" s="1"/>
    </row>
    <row r="633" spans="1:56" ht="12" customHeight="1" x14ac:dyDescent="0.25">
      <c r="A633" s="64"/>
      <c r="B633" s="59"/>
      <c r="C633" s="59"/>
      <c r="AY633" s="1"/>
      <c r="AZ633" s="1"/>
      <c r="BA633" s="1"/>
      <c r="BB633" s="1"/>
      <c r="BC633" s="1"/>
      <c r="BD633" s="1"/>
    </row>
    <row r="634" spans="1:56" ht="12" customHeight="1" x14ac:dyDescent="0.25">
      <c r="A634" s="64"/>
      <c r="B634" s="59"/>
      <c r="C634" s="59"/>
      <c r="AY634" s="1"/>
      <c r="AZ634" s="1"/>
      <c r="BA634" s="1"/>
      <c r="BB634" s="1"/>
      <c r="BC634" s="1"/>
      <c r="BD634" s="1"/>
    </row>
    <row r="635" spans="1:56" ht="12" customHeight="1" x14ac:dyDescent="0.25">
      <c r="A635" s="64"/>
      <c r="B635" s="59"/>
      <c r="C635" s="59"/>
      <c r="AY635" s="1"/>
      <c r="AZ635" s="1"/>
      <c r="BA635" s="1"/>
      <c r="BB635" s="1"/>
      <c r="BC635" s="1"/>
      <c r="BD635" s="1"/>
    </row>
    <row r="636" spans="1:56" ht="12" customHeight="1" x14ac:dyDescent="0.25">
      <c r="A636" s="64"/>
      <c r="B636" s="59"/>
      <c r="C636" s="59"/>
      <c r="AY636" s="1"/>
      <c r="AZ636" s="1"/>
      <c r="BA636" s="1"/>
      <c r="BB636" s="1"/>
      <c r="BC636" s="1"/>
      <c r="BD636" s="1"/>
    </row>
    <row r="637" spans="1:56" ht="12" customHeight="1" x14ac:dyDescent="0.25">
      <c r="A637" s="64"/>
      <c r="B637" s="59"/>
      <c r="C637" s="59"/>
      <c r="AY637" s="1"/>
      <c r="AZ637" s="1"/>
      <c r="BA637" s="1"/>
      <c r="BB637" s="1"/>
      <c r="BC637" s="1"/>
      <c r="BD637" s="1"/>
    </row>
    <row r="638" spans="1:56" ht="12" customHeight="1" x14ac:dyDescent="0.25">
      <c r="A638" s="64"/>
      <c r="B638" s="59"/>
      <c r="C638" s="59"/>
      <c r="AY638" s="1"/>
      <c r="AZ638" s="1"/>
      <c r="BA638" s="1"/>
      <c r="BB638" s="1"/>
      <c r="BC638" s="1"/>
      <c r="BD638" s="1"/>
    </row>
    <row r="639" spans="1:56" ht="12" customHeight="1" x14ac:dyDescent="0.25">
      <c r="A639" s="64"/>
      <c r="B639" s="59"/>
      <c r="C639" s="59"/>
      <c r="AY639" s="1"/>
      <c r="AZ639" s="1"/>
      <c r="BA639" s="1"/>
      <c r="BB639" s="1"/>
      <c r="BC639" s="1"/>
      <c r="BD639" s="1"/>
    </row>
    <row r="640" spans="1:56" ht="12" customHeight="1" x14ac:dyDescent="0.25">
      <c r="A640" s="64"/>
      <c r="B640" s="59"/>
      <c r="C640" s="59"/>
      <c r="AY640" s="1"/>
      <c r="AZ640" s="1"/>
      <c r="BA640" s="1"/>
      <c r="BB640" s="1"/>
      <c r="BC640" s="1"/>
      <c r="BD640" s="1"/>
    </row>
    <row r="641" spans="1:56" ht="12" customHeight="1" x14ac:dyDescent="0.25">
      <c r="A641" s="64"/>
      <c r="B641" s="59"/>
      <c r="C641" s="59"/>
      <c r="AY641" s="1"/>
      <c r="AZ641" s="1"/>
      <c r="BA641" s="1"/>
      <c r="BB641" s="1"/>
      <c r="BC641" s="1"/>
      <c r="BD641" s="1"/>
    </row>
    <row r="642" spans="1:56" ht="12" customHeight="1" x14ac:dyDescent="0.25">
      <c r="A642" s="64"/>
      <c r="B642" s="59"/>
      <c r="C642" s="59"/>
      <c r="AY642" s="1"/>
      <c r="AZ642" s="1"/>
      <c r="BA642" s="1"/>
      <c r="BB642" s="1"/>
      <c r="BC642" s="1"/>
      <c r="BD642" s="1"/>
    </row>
    <row r="643" spans="1:56" ht="12" customHeight="1" x14ac:dyDescent="0.25">
      <c r="A643" s="64"/>
      <c r="B643" s="59"/>
      <c r="C643" s="59"/>
      <c r="AY643" s="1"/>
      <c r="AZ643" s="1"/>
      <c r="BA643" s="1"/>
      <c r="BB643" s="1"/>
      <c r="BC643" s="1"/>
      <c r="BD643" s="1"/>
    </row>
    <row r="644" spans="1:56" ht="12" customHeight="1" x14ac:dyDescent="0.25">
      <c r="A644" s="64"/>
      <c r="B644" s="59"/>
      <c r="C644" s="59"/>
      <c r="AY644" s="1"/>
      <c r="AZ644" s="1"/>
      <c r="BA644" s="1"/>
      <c r="BB644" s="1"/>
      <c r="BC644" s="1"/>
      <c r="BD644" s="1"/>
    </row>
    <row r="645" spans="1:56" ht="12" customHeight="1" x14ac:dyDescent="0.25">
      <c r="A645" s="64"/>
      <c r="B645" s="59"/>
      <c r="C645" s="59"/>
      <c r="AY645" s="1"/>
      <c r="AZ645" s="1"/>
      <c r="BA645" s="1"/>
      <c r="BB645" s="1"/>
      <c r="BC645" s="1"/>
      <c r="BD645" s="1"/>
    </row>
    <row r="646" spans="1:56" ht="12" customHeight="1" x14ac:dyDescent="0.25">
      <c r="A646" s="64"/>
      <c r="B646" s="59"/>
      <c r="C646" s="59"/>
      <c r="AY646" s="1"/>
      <c r="AZ646" s="1"/>
      <c r="BA646" s="1"/>
      <c r="BB646" s="1"/>
      <c r="BC646" s="1"/>
      <c r="BD646" s="1"/>
    </row>
    <row r="647" spans="1:56" ht="12" customHeight="1" x14ac:dyDescent="0.25">
      <c r="A647" s="64"/>
      <c r="B647" s="59"/>
      <c r="C647" s="59"/>
      <c r="AY647" s="1"/>
      <c r="AZ647" s="1"/>
      <c r="BA647" s="1"/>
      <c r="BB647" s="1"/>
      <c r="BC647" s="1"/>
      <c r="BD647" s="1"/>
    </row>
    <row r="648" spans="1:56" ht="12" customHeight="1" x14ac:dyDescent="0.25">
      <c r="A648" s="64"/>
      <c r="B648" s="59"/>
      <c r="C648" s="59"/>
      <c r="AY648" s="1"/>
      <c r="AZ648" s="1"/>
      <c r="BA648" s="1"/>
      <c r="BB648" s="1"/>
      <c r="BC648" s="1"/>
      <c r="BD648" s="1"/>
    </row>
    <row r="649" spans="1:56" ht="12" customHeight="1" x14ac:dyDescent="0.25">
      <c r="A649" s="64"/>
      <c r="B649" s="59"/>
      <c r="C649" s="59"/>
      <c r="AY649" s="1"/>
      <c r="AZ649" s="1"/>
      <c r="BA649" s="1"/>
      <c r="BB649" s="1"/>
      <c r="BC649" s="1"/>
      <c r="BD649" s="1"/>
    </row>
    <row r="650" spans="1:56" ht="12" customHeight="1" x14ac:dyDescent="0.25">
      <c r="A650" s="64"/>
      <c r="B650" s="59"/>
      <c r="C650" s="59"/>
      <c r="AY650" s="1"/>
      <c r="AZ650" s="1"/>
      <c r="BA650" s="1"/>
      <c r="BB650" s="1"/>
      <c r="BC650" s="1"/>
      <c r="BD650" s="1"/>
    </row>
    <row r="651" spans="1:56" ht="12" customHeight="1" x14ac:dyDescent="0.25">
      <c r="A651" s="64"/>
      <c r="B651" s="59"/>
      <c r="C651" s="59"/>
      <c r="AY651" s="1"/>
      <c r="AZ651" s="1"/>
      <c r="BA651" s="1"/>
      <c r="BB651" s="1"/>
      <c r="BC651" s="1"/>
      <c r="BD651" s="1"/>
    </row>
    <row r="652" spans="1:56" ht="12" customHeight="1" x14ac:dyDescent="0.25">
      <c r="A652" s="64"/>
      <c r="B652" s="59"/>
      <c r="C652" s="59"/>
      <c r="AY652" s="1"/>
      <c r="AZ652" s="1"/>
      <c r="BA652" s="1"/>
      <c r="BB652" s="1"/>
      <c r="BC652" s="1"/>
      <c r="BD652" s="1"/>
    </row>
    <row r="653" spans="1:56" ht="12" customHeight="1" x14ac:dyDescent="0.25">
      <c r="A653" s="64"/>
      <c r="B653" s="59"/>
      <c r="C653" s="59"/>
      <c r="AY653" s="1"/>
      <c r="AZ653" s="1"/>
      <c r="BA653" s="1"/>
      <c r="BB653" s="1"/>
      <c r="BC653" s="1"/>
      <c r="BD653" s="1"/>
    </row>
    <row r="654" spans="1:56" ht="12" customHeight="1" x14ac:dyDescent="0.25">
      <c r="A654" s="64"/>
      <c r="B654" s="59"/>
      <c r="C654" s="59"/>
      <c r="AY654" s="1"/>
      <c r="AZ654" s="1"/>
      <c r="BA654" s="1"/>
      <c r="BB654" s="1"/>
      <c r="BC654" s="1"/>
      <c r="BD654" s="1"/>
    </row>
    <row r="655" spans="1:56" ht="12" customHeight="1" x14ac:dyDescent="0.25">
      <c r="A655" s="64"/>
      <c r="B655" s="59"/>
      <c r="C655" s="59"/>
      <c r="AY655" s="1"/>
      <c r="AZ655" s="1"/>
      <c r="BA655" s="1"/>
      <c r="BB655" s="1"/>
      <c r="BC655" s="1"/>
      <c r="BD655" s="1"/>
    </row>
    <row r="656" spans="1:56" ht="12" customHeight="1" x14ac:dyDescent="0.25">
      <c r="A656" s="64"/>
      <c r="B656" s="59"/>
      <c r="C656" s="59"/>
      <c r="AY656" s="1"/>
      <c r="AZ656" s="1"/>
      <c r="BA656" s="1"/>
      <c r="BB656" s="1"/>
      <c r="BC656" s="1"/>
      <c r="BD656" s="1"/>
    </row>
    <row r="657" spans="1:56" ht="12" customHeight="1" x14ac:dyDescent="0.25">
      <c r="A657" s="64"/>
      <c r="B657" s="59"/>
      <c r="C657" s="59"/>
      <c r="AY657" s="1"/>
      <c r="AZ657" s="1"/>
      <c r="BA657" s="1"/>
      <c r="BB657" s="1"/>
      <c r="BC657" s="1"/>
      <c r="BD657" s="1"/>
    </row>
    <row r="658" spans="1:56" ht="12" customHeight="1" x14ac:dyDescent="0.25">
      <c r="A658" s="64"/>
      <c r="B658" s="59"/>
      <c r="C658" s="59"/>
      <c r="AY658" s="1"/>
      <c r="AZ658" s="1"/>
      <c r="BA658" s="1"/>
      <c r="BB658" s="1"/>
      <c r="BC658" s="1"/>
      <c r="BD658" s="1"/>
    </row>
    <row r="659" spans="1:56" ht="12" customHeight="1" x14ac:dyDescent="0.25">
      <c r="A659" s="64"/>
      <c r="B659" s="59"/>
      <c r="C659" s="59"/>
      <c r="AY659" s="1"/>
      <c r="AZ659" s="1"/>
      <c r="BA659" s="1"/>
      <c r="BB659" s="1"/>
      <c r="BC659" s="1"/>
      <c r="BD659" s="1"/>
    </row>
    <row r="660" spans="1:56" ht="12" customHeight="1" x14ac:dyDescent="0.25">
      <c r="A660" s="64"/>
      <c r="B660" s="59"/>
      <c r="C660" s="59"/>
      <c r="AY660" s="1"/>
      <c r="AZ660" s="1"/>
      <c r="BA660" s="1"/>
      <c r="BB660" s="1"/>
      <c r="BC660" s="1"/>
      <c r="BD660" s="1"/>
    </row>
    <row r="661" spans="1:56" ht="12" customHeight="1" x14ac:dyDescent="0.25">
      <c r="A661" s="64"/>
      <c r="B661" s="59"/>
      <c r="C661" s="59"/>
      <c r="AY661" s="1"/>
      <c r="AZ661" s="1"/>
      <c r="BA661" s="1"/>
      <c r="BB661" s="1"/>
      <c r="BC661" s="1"/>
      <c r="BD661" s="1"/>
    </row>
    <row r="662" spans="1:56" ht="12" customHeight="1" x14ac:dyDescent="0.25">
      <c r="A662" s="64"/>
      <c r="B662" s="59"/>
      <c r="C662" s="59"/>
      <c r="AY662" s="1"/>
      <c r="AZ662" s="1"/>
      <c r="BA662" s="1"/>
      <c r="BB662" s="1"/>
      <c r="BC662" s="1"/>
      <c r="BD662" s="1"/>
    </row>
    <row r="663" spans="1:56" ht="12" customHeight="1" x14ac:dyDescent="0.25">
      <c r="A663" s="64"/>
      <c r="B663" s="59"/>
      <c r="C663" s="59"/>
      <c r="AY663" s="1"/>
      <c r="AZ663" s="1"/>
      <c r="BA663" s="1"/>
      <c r="BB663" s="1"/>
      <c r="BC663" s="1"/>
      <c r="BD663" s="1"/>
    </row>
    <row r="664" spans="1:56" ht="12" customHeight="1" x14ac:dyDescent="0.25">
      <c r="A664" s="64"/>
      <c r="B664" s="59"/>
      <c r="C664" s="59"/>
      <c r="AY664" s="1"/>
      <c r="AZ664" s="1"/>
      <c r="BA664" s="1"/>
      <c r="BB664" s="1"/>
      <c r="BC664" s="1"/>
      <c r="BD664" s="1"/>
    </row>
    <row r="665" spans="1:56" ht="12" customHeight="1" x14ac:dyDescent="0.25">
      <c r="A665" s="64"/>
      <c r="B665" s="59"/>
      <c r="C665" s="59"/>
      <c r="AY665" s="1"/>
      <c r="AZ665" s="1"/>
      <c r="BA665" s="1"/>
      <c r="BB665" s="1"/>
      <c r="BC665" s="1"/>
      <c r="BD665" s="1"/>
    </row>
    <row r="666" spans="1:56" ht="12" customHeight="1" x14ac:dyDescent="0.25">
      <c r="A666" s="64"/>
      <c r="B666" s="59"/>
      <c r="C666" s="59"/>
      <c r="AY666" s="1"/>
      <c r="AZ666" s="1"/>
      <c r="BA666" s="1"/>
      <c r="BB666" s="1"/>
      <c r="BC666" s="1"/>
      <c r="BD666" s="1"/>
    </row>
    <row r="667" spans="1:56" ht="12" customHeight="1" x14ac:dyDescent="0.25">
      <c r="A667" s="64"/>
      <c r="B667" s="59"/>
      <c r="C667" s="59"/>
      <c r="AY667" s="1"/>
      <c r="AZ667" s="1"/>
      <c r="BA667" s="1"/>
      <c r="BB667" s="1"/>
      <c r="BC667" s="1"/>
      <c r="BD667" s="1"/>
    </row>
    <row r="668" spans="1:56" ht="12" customHeight="1" x14ac:dyDescent="0.25">
      <c r="A668" s="64"/>
      <c r="B668" s="59"/>
      <c r="C668" s="59"/>
      <c r="AY668" s="1"/>
      <c r="AZ668" s="1"/>
      <c r="BA668" s="1"/>
      <c r="BB668" s="1"/>
      <c r="BC668" s="1"/>
      <c r="BD668" s="1"/>
    </row>
    <row r="669" spans="1:56" ht="12" customHeight="1" x14ac:dyDescent="0.25">
      <c r="A669" s="64"/>
      <c r="B669" s="59"/>
      <c r="C669" s="59"/>
      <c r="AY669" s="1"/>
      <c r="AZ669" s="1"/>
      <c r="BA669" s="1"/>
      <c r="BB669" s="1"/>
      <c r="BC669" s="1"/>
      <c r="BD669" s="1"/>
    </row>
    <row r="670" spans="1:56" ht="12" customHeight="1" x14ac:dyDescent="0.25">
      <c r="A670" s="64"/>
      <c r="B670" s="59"/>
      <c r="C670" s="59"/>
      <c r="AY670" s="1"/>
      <c r="AZ670" s="1"/>
      <c r="BA670" s="1"/>
      <c r="BB670" s="1"/>
      <c r="BC670" s="1"/>
      <c r="BD670" s="1"/>
    </row>
    <row r="671" spans="1:56" ht="12" customHeight="1" x14ac:dyDescent="0.25">
      <c r="A671" s="64"/>
      <c r="B671" s="59"/>
      <c r="C671" s="59"/>
      <c r="AY671" s="1"/>
      <c r="AZ671" s="1"/>
      <c r="BA671" s="1"/>
      <c r="BB671" s="1"/>
      <c r="BC671" s="1"/>
      <c r="BD671" s="1"/>
    </row>
    <row r="672" spans="1:56" ht="12" customHeight="1" x14ac:dyDescent="0.25">
      <c r="A672" s="64"/>
      <c r="B672" s="59"/>
      <c r="C672" s="59"/>
      <c r="AY672" s="1"/>
      <c r="AZ672" s="1"/>
      <c r="BA672" s="1"/>
      <c r="BB672" s="1"/>
      <c r="BC672" s="1"/>
      <c r="BD672" s="1"/>
    </row>
    <row r="673" spans="1:56" ht="12" customHeight="1" x14ac:dyDescent="0.25">
      <c r="A673" s="64"/>
      <c r="B673" s="59"/>
      <c r="C673" s="59"/>
      <c r="AY673" s="1"/>
      <c r="AZ673" s="1"/>
      <c r="BA673" s="1"/>
      <c r="BB673" s="1"/>
      <c r="BC673" s="1"/>
      <c r="BD673" s="1"/>
    </row>
    <row r="674" spans="1:56" ht="12" customHeight="1" x14ac:dyDescent="0.25">
      <c r="A674" s="64"/>
      <c r="B674" s="59"/>
      <c r="C674" s="59"/>
      <c r="AY674" s="1"/>
      <c r="AZ674" s="1"/>
      <c r="BA674" s="1"/>
      <c r="BB674" s="1"/>
      <c r="BC674" s="1"/>
      <c r="BD674" s="1"/>
    </row>
    <row r="675" spans="1:56" ht="12" customHeight="1" x14ac:dyDescent="0.25">
      <c r="A675" s="64"/>
      <c r="B675" s="59"/>
      <c r="C675" s="59"/>
      <c r="AY675" s="1"/>
      <c r="AZ675" s="1"/>
      <c r="BA675" s="1"/>
      <c r="BB675" s="1"/>
      <c r="BC675" s="1"/>
      <c r="BD675" s="1"/>
    </row>
    <row r="676" spans="1:56" ht="12" customHeight="1" x14ac:dyDescent="0.25">
      <c r="A676" s="64"/>
      <c r="B676" s="59"/>
      <c r="C676" s="59"/>
      <c r="AY676" s="1"/>
      <c r="AZ676" s="1"/>
      <c r="BA676" s="1"/>
      <c r="BB676" s="1"/>
      <c r="BC676" s="1"/>
      <c r="BD676" s="1"/>
    </row>
    <row r="677" spans="1:56" ht="12" customHeight="1" x14ac:dyDescent="0.25">
      <c r="A677" s="64"/>
      <c r="B677" s="59"/>
      <c r="C677" s="59"/>
      <c r="AY677" s="1"/>
      <c r="AZ677" s="1"/>
      <c r="BA677" s="1"/>
      <c r="BB677" s="1"/>
      <c r="BC677" s="1"/>
      <c r="BD677" s="1"/>
    </row>
    <row r="678" spans="1:56" ht="12" customHeight="1" x14ac:dyDescent="0.25">
      <c r="A678" s="64"/>
      <c r="B678" s="59"/>
      <c r="C678" s="59"/>
      <c r="AY678" s="1"/>
      <c r="AZ678" s="1"/>
      <c r="BA678" s="1"/>
      <c r="BB678" s="1"/>
      <c r="BC678" s="1"/>
      <c r="BD678" s="1"/>
    </row>
    <row r="679" spans="1:56" ht="12" customHeight="1" x14ac:dyDescent="0.25">
      <c r="A679" s="64"/>
      <c r="B679" s="59"/>
      <c r="C679" s="59"/>
      <c r="AY679" s="1"/>
      <c r="AZ679" s="1"/>
      <c r="BA679" s="1"/>
      <c r="BB679" s="1"/>
      <c r="BC679" s="1"/>
      <c r="BD679" s="1"/>
    </row>
    <row r="680" spans="1:56" ht="12" customHeight="1" x14ac:dyDescent="0.25">
      <c r="A680" s="64"/>
      <c r="B680" s="59"/>
      <c r="C680" s="59"/>
      <c r="AY680" s="1"/>
      <c r="AZ680" s="1"/>
      <c r="BA680" s="1"/>
      <c r="BB680" s="1"/>
      <c r="BC680" s="1"/>
      <c r="BD680" s="1"/>
    </row>
    <row r="681" spans="1:56" ht="12" customHeight="1" x14ac:dyDescent="0.25">
      <c r="A681" s="64"/>
      <c r="B681" s="59"/>
      <c r="C681" s="59"/>
      <c r="AY681" s="1"/>
      <c r="AZ681" s="1"/>
      <c r="BA681" s="1"/>
      <c r="BB681" s="1"/>
      <c r="BC681" s="1"/>
      <c r="BD681" s="1"/>
    </row>
    <row r="682" spans="1:56" ht="12" customHeight="1" x14ac:dyDescent="0.25">
      <c r="A682" s="64"/>
      <c r="B682" s="59"/>
      <c r="C682" s="59"/>
      <c r="AY682" s="1"/>
      <c r="AZ682" s="1"/>
      <c r="BA682" s="1"/>
      <c r="BB682" s="1"/>
      <c r="BC682" s="1"/>
      <c r="BD682" s="1"/>
    </row>
    <row r="683" spans="1:56" ht="12" customHeight="1" x14ac:dyDescent="0.25">
      <c r="A683" s="64"/>
      <c r="B683" s="59"/>
      <c r="C683" s="59"/>
      <c r="AY683" s="1"/>
      <c r="AZ683" s="1"/>
      <c r="BA683" s="1"/>
      <c r="BB683" s="1"/>
      <c r="BC683" s="1"/>
      <c r="BD683" s="1"/>
    </row>
    <row r="684" spans="1:56" ht="12" customHeight="1" x14ac:dyDescent="0.25">
      <c r="A684" s="64"/>
      <c r="B684" s="59"/>
      <c r="C684" s="59"/>
      <c r="AY684" s="1"/>
      <c r="AZ684" s="1"/>
      <c r="BA684" s="1"/>
      <c r="BB684" s="1"/>
      <c r="BC684" s="1"/>
      <c r="BD684" s="1"/>
    </row>
    <row r="685" spans="1:56" ht="12" customHeight="1" x14ac:dyDescent="0.25">
      <c r="A685" s="64"/>
      <c r="B685" s="59"/>
      <c r="C685" s="59"/>
      <c r="AY685" s="1"/>
      <c r="AZ685" s="1"/>
      <c r="BA685" s="1"/>
      <c r="BB685" s="1"/>
      <c r="BC685" s="1"/>
      <c r="BD685" s="1"/>
    </row>
    <row r="686" spans="1:56" ht="12" customHeight="1" x14ac:dyDescent="0.25">
      <c r="A686" s="64"/>
      <c r="B686" s="59"/>
      <c r="C686" s="59"/>
      <c r="AY686" s="1"/>
      <c r="AZ686" s="1"/>
      <c r="BA686" s="1"/>
      <c r="BB686" s="1"/>
      <c r="BC686" s="1"/>
      <c r="BD686" s="1"/>
    </row>
    <row r="687" spans="1:56" ht="12" customHeight="1" x14ac:dyDescent="0.25">
      <c r="A687" s="64"/>
      <c r="B687" s="59"/>
      <c r="C687" s="59"/>
      <c r="AY687" s="1"/>
      <c r="AZ687" s="1"/>
      <c r="BA687" s="1"/>
      <c r="BB687" s="1"/>
      <c r="BC687" s="1"/>
      <c r="BD687" s="1"/>
    </row>
    <row r="688" spans="1:56" ht="12" customHeight="1" x14ac:dyDescent="0.25">
      <c r="A688" s="64"/>
      <c r="B688" s="59"/>
      <c r="C688" s="59"/>
      <c r="AY688" s="1"/>
      <c r="AZ688" s="1"/>
      <c r="BA688" s="1"/>
      <c r="BB688" s="1"/>
      <c r="BC688" s="1"/>
      <c r="BD688" s="1"/>
    </row>
    <row r="689" spans="1:56" ht="12" customHeight="1" x14ac:dyDescent="0.25">
      <c r="A689" s="64"/>
      <c r="B689" s="59"/>
      <c r="C689" s="59"/>
      <c r="AY689" s="1"/>
      <c r="AZ689" s="1"/>
      <c r="BA689" s="1"/>
      <c r="BB689" s="1"/>
      <c r="BC689" s="1"/>
      <c r="BD689" s="1"/>
    </row>
    <row r="690" spans="1:56" ht="12" customHeight="1" x14ac:dyDescent="0.25">
      <c r="A690" s="64"/>
      <c r="B690" s="59"/>
      <c r="C690" s="59"/>
      <c r="AY690" s="1"/>
      <c r="AZ690" s="1"/>
      <c r="BA690" s="1"/>
      <c r="BB690" s="1"/>
      <c r="BC690" s="1"/>
      <c r="BD690" s="1"/>
    </row>
    <row r="691" spans="1:56" ht="12" customHeight="1" x14ac:dyDescent="0.25">
      <c r="A691" s="64"/>
      <c r="B691" s="59"/>
      <c r="C691" s="59"/>
      <c r="AY691" s="1"/>
      <c r="AZ691" s="1"/>
      <c r="BA691" s="1"/>
      <c r="BB691" s="1"/>
      <c r="BC691" s="1"/>
      <c r="BD691" s="1"/>
    </row>
    <row r="692" spans="1:56" ht="12" customHeight="1" x14ac:dyDescent="0.25">
      <c r="A692" s="64"/>
      <c r="B692" s="59"/>
      <c r="C692" s="59"/>
      <c r="AY692" s="1"/>
      <c r="AZ692" s="1"/>
      <c r="BA692" s="1"/>
      <c r="BB692" s="1"/>
      <c r="BC692" s="1"/>
      <c r="BD692" s="1"/>
    </row>
    <row r="693" spans="1:56" ht="12" customHeight="1" x14ac:dyDescent="0.25">
      <c r="A693" s="64"/>
      <c r="B693" s="59"/>
      <c r="C693" s="59"/>
      <c r="AY693" s="1"/>
      <c r="AZ693" s="1"/>
      <c r="BA693" s="1"/>
      <c r="BB693" s="1"/>
      <c r="BC693" s="1"/>
      <c r="BD693" s="1"/>
    </row>
    <row r="694" spans="1:56" ht="12" customHeight="1" x14ac:dyDescent="0.25">
      <c r="A694" s="64"/>
      <c r="B694" s="59"/>
      <c r="C694" s="59"/>
      <c r="AY694" s="1"/>
      <c r="AZ694" s="1"/>
      <c r="BA694" s="1"/>
      <c r="BB694" s="1"/>
      <c r="BC694" s="1"/>
      <c r="BD694" s="1"/>
    </row>
    <row r="695" spans="1:56" ht="12" customHeight="1" x14ac:dyDescent="0.25">
      <c r="A695" s="64"/>
      <c r="B695" s="59"/>
      <c r="C695" s="59"/>
      <c r="AY695" s="1"/>
      <c r="AZ695" s="1"/>
      <c r="BA695" s="1"/>
      <c r="BB695" s="1"/>
      <c r="BC695" s="1"/>
      <c r="BD695" s="1"/>
    </row>
    <row r="696" spans="1:56" ht="12" customHeight="1" x14ac:dyDescent="0.25">
      <c r="A696" s="64"/>
      <c r="B696" s="59"/>
      <c r="C696" s="59"/>
      <c r="AY696" s="1"/>
      <c r="AZ696" s="1"/>
      <c r="BA696" s="1"/>
      <c r="BB696" s="1"/>
      <c r="BC696" s="1"/>
      <c r="BD696" s="1"/>
    </row>
    <row r="697" spans="1:56" ht="12" customHeight="1" x14ac:dyDescent="0.25">
      <c r="A697" s="64"/>
      <c r="B697" s="59"/>
      <c r="C697" s="59"/>
      <c r="AY697" s="1"/>
      <c r="AZ697" s="1"/>
      <c r="BA697" s="1"/>
      <c r="BB697" s="1"/>
      <c r="BC697" s="1"/>
      <c r="BD697" s="1"/>
    </row>
    <row r="698" spans="1:56" ht="12" customHeight="1" x14ac:dyDescent="0.25">
      <c r="A698" s="64"/>
      <c r="B698" s="59"/>
      <c r="C698" s="59"/>
      <c r="AY698" s="1"/>
      <c r="AZ698" s="1"/>
      <c r="BA698" s="1"/>
      <c r="BB698" s="1"/>
      <c r="BC698" s="1"/>
      <c r="BD698" s="1"/>
    </row>
    <row r="699" spans="1:56" ht="12" customHeight="1" x14ac:dyDescent="0.25">
      <c r="A699" s="64"/>
      <c r="B699" s="59"/>
      <c r="C699" s="59"/>
      <c r="AY699" s="1"/>
      <c r="AZ699" s="1"/>
      <c r="BA699" s="1"/>
      <c r="BB699" s="1"/>
      <c r="BC699" s="1"/>
      <c r="BD699" s="1"/>
    </row>
    <row r="700" spans="1:56" ht="12" customHeight="1" x14ac:dyDescent="0.25">
      <c r="A700" s="64"/>
      <c r="B700" s="59"/>
      <c r="C700" s="59"/>
      <c r="AY700" s="1"/>
      <c r="AZ700" s="1"/>
      <c r="BA700" s="1"/>
      <c r="BB700" s="1"/>
      <c r="BC700" s="1"/>
      <c r="BD700" s="1"/>
    </row>
    <row r="701" spans="1:56" ht="12" customHeight="1" x14ac:dyDescent="0.25">
      <c r="A701" s="64"/>
      <c r="B701" s="59"/>
      <c r="C701" s="59"/>
      <c r="AY701" s="1"/>
      <c r="AZ701" s="1"/>
      <c r="BA701" s="1"/>
      <c r="BB701" s="1"/>
      <c r="BC701" s="1"/>
      <c r="BD701" s="1"/>
    </row>
    <row r="702" spans="1:56" ht="12" customHeight="1" x14ac:dyDescent="0.25">
      <c r="A702" s="64"/>
      <c r="B702" s="59"/>
      <c r="C702" s="59"/>
      <c r="AY702" s="1"/>
      <c r="AZ702" s="1"/>
      <c r="BA702" s="1"/>
      <c r="BB702" s="1"/>
      <c r="BC702" s="1"/>
      <c r="BD702" s="1"/>
    </row>
    <row r="703" spans="1:56" ht="12" customHeight="1" x14ac:dyDescent="0.25">
      <c r="A703" s="64"/>
      <c r="B703" s="59"/>
      <c r="C703" s="59"/>
      <c r="AY703" s="1"/>
      <c r="AZ703" s="1"/>
      <c r="BA703" s="1"/>
      <c r="BB703" s="1"/>
      <c r="BC703" s="1"/>
      <c r="BD703" s="1"/>
    </row>
    <row r="704" spans="1:56" ht="12" customHeight="1" x14ac:dyDescent="0.25">
      <c r="A704" s="64"/>
      <c r="B704" s="59"/>
      <c r="C704" s="59"/>
      <c r="AY704" s="1"/>
      <c r="AZ704" s="1"/>
      <c r="BA704" s="1"/>
      <c r="BB704" s="1"/>
      <c r="BC704" s="1"/>
      <c r="BD704" s="1"/>
    </row>
    <row r="705" spans="1:56" ht="12" customHeight="1" x14ac:dyDescent="0.25">
      <c r="A705" s="64"/>
      <c r="B705" s="59"/>
      <c r="C705" s="59"/>
      <c r="AY705" s="1"/>
      <c r="AZ705" s="1"/>
      <c r="BA705" s="1"/>
      <c r="BB705" s="1"/>
      <c r="BC705" s="1"/>
      <c r="BD705" s="1"/>
    </row>
    <row r="706" spans="1:56" ht="12" customHeight="1" x14ac:dyDescent="0.25">
      <c r="A706" s="64"/>
      <c r="B706" s="59"/>
      <c r="C706" s="59"/>
      <c r="AY706" s="1"/>
      <c r="AZ706" s="1"/>
      <c r="BA706" s="1"/>
      <c r="BB706" s="1"/>
      <c r="BC706" s="1"/>
      <c r="BD706" s="1"/>
    </row>
    <row r="707" spans="1:56" ht="12" customHeight="1" x14ac:dyDescent="0.25">
      <c r="A707" s="64"/>
      <c r="B707" s="59"/>
      <c r="C707" s="59"/>
      <c r="AY707" s="1"/>
      <c r="AZ707" s="1"/>
      <c r="BA707" s="1"/>
      <c r="BB707" s="1"/>
      <c r="BC707" s="1"/>
      <c r="BD707" s="1"/>
    </row>
    <row r="708" spans="1:56" ht="12" customHeight="1" x14ac:dyDescent="0.25">
      <c r="A708" s="64"/>
      <c r="B708" s="59"/>
      <c r="C708" s="59"/>
      <c r="AY708" s="1"/>
      <c r="AZ708" s="1"/>
      <c r="BA708" s="1"/>
      <c r="BB708" s="1"/>
      <c r="BC708" s="1"/>
      <c r="BD708" s="1"/>
    </row>
    <row r="709" spans="1:56" ht="12" customHeight="1" x14ac:dyDescent="0.25">
      <c r="A709" s="64"/>
      <c r="B709" s="59"/>
      <c r="C709" s="59"/>
      <c r="AY709" s="1"/>
      <c r="AZ709" s="1"/>
      <c r="BA709" s="1"/>
      <c r="BB709" s="1"/>
      <c r="BC709" s="1"/>
      <c r="BD709" s="1"/>
    </row>
    <row r="710" spans="1:56" ht="12" customHeight="1" x14ac:dyDescent="0.25">
      <c r="A710" s="64"/>
      <c r="B710" s="59"/>
      <c r="C710" s="59"/>
      <c r="AY710" s="1"/>
      <c r="AZ710" s="1"/>
      <c r="BA710" s="1"/>
      <c r="BB710" s="1"/>
      <c r="BC710" s="1"/>
      <c r="BD710" s="1"/>
    </row>
    <row r="711" spans="1:56" ht="12" customHeight="1" x14ac:dyDescent="0.25">
      <c r="A711" s="64"/>
      <c r="B711" s="59"/>
      <c r="C711" s="59"/>
      <c r="AY711" s="1"/>
      <c r="AZ711" s="1"/>
      <c r="BA711" s="1"/>
      <c r="BB711" s="1"/>
      <c r="BC711" s="1"/>
      <c r="BD711" s="1"/>
    </row>
    <row r="712" spans="1:56" ht="12" customHeight="1" x14ac:dyDescent="0.25">
      <c r="A712" s="64"/>
      <c r="B712" s="59"/>
      <c r="C712" s="59"/>
      <c r="AY712" s="1"/>
      <c r="AZ712" s="1"/>
      <c r="BA712" s="1"/>
      <c r="BB712" s="1"/>
      <c r="BC712" s="1"/>
      <c r="BD712" s="1"/>
    </row>
    <row r="713" spans="1:56" ht="12" customHeight="1" x14ac:dyDescent="0.25">
      <c r="A713" s="64"/>
      <c r="B713" s="59"/>
      <c r="C713" s="59"/>
      <c r="AY713" s="1"/>
      <c r="AZ713" s="1"/>
      <c r="BA713" s="1"/>
      <c r="BB713" s="1"/>
      <c r="BC713" s="1"/>
      <c r="BD713" s="1"/>
    </row>
    <row r="714" spans="1:56" ht="12" customHeight="1" x14ac:dyDescent="0.25">
      <c r="A714" s="64"/>
      <c r="B714" s="59"/>
      <c r="C714" s="59"/>
      <c r="AY714" s="1"/>
      <c r="AZ714" s="1"/>
      <c r="BA714" s="1"/>
      <c r="BB714" s="1"/>
      <c r="BC714" s="1"/>
      <c r="BD714" s="1"/>
    </row>
    <row r="715" spans="1:56" ht="12" customHeight="1" x14ac:dyDescent="0.25">
      <c r="A715" s="64"/>
      <c r="B715" s="59"/>
      <c r="C715" s="59"/>
      <c r="AY715" s="1"/>
      <c r="AZ715" s="1"/>
      <c r="BA715" s="1"/>
      <c r="BB715" s="1"/>
      <c r="BC715" s="1"/>
      <c r="BD715" s="1"/>
    </row>
    <row r="716" spans="1:56" ht="12" customHeight="1" x14ac:dyDescent="0.25">
      <c r="A716" s="64"/>
      <c r="B716" s="59"/>
      <c r="C716" s="59"/>
      <c r="AY716" s="1"/>
      <c r="AZ716" s="1"/>
      <c r="BA716" s="1"/>
      <c r="BB716" s="1"/>
      <c r="BC716" s="1"/>
      <c r="BD716" s="1"/>
    </row>
    <row r="717" spans="1:56" ht="12" customHeight="1" x14ac:dyDescent="0.25">
      <c r="A717" s="64"/>
      <c r="B717" s="59"/>
      <c r="C717" s="59"/>
      <c r="AY717" s="1"/>
      <c r="AZ717" s="1"/>
      <c r="BA717" s="1"/>
      <c r="BB717" s="1"/>
      <c r="BC717" s="1"/>
      <c r="BD717" s="1"/>
    </row>
    <row r="718" spans="1:56" ht="12" customHeight="1" x14ac:dyDescent="0.25">
      <c r="A718" s="64"/>
      <c r="B718" s="59"/>
      <c r="C718" s="59"/>
      <c r="AY718" s="1"/>
      <c r="AZ718" s="1"/>
      <c r="BA718" s="1"/>
      <c r="BB718" s="1"/>
      <c r="BC718" s="1"/>
      <c r="BD718" s="1"/>
    </row>
    <row r="719" spans="1:56" ht="12" customHeight="1" x14ac:dyDescent="0.25">
      <c r="A719" s="64"/>
      <c r="B719" s="59"/>
      <c r="C719" s="59"/>
      <c r="AY719" s="1"/>
      <c r="AZ719" s="1"/>
      <c r="BA719" s="1"/>
      <c r="BB719" s="1"/>
      <c r="BC719" s="1"/>
      <c r="BD719" s="1"/>
    </row>
    <row r="720" spans="1:56" ht="12" customHeight="1" x14ac:dyDescent="0.25">
      <c r="A720" s="64"/>
      <c r="B720" s="59"/>
      <c r="C720" s="59"/>
      <c r="AY720" s="1"/>
      <c r="AZ720" s="1"/>
      <c r="BA720" s="1"/>
      <c r="BB720" s="1"/>
      <c r="BC720" s="1"/>
      <c r="BD720" s="1"/>
    </row>
    <row r="721" spans="1:56" ht="12" customHeight="1" x14ac:dyDescent="0.25">
      <c r="A721" s="64"/>
      <c r="B721" s="59"/>
      <c r="C721" s="59"/>
      <c r="AY721" s="1"/>
      <c r="AZ721" s="1"/>
      <c r="BA721" s="1"/>
      <c r="BB721" s="1"/>
      <c r="BC721" s="1"/>
      <c r="BD721" s="1"/>
    </row>
    <row r="722" spans="1:56" ht="12" customHeight="1" x14ac:dyDescent="0.25">
      <c r="A722" s="64"/>
      <c r="B722" s="59"/>
      <c r="C722" s="59"/>
      <c r="AY722" s="1"/>
      <c r="AZ722" s="1"/>
      <c r="BA722" s="1"/>
      <c r="BB722" s="1"/>
      <c r="BC722" s="1"/>
      <c r="BD722" s="1"/>
    </row>
    <row r="723" spans="1:56" ht="12" customHeight="1" x14ac:dyDescent="0.25">
      <c r="A723" s="64"/>
      <c r="B723" s="59"/>
      <c r="C723" s="59"/>
      <c r="AY723" s="1"/>
      <c r="AZ723" s="1"/>
      <c r="BA723" s="1"/>
      <c r="BB723" s="1"/>
      <c r="BC723" s="1"/>
      <c r="BD723" s="1"/>
    </row>
    <row r="724" spans="1:56" ht="12" customHeight="1" x14ac:dyDescent="0.25">
      <c r="A724" s="64"/>
      <c r="B724" s="59"/>
      <c r="C724" s="59"/>
      <c r="AY724" s="1"/>
      <c r="AZ724" s="1"/>
      <c r="BA724" s="1"/>
      <c r="BB724" s="1"/>
      <c r="BC724" s="1"/>
      <c r="BD724" s="1"/>
    </row>
    <row r="725" spans="1:56" ht="12" customHeight="1" x14ac:dyDescent="0.25">
      <c r="A725" s="64"/>
      <c r="B725" s="59"/>
      <c r="C725" s="59"/>
      <c r="AY725" s="1"/>
      <c r="AZ725" s="1"/>
      <c r="BA725" s="1"/>
      <c r="BB725" s="1"/>
      <c r="BC725" s="1"/>
      <c r="BD725" s="1"/>
    </row>
    <row r="726" spans="1:56" ht="12" customHeight="1" x14ac:dyDescent="0.25">
      <c r="A726" s="64"/>
      <c r="B726" s="59"/>
      <c r="C726" s="59"/>
      <c r="AY726" s="1"/>
      <c r="AZ726" s="1"/>
      <c r="BA726" s="1"/>
      <c r="BB726" s="1"/>
      <c r="BC726" s="1"/>
      <c r="BD726" s="1"/>
    </row>
    <row r="727" spans="1:56" ht="12" customHeight="1" x14ac:dyDescent="0.25">
      <c r="A727" s="64"/>
      <c r="B727" s="59"/>
      <c r="C727" s="59"/>
      <c r="AY727" s="1"/>
      <c r="AZ727" s="1"/>
      <c r="BA727" s="1"/>
      <c r="BB727" s="1"/>
      <c r="BC727" s="1"/>
      <c r="BD727" s="1"/>
    </row>
    <row r="728" spans="1:56" ht="12" customHeight="1" x14ac:dyDescent="0.25">
      <c r="A728" s="64"/>
      <c r="B728" s="59"/>
      <c r="C728" s="59"/>
      <c r="AY728" s="1"/>
      <c r="AZ728" s="1"/>
      <c r="BA728" s="1"/>
      <c r="BB728" s="1"/>
      <c r="BC728" s="1"/>
      <c r="BD728" s="1"/>
    </row>
    <row r="729" spans="1:56" ht="12" customHeight="1" x14ac:dyDescent="0.25">
      <c r="A729" s="64"/>
      <c r="B729" s="59"/>
      <c r="C729" s="59"/>
      <c r="AY729" s="1"/>
      <c r="AZ729" s="1"/>
      <c r="BA729" s="1"/>
      <c r="BB729" s="1"/>
      <c r="BC729" s="1"/>
      <c r="BD729" s="1"/>
    </row>
    <row r="730" spans="1:56" ht="12" customHeight="1" x14ac:dyDescent="0.25">
      <c r="A730" s="64"/>
      <c r="B730" s="59"/>
      <c r="C730" s="59"/>
      <c r="AY730" s="1"/>
      <c r="AZ730" s="1"/>
      <c r="BA730" s="1"/>
      <c r="BB730" s="1"/>
      <c r="BC730" s="1"/>
      <c r="BD730" s="1"/>
    </row>
    <row r="731" spans="1:56" ht="12" customHeight="1" x14ac:dyDescent="0.25">
      <c r="A731" s="64"/>
      <c r="B731" s="59"/>
      <c r="C731" s="59"/>
      <c r="AY731" s="1"/>
      <c r="AZ731" s="1"/>
      <c r="BA731" s="1"/>
      <c r="BB731" s="1"/>
      <c r="BC731" s="1"/>
      <c r="BD731" s="1"/>
    </row>
    <row r="732" spans="1:56" ht="12" customHeight="1" x14ac:dyDescent="0.25">
      <c r="A732" s="64"/>
      <c r="B732" s="59"/>
      <c r="C732" s="59"/>
      <c r="AY732" s="1"/>
      <c r="AZ732" s="1"/>
      <c r="BA732" s="1"/>
      <c r="BB732" s="1"/>
      <c r="BC732" s="1"/>
      <c r="BD732" s="1"/>
    </row>
    <row r="733" spans="1:56" ht="12" customHeight="1" x14ac:dyDescent="0.25">
      <c r="A733" s="64"/>
      <c r="B733" s="59"/>
      <c r="C733" s="59"/>
      <c r="AY733" s="1"/>
      <c r="AZ733" s="1"/>
      <c r="BA733" s="1"/>
      <c r="BB733" s="1"/>
      <c r="BC733" s="1"/>
      <c r="BD733" s="1"/>
    </row>
    <row r="734" spans="1:56" ht="12" customHeight="1" x14ac:dyDescent="0.25">
      <c r="A734" s="64"/>
      <c r="B734" s="59"/>
      <c r="C734" s="59"/>
      <c r="AY734" s="1"/>
      <c r="AZ734" s="1"/>
      <c r="BA734" s="1"/>
      <c r="BB734" s="1"/>
      <c r="BC734" s="1"/>
      <c r="BD734" s="1"/>
    </row>
    <row r="735" spans="1:56" ht="12" customHeight="1" x14ac:dyDescent="0.25">
      <c r="A735" s="64"/>
      <c r="B735" s="59"/>
      <c r="C735" s="59"/>
      <c r="AY735" s="1"/>
      <c r="AZ735" s="1"/>
      <c r="BA735" s="1"/>
      <c r="BB735" s="1"/>
      <c r="BC735" s="1"/>
      <c r="BD735" s="1"/>
    </row>
    <row r="736" spans="1:56" ht="12" customHeight="1" x14ac:dyDescent="0.25">
      <c r="A736" s="64"/>
      <c r="B736" s="59"/>
      <c r="C736" s="59"/>
      <c r="AY736" s="1"/>
      <c r="AZ736" s="1"/>
      <c r="BA736" s="1"/>
      <c r="BB736" s="1"/>
      <c r="BC736" s="1"/>
      <c r="BD736" s="1"/>
    </row>
    <row r="737" spans="1:56" ht="12" customHeight="1" x14ac:dyDescent="0.25">
      <c r="A737" s="64"/>
      <c r="B737" s="59"/>
      <c r="C737" s="59"/>
      <c r="AY737" s="1"/>
      <c r="AZ737" s="1"/>
      <c r="BA737" s="1"/>
      <c r="BB737" s="1"/>
      <c r="BC737" s="1"/>
      <c r="BD737" s="1"/>
    </row>
    <row r="738" spans="1:56" ht="12" customHeight="1" x14ac:dyDescent="0.25">
      <c r="A738" s="64"/>
      <c r="B738" s="59"/>
      <c r="C738" s="59"/>
      <c r="AY738" s="1"/>
      <c r="AZ738" s="1"/>
      <c r="BA738" s="1"/>
      <c r="BB738" s="1"/>
      <c r="BC738" s="1"/>
      <c r="BD738" s="1"/>
    </row>
    <row r="739" spans="1:56" ht="12" customHeight="1" x14ac:dyDescent="0.25">
      <c r="A739" s="64"/>
      <c r="B739" s="59"/>
      <c r="C739" s="59"/>
      <c r="AY739" s="1"/>
      <c r="AZ739" s="1"/>
      <c r="BA739" s="1"/>
      <c r="BB739" s="1"/>
      <c r="BC739" s="1"/>
      <c r="BD739" s="1"/>
    </row>
    <row r="740" spans="1:56" ht="12" customHeight="1" x14ac:dyDescent="0.25">
      <c r="A740" s="64"/>
      <c r="B740" s="59"/>
      <c r="C740" s="59"/>
      <c r="AY740" s="1"/>
      <c r="AZ740" s="1"/>
      <c r="BA740" s="1"/>
      <c r="BB740" s="1"/>
      <c r="BC740" s="1"/>
      <c r="BD740" s="1"/>
    </row>
    <row r="741" spans="1:56" ht="12" customHeight="1" x14ac:dyDescent="0.25">
      <c r="A741" s="64"/>
      <c r="B741" s="59"/>
      <c r="C741" s="59"/>
      <c r="AY741" s="1"/>
      <c r="AZ741" s="1"/>
      <c r="BA741" s="1"/>
      <c r="BB741" s="1"/>
      <c r="BC741" s="1"/>
      <c r="BD741" s="1"/>
    </row>
    <row r="742" spans="1:56" ht="12" customHeight="1" x14ac:dyDescent="0.25">
      <c r="A742" s="64"/>
      <c r="B742" s="59"/>
      <c r="C742" s="59"/>
      <c r="AY742" s="1"/>
      <c r="AZ742" s="1"/>
      <c r="BA742" s="1"/>
      <c r="BB742" s="1"/>
      <c r="BC742" s="1"/>
      <c r="BD742" s="1"/>
    </row>
    <row r="743" spans="1:56" ht="12" customHeight="1" x14ac:dyDescent="0.25">
      <c r="A743" s="64"/>
      <c r="B743" s="59"/>
      <c r="C743" s="59"/>
      <c r="AY743" s="1"/>
      <c r="AZ743" s="1"/>
      <c r="BA743" s="1"/>
      <c r="BB743" s="1"/>
      <c r="BC743" s="1"/>
      <c r="BD743" s="1"/>
    </row>
    <row r="744" spans="1:56" ht="12" customHeight="1" x14ac:dyDescent="0.25">
      <c r="A744" s="64"/>
      <c r="B744" s="59"/>
      <c r="C744" s="59"/>
      <c r="AY744" s="1"/>
      <c r="AZ744" s="1"/>
      <c r="BA744" s="1"/>
      <c r="BB744" s="1"/>
      <c r="BC744" s="1"/>
      <c r="BD744" s="1"/>
    </row>
    <row r="745" spans="1:56" ht="12" customHeight="1" x14ac:dyDescent="0.25">
      <c r="A745" s="64"/>
      <c r="B745" s="59"/>
      <c r="C745" s="59"/>
      <c r="AY745" s="1"/>
      <c r="AZ745" s="1"/>
      <c r="BA745" s="1"/>
      <c r="BB745" s="1"/>
      <c r="BC745" s="1"/>
      <c r="BD745" s="1"/>
    </row>
    <row r="746" spans="1:56" ht="12" customHeight="1" x14ac:dyDescent="0.25">
      <c r="A746" s="64"/>
      <c r="B746" s="59"/>
      <c r="C746" s="59"/>
      <c r="AY746" s="1"/>
      <c r="AZ746" s="1"/>
      <c r="BA746" s="1"/>
      <c r="BB746" s="1"/>
      <c r="BC746" s="1"/>
      <c r="BD746" s="1"/>
    </row>
    <row r="747" spans="1:56" ht="12" customHeight="1" x14ac:dyDescent="0.25">
      <c r="A747" s="64"/>
      <c r="B747" s="59"/>
      <c r="C747" s="59"/>
      <c r="AY747" s="1"/>
      <c r="AZ747" s="1"/>
      <c r="BA747" s="1"/>
      <c r="BB747" s="1"/>
      <c r="BC747" s="1"/>
      <c r="BD747" s="1"/>
    </row>
    <row r="748" spans="1:56" ht="12" customHeight="1" x14ac:dyDescent="0.25">
      <c r="A748" s="64"/>
      <c r="B748" s="59"/>
      <c r="C748" s="59"/>
      <c r="AY748" s="1"/>
      <c r="AZ748" s="1"/>
      <c r="BA748" s="1"/>
      <c r="BB748" s="1"/>
      <c r="BC748" s="1"/>
      <c r="BD748" s="1"/>
    </row>
    <row r="749" spans="1:56" ht="12" customHeight="1" x14ac:dyDescent="0.25">
      <c r="A749" s="64"/>
      <c r="B749" s="59"/>
      <c r="C749" s="59"/>
      <c r="AY749" s="1"/>
      <c r="AZ749" s="1"/>
      <c r="BA749" s="1"/>
      <c r="BB749" s="1"/>
      <c r="BC749" s="1"/>
      <c r="BD749" s="1"/>
    </row>
    <row r="750" spans="1:56" ht="12" customHeight="1" x14ac:dyDescent="0.25">
      <c r="A750" s="64"/>
      <c r="B750" s="59"/>
      <c r="C750" s="59"/>
      <c r="AY750" s="1"/>
      <c r="AZ750" s="1"/>
      <c r="BA750" s="1"/>
      <c r="BB750" s="1"/>
      <c r="BC750" s="1"/>
      <c r="BD750" s="1"/>
    </row>
    <row r="751" spans="1:56" ht="12" customHeight="1" x14ac:dyDescent="0.25">
      <c r="A751" s="64"/>
      <c r="B751" s="59"/>
      <c r="C751" s="59"/>
      <c r="AY751" s="1"/>
      <c r="AZ751" s="1"/>
      <c r="BA751" s="1"/>
      <c r="BB751" s="1"/>
      <c r="BC751" s="1"/>
      <c r="BD751" s="1"/>
    </row>
    <row r="752" spans="1:56" ht="12" customHeight="1" x14ac:dyDescent="0.25">
      <c r="A752" s="64"/>
      <c r="B752" s="59"/>
      <c r="C752" s="59"/>
      <c r="AY752" s="1"/>
      <c r="AZ752" s="1"/>
      <c r="BA752" s="1"/>
      <c r="BB752" s="1"/>
      <c r="BC752" s="1"/>
      <c r="BD752" s="1"/>
    </row>
    <row r="753" spans="1:56" ht="12" customHeight="1" x14ac:dyDescent="0.25">
      <c r="A753" s="64"/>
      <c r="B753" s="59"/>
      <c r="C753" s="59"/>
      <c r="AY753" s="1"/>
      <c r="AZ753" s="1"/>
      <c r="BA753" s="1"/>
      <c r="BB753" s="1"/>
      <c r="BC753" s="1"/>
      <c r="BD753" s="1"/>
    </row>
    <row r="754" spans="1:56" ht="12" customHeight="1" x14ac:dyDescent="0.25">
      <c r="A754" s="64"/>
      <c r="B754" s="59"/>
      <c r="C754" s="59"/>
      <c r="AY754" s="1"/>
      <c r="AZ754" s="1"/>
      <c r="BA754" s="1"/>
      <c r="BB754" s="1"/>
      <c r="BC754" s="1"/>
      <c r="BD754" s="1"/>
    </row>
    <row r="755" spans="1:56" ht="12" customHeight="1" x14ac:dyDescent="0.25">
      <c r="A755" s="64"/>
      <c r="B755" s="59"/>
      <c r="C755" s="59"/>
      <c r="AY755" s="1"/>
      <c r="AZ755" s="1"/>
      <c r="BA755" s="1"/>
      <c r="BB755" s="1"/>
      <c r="BC755" s="1"/>
      <c r="BD755" s="1"/>
    </row>
    <row r="756" spans="1:56" ht="12" customHeight="1" x14ac:dyDescent="0.25">
      <c r="A756" s="64"/>
      <c r="B756" s="59"/>
      <c r="C756" s="59"/>
      <c r="AY756" s="1"/>
      <c r="AZ756" s="1"/>
      <c r="BA756" s="1"/>
      <c r="BB756" s="1"/>
      <c r="BC756" s="1"/>
      <c r="BD756" s="1"/>
    </row>
    <row r="757" spans="1:56" ht="12" customHeight="1" x14ac:dyDescent="0.25">
      <c r="A757" s="64"/>
      <c r="B757" s="59"/>
      <c r="C757" s="59"/>
      <c r="AY757" s="1"/>
      <c r="AZ757" s="1"/>
      <c r="BA757" s="1"/>
      <c r="BB757" s="1"/>
      <c r="BC757" s="1"/>
      <c r="BD757" s="1"/>
    </row>
    <row r="758" spans="1:56" ht="12" customHeight="1" x14ac:dyDescent="0.25">
      <c r="A758" s="64"/>
      <c r="B758" s="59"/>
      <c r="C758" s="59"/>
      <c r="AY758" s="1"/>
      <c r="AZ758" s="1"/>
      <c r="BA758" s="1"/>
      <c r="BB758" s="1"/>
      <c r="BC758" s="1"/>
      <c r="BD758" s="1"/>
    </row>
    <row r="759" spans="1:56" ht="12" customHeight="1" x14ac:dyDescent="0.25">
      <c r="A759" s="64"/>
      <c r="B759" s="59"/>
      <c r="C759" s="59"/>
      <c r="AY759" s="1"/>
      <c r="AZ759" s="1"/>
      <c r="BA759" s="1"/>
      <c r="BB759" s="1"/>
      <c r="BC759" s="1"/>
      <c r="BD759" s="1"/>
    </row>
    <row r="760" spans="1:56" ht="12" customHeight="1" x14ac:dyDescent="0.25">
      <c r="A760" s="64"/>
      <c r="B760" s="59"/>
      <c r="C760" s="59"/>
      <c r="AY760" s="1"/>
      <c r="AZ760" s="1"/>
      <c r="BA760" s="1"/>
      <c r="BB760" s="1"/>
      <c r="BC760" s="1"/>
      <c r="BD760" s="1"/>
    </row>
    <row r="761" spans="1:56" ht="12" customHeight="1" x14ac:dyDescent="0.25">
      <c r="A761" s="64"/>
      <c r="B761" s="59"/>
      <c r="C761" s="59"/>
      <c r="AY761" s="1"/>
      <c r="AZ761" s="1"/>
      <c r="BA761" s="1"/>
      <c r="BB761" s="1"/>
      <c r="BC761" s="1"/>
      <c r="BD761" s="1"/>
    </row>
    <row r="762" spans="1:56" ht="12" customHeight="1" x14ac:dyDescent="0.25">
      <c r="A762" s="64"/>
      <c r="B762" s="59"/>
      <c r="C762" s="59"/>
      <c r="AY762" s="1"/>
      <c r="AZ762" s="1"/>
      <c r="BA762" s="1"/>
      <c r="BB762" s="1"/>
      <c r="BC762" s="1"/>
      <c r="BD762" s="1"/>
    </row>
    <row r="763" spans="1:56" ht="12" customHeight="1" x14ac:dyDescent="0.25">
      <c r="A763" s="64"/>
      <c r="B763" s="59"/>
      <c r="C763" s="59"/>
      <c r="AY763" s="1"/>
      <c r="AZ763" s="1"/>
      <c r="BA763" s="1"/>
      <c r="BB763" s="1"/>
      <c r="BC763" s="1"/>
      <c r="BD763" s="1"/>
    </row>
    <row r="764" spans="1:56" ht="12" customHeight="1" x14ac:dyDescent="0.25">
      <c r="A764" s="64"/>
      <c r="B764" s="59"/>
      <c r="C764" s="59"/>
      <c r="AY764" s="1"/>
      <c r="AZ764" s="1"/>
      <c r="BA764" s="1"/>
      <c r="BB764" s="1"/>
      <c r="BC764" s="1"/>
      <c r="BD764" s="1"/>
    </row>
    <row r="765" spans="1:56" ht="12" customHeight="1" x14ac:dyDescent="0.25">
      <c r="A765" s="64"/>
      <c r="B765" s="59"/>
      <c r="C765" s="59"/>
      <c r="AY765" s="1"/>
      <c r="AZ765" s="1"/>
      <c r="BA765" s="1"/>
      <c r="BB765" s="1"/>
      <c r="BC765" s="1"/>
      <c r="BD765" s="1"/>
    </row>
    <row r="766" spans="1:56" ht="12" customHeight="1" x14ac:dyDescent="0.25">
      <c r="A766" s="64"/>
      <c r="B766" s="59"/>
      <c r="C766" s="59"/>
      <c r="AY766" s="1"/>
      <c r="AZ766" s="1"/>
      <c r="BA766" s="1"/>
      <c r="BB766" s="1"/>
      <c r="BC766" s="1"/>
      <c r="BD766" s="1"/>
    </row>
    <row r="767" spans="1:56" ht="12" customHeight="1" x14ac:dyDescent="0.25">
      <c r="A767" s="64"/>
      <c r="B767" s="59"/>
      <c r="C767" s="59"/>
      <c r="AY767" s="1"/>
      <c r="AZ767" s="1"/>
      <c r="BA767" s="1"/>
      <c r="BB767" s="1"/>
      <c r="BC767" s="1"/>
      <c r="BD767" s="1"/>
    </row>
    <row r="768" spans="1:56" ht="12" customHeight="1" x14ac:dyDescent="0.25">
      <c r="A768" s="64"/>
      <c r="B768" s="59"/>
      <c r="C768" s="59"/>
      <c r="AY768" s="1"/>
      <c r="AZ768" s="1"/>
      <c r="BA768" s="1"/>
      <c r="BB768" s="1"/>
      <c r="BC768" s="1"/>
      <c r="BD768" s="1"/>
    </row>
    <row r="769" spans="1:56" ht="12" customHeight="1" x14ac:dyDescent="0.25">
      <c r="A769" s="64"/>
      <c r="B769" s="59"/>
      <c r="C769" s="59"/>
      <c r="AY769" s="1"/>
      <c r="AZ769" s="1"/>
      <c r="BA769" s="1"/>
      <c r="BB769" s="1"/>
      <c r="BC769" s="1"/>
      <c r="BD769" s="1"/>
    </row>
    <row r="770" spans="1:56" ht="12" customHeight="1" x14ac:dyDescent="0.25">
      <c r="A770" s="64"/>
      <c r="B770" s="59"/>
      <c r="C770" s="59"/>
      <c r="AY770" s="1"/>
      <c r="AZ770" s="1"/>
      <c r="BA770" s="1"/>
      <c r="BB770" s="1"/>
      <c r="BC770" s="1"/>
      <c r="BD770" s="1"/>
    </row>
    <row r="771" spans="1:56" ht="12" customHeight="1" x14ac:dyDescent="0.25">
      <c r="A771" s="64"/>
      <c r="B771" s="59"/>
      <c r="C771" s="59"/>
      <c r="AY771" s="1"/>
      <c r="AZ771" s="1"/>
      <c r="BA771" s="1"/>
      <c r="BB771" s="1"/>
      <c r="BC771" s="1"/>
      <c r="BD771" s="1"/>
    </row>
    <row r="772" spans="1:56" ht="12" customHeight="1" x14ac:dyDescent="0.25">
      <c r="A772" s="64"/>
      <c r="B772" s="59"/>
      <c r="C772" s="59"/>
      <c r="AY772" s="1"/>
      <c r="AZ772" s="1"/>
      <c r="BA772" s="1"/>
      <c r="BB772" s="1"/>
      <c r="BC772" s="1"/>
      <c r="BD772" s="1"/>
    </row>
    <row r="773" spans="1:56" ht="12" customHeight="1" x14ac:dyDescent="0.25">
      <c r="A773" s="64"/>
      <c r="B773" s="59"/>
      <c r="C773" s="59"/>
      <c r="AY773" s="1"/>
      <c r="AZ773" s="1"/>
      <c r="BA773" s="1"/>
      <c r="BB773" s="1"/>
      <c r="BC773" s="1"/>
      <c r="BD773" s="1"/>
    </row>
    <row r="774" spans="1:56" ht="12" customHeight="1" x14ac:dyDescent="0.25">
      <c r="A774" s="64"/>
      <c r="B774" s="59"/>
      <c r="C774" s="59"/>
      <c r="AY774" s="1"/>
      <c r="AZ774" s="1"/>
      <c r="BA774" s="1"/>
      <c r="BB774" s="1"/>
      <c r="BC774" s="1"/>
      <c r="BD774" s="1"/>
    </row>
    <row r="775" spans="1:56" ht="12" customHeight="1" x14ac:dyDescent="0.25">
      <c r="A775" s="64"/>
      <c r="B775" s="59"/>
      <c r="C775" s="59"/>
      <c r="AY775" s="1"/>
      <c r="AZ775" s="1"/>
      <c r="BA775" s="1"/>
      <c r="BB775" s="1"/>
      <c r="BC775" s="1"/>
      <c r="BD775" s="1"/>
    </row>
    <row r="776" spans="1:56" ht="12" customHeight="1" x14ac:dyDescent="0.25">
      <c r="A776" s="64"/>
      <c r="B776" s="59"/>
      <c r="C776" s="59"/>
      <c r="AY776" s="1"/>
      <c r="AZ776" s="1"/>
      <c r="BA776" s="1"/>
      <c r="BB776" s="1"/>
      <c r="BC776" s="1"/>
      <c r="BD776" s="1"/>
    </row>
    <row r="777" spans="1:56" ht="12" customHeight="1" x14ac:dyDescent="0.25">
      <c r="A777" s="64"/>
      <c r="B777" s="59"/>
      <c r="C777" s="59"/>
      <c r="AY777" s="1"/>
      <c r="AZ777" s="1"/>
      <c r="BA777" s="1"/>
      <c r="BB777" s="1"/>
      <c r="BC777" s="1"/>
      <c r="BD777" s="1"/>
    </row>
    <row r="778" spans="1:56" ht="12" customHeight="1" x14ac:dyDescent="0.25">
      <c r="A778" s="64"/>
      <c r="B778" s="59"/>
      <c r="C778" s="59"/>
      <c r="AY778" s="1"/>
      <c r="AZ778" s="1"/>
      <c r="BA778" s="1"/>
      <c r="BB778" s="1"/>
      <c r="BC778" s="1"/>
      <c r="BD778" s="1"/>
    </row>
    <row r="779" spans="1:56" ht="12" customHeight="1" x14ac:dyDescent="0.25">
      <c r="A779" s="64"/>
      <c r="B779" s="59"/>
      <c r="C779" s="59"/>
      <c r="AY779" s="1"/>
      <c r="AZ779" s="1"/>
      <c r="BA779" s="1"/>
      <c r="BB779" s="1"/>
      <c r="BC779" s="1"/>
      <c r="BD779" s="1"/>
    </row>
    <row r="780" spans="1:56" ht="12" customHeight="1" x14ac:dyDescent="0.25">
      <c r="A780" s="64"/>
      <c r="B780" s="59"/>
      <c r="C780" s="59"/>
      <c r="AY780" s="1"/>
      <c r="AZ780" s="1"/>
      <c r="BA780" s="1"/>
      <c r="BB780" s="1"/>
      <c r="BC780" s="1"/>
      <c r="BD780" s="1"/>
    </row>
    <row r="781" spans="1:56" ht="12" customHeight="1" x14ac:dyDescent="0.25">
      <c r="A781" s="64"/>
      <c r="B781" s="59"/>
      <c r="C781" s="59"/>
      <c r="AY781" s="1"/>
      <c r="AZ781" s="1"/>
      <c r="BA781" s="1"/>
      <c r="BB781" s="1"/>
      <c r="BC781" s="1"/>
      <c r="BD781" s="1"/>
    </row>
    <row r="782" spans="1:56" ht="12" customHeight="1" x14ac:dyDescent="0.25">
      <c r="A782" s="64"/>
      <c r="B782" s="59"/>
      <c r="C782" s="59"/>
      <c r="AY782" s="1"/>
      <c r="AZ782" s="1"/>
      <c r="BA782" s="1"/>
      <c r="BB782" s="1"/>
      <c r="BC782" s="1"/>
      <c r="BD782" s="1"/>
    </row>
    <row r="783" spans="1:56" ht="12" customHeight="1" x14ac:dyDescent="0.25">
      <c r="A783" s="64"/>
      <c r="B783" s="59"/>
      <c r="C783" s="59"/>
      <c r="AY783" s="1"/>
      <c r="AZ783" s="1"/>
      <c r="BA783" s="1"/>
      <c r="BB783" s="1"/>
      <c r="BC783" s="1"/>
      <c r="BD783" s="1"/>
    </row>
    <row r="784" spans="1:56" ht="12" customHeight="1" x14ac:dyDescent="0.25">
      <c r="A784" s="64"/>
      <c r="B784" s="59"/>
      <c r="C784" s="59"/>
      <c r="AY784" s="1"/>
      <c r="AZ784" s="1"/>
      <c r="BA784" s="1"/>
      <c r="BB784" s="1"/>
      <c r="BC784" s="1"/>
      <c r="BD784" s="1"/>
    </row>
    <row r="785" spans="1:56" ht="12" customHeight="1" x14ac:dyDescent="0.25">
      <c r="A785" s="64"/>
      <c r="B785" s="59"/>
      <c r="C785" s="59"/>
      <c r="AY785" s="1"/>
      <c r="AZ785" s="1"/>
      <c r="BA785" s="1"/>
      <c r="BB785" s="1"/>
      <c r="BC785" s="1"/>
      <c r="BD785" s="1"/>
    </row>
    <row r="786" spans="1:56" ht="12" customHeight="1" x14ac:dyDescent="0.25">
      <c r="A786" s="64"/>
      <c r="B786" s="59"/>
      <c r="C786" s="59"/>
      <c r="AY786" s="1"/>
      <c r="AZ786" s="1"/>
      <c r="BA786" s="1"/>
      <c r="BB786" s="1"/>
      <c r="BC786" s="1"/>
      <c r="BD786" s="1"/>
    </row>
    <row r="787" spans="1:56" ht="12" customHeight="1" x14ac:dyDescent="0.25">
      <c r="A787" s="64"/>
      <c r="B787" s="59"/>
      <c r="C787" s="59"/>
      <c r="AY787" s="1"/>
      <c r="AZ787" s="1"/>
      <c r="BA787" s="1"/>
      <c r="BB787" s="1"/>
      <c r="BC787" s="1"/>
      <c r="BD787" s="1"/>
    </row>
    <row r="788" spans="1:56" ht="12" customHeight="1" x14ac:dyDescent="0.25">
      <c r="A788" s="64"/>
      <c r="B788" s="59"/>
      <c r="C788" s="59"/>
      <c r="AY788" s="1"/>
      <c r="AZ788" s="1"/>
      <c r="BA788" s="1"/>
      <c r="BB788" s="1"/>
      <c r="BC788" s="1"/>
      <c r="BD788" s="1"/>
    </row>
    <row r="789" spans="1:56" ht="12" customHeight="1" x14ac:dyDescent="0.25">
      <c r="A789" s="64"/>
      <c r="B789" s="59"/>
      <c r="C789" s="59"/>
      <c r="AY789" s="1"/>
      <c r="AZ789" s="1"/>
      <c r="BA789" s="1"/>
      <c r="BB789" s="1"/>
      <c r="BC789" s="1"/>
      <c r="BD789" s="1"/>
    </row>
    <row r="790" spans="1:56" ht="12" customHeight="1" x14ac:dyDescent="0.25">
      <c r="A790" s="64"/>
      <c r="B790" s="59"/>
      <c r="C790" s="59"/>
      <c r="AY790" s="1"/>
      <c r="AZ790" s="1"/>
      <c r="BA790" s="1"/>
      <c r="BB790" s="1"/>
      <c r="BC790" s="1"/>
      <c r="BD790" s="1"/>
    </row>
    <row r="791" spans="1:56" ht="12" customHeight="1" x14ac:dyDescent="0.25">
      <c r="A791" s="64"/>
      <c r="B791" s="59"/>
      <c r="C791" s="59"/>
      <c r="AY791" s="1"/>
      <c r="AZ791" s="1"/>
      <c r="BA791" s="1"/>
      <c r="BB791" s="1"/>
      <c r="BC791" s="1"/>
      <c r="BD791" s="1"/>
    </row>
    <row r="792" spans="1:56" ht="12" customHeight="1" x14ac:dyDescent="0.25">
      <c r="A792" s="64"/>
      <c r="B792" s="59"/>
      <c r="C792" s="59"/>
      <c r="AY792" s="1"/>
      <c r="AZ792" s="1"/>
      <c r="BA792" s="1"/>
      <c r="BB792" s="1"/>
      <c r="BC792" s="1"/>
      <c r="BD792" s="1"/>
    </row>
    <row r="793" spans="1:56" ht="12" customHeight="1" x14ac:dyDescent="0.25">
      <c r="A793" s="64"/>
      <c r="B793" s="59"/>
      <c r="C793" s="59"/>
      <c r="AY793" s="1"/>
      <c r="AZ793" s="1"/>
      <c r="BA793" s="1"/>
      <c r="BB793" s="1"/>
      <c r="BC793" s="1"/>
      <c r="BD793" s="1"/>
    </row>
    <row r="794" spans="1:56" ht="12" customHeight="1" x14ac:dyDescent="0.25">
      <c r="A794" s="64"/>
      <c r="B794" s="59"/>
      <c r="C794" s="59"/>
      <c r="AY794" s="1"/>
      <c r="AZ794" s="1"/>
      <c r="BA794" s="1"/>
      <c r="BB794" s="1"/>
      <c r="BC794" s="1"/>
      <c r="BD794" s="1"/>
    </row>
    <row r="795" spans="1:56" ht="12" customHeight="1" x14ac:dyDescent="0.25">
      <c r="A795" s="64"/>
      <c r="B795" s="59"/>
      <c r="C795" s="59"/>
      <c r="AY795" s="1"/>
      <c r="AZ795" s="1"/>
      <c r="BA795" s="1"/>
      <c r="BB795" s="1"/>
      <c r="BC795" s="1"/>
      <c r="BD795" s="1"/>
    </row>
    <row r="796" spans="1:56" ht="12" customHeight="1" x14ac:dyDescent="0.25">
      <c r="A796" s="64"/>
      <c r="B796" s="59"/>
      <c r="C796" s="59"/>
      <c r="AY796" s="1"/>
      <c r="AZ796" s="1"/>
      <c r="BA796" s="1"/>
      <c r="BB796" s="1"/>
      <c r="BC796" s="1"/>
      <c r="BD796" s="1"/>
    </row>
    <row r="797" spans="1:56" ht="12" customHeight="1" x14ac:dyDescent="0.25">
      <c r="A797" s="64"/>
      <c r="B797" s="59"/>
      <c r="C797" s="59"/>
      <c r="AY797" s="1"/>
      <c r="AZ797" s="1"/>
      <c r="BA797" s="1"/>
      <c r="BB797" s="1"/>
      <c r="BC797" s="1"/>
      <c r="BD797" s="1"/>
    </row>
    <row r="798" spans="1:56" ht="12" customHeight="1" x14ac:dyDescent="0.25">
      <c r="A798" s="64"/>
      <c r="B798" s="59"/>
      <c r="C798" s="59"/>
      <c r="AY798" s="1"/>
      <c r="AZ798" s="1"/>
      <c r="BA798" s="1"/>
      <c r="BB798" s="1"/>
      <c r="BC798" s="1"/>
      <c r="BD798" s="1"/>
    </row>
    <row r="799" spans="1:56" ht="12" customHeight="1" x14ac:dyDescent="0.25">
      <c r="A799" s="64"/>
      <c r="B799" s="59"/>
      <c r="C799" s="59"/>
      <c r="AY799" s="1"/>
      <c r="AZ799" s="1"/>
      <c r="BA799" s="1"/>
      <c r="BB799" s="1"/>
      <c r="BC799" s="1"/>
      <c r="BD799" s="1"/>
    </row>
    <row r="800" spans="1:56" ht="12" customHeight="1" x14ac:dyDescent="0.25">
      <c r="A800" s="64"/>
      <c r="B800" s="59"/>
      <c r="C800" s="59"/>
      <c r="AY800" s="1"/>
      <c r="AZ800" s="1"/>
      <c r="BA800" s="1"/>
      <c r="BB800" s="1"/>
      <c r="BC800" s="1"/>
      <c r="BD800" s="1"/>
    </row>
    <row r="801" spans="1:56" ht="12" customHeight="1" x14ac:dyDescent="0.25">
      <c r="A801" s="64"/>
      <c r="B801" s="59"/>
      <c r="C801" s="59"/>
      <c r="AY801" s="1"/>
      <c r="AZ801" s="1"/>
      <c r="BA801" s="1"/>
      <c r="BB801" s="1"/>
      <c r="BC801" s="1"/>
      <c r="BD801" s="1"/>
    </row>
    <row r="802" spans="1:56" ht="12" customHeight="1" x14ac:dyDescent="0.25">
      <c r="A802" s="64"/>
      <c r="B802" s="59"/>
      <c r="C802" s="59"/>
      <c r="AY802" s="1"/>
      <c r="AZ802" s="1"/>
      <c r="BA802" s="1"/>
      <c r="BB802" s="1"/>
      <c r="BC802" s="1"/>
      <c r="BD802" s="1"/>
    </row>
    <row r="803" spans="1:56" ht="12" customHeight="1" x14ac:dyDescent="0.25">
      <c r="A803" s="64"/>
      <c r="B803" s="59"/>
      <c r="C803" s="59"/>
      <c r="AY803" s="1"/>
      <c r="AZ803" s="1"/>
      <c r="BA803" s="1"/>
      <c r="BB803" s="1"/>
      <c r="BC803" s="1"/>
      <c r="BD803" s="1"/>
    </row>
    <row r="804" spans="1:56" ht="12" customHeight="1" x14ac:dyDescent="0.25">
      <c r="A804" s="64"/>
      <c r="B804" s="59"/>
      <c r="C804" s="59"/>
      <c r="AY804" s="1"/>
      <c r="AZ804" s="1"/>
      <c r="BA804" s="1"/>
      <c r="BB804" s="1"/>
      <c r="BC804" s="1"/>
      <c r="BD804" s="1"/>
    </row>
    <row r="805" spans="1:56" ht="12" customHeight="1" x14ac:dyDescent="0.25">
      <c r="A805" s="64"/>
      <c r="B805" s="59"/>
      <c r="C805" s="59"/>
      <c r="AY805" s="1"/>
      <c r="AZ805" s="1"/>
      <c r="BA805" s="1"/>
      <c r="BB805" s="1"/>
      <c r="BC805" s="1"/>
      <c r="BD805" s="1"/>
    </row>
    <row r="806" spans="1:56" ht="12" customHeight="1" x14ac:dyDescent="0.25">
      <c r="A806" s="64"/>
      <c r="B806" s="59"/>
      <c r="C806" s="59"/>
      <c r="AY806" s="1"/>
      <c r="AZ806" s="1"/>
      <c r="BA806" s="1"/>
      <c r="BB806" s="1"/>
      <c r="BC806" s="1"/>
      <c r="BD806" s="1"/>
    </row>
    <row r="807" spans="1:56" ht="12" customHeight="1" x14ac:dyDescent="0.25">
      <c r="A807" s="64"/>
      <c r="B807" s="59"/>
      <c r="C807" s="59"/>
      <c r="AY807" s="1"/>
      <c r="AZ807" s="1"/>
      <c r="BA807" s="1"/>
      <c r="BB807" s="1"/>
      <c r="BC807" s="1"/>
      <c r="BD807" s="1"/>
    </row>
    <row r="808" spans="1:56" ht="12" customHeight="1" x14ac:dyDescent="0.25">
      <c r="A808" s="64"/>
      <c r="B808" s="59"/>
      <c r="C808" s="59"/>
      <c r="AY808" s="1"/>
      <c r="AZ808" s="1"/>
      <c r="BA808" s="1"/>
      <c r="BB808" s="1"/>
      <c r="BC808" s="1"/>
      <c r="BD808" s="1"/>
    </row>
    <row r="809" spans="1:56" ht="12" customHeight="1" x14ac:dyDescent="0.25">
      <c r="A809" s="64"/>
      <c r="B809" s="59"/>
      <c r="C809" s="59"/>
      <c r="AY809" s="1"/>
      <c r="AZ809" s="1"/>
      <c r="BA809" s="1"/>
      <c r="BB809" s="1"/>
      <c r="BC809" s="1"/>
      <c r="BD809" s="1"/>
    </row>
    <row r="810" spans="1:56" ht="12" customHeight="1" x14ac:dyDescent="0.25">
      <c r="A810" s="64"/>
      <c r="B810" s="59"/>
      <c r="C810" s="59"/>
      <c r="AY810" s="1"/>
      <c r="AZ810" s="1"/>
      <c r="BA810" s="1"/>
      <c r="BB810" s="1"/>
      <c r="BC810" s="1"/>
      <c r="BD810" s="1"/>
    </row>
    <row r="811" spans="1:56" ht="12" customHeight="1" x14ac:dyDescent="0.25">
      <c r="A811" s="64"/>
      <c r="B811" s="59"/>
      <c r="C811" s="59"/>
      <c r="AY811" s="1"/>
      <c r="AZ811" s="1"/>
      <c r="BA811" s="1"/>
      <c r="BB811" s="1"/>
      <c r="BC811" s="1"/>
      <c r="BD811" s="1"/>
    </row>
    <row r="812" spans="1:56" ht="12" customHeight="1" x14ac:dyDescent="0.25">
      <c r="A812" s="64"/>
      <c r="B812" s="59"/>
      <c r="C812" s="59"/>
      <c r="AY812" s="1"/>
      <c r="AZ812" s="1"/>
      <c r="BA812" s="1"/>
      <c r="BB812" s="1"/>
      <c r="BC812" s="1"/>
      <c r="BD812" s="1"/>
    </row>
    <row r="813" spans="1:56" ht="12" customHeight="1" x14ac:dyDescent="0.25">
      <c r="A813" s="64"/>
      <c r="B813" s="59"/>
      <c r="C813" s="59"/>
      <c r="AY813" s="1"/>
      <c r="AZ813" s="1"/>
      <c r="BA813" s="1"/>
      <c r="BB813" s="1"/>
      <c r="BC813" s="1"/>
      <c r="BD813" s="1"/>
    </row>
    <row r="814" spans="1:56" ht="12" customHeight="1" x14ac:dyDescent="0.25">
      <c r="A814" s="64"/>
      <c r="B814" s="59"/>
      <c r="C814" s="59"/>
      <c r="AY814" s="1"/>
      <c r="AZ814" s="1"/>
      <c r="BA814" s="1"/>
      <c r="BB814" s="1"/>
      <c r="BC814" s="1"/>
      <c r="BD814" s="1"/>
    </row>
    <row r="815" spans="1:56" ht="12" customHeight="1" x14ac:dyDescent="0.25">
      <c r="A815" s="64"/>
      <c r="B815" s="59"/>
      <c r="C815" s="59"/>
      <c r="AY815" s="1"/>
      <c r="AZ815" s="1"/>
      <c r="BA815" s="1"/>
      <c r="BB815" s="1"/>
      <c r="BC815" s="1"/>
      <c r="BD815" s="1"/>
    </row>
    <row r="816" spans="1:56" ht="12" customHeight="1" x14ac:dyDescent="0.25">
      <c r="A816" s="64"/>
      <c r="B816" s="59"/>
      <c r="C816" s="59"/>
      <c r="AY816" s="1"/>
      <c r="AZ816" s="1"/>
      <c r="BA816" s="1"/>
      <c r="BB816" s="1"/>
      <c r="BC816" s="1"/>
      <c r="BD816" s="1"/>
    </row>
    <row r="817" spans="1:56" ht="12" customHeight="1" x14ac:dyDescent="0.25">
      <c r="A817" s="64"/>
      <c r="B817" s="59"/>
      <c r="C817" s="59"/>
      <c r="AY817" s="1"/>
      <c r="AZ817" s="1"/>
      <c r="BA817" s="1"/>
      <c r="BB817" s="1"/>
      <c r="BC817" s="1"/>
      <c r="BD817" s="1"/>
    </row>
    <row r="818" spans="1:56" ht="12" customHeight="1" x14ac:dyDescent="0.25">
      <c r="A818" s="64"/>
      <c r="B818" s="59"/>
      <c r="C818" s="59"/>
      <c r="AY818" s="1"/>
      <c r="AZ818" s="1"/>
      <c r="BA818" s="1"/>
      <c r="BB818" s="1"/>
      <c r="BC818" s="1"/>
      <c r="BD818" s="1"/>
    </row>
    <row r="819" spans="1:56" ht="12" customHeight="1" x14ac:dyDescent="0.25">
      <c r="A819" s="64"/>
      <c r="B819" s="59"/>
      <c r="C819" s="59"/>
      <c r="AY819" s="1"/>
      <c r="AZ819" s="1"/>
      <c r="BA819" s="1"/>
      <c r="BB819" s="1"/>
      <c r="BC819" s="1"/>
      <c r="BD819" s="1"/>
    </row>
    <row r="820" spans="1:56" ht="12" customHeight="1" x14ac:dyDescent="0.25">
      <c r="A820" s="64"/>
      <c r="B820" s="59"/>
      <c r="C820" s="59"/>
      <c r="AY820" s="1"/>
      <c r="AZ820" s="1"/>
      <c r="BA820" s="1"/>
      <c r="BB820" s="1"/>
      <c r="BC820" s="1"/>
      <c r="BD820" s="1"/>
    </row>
    <row r="821" spans="1:56" ht="12" customHeight="1" x14ac:dyDescent="0.25">
      <c r="A821" s="64"/>
      <c r="B821" s="59"/>
      <c r="C821" s="59"/>
      <c r="AY821" s="1"/>
      <c r="AZ821" s="1"/>
      <c r="BA821" s="1"/>
      <c r="BB821" s="1"/>
      <c r="BC821" s="1"/>
      <c r="BD821" s="1"/>
    </row>
    <row r="822" spans="1:56" ht="12" customHeight="1" x14ac:dyDescent="0.25">
      <c r="A822" s="64"/>
      <c r="B822" s="59"/>
      <c r="C822" s="59"/>
      <c r="AY822" s="1"/>
      <c r="AZ822" s="1"/>
      <c r="BA822" s="1"/>
      <c r="BB822" s="1"/>
      <c r="BC822" s="1"/>
      <c r="BD822" s="1"/>
    </row>
    <row r="823" spans="1:56" ht="12" customHeight="1" x14ac:dyDescent="0.25">
      <c r="A823" s="64"/>
      <c r="B823" s="59"/>
      <c r="C823" s="59"/>
      <c r="AY823" s="1"/>
      <c r="AZ823" s="1"/>
      <c r="BA823" s="1"/>
      <c r="BB823" s="1"/>
      <c r="BC823" s="1"/>
      <c r="BD823" s="1"/>
    </row>
    <row r="824" spans="1:56" ht="12" customHeight="1" x14ac:dyDescent="0.25">
      <c r="A824" s="64"/>
      <c r="B824" s="59"/>
      <c r="C824" s="59"/>
      <c r="AY824" s="1"/>
      <c r="AZ824" s="1"/>
      <c r="BA824" s="1"/>
      <c r="BB824" s="1"/>
      <c r="BC824" s="1"/>
      <c r="BD824" s="1"/>
    </row>
    <row r="825" spans="1:56" ht="12" customHeight="1" x14ac:dyDescent="0.25">
      <c r="A825" s="64"/>
      <c r="B825" s="59"/>
      <c r="C825" s="59"/>
      <c r="AY825" s="1"/>
      <c r="AZ825" s="1"/>
      <c r="BA825" s="1"/>
      <c r="BB825" s="1"/>
      <c r="BC825" s="1"/>
      <c r="BD825" s="1"/>
    </row>
    <row r="826" spans="1:56" ht="12" customHeight="1" x14ac:dyDescent="0.25">
      <c r="A826" s="64"/>
      <c r="B826" s="59"/>
      <c r="C826" s="59"/>
      <c r="AY826" s="1"/>
      <c r="AZ826" s="1"/>
      <c r="BA826" s="1"/>
      <c r="BB826" s="1"/>
      <c r="BC826" s="1"/>
      <c r="BD826" s="1"/>
    </row>
    <row r="827" spans="1:56" ht="12" customHeight="1" x14ac:dyDescent="0.25">
      <c r="A827" s="64"/>
      <c r="B827" s="59"/>
      <c r="C827" s="59"/>
      <c r="AY827" s="1"/>
      <c r="AZ827" s="1"/>
      <c r="BA827" s="1"/>
      <c r="BB827" s="1"/>
      <c r="BC827" s="1"/>
      <c r="BD827" s="1"/>
    </row>
    <row r="828" spans="1:56" ht="12" customHeight="1" x14ac:dyDescent="0.25">
      <c r="A828" s="64"/>
      <c r="B828" s="59"/>
      <c r="C828" s="59"/>
      <c r="AY828" s="1"/>
      <c r="AZ828" s="1"/>
      <c r="BA828" s="1"/>
      <c r="BB828" s="1"/>
      <c r="BC828" s="1"/>
      <c r="BD828" s="1"/>
    </row>
    <row r="829" spans="1:56" ht="12" customHeight="1" x14ac:dyDescent="0.25">
      <c r="A829" s="64"/>
      <c r="B829" s="59"/>
      <c r="C829" s="59"/>
      <c r="AY829" s="1"/>
      <c r="AZ829" s="1"/>
      <c r="BA829" s="1"/>
      <c r="BB829" s="1"/>
      <c r="BC829" s="1"/>
      <c r="BD829" s="1"/>
    </row>
    <row r="830" spans="1:56" ht="12" customHeight="1" x14ac:dyDescent="0.25">
      <c r="A830" s="64"/>
      <c r="B830" s="59"/>
      <c r="C830" s="59"/>
      <c r="AY830" s="1"/>
      <c r="AZ830" s="1"/>
      <c r="BA830" s="1"/>
      <c r="BB830" s="1"/>
      <c r="BC830" s="1"/>
      <c r="BD830" s="1"/>
    </row>
    <row r="831" spans="1:56" ht="12" customHeight="1" x14ac:dyDescent="0.25">
      <c r="A831" s="64"/>
      <c r="B831" s="59"/>
      <c r="C831" s="59"/>
      <c r="AY831" s="1"/>
      <c r="AZ831" s="1"/>
      <c r="BA831" s="1"/>
      <c r="BB831" s="1"/>
      <c r="BC831" s="1"/>
      <c r="BD831" s="1"/>
    </row>
    <row r="832" spans="1:56" ht="12" customHeight="1" x14ac:dyDescent="0.25">
      <c r="A832" s="64"/>
      <c r="B832" s="59"/>
      <c r="C832" s="59"/>
      <c r="AY832" s="1"/>
      <c r="AZ832" s="1"/>
      <c r="BA832" s="1"/>
      <c r="BB832" s="1"/>
      <c r="BC832" s="1"/>
      <c r="BD832" s="1"/>
    </row>
    <row r="833" spans="1:56" ht="12" customHeight="1" x14ac:dyDescent="0.25">
      <c r="A833" s="64"/>
      <c r="B833" s="59"/>
      <c r="C833" s="59"/>
      <c r="AY833" s="1"/>
      <c r="AZ833" s="1"/>
      <c r="BA833" s="1"/>
      <c r="BB833" s="1"/>
      <c r="BC833" s="1"/>
      <c r="BD833" s="1"/>
    </row>
    <row r="834" spans="1:56" ht="12" customHeight="1" x14ac:dyDescent="0.25">
      <c r="A834" s="64"/>
      <c r="B834" s="59"/>
      <c r="C834" s="59"/>
      <c r="AY834" s="1"/>
      <c r="AZ834" s="1"/>
      <c r="BA834" s="1"/>
      <c r="BB834" s="1"/>
      <c r="BC834" s="1"/>
      <c r="BD834" s="1"/>
    </row>
    <row r="835" spans="1:56" ht="12" customHeight="1" x14ac:dyDescent="0.25">
      <c r="A835" s="64"/>
      <c r="B835" s="59"/>
      <c r="C835" s="59"/>
      <c r="AY835" s="1"/>
      <c r="AZ835" s="1"/>
      <c r="BA835" s="1"/>
      <c r="BB835" s="1"/>
      <c r="BC835" s="1"/>
      <c r="BD835" s="1"/>
    </row>
    <row r="836" spans="1:56" ht="12" customHeight="1" x14ac:dyDescent="0.25">
      <c r="A836" s="64"/>
      <c r="B836" s="59"/>
      <c r="C836" s="59"/>
      <c r="AY836" s="1"/>
      <c r="AZ836" s="1"/>
      <c r="BA836" s="1"/>
      <c r="BB836" s="1"/>
      <c r="BC836" s="1"/>
      <c r="BD836" s="1"/>
    </row>
    <row r="837" spans="1:56" ht="12" customHeight="1" x14ac:dyDescent="0.25">
      <c r="A837" s="64"/>
      <c r="B837" s="59"/>
      <c r="C837" s="59"/>
      <c r="AY837" s="1"/>
      <c r="AZ837" s="1"/>
      <c r="BA837" s="1"/>
      <c r="BB837" s="1"/>
      <c r="BC837" s="1"/>
      <c r="BD837" s="1"/>
    </row>
    <row r="838" spans="1:56" ht="12" customHeight="1" x14ac:dyDescent="0.25">
      <c r="A838" s="64"/>
      <c r="B838" s="59"/>
      <c r="C838" s="59"/>
      <c r="AY838" s="1"/>
      <c r="AZ838" s="1"/>
      <c r="BA838" s="1"/>
      <c r="BB838" s="1"/>
      <c r="BC838" s="1"/>
      <c r="BD838" s="1"/>
    </row>
    <row r="839" spans="1:56" ht="12" customHeight="1" x14ac:dyDescent="0.25">
      <c r="A839" s="64"/>
      <c r="B839" s="59"/>
      <c r="C839" s="59"/>
      <c r="AY839" s="1"/>
      <c r="AZ839" s="1"/>
      <c r="BA839" s="1"/>
      <c r="BB839" s="1"/>
      <c r="BC839" s="1"/>
      <c r="BD839" s="1"/>
    </row>
    <row r="840" spans="1:56" ht="12" customHeight="1" x14ac:dyDescent="0.25">
      <c r="A840" s="64"/>
      <c r="B840" s="59"/>
      <c r="C840" s="59"/>
      <c r="AY840" s="1"/>
      <c r="AZ840" s="1"/>
      <c r="BA840" s="1"/>
      <c r="BB840" s="1"/>
      <c r="BC840" s="1"/>
      <c r="BD840" s="1"/>
    </row>
    <row r="841" spans="1:56" ht="12" customHeight="1" x14ac:dyDescent="0.25">
      <c r="A841" s="64"/>
      <c r="B841" s="59"/>
      <c r="C841" s="59"/>
      <c r="AY841" s="1"/>
      <c r="AZ841" s="1"/>
      <c r="BA841" s="1"/>
      <c r="BB841" s="1"/>
      <c r="BC841" s="1"/>
      <c r="BD841" s="1"/>
    </row>
    <row r="842" spans="1:56" ht="12" customHeight="1" x14ac:dyDescent="0.25">
      <c r="A842" s="64"/>
      <c r="B842" s="59"/>
      <c r="C842" s="59"/>
      <c r="AY842" s="1"/>
      <c r="AZ842" s="1"/>
      <c r="BA842" s="1"/>
      <c r="BB842" s="1"/>
      <c r="BC842" s="1"/>
      <c r="BD842" s="1"/>
    </row>
    <row r="843" spans="1:56" ht="12" customHeight="1" x14ac:dyDescent="0.25">
      <c r="A843" s="64"/>
      <c r="B843" s="59"/>
      <c r="C843" s="59"/>
      <c r="AY843" s="1"/>
      <c r="AZ843" s="1"/>
      <c r="BA843" s="1"/>
      <c r="BB843" s="1"/>
      <c r="BC843" s="1"/>
      <c r="BD843" s="1"/>
    </row>
    <row r="844" spans="1:56" ht="12" customHeight="1" x14ac:dyDescent="0.25">
      <c r="A844" s="64"/>
      <c r="B844" s="59"/>
      <c r="C844" s="59"/>
      <c r="AY844" s="1"/>
      <c r="AZ844" s="1"/>
      <c r="BA844" s="1"/>
      <c r="BB844" s="1"/>
      <c r="BC844" s="1"/>
      <c r="BD844" s="1"/>
    </row>
    <row r="845" spans="1:56" ht="12" customHeight="1" x14ac:dyDescent="0.25">
      <c r="A845" s="64"/>
      <c r="B845" s="59"/>
      <c r="C845" s="59"/>
      <c r="AY845" s="1"/>
      <c r="AZ845" s="1"/>
      <c r="BA845" s="1"/>
      <c r="BB845" s="1"/>
      <c r="BC845" s="1"/>
      <c r="BD845" s="1"/>
    </row>
    <row r="846" spans="1:56" ht="12" customHeight="1" x14ac:dyDescent="0.25">
      <c r="A846" s="64"/>
      <c r="B846" s="59"/>
      <c r="C846" s="59"/>
      <c r="AY846" s="1"/>
      <c r="AZ846" s="1"/>
      <c r="BA846" s="1"/>
      <c r="BB846" s="1"/>
      <c r="BC846" s="1"/>
      <c r="BD846" s="1"/>
    </row>
    <row r="847" spans="1:56" ht="12" customHeight="1" x14ac:dyDescent="0.25">
      <c r="A847" s="64"/>
      <c r="B847" s="59"/>
      <c r="C847" s="59"/>
      <c r="AY847" s="1"/>
      <c r="AZ847" s="1"/>
      <c r="BA847" s="1"/>
      <c r="BB847" s="1"/>
      <c r="BC847" s="1"/>
      <c r="BD847" s="1"/>
    </row>
    <row r="848" spans="1:56" ht="12" customHeight="1" x14ac:dyDescent="0.25">
      <c r="A848" s="64"/>
      <c r="B848" s="59"/>
      <c r="C848" s="59"/>
      <c r="AY848" s="1"/>
      <c r="AZ848" s="1"/>
      <c r="BA848" s="1"/>
      <c r="BB848" s="1"/>
      <c r="BC848" s="1"/>
      <c r="BD848" s="1"/>
    </row>
    <row r="849" spans="1:56" ht="12" customHeight="1" x14ac:dyDescent="0.25">
      <c r="A849" s="64"/>
      <c r="B849" s="59"/>
      <c r="C849" s="59"/>
      <c r="AY849" s="1"/>
      <c r="AZ849" s="1"/>
      <c r="BA849" s="1"/>
      <c r="BB849" s="1"/>
      <c r="BC849" s="1"/>
      <c r="BD849" s="1"/>
    </row>
    <row r="850" spans="1:56" ht="12" customHeight="1" x14ac:dyDescent="0.25">
      <c r="A850" s="64"/>
      <c r="B850" s="59"/>
      <c r="C850" s="59"/>
      <c r="AY850" s="1"/>
      <c r="AZ850" s="1"/>
      <c r="BA850" s="1"/>
      <c r="BB850" s="1"/>
      <c r="BC850" s="1"/>
      <c r="BD850" s="1"/>
    </row>
    <row r="851" spans="1:56" ht="12" customHeight="1" x14ac:dyDescent="0.25">
      <c r="A851" s="64"/>
      <c r="B851" s="59"/>
      <c r="C851" s="59"/>
      <c r="AY851" s="1"/>
      <c r="AZ851" s="1"/>
      <c r="BA851" s="1"/>
      <c r="BB851" s="1"/>
      <c r="BC851" s="1"/>
      <c r="BD851" s="1"/>
    </row>
    <row r="852" spans="1:56" ht="12" customHeight="1" x14ac:dyDescent="0.25">
      <c r="A852" s="64"/>
      <c r="B852" s="59"/>
      <c r="C852" s="59"/>
      <c r="AY852" s="1"/>
      <c r="AZ852" s="1"/>
      <c r="BA852" s="1"/>
      <c r="BB852" s="1"/>
      <c r="BC852" s="1"/>
      <c r="BD852" s="1"/>
    </row>
    <row r="853" spans="1:56" ht="12" customHeight="1" x14ac:dyDescent="0.25">
      <c r="A853" s="64"/>
      <c r="B853" s="59"/>
      <c r="C853" s="59"/>
      <c r="AY853" s="1"/>
      <c r="AZ853" s="1"/>
      <c r="BA853" s="1"/>
      <c r="BB853" s="1"/>
      <c r="BC853" s="1"/>
      <c r="BD853" s="1"/>
    </row>
    <row r="854" spans="1:56" ht="12" customHeight="1" x14ac:dyDescent="0.25">
      <c r="A854" s="64"/>
      <c r="B854" s="59"/>
      <c r="C854" s="59"/>
      <c r="AY854" s="1"/>
      <c r="AZ854" s="1"/>
      <c r="BA854" s="1"/>
      <c r="BB854" s="1"/>
      <c r="BC854" s="1"/>
      <c r="BD854" s="1"/>
    </row>
    <row r="855" spans="1:56" ht="12" customHeight="1" x14ac:dyDescent="0.25">
      <c r="A855" s="64"/>
      <c r="B855" s="59"/>
      <c r="C855" s="59"/>
      <c r="AY855" s="1"/>
      <c r="AZ855" s="1"/>
      <c r="BA855" s="1"/>
      <c r="BB855" s="1"/>
      <c r="BC855" s="1"/>
      <c r="BD855" s="1"/>
    </row>
    <row r="856" spans="1:56" ht="12" customHeight="1" x14ac:dyDescent="0.25">
      <c r="A856" s="64"/>
      <c r="B856" s="59"/>
      <c r="C856" s="59"/>
      <c r="AY856" s="1"/>
      <c r="AZ856" s="1"/>
      <c r="BA856" s="1"/>
      <c r="BB856" s="1"/>
      <c r="BC856" s="1"/>
      <c r="BD856" s="1"/>
    </row>
    <row r="857" spans="1:56" ht="12" customHeight="1" x14ac:dyDescent="0.25">
      <c r="A857" s="64"/>
      <c r="B857" s="59"/>
      <c r="C857" s="59"/>
      <c r="AY857" s="1"/>
      <c r="AZ857" s="1"/>
      <c r="BA857" s="1"/>
      <c r="BB857" s="1"/>
      <c r="BC857" s="1"/>
      <c r="BD857" s="1"/>
    </row>
    <row r="858" spans="1:56" ht="12" customHeight="1" x14ac:dyDescent="0.25">
      <c r="A858" s="64"/>
      <c r="B858" s="59"/>
      <c r="C858" s="59"/>
      <c r="AY858" s="1"/>
      <c r="AZ858" s="1"/>
      <c r="BA858" s="1"/>
      <c r="BB858" s="1"/>
      <c r="BC858" s="1"/>
      <c r="BD858" s="1"/>
    </row>
    <row r="859" spans="1:56" ht="12" customHeight="1" x14ac:dyDescent="0.25">
      <c r="A859" s="64"/>
      <c r="B859" s="59"/>
      <c r="C859" s="59"/>
      <c r="AY859" s="1"/>
      <c r="AZ859" s="1"/>
      <c r="BA859" s="1"/>
      <c r="BB859" s="1"/>
      <c r="BC859" s="1"/>
      <c r="BD859" s="1"/>
    </row>
    <row r="860" spans="1:56" ht="12" customHeight="1" x14ac:dyDescent="0.25">
      <c r="A860" s="64"/>
      <c r="B860" s="59"/>
      <c r="C860" s="59"/>
      <c r="AY860" s="1"/>
      <c r="AZ860" s="1"/>
      <c r="BA860" s="1"/>
      <c r="BB860" s="1"/>
      <c r="BC860" s="1"/>
      <c r="BD860" s="1"/>
    </row>
    <row r="861" spans="1:56" ht="12" customHeight="1" x14ac:dyDescent="0.25">
      <c r="A861" s="64"/>
      <c r="B861" s="59"/>
      <c r="C861" s="59"/>
      <c r="AY861" s="1"/>
      <c r="AZ861" s="1"/>
      <c r="BA861" s="1"/>
      <c r="BB861" s="1"/>
      <c r="BC861" s="1"/>
      <c r="BD861" s="1"/>
    </row>
    <row r="862" spans="1:56" ht="12" customHeight="1" x14ac:dyDescent="0.25">
      <c r="A862" s="64"/>
      <c r="B862" s="59"/>
      <c r="C862" s="59"/>
      <c r="AY862" s="1"/>
      <c r="AZ862" s="1"/>
      <c r="BA862" s="1"/>
      <c r="BB862" s="1"/>
      <c r="BC862" s="1"/>
      <c r="BD862" s="1"/>
    </row>
    <row r="863" spans="1:56" ht="12" customHeight="1" x14ac:dyDescent="0.25">
      <c r="A863" s="64"/>
      <c r="B863" s="59"/>
      <c r="C863" s="59"/>
      <c r="AY863" s="1"/>
      <c r="AZ863" s="1"/>
      <c r="BA863" s="1"/>
      <c r="BB863" s="1"/>
      <c r="BC863" s="1"/>
      <c r="BD863" s="1"/>
    </row>
    <row r="864" spans="1:56" ht="12" customHeight="1" x14ac:dyDescent="0.25">
      <c r="A864" s="64"/>
      <c r="B864" s="59"/>
      <c r="C864" s="59"/>
      <c r="AY864" s="1"/>
      <c r="AZ864" s="1"/>
      <c r="BA864" s="1"/>
      <c r="BB864" s="1"/>
      <c r="BC864" s="1"/>
      <c r="BD864" s="1"/>
    </row>
    <row r="865" spans="1:56" ht="12" customHeight="1" x14ac:dyDescent="0.25">
      <c r="A865" s="64"/>
      <c r="B865" s="59"/>
      <c r="C865" s="59"/>
      <c r="AY865" s="1"/>
      <c r="AZ865" s="1"/>
      <c r="BA865" s="1"/>
      <c r="BB865" s="1"/>
      <c r="BC865" s="1"/>
      <c r="BD865" s="1"/>
    </row>
    <row r="866" spans="1:56" ht="12" customHeight="1" x14ac:dyDescent="0.25">
      <c r="A866" s="64"/>
      <c r="B866" s="59"/>
      <c r="C866" s="59"/>
      <c r="AY866" s="1"/>
      <c r="AZ866" s="1"/>
      <c r="BA866" s="1"/>
      <c r="BB866" s="1"/>
      <c r="BC866" s="1"/>
      <c r="BD866" s="1"/>
    </row>
    <row r="867" spans="1:56" ht="12" customHeight="1" x14ac:dyDescent="0.25">
      <c r="A867" s="64"/>
      <c r="B867" s="59"/>
      <c r="C867" s="59"/>
      <c r="AY867" s="1"/>
      <c r="AZ867" s="1"/>
      <c r="BA867" s="1"/>
      <c r="BB867" s="1"/>
      <c r="BC867" s="1"/>
      <c r="BD867" s="1"/>
    </row>
    <row r="868" spans="1:56" ht="12" customHeight="1" x14ac:dyDescent="0.25">
      <c r="A868" s="64"/>
      <c r="B868" s="59"/>
      <c r="C868" s="59"/>
      <c r="AY868" s="1"/>
      <c r="AZ868" s="1"/>
      <c r="BA868" s="1"/>
      <c r="BB868" s="1"/>
      <c r="BC868" s="1"/>
      <c r="BD868" s="1"/>
    </row>
    <row r="869" spans="1:56" ht="12" customHeight="1" x14ac:dyDescent="0.25">
      <c r="A869" s="64"/>
      <c r="B869" s="59"/>
      <c r="C869" s="59"/>
      <c r="AY869" s="1"/>
      <c r="AZ869" s="1"/>
      <c r="BA869" s="1"/>
      <c r="BB869" s="1"/>
      <c r="BC869" s="1"/>
      <c r="BD869" s="1"/>
    </row>
    <row r="870" spans="1:56" ht="12" customHeight="1" x14ac:dyDescent="0.25">
      <c r="A870" s="64"/>
      <c r="B870" s="59"/>
      <c r="C870" s="59"/>
      <c r="AY870" s="1"/>
      <c r="AZ870" s="1"/>
      <c r="BA870" s="1"/>
      <c r="BB870" s="1"/>
      <c r="BC870" s="1"/>
      <c r="BD870" s="1"/>
    </row>
    <row r="871" spans="1:56" ht="12" customHeight="1" x14ac:dyDescent="0.25">
      <c r="A871" s="64"/>
      <c r="B871" s="59"/>
      <c r="C871" s="59"/>
      <c r="AY871" s="1"/>
      <c r="AZ871" s="1"/>
      <c r="BA871" s="1"/>
      <c r="BB871" s="1"/>
      <c r="BC871" s="1"/>
      <c r="BD871" s="1"/>
    </row>
    <row r="872" spans="1:56" ht="12" customHeight="1" x14ac:dyDescent="0.25">
      <c r="A872" s="64"/>
      <c r="B872" s="59"/>
      <c r="C872" s="59"/>
      <c r="AY872" s="1"/>
      <c r="AZ872" s="1"/>
      <c r="BA872" s="1"/>
      <c r="BB872" s="1"/>
      <c r="BC872" s="1"/>
      <c r="BD872" s="1"/>
    </row>
    <row r="873" spans="1:56" ht="12" customHeight="1" x14ac:dyDescent="0.25">
      <c r="A873" s="64"/>
      <c r="B873" s="59"/>
      <c r="C873" s="59"/>
      <c r="AY873" s="1"/>
      <c r="AZ873" s="1"/>
      <c r="BA873" s="1"/>
      <c r="BB873" s="1"/>
      <c r="BC873" s="1"/>
      <c r="BD873" s="1"/>
    </row>
    <row r="874" spans="1:56" ht="12" customHeight="1" x14ac:dyDescent="0.25">
      <c r="A874" s="64"/>
      <c r="B874" s="59"/>
      <c r="C874" s="59"/>
      <c r="AY874" s="1"/>
      <c r="AZ874" s="1"/>
      <c r="BA874" s="1"/>
      <c r="BB874" s="1"/>
      <c r="BC874" s="1"/>
      <c r="BD874" s="1"/>
    </row>
    <row r="875" spans="1:56" ht="12" customHeight="1" x14ac:dyDescent="0.25">
      <c r="A875" s="64"/>
      <c r="B875" s="59"/>
      <c r="C875" s="59"/>
      <c r="AY875" s="1"/>
      <c r="AZ875" s="1"/>
      <c r="BA875" s="1"/>
      <c r="BB875" s="1"/>
      <c r="BC875" s="1"/>
      <c r="BD875" s="1"/>
    </row>
    <row r="876" spans="1:56" ht="12" customHeight="1" x14ac:dyDescent="0.25">
      <c r="A876" s="64"/>
      <c r="B876" s="59"/>
      <c r="C876" s="59"/>
      <c r="AY876" s="1"/>
      <c r="AZ876" s="1"/>
      <c r="BA876" s="1"/>
      <c r="BB876" s="1"/>
      <c r="BC876" s="1"/>
      <c r="BD876" s="1"/>
    </row>
    <row r="877" spans="1:56" ht="12" customHeight="1" x14ac:dyDescent="0.25">
      <c r="A877" s="64"/>
      <c r="B877" s="59"/>
      <c r="C877" s="59"/>
      <c r="AY877" s="1"/>
      <c r="AZ877" s="1"/>
      <c r="BA877" s="1"/>
      <c r="BB877" s="1"/>
      <c r="BC877" s="1"/>
      <c r="BD877" s="1"/>
    </row>
    <row r="878" spans="1:56" ht="12" customHeight="1" x14ac:dyDescent="0.25">
      <c r="A878" s="64"/>
      <c r="B878" s="59"/>
      <c r="C878" s="59"/>
      <c r="AY878" s="1"/>
      <c r="AZ878" s="1"/>
      <c r="BA878" s="1"/>
      <c r="BB878" s="1"/>
      <c r="BC878" s="1"/>
      <c r="BD878" s="1"/>
    </row>
    <row r="879" spans="1:56" ht="12" customHeight="1" x14ac:dyDescent="0.25">
      <c r="A879" s="64"/>
      <c r="B879" s="59"/>
      <c r="C879" s="59"/>
      <c r="AY879" s="1"/>
      <c r="AZ879" s="1"/>
      <c r="BA879" s="1"/>
      <c r="BB879" s="1"/>
      <c r="BC879" s="1"/>
      <c r="BD879" s="1"/>
    </row>
    <row r="880" spans="1:56" ht="12" customHeight="1" x14ac:dyDescent="0.25">
      <c r="A880" s="64"/>
      <c r="B880" s="59"/>
      <c r="C880" s="59"/>
      <c r="AY880" s="1"/>
      <c r="AZ880" s="1"/>
      <c r="BA880" s="1"/>
      <c r="BB880" s="1"/>
      <c r="BC880" s="1"/>
      <c r="BD880" s="1"/>
    </row>
    <row r="881" spans="1:56" ht="12" customHeight="1" x14ac:dyDescent="0.25">
      <c r="A881" s="64"/>
      <c r="B881" s="59"/>
      <c r="C881" s="59"/>
      <c r="AY881" s="1"/>
      <c r="AZ881" s="1"/>
      <c r="BA881" s="1"/>
      <c r="BB881" s="1"/>
      <c r="BC881" s="1"/>
      <c r="BD881" s="1"/>
    </row>
    <row r="882" spans="1:56" ht="12" customHeight="1" x14ac:dyDescent="0.25">
      <c r="A882" s="64"/>
      <c r="B882" s="59"/>
      <c r="C882" s="59"/>
      <c r="AY882" s="1"/>
      <c r="AZ882" s="1"/>
      <c r="BA882" s="1"/>
      <c r="BB882" s="1"/>
      <c r="BC882" s="1"/>
      <c r="BD882" s="1"/>
    </row>
    <row r="883" spans="1:56" ht="12" customHeight="1" x14ac:dyDescent="0.25">
      <c r="A883" s="64"/>
      <c r="B883" s="59"/>
      <c r="C883" s="59"/>
      <c r="AY883" s="1"/>
      <c r="AZ883" s="1"/>
      <c r="BA883" s="1"/>
      <c r="BB883" s="1"/>
      <c r="BC883" s="1"/>
      <c r="BD883" s="1"/>
    </row>
    <row r="884" spans="1:56" ht="12" customHeight="1" x14ac:dyDescent="0.25">
      <c r="A884" s="64"/>
      <c r="B884" s="59"/>
      <c r="C884" s="59"/>
      <c r="AY884" s="1"/>
      <c r="AZ884" s="1"/>
      <c r="BA884" s="1"/>
      <c r="BB884" s="1"/>
      <c r="BC884" s="1"/>
      <c r="BD884" s="1"/>
    </row>
    <row r="885" spans="1:56" ht="12" customHeight="1" x14ac:dyDescent="0.25">
      <c r="A885" s="64"/>
      <c r="B885" s="59"/>
      <c r="C885" s="59"/>
      <c r="AY885" s="1"/>
      <c r="AZ885" s="1"/>
      <c r="BA885" s="1"/>
      <c r="BB885" s="1"/>
      <c r="BC885" s="1"/>
      <c r="BD885" s="1"/>
    </row>
    <row r="886" spans="1:56" ht="12" customHeight="1" x14ac:dyDescent="0.25">
      <c r="A886" s="64"/>
      <c r="B886" s="59"/>
      <c r="C886" s="59"/>
      <c r="AY886" s="1"/>
      <c r="AZ886" s="1"/>
      <c r="BA886" s="1"/>
      <c r="BB886" s="1"/>
      <c r="BC886" s="1"/>
      <c r="BD886" s="1"/>
    </row>
    <row r="887" spans="1:56" ht="12" customHeight="1" x14ac:dyDescent="0.25">
      <c r="A887" s="64"/>
      <c r="B887" s="59"/>
      <c r="C887" s="59"/>
      <c r="AY887" s="1"/>
      <c r="AZ887" s="1"/>
      <c r="BA887" s="1"/>
      <c r="BB887" s="1"/>
      <c r="BC887" s="1"/>
      <c r="BD887" s="1"/>
    </row>
    <row r="888" spans="1:56" ht="12" customHeight="1" x14ac:dyDescent="0.25">
      <c r="A888" s="64"/>
      <c r="B888" s="59"/>
      <c r="C888" s="59"/>
      <c r="AY888" s="1"/>
      <c r="AZ888" s="1"/>
      <c r="BA888" s="1"/>
      <c r="BB888" s="1"/>
      <c r="BC888" s="1"/>
      <c r="BD888" s="1"/>
    </row>
    <row r="889" spans="1:56" ht="12" customHeight="1" x14ac:dyDescent="0.25">
      <c r="A889" s="64"/>
      <c r="B889" s="59"/>
      <c r="C889" s="59"/>
      <c r="AY889" s="1"/>
      <c r="AZ889" s="1"/>
      <c r="BA889" s="1"/>
      <c r="BB889" s="1"/>
      <c r="BC889" s="1"/>
      <c r="BD889" s="1"/>
    </row>
    <row r="890" spans="1:56" ht="12" customHeight="1" x14ac:dyDescent="0.25">
      <c r="A890" s="64"/>
      <c r="B890" s="59"/>
      <c r="C890" s="59"/>
      <c r="AY890" s="1"/>
      <c r="AZ890" s="1"/>
      <c r="BA890" s="1"/>
      <c r="BB890" s="1"/>
      <c r="BC890" s="1"/>
      <c r="BD890" s="1"/>
    </row>
    <row r="891" spans="1:56" ht="12" customHeight="1" x14ac:dyDescent="0.25">
      <c r="A891" s="64"/>
      <c r="B891" s="59"/>
      <c r="C891" s="59"/>
      <c r="AY891" s="1"/>
      <c r="AZ891" s="1"/>
      <c r="BA891" s="1"/>
      <c r="BB891" s="1"/>
      <c r="BC891" s="1"/>
      <c r="BD891" s="1"/>
    </row>
    <row r="892" spans="1:56" ht="12" customHeight="1" x14ac:dyDescent="0.25">
      <c r="A892" s="64"/>
      <c r="B892" s="59"/>
      <c r="C892" s="59"/>
      <c r="AY892" s="1"/>
      <c r="AZ892" s="1"/>
      <c r="BA892" s="1"/>
      <c r="BB892" s="1"/>
      <c r="BC892" s="1"/>
      <c r="BD892" s="1"/>
    </row>
    <row r="893" spans="1:56" ht="12" customHeight="1" x14ac:dyDescent="0.25">
      <c r="A893" s="64"/>
      <c r="B893" s="59"/>
      <c r="C893" s="59"/>
      <c r="AY893" s="1"/>
      <c r="AZ893" s="1"/>
      <c r="BA893" s="1"/>
      <c r="BB893" s="1"/>
      <c r="BC893" s="1"/>
      <c r="BD893" s="1"/>
    </row>
    <row r="894" spans="1:56" ht="12" customHeight="1" x14ac:dyDescent="0.25">
      <c r="A894" s="64"/>
      <c r="B894" s="59"/>
      <c r="C894" s="59"/>
      <c r="AY894" s="1"/>
      <c r="AZ894" s="1"/>
      <c r="BA894" s="1"/>
      <c r="BB894" s="1"/>
      <c r="BC894" s="1"/>
      <c r="BD894" s="1"/>
    </row>
    <row r="895" spans="1:56" ht="12" customHeight="1" x14ac:dyDescent="0.25">
      <c r="A895" s="64"/>
      <c r="B895" s="59"/>
      <c r="C895" s="59"/>
      <c r="AY895" s="1"/>
      <c r="AZ895" s="1"/>
      <c r="BA895" s="1"/>
      <c r="BB895" s="1"/>
      <c r="BC895" s="1"/>
      <c r="BD895" s="1"/>
    </row>
    <row r="896" spans="1:56" ht="12" customHeight="1" x14ac:dyDescent="0.25">
      <c r="A896" s="64"/>
      <c r="B896" s="59"/>
      <c r="C896" s="59"/>
      <c r="AY896" s="1"/>
      <c r="AZ896" s="1"/>
      <c r="BA896" s="1"/>
      <c r="BB896" s="1"/>
      <c r="BC896" s="1"/>
      <c r="BD896" s="1"/>
    </row>
    <row r="897" spans="1:56" ht="12" customHeight="1" x14ac:dyDescent="0.25">
      <c r="A897" s="64"/>
      <c r="B897" s="59"/>
      <c r="C897" s="59"/>
      <c r="AY897" s="1"/>
      <c r="AZ897" s="1"/>
      <c r="BA897" s="1"/>
      <c r="BB897" s="1"/>
      <c r="BC897" s="1"/>
      <c r="BD897" s="1"/>
    </row>
    <row r="898" spans="1:56" ht="12" customHeight="1" x14ac:dyDescent="0.25">
      <c r="A898" s="64"/>
      <c r="B898" s="59"/>
      <c r="C898" s="59"/>
      <c r="AY898" s="1"/>
      <c r="AZ898" s="1"/>
      <c r="BA898" s="1"/>
      <c r="BB898" s="1"/>
      <c r="BC898" s="1"/>
      <c r="BD898" s="1"/>
    </row>
    <row r="899" spans="1:56" ht="12" customHeight="1" x14ac:dyDescent="0.25">
      <c r="A899" s="64"/>
      <c r="B899" s="59"/>
      <c r="C899" s="59"/>
      <c r="AY899" s="1"/>
      <c r="AZ899" s="1"/>
      <c r="BA899" s="1"/>
      <c r="BB899" s="1"/>
      <c r="BC899" s="1"/>
      <c r="BD899" s="1"/>
    </row>
    <row r="900" spans="1:56" ht="12" customHeight="1" x14ac:dyDescent="0.25">
      <c r="A900" s="64"/>
      <c r="B900" s="59"/>
      <c r="C900" s="59"/>
      <c r="AY900" s="1"/>
      <c r="AZ900" s="1"/>
      <c r="BA900" s="1"/>
      <c r="BB900" s="1"/>
      <c r="BC900" s="1"/>
      <c r="BD900" s="1"/>
    </row>
    <row r="901" spans="1:56" ht="12" customHeight="1" x14ac:dyDescent="0.25">
      <c r="A901" s="64"/>
      <c r="B901" s="59"/>
      <c r="C901" s="59"/>
      <c r="AY901" s="1"/>
      <c r="AZ901" s="1"/>
      <c r="BA901" s="1"/>
      <c r="BB901" s="1"/>
      <c r="BC901" s="1"/>
      <c r="BD901" s="1"/>
    </row>
    <row r="902" spans="1:56" ht="12" customHeight="1" x14ac:dyDescent="0.25">
      <c r="A902" s="64"/>
      <c r="B902" s="59"/>
      <c r="C902" s="59"/>
      <c r="AY902" s="1"/>
      <c r="AZ902" s="1"/>
      <c r="BA902" s="1"/>
      <c r="BB902" s="1"/>
      <c r="BC902" s="1"/>
      <c r="BD902" s="1"/>
    </row>
    <row r="903" spans="1:56" ht="12" customHeight="1" x14ac:dyDescent="0.25">
      <c r="A903" s="64"/>
      <c r="B903" s="59"/>
      <c r="C903" s="59"/>
      <c r="AY903" s="1"/>
      <c r="AZ903" s="1"/>
      <c r="BA903" s="1"/>
      <c r="BB903" s="1"/>
      <c r="BC903" s="1"/>
      <c r="BD903" s="1"/>
    </row>
    <row r="904" spans="1:56" ht="12" customHeight="1" x14ac:dyDescent="0.25">
      <c r="A904" s="64"/>
      <c r="B904" s="59"/>
      <c r="C904" s="59"/>
      <c r="AY904" s="1"/>
      <c r="AZ904" s="1"/>
      <c r="BA904" s="1"/>
      <c r="BB904" s="1"/>
      <c r="BC904" s="1"/>
      <c r="BD904" s="1"/>
    </row>
    <row r="905" spans="1:56" ht="12" customHeight="1" x14ac:dyDescent="0.25">
      <c r="A905" s="64"/>
      <c r="B905" s="59"/>
      <c r="C905" s="59"/>
      <c r="AY905" s="1"/>
      <c r="AZ905" s="1"/>
      <c r="BA905" s="1"/>
      <c r="BB905" s="1"/>
      <c r="BC905" s="1"/>
      <c r="BD905" s="1"/>
    </row>
    <row r="906" spans="1:56" ht="12" customHeight="1" x14ac:dyDescent="0.25">
      <c r="A906" s="64"/>
      <c r="B906" s="59"/>
      <c r="C906" s="59"/>
      <c r="AY906" s="1"/>
      <c r="AZ906" s="1"/>
      <c r="BA906" s="1"/>
      <c r="BB906" s="1"/>
      <c r="BC906" s="1"/>
      <c r="BD906" s="1"/>
    </row>
    <row r="907" spans="1:56" ht="12" customHeight="1" x14ac:dyDescent="0.25">
      <c r="A907" s="64"/>
      <c r="B907" s="59"/>
      <c r="C907" s="59"/>
      <c r="AY907" s="1"/>
      <c r="AZ907" s="1"/>
      <c r="BA907" s="1"/>
      <c r="BB907" s="1"/>
      <c r="BC907" s="1"/>
      <c r="BD907" s="1"/>
    </row>
    <row r="908" spans="1:56" ht="12" customHeight="1" x14ac:dyDescent="0.25">
      <c r="A908" s="64"/>
      <c r="B908" s="59"/>
      <c r="C908" s="59"/>
      <c r="AY908" s="1"/>
      <c r="AZ908" s="1"/>
      <c r="BA908" s="1"/>
      <c r="BB908" s="1"/>
      <c r="BC908" s="1"/>
      <c r="BD908" s="1"/>
    </row>
    <row r="909" spans="1:56" ht="12" customHeight="1" x14ac:dyDescent="0.25">
      <c r="A909" s="64"/>
      <c r="B909" s="59"/>
      <c r="C909" s="59"/>
      <c r="AY909" s="1"/>
      <c r="AZ909" s="1"/>
      <c r="BA909" s="1"/>
      <c r="BB909" s="1"/>
      <c r="BC909" s="1"/>
      <c r="BD909" s="1"/>
    </row>
    <row r="910" spans="1:56" ht="12" customHeight="1" x14ac:dyDescent="0.25">
      <c r="A910" s="64"/>
      <c r="B910" s="59"/>
      <c r="C910" s="59"/>
      <c r="AY910" s="1"/>
      <c r="AZ910" s="1"/>
      <c r="BA910" s="1"/>
      <c r="BB910" s="1"/>
      <c r="BC910" s="1"/>
      <c r="BD910" s="1"/>
    </row>
    <row r="911" spans="1:56" ht="12" customHeight="1" x14ac:dyDescent="0.25">
      <c r="A911" s="64"/>
      <c r="B911" s="59"/>
      <c r="C911" s="59"/>
      <c r="AY911" s="1"/>
      <c r="AZ911" s="1"/>
      <c r="BA911" s="1"/>
      <c r="BB911" s="1"/>
      <c r="BC911" s="1"/>
      <c r="BD911" s="1"/>
    </row>
    <row r="912" spans="1:56" ht="12" customHeight="1" x14ac:dyDescent="0.25">
      <c r="A912" s="64"/>
      <c r="B912" s="59"/>
      <c r="C912" s="59"/>
      <c r="AY912" s="1"/>
      <c r="AZ912" s="1"/>
      <c r="BA912" s="1"/>
      <c r="BB912" s="1"/>
      <c r="BC912" s="1"/>
      <c r="BD912" s="1"/>
    </row>
    <row r="913" spans="1:56" ht="12" customHeight="1" x14ac:dyDescent="0.25">
      <c r="A913" s="64"/>
      <c r="B913" s="59"/>
      <c r="C913" s="59"/>
      <c r="AY913" s="1"/>
      <c r="AZ913" s="1"/>
      <c r="BA913" s="1"/>
      <c r="BB913" s="1"/>
      <c r="BC913" s="1"/>
      <c r="BD913" s="1"/>
    </row>
    <row r="914" spans="1:56" ht="12" customHeight="1" x14ac:dyDescent="0.25">
      <c r="A914" s="64"/>
      <c r="B914" s="59"/>
      <c r="C914" s="59"/>
      <c r="AY914" s="1"/>
      <c r="AZ914" s="1"/>
      <c r="BA914" s="1"/>
      <c r="BB914" s="1"/>
      <c r="BC914" s="1"/>
      <c r="BD914" s="1"/>
    </row>
    <row r="915" spans="1:56" ht="12" customHeight="1" x14ac:dyDescent="0.25">
      <c r="A915" s="64"/>
      <c r="B915" s="59"/>
      <c r="C915" s="59"/>
      <c r="AY915" s="1"/>
      <c r="AZ915" s="1"/>
      <c r="BA915" s="1"/>
      <c r="BB915" s="1"/>
      <c r="BC915" s="1"/>
      <c r="BD915" s="1"/>
    </row>
    <row r="916" spans="1:56" ht="12" customHeight="1" x14ac:dyDescent="0.25">
      <c r="A916" s="64"/>
      <c r="B916" s="59"/>
      <c r="C916" s="59"/>
      <c r="AY916" s="1"/>
      <c r="AZ916" s="1"/>
      <c r="BA916" s="1"/>
      <c r="BB916" s="1"/>
      <c r="BC916" s="1"/>
      <c r="BD916" s="1"/>
    </row>
    <row r="917" spans="1:56" ht="12" customHeight="1" x14ac:dyDescent="0.25">
      <c r="A917" s="64"/>
      <c r="B917" s="59"/>
      <c r="C917" s="59"/>
      <c r="AY917" s="1"/>
      <c r="AZ917" s="1"/>
      <c r="BA917" s="1"/>
      <c r="BB917" s="1"/>
      <c r="BC917" s="1"/>
      <c r="BD917" s="1"/>
    </row>
    <row r="918" spans="1:56" ht="12" customHeight="1" x14ac:dyDescent="0.25">
      <c r="A918" s="64"/>
      <c r="B918" s="59"/>
      <c r="C918" s="59"/>
      <c r="AY918" s="1"/>
      <c r="AZ918" s="1"/>
      <c r="BA918" s="1"/>
      <c r="BB918" s="1"/>
      <c r="BC918" s="1"/>
      <c r="BD918" s="1"/>
    </row>
    <row r="919" spans="1:56" ht="12" customHeight="1" x14ac:dyDescent="0.25">
      <c r="A919" s="64"/>
      <c r="B919" s="59"/>
      <c r="C919" s="59"/>
      <c r="AY919" s="1"/>
      <c r="AZ919" s="1"/>
      <c r="BA919" s="1"/>
      <c r="BB919" s="1"/>
      <c r="BC919" s="1"/>
      <c r="BD919" s="1"/>
    </row>
    <row r="920" spans="1:56" ht="12" customHeight="1" x14ac:dyDescent="0.25">
      <c r="A920" s="64"/>
      <c r="B920" s="59"/>
      <c r="C920" s="59"/>
      <c r="AY920" s="1"/>
      <c r="AZ920" s="1"/>
      <c r="BA920" s="1"/>
      <c r="BB920" s="1"/>
      <c r="BC920" s="1"/>
      <c r="BD920" s="1"/>
    </row>
    <row r="921" spans="1:56" ht="12" customHeight="1" x14ac:dyDescent="0.25">
      <c r="A921" s="64"/>
      <c r="B921" s="59"/>
      <c r="C921" s="59"/>
      <c r="AY921" s="1"/>
      <c r="AZ921" s="1"/>
      <c r="BA921" s="1"/>
      <c r="BB921" s="1"/>
      <c r="BC921" s="1"/>
      <c r="BD921" s="1"/>
    </row>
    <row r="922" spans="1:56" ht="12" customHeight="1" x14ac:dyDescent="0.25">
      <c r="A922" s="64"/>
      <c r="B922" s="59"/>
      <c r="C922" s="59"/>
      <c r="AY922" s="1"/>
      <c r="AZ922" s="1"/>
      <c r="BA922" s="1"/>
      <c r="BB922" s="1"/>
      <c r="BC922" s="1"/>
      <c r="BD922" s="1"/>
    </row>
    <row r="923" spans="1:56" ht="12" customHeight="1" x14ac:dyDescent="0.25">
      <c r="A923" s="64"/>
      <c r="B923" s="59"/>
      <c r="C923" s="59"/>
      <c r="AY923" s="1"/>
      <c r="AZ923" s="1"/>
      <c r="BA923" s="1"/>
      <c r="BB923" s="1"/>
      <c r="BC923" s="1"/>
      <c r="BD923" s="1"/>
    </row>
    <row r="924" spans="1:56" ht="12" customHeight="1" x14ac:dyDescent="0.25">
      <c r="A924" s="64"/>
      <c r="B924" s="59"/>
      <c r="C924" s="59"/>
      <c r="AY924" s="1"/>
      <c r="AZ924" s="1"/>
      <c r="BA924" s="1"/>
      <c r="BB924" s="1"/>
      <c r="BC924" s="1"/>
      <c r="BD924" s="1"/>
    </row>
    <row r="925" spans="1:56" ht="12" customHeight="1" x14ac:dyDescent="0.25">
      <c r="A925" s="64"/>
      <c r="B925" s="59"/>
      <c r="C925" s="59"/>
      <c r="AY925" s="1"/>
      <c r="AZ925" s="1"/>
      <c r="BA925" s="1"/>
      <c r="BB925" s="1"/>
      <c r="BC925" s="1"/>
      <c r="BD925" s="1"/>
    </row>
    <row r="926" spans="1:56" ht="12" customHeight="1" x14ac:dyDescent="0.25">
      <c r="A926" s="64"/>
      <c r="B926" s="59"/>
      <c r="C926" s="59"/>
      <c r="AY926" s="1"/>
      <c r="AZ926" s="1"/>
      <c r="BA926" s="1"/>
      <c r="BB926" s="1"/>
      <c r="BC926" s="1"/>
      <c r="BD926" s="1"/>
    </row>
    <row r="927" spans="1:56" ht="12" customHeight="1" x14ac:dyDescent="0.25">
      <c r="A927" s="64"/>
      <c r="B927" s="59"/>
      <c r="C927" s="59"/>
      <c r="AY927" s="1"/>
      <c r="AZ927" s="1"/>
      <c r="BA927" s="1"/>
      <c r="BB927" s="1"/>
      <c r="BC927" s="1"/>
      <c r="BD927" s="1"/>
    </row>
    <row r="928" spans="1:56" ht="12" customHeight="1" x14ac:dyDescent="0.25">
      <c r="A928" s="64"/>
      <c r="B928" s="59"/>
      <c r="C928" s="59"/>
      <c r="AY928" s="1"/>
      <c r="AZ928" s="1"/>
      <c r="BA928" s="1"/>
      <c r="BB928" s="1"/>
      <c r="BC928" s="1"/>
      <c r="BD928" s="1"/>
    </row>
    <row r="929" spans="1:56" ht="12" customHeight="1" x14ac:dyDescent="0.25">
      <c r="A929" s="64"/>
      <c r="B929" s="59"/>
      <c r="C929" s="59"/>
      <c r="AY929" s="1"/>
      <c r="AZ929" s="1"/>
      <c r="BA929" s="1"/>
      <c r="BB929" s="1"/>
      <c r="BC929" s="1"/>
      <c r="BD929" s="1"/>
    </row>
    <row r="930" spans="1:56" ht="12" customHeight="1" x14ac:dyDescent="0.25">
      <c r="A930" s="64"/>
      <c r="B930" s="59"/>
      <c r="C930" s="59"/>
      <c r="AY930" s="1"/>
      <c r="AZ930" s="1"/>
      <c r="BA930" s="1"/>
      <c r="BB930" s="1"/>
      <c r="BC930" s="1"/>
      <c r="BD930" s="1"/>
    </row>
    <row r="931" spans="1:56" ht="12" customHeight="1" x14ac:dyDescent="0.25">
      <c r="A931" s="64"/>
      <c r="B931" s="59"/>
      <c r="C931" s="59"/>
      <c r="AY931" s="1"/>
      <c r="AZ931" s="1"/>
      <c r="BA931" s="1"/>
      <c r="BB931" s="1"/>
      <c r="BC931" s="1"/>
      <c r="BD931" s="1"/>
    </row>
    <row r="932" spans="1:56" ht="12" customHeight="1" x14ac:dyDescent="0.25">
      <c r="A932" s="64"/>
      <c r="B932" s="59"/>
      <c r="C932" s="59"/>
      <c r="AY932" s="1"/>
      <c r="AZ932" s="1"/>
      <c r="BA932" s="1"/>
      <c r="BB932" s="1"/>
      <c r="BC932" s="1"/>
      <c r="BD932" s="1"/>
    </row>
    <row r="933" spans="1:56" ht="12" customHeight="1" x14ac:dyDescent="0.25">
      <c r="A933" s="64"/>
      <c r="B933" s="59"/>
      <c r="C933" s="59"/>
      <c r="AY933" s="1"/>
      <c r="AZ933" s="1"/>
      <c r="BA933" s="1"/>
      <c r="BB933" s="1"/>
      <c r="BC933" s="1"/>
      <c r="BD933" s="1"/>
    </row>
    <row r="934" spans="1:56" ht="12" customHeight="1" x14ac:dyDescent="0.25">
      <c r="A934" s="64"/>
      <c r="B934" s="59"/>
      <c r="C934" s="59"/>
      <c r="AY934" s="1"/>
      <c r="AZ934" s="1"/>
      <c r="BA934" s="1"/>
      <c r="BB934" s="1"/>
      <c r="BC934" s="1"/>
      <c r="BD934" s="1"/>
    </row>
    <row r="935" spans="1:56" ht="12" customHeight="1" x14ac:dyDescent="0.25">
      <c r="A935" s="64"/>
      <c r="B935" s="59"/>
      <c r="C935" s="59"/>
      <c r="AY935" s="1"/>
      <c r="AZ935" s="1"/>
      <c r="BA935" s="1"/>
      <c r="BB935" s="1"/>
      <c r="BC935" s="1"/>
      <c r="BD935" s="1"/>
    </row>
    <row r="936" spans="1:56" ht="12" customHeight="1" x14ac:dyDescent="0.25">
      <c r="A936" s="64"/>
      <c r="B936" s="59"/>
      <c r="C936" s="59"/>
      <c r="AY936" s="1"/>
      <c r="AZ936" s="1"/>
      <c r="BA936" s="1"/>
      <c r="BB936" s="1"/>
      <c r="BC936" s="1"/>
      <c r="BD936" s="1"/>
    </row>
    <row r="937" spans="1:56" ht="12" customHeight="1" x14ac:dyDescent="0.25">
      <c r="A937" s="64"/>
      <c r="B937" s="59"/>
      <c r="C937" s="59"/>
      <c r="AY937" s="1"/>
      <c r="AZ937" s="1"/>
      <c r="BA937" s="1"/>
      <c r="BB937" s="1"/>
      <c r="BC937" s="1"/>
      <c r="BD937" s="1"/>
    </row>
    <row r="938" spans="1:56" ht="12" customHeight="1" x14ac:dyDescent="0.25">
      <c r="A938" s="64"/>
      <c r="B938" s="59"/>
      <c r="C938" s="59"/>
      <c r="AY938" s="1"/>
      <c r="AZ938" s="1"/>
      <c r="BA938" s="1"/>
      <c r="BB938" s="1"/>
      <c r="BC938" s="1"/>
      <c r="BD938" s="1"/>
    </row>
    <row r="939" spans="1:56" ht="12" customHeight="1" x14ac:dyDescent="0.25">
      <c r="A939" s="64"/>
      <c r="B939" s="59"/>
      <c r="C939" s="59"/>
      <c r="AY939" s="1"/>
      <c r="AZ939" s="1"/>
      <c r="BA939" s="1"/>
      <c r="BB939" s="1"/>
      <c r="BC939" s="1"/>
      <c r="BD939" s="1"/>
    </row>
    <row r="940" spans="1:56" ht="12" customHeight="1" x14ac:dyDescent="0.25">
      <c r="A940" s="64"/>
      <c r="B940" s="59"/>
      <c r="C940" s="59"/>
      <c r="AY940" s="1"/>
      <c r="AZ940" s="1"/>
      <c r="BA940" s="1"/>
      <c r="BB940" s="1"/>
      <c r="BC940" s="1"/>
      <c r="BD940" s="1"/>
    </row>
    <row r="941" spans="1:56" ht="12" customHeight="1" x14ac:dyDescent="0.25">
      <c r="A941" s="64"/>
      <c r="B941" s="59"/>
      <c r="C941" s="59"/>
      <c r="AY941" s="1"/>
      <c r="AZ941" s="1"/>
      <c r="BA941" s="1"/>
      <c r="BB941" s="1"/>
      <c r="BC941" s="1"/>
      <c r="BD941" s="1"/>
    </row>
    <row r="942" spans="1:56" ht="12" customHeight="1" x14ac:dyDescent="0.25">
      <c r="A942" s="64"/>
      <c r="B942" s="59"/>
      <c r="C942" s="59"/>
      <c r="AY942" s="1"/>
      <c r="AZ942" s="1"/>
      <c r="BA942" s="1"/>
      <c r="BB942" s="1"/>
      <c r="BC942" s="1"/>
      <c r="BD942" s="1"/>
    </row>
    <row r="943" spans="1:56" ht="12" customHeight="1" x14ac:dyDescent="0.25">
      <c r="A943" s="64"/>
      <c r="B943" s="59"/>
      <c r="C943" s="59"/>
      <c r="AY943" s="1"/>
      <c r="AZ943" s="1"/>
      <c r="BA943" s="1"/>
      <c r="BB943" s="1"/>
      <c r="BC943" s="1"/>
      <c r="BD943" s="1"/>
    </row>
    <row r="944" spans="1:56" ht="12" customHeight="1" x14ac:dyDescent="0.25">
      <c r="A944" s="64"/>
      <c r="B944" s="59"/>
      <c r="C944" s="59"/>
      <c r="AY944" s="1"/>
      <c r="AZ944" s="1"/>
      <c r="BA944" s="1"/>
      <c r="BB944" s="1"/>
      <c r="BC944" s="1"/>
      <c r="BD944" s="1"/>
    </row>
    <row r="945" spans="1:56" ht="12" customHeight="1" x14ac:dyDescent="0.25">
      <c r="A945" s="64"/>
      <c r="B945" s="59"/>
      <c r="C945" s="59"/>
      <c r="AY945" s="1"/>
      <c r="AZ945" s="1"/>
      <c r="BA945" s="1"/>
      <c r="BB945" s="1"/>
      <c r="BC945" s="1"/>
      <c r="BD945" s="1"/>
    </row>
    <row r="946" spans="1:56" ht="12" customHeight="1" x14ac:dyDescent="0.25">
      <c r="A946" s="64"/>
      <c r="B946" s="59"/>
      <c r="C946" s="59"/>
      <c r="AY946" s="1"/>
      <c r="AZ946" s="1"/>
      <c r="BA946" s="1"/>
      <c r="BB946" s="1"/>
      <c r="BC946" s="1"/>
      <c r="BD946" s="1"/>
    </row>
    <row r="947" spans="1:56" ht="12" customHeight="1" x14ac:dyDescent="0.25">
      <c r="A947" s="64"/>
      <c r="B947" s="59"/>
      <c r="C947" s="59"/>
      <c r="AY947" s="1"/>
      <c r="AZ947" s="1"/>
      <c r="BA947" s="1"/>
      <c r="BB947" s="1"/>
      <c r="BC947" s="1"/>
      <c r="BD947" s="1"/>
    </row>
    <row r="948" spans="1:56" ht="12" customHeight="1" x14ac:dyDescent="0.25">
      <c r="A948" s="64"/>
      <c r="B948" s="59"/>
      <c r="C948" s="59"/>
      <c r="AY948" s="1"/>
      <c r="AZ948" s="1"/>
      <c r="BA948" s="1"/>
      <c r="BB948" s="1"/>
      <c r="BC948" s="1"/>
      <c r="BD948" s="1"/>
    </row>
    <row r="949" spans="1:56" ht="12" customHeight="1" x14ac:dyDescent="0.25">
      <c r="A949" s="64"/>
      <c r="B949" s="59"/>
      <c r="C949" s="59"/>
      <c r="AY949" s="1"/>
      <c r="AZ949" s="1"/>
      <c r="BA949" s="1"/>
      <c r="BB949" s="1"/>
      <c r="BC949" s="1"/>
      <c r="BD949" s="1"/>
    </row>
    <row r="950" spans="1:56" ht="12" customHeight="1" x14ac:dyDescent="0.25">
      <c r="A950" s="64"/>
      <c r="B950" s="59"/>
      <c r="C950" s="59"/>
      <c r="AY950" s="1"/>
      <c r="AZ950" s="1"/>
      <c r="BA950" s="1"/>
      <c r="BB950" s="1"/>
      <c r="BC950" s="1"/>
      <c r="BD950" s="1"/>
    </row>
    <row r="951" spans="1:56" ht="12" customHeight="1" x14ac:dyDescent="0.25">
      <c r="A951" s="64"/>
      <c r="B951" s="59"/>
      <c r="C951" s="59"/>
      <c r="AY951" s="1"/>
      <c r="AZ951" s="1"/>
      <c r="BA951" s="1"/>
      <c r="BB951" s="1"/>
      <c r="BC951" s="1"/>
      <c r="BD951" s="1"/>
    </row>
    <row r="952" spans="1:56" ht="12" customHeight="1" x14ac:dyDescent="0.25">
      <c r="A952" s="64"/>
      <c r="B952" s="59"/>
      <c r="C952" s="59"/>
      <c r="AY952" s="1"/>
      <c r="AZ952" s="1"/>
      <c r="BA952" s="1"/>
      <c r="BB952" s="1"/>
      <c r="BC952" s="1"/>
      <c r="BD952" s="1"/>
    </row>
    <row r="953" spans="1:56" ht="12" customHeight="1" x14ac:dyDescent="0.25">
      <c r="A953" s="64"/>
      <c r="B953" s="59"/>
      <c r="C953" s="59"/>
      <c r="AY953" s="1"/>
      <c r="AZ953" s="1"/>
      <c r="BA953" s="1"/>
      <c r="BB953" s="1"/>
      <c r="BC953" s="1"/>
      <c r="BD953" s="1"/>
    </row>
    <row r="954" spans="1:56" ht="12" customHeight="1" x14ac:dyDescent="0.25">
      <c r="A954" s="64"/>
      <c r="B954" s="59"/>
      <c r="C954" s="59"/>
      <c r="AY954" s="1"/>
      <c r="AZ954" s="1"/>
      <c r="BA954" s="1"/>
      <c r="BB954" s="1"/>
      <c r="BC954" s="1"/>
      <c r="BD954" s="1"/>
    </row>
    <row r="955" spans="1:56" ht="12" customHeight="1" x14ac:dyDescent="0.25">
      <c r="A955" s="64"/>
      <c r="B955" s="59"/>
      <c r="C955" s="59"/>
      <c r="AY955" s="1"/>
      <c r="AZ955" s="1"/>
      <c r="BA955" s="1"/>
      <c r="BB955" s="1"/>
      <c r="BC955" s="1"/>
      <c r="BD955" s="1"/>
    </row>
    <row r="956" spans="1:56" ht="12" customHeight="1" x14ac:dyDescent="0.25">
      <c r="A956" s="64"/>
      <c r="B956" s="59"/>
      <c r="C956" s="59"/>
      <c r="AY956" s="1"/>
      <c r="AZ956" s="1"/>
      <c r="BA956" s="1"/>
      <c r="BB956" s="1"/>
      <c r="BC956" s="1"/>
      <c r="BD956" s="1"/>
    </row>
    <row r="957" spans="1:56" ht="12" customHeight="1" x14ac:dyDescent="0.25">
      <c r="A957" s="64"/>
      <c r="B957" s="59"/>
      <c r="C957" s="59"/>
      <c r="AY957" s="1"/>
      <c r="AZ957" s="1"/>
      <c r="BA957" s="1"/>
      <c r="BB957" s="1"/>
      <c r="BC957" s="1"/>
      <c r="BD957" s="1"/>
    </row>
    <row r="958" spans="1:56" ht="12" customHeight="1" x14ac:dyDescent="0.25">
      <c r="A958" s="64"/>
      <c r="B958" s="59"/>
      <c r="C958" s="59"/>
      <c r="AY958" s="1"/>
      <c r="AZ958" s="1"/>
      <c r="BA958" s="1"/>
      <c r="BB958" s="1"/>
      <c r="BC958" s="1"/>
      <c r="BD958" s="1"/>
    </row>
    <row r="959" spans="1:56" ht="12" customHeight="1" x14ac:dyDescent="0.25">
      <c r="A959" s="64"/>
      <c r="B959" s="59"/>
      <c r="C959" s="59"/>
      <c r="AY959" s="1"/>
      <c r="AZ959" s="1"/>
      <c r="BA959" s="1"/>
      <c r="BB959" s="1"/>
      <c r="BC959" s="1"/>
      <c r="BD959" s="1"/>
    </row>
    <row r="960" spans="1:56" ht="12" customHeight="1" x14ac:dyDescent="0.25">
      <c r="A960" s="64"/>
      <c r="B960" s="59"/>
      <c r="C960" s="59"/>
      <c r="AY960" s="1"/>
      <c r="AZ960" s="1"/>
      <c r="BA960" s="1"/>
      <c r="BB960" s="1"/>
      <c r="BC960" s="1"/>
      <c r="BD960" s="1"/>
    </row>
    <row r="961" spans="1:56" ht="12" customHeight="1" x14ac:dyDescent="0.25">
      <c r="A961" s="64"/>
      <c r="B961" s="59"/>
      <c r="C961" s="59"/>
      <c r="AY961" s="1"/>
      <c r="AZ961" s="1"/>
      <c r="BA961" s="1"/>
      <c r="BB961" s="1"/>
      <c r="BC961" s="1"/>
      <c r="BD961" s="1"/>
    </row>
    <row r="962" spans="1:56" ht="12" customHeight="1" x14ac:dyDescent="0.25">
      <c r="A962" s="64"/>
      <c r="B962" s="59"/>
      <c r="C962" s="59"/>
      <c r="AY962" s="1"/>
      <c r="AZ962" s="1"/>
      <c r="BA962" s="1"/>
      <c r="BB962" s="1"/>
      <c r="BC962" s="1"/>
      <c r="BD962" s="1"/>
    </row>
    <row r="963" spans="1:56" ht="12" customHeight="1" x14ac:dyDescent="0.25">
      <c r="A963" s="64"/>
      <c r="B963" s="59"/>
      <c r="C963" s="59"/>
      <c r="AY963" s="1"/>
      <c r="AZ963" s="1"/>
      <c r="BA963" s="1"/>
      <c r="BB963" s="1"/>
      <c r="BC963" s="1"/>
      <c r="BD963" s="1"/>
    </row>
    <row r="964" spans="1:56" ht="12" customHeight="1" x14ac:dyDescent="0.25">
      <c r="A964" s="64"/>
      <c r="B964" s="59"/>
      <c r="C964" s="59"/>
      <c r="AY964" s="1"/>
      <c r="AZ964" s="1"/>
      <c r="BA964" s="1"/>
      <c r="BB964" s="1"/>
      <c r="BC964" s="1"/>
      <c r="BD964" s="1"/>
    </row>
    <row r="965" spans="1:56" ht="12" customHeight="1" x14ac:dyDescent="0.25">
      <c r="A965" s="64"/>
      <c r="B965" s="59"/>
      <c r="C965" s="59"/>
      <c r="AY965" s="1"/>
      <c r="AZ965" s="1"/>
      <c r="BA965" s="1"/>
      <c r="BB965" s="1"/>
      <c r="BC965" s="1"/>
      <c r="BD965" s="1"/>
    </row>
    <row r="966" spans="1:56" ht="12" customHeight="1" x14ac:dyDescent="0.25">
      <c r="A966" s="64"/>
      <c r="B966" s="59"/>
      <c r="C966" s="59"/>
      <c r="AY966" s="1"/>
      <c r="AZ966" s="1"/>
      <c r="BA966" s="1"/>
      <c r="BB966" s="1"/>
      <c r="BC966" s="1"/>
      <c r="BD966" s="1"/>
    </row>
    <row r="967" spans="1:56" ht="12" customHeight="1" x14ac:dyDescent="0.25">
      <c r="A967" s="64"/>
      <c r="B967" s="59"/>
      <c r="C967" s="59"/>
      <c r="AY967" s="1"/>
      <c r="AZ967" s="1"/>
      <c r="BA967" s="1"/>
      <c r="BB967" s="1"/>
      <c r="BC967" s="1"/>
      <c r="BD967" s="1"/>
    </row>
    <row r="968" spans="1:56" ht="12" customHeight="1" x14ac:dyDescent="0.25">
      <c r="A968" s="64"/>
      <c r="B968" s="59"/>
      <c r="C968" s="59"/>
      <c r="AY968" s="1"/>
      <c r="AZ968" s="1"/>
      <c r="BA968" s="1"/>
      <c r="BB968" s="1"/>
      <c r="BC968" s="1"/>
      <c r="BD968" s="1"/>
    </row>
    <row r="969" spans="1:56" ht="12" customHeight="1" x14ac:dyDescent="0.25">
      <c r="A969" s="64"/>
      <c r="B969" s="59"/>
      <c r="C969" s="59"/>
      <c r="AY969" s="1"/>
      <c r="AZ969" s="1"/>
      <c r="BA969" s="1"/>
      <c r="BB969" s="1"/>
      <c r="BC969" s="1"/>
      <c r="BD969" s="1"/>
    </row>
    <row r="970" spans="1:56" ht="12" customHeight="1" x14ac:dyDescent="0.25">
      <c r="A970" s="64"/>
      <c r="B970" s="59"/>
      <c r="C970" s="59"/>
      <c r="AY970" s="1"/>
      <c r="AZ970" s="1"/>
      <c r="BA970" s="1"/>
      <c r="BB970" s="1"/>
      <c r="BC970" s="1"/>
      <c r="BD970" s="1"/>
    </row>
    <row r="971" spans="1:56" ht="12" customHeight="1" x14ac:dyDescent="0.25">
      <c r="A971" s="64"/>
      <c r="B971" s="59"/>
      <c r="C971" s="59"/>
      <c r="AY971" s="1"/>
      <c r="AZ971" s="1"/>
      <c r="BA971" s="1"/>
      <c r="BB971" s="1"/>
      <c r="BC971" s="1"/>
      <c r="BD971" s="1"/>
    </row>
    <row r="972" spans="1:56" ht="12" customHeight="1" x14ac:dyDescent="0.25">
      <c r="A972" s="64"/>
      <c r="B972" s="59"/>
      <c r="C972" s="59"/>
      <c r="AY972" s="1"/>
      <c r="AZ972" s="1"/>
      <c r="BA972" s="1"/>
      <c r="BB972" s="1"/>
      <c r="BC972" s="1"/>
      <c r="BD972" s="1"/>
    </row>
    <row r="973" spans="1:56" ht="12" customHeight="1" x14ac:dyDescent="0.25">
      <c r="A973" s="64"/>
      <c r="B973" s="59"/>
      <c r="C973" s="59"/>
      <c r="AY973" s="1"/>
      <c r="AZ973" s="1"/>
      <c r="BA973" s="1"/>
      <c r="BB973" s="1"/>
      <c r="BC973" s="1"/>
      <c r="BD973" s="1"/>
    </row>
    <row r="974" spans="1:56" ht="12" customHeight="1" x14ac:dyDescent="0.25">
      <c r="A974" s="64"/>
      <c r="B974" s="59"/>
      <c r="C974" s="59"/>
      <c r="AY974" s="1"/>
      <c r="AZ974" s="1"/>
      <c r="BA974" s="1"/>
      <c r="BB974" s="1"/>
      <c r="BC974" s="1"/>
      <c r="BD974" s="1"/>
    </row>
    <row r="975" spans="1:56" ht="12" customHeight="1" x14ac:dyDescent="0.25">
      <c r="A975" s="64"/>
      <c r="B975" s="59"/>
      <c r="C975" s="59"/>
      <c r="AY975" s="1"/>
      <c r="AZ975" s="1"/>
      <c r="BA975" s="1"/>
      <c r="BB975" s="1"/>
      <c r="BC975" s="1"/>
      <c r="BD975" s="1"/>
    </row>
    <row r="976" spans="1:56" ht="12" customHeight="1" x14ac:dyDescent="0.25">
      <c r="A976" s="64"/>
      <c r="B976" s="59"/>
      <c r="C976" s="59"/>
      <c r="AY976" s="1"/>
      <c r="AZ976" s="1"/>
      <c r="BA976" s="1"/>
      <c r="BB976" s="1"/>
      <c r="BC976" s="1"/>
      <c r="BD976" s="1"/>
    </row>
    <row r="977" spans="1:56" ht="12" customHeight="1" x14ac:dyDescent="0.25">
      <c r="A977" s="64"/>
      <c r="B977" s="59"/>
      <c r="C977" s="59"/>
      <c r="AY977" s="1"/>
      <c r="AZ977" s="1"/>
      <c r="BA977" s="1"/>
      <c r="BB977" s="1"/>
      <c r="BC977" s="1"/>
      <c r="BD977" s="1"/>
    </row>
    <row r="978" spans="1:56" ht="12" customHeight="1" x14ac:dyDescent="0.25">
      <c r="A978" s="64"/>
      <c r="B978" s="59"/>
      <c r="C978" s="59"/>
      <c r="AY978" s="1"/>
      <c r="AZ978" s="1"/>
      <c r="BA978" s="1"/>
      <c r="BB978" s="1"/>
      <c r="BC978" s="1"/>
      <c r="BD978" s="1"/>
    </row>
    <row r="979" spans="1:56" ht="12" customHeight="1" x14ac:dyDescent="0.25">
      <c r="A979" s="64"/>
      <c r="B979" s="59"/>
      <c r="C979" s="59"/>
      <c r="AY979" s="1"/>
      <c r="AZ979" s="1"/>
      <c r="BA979" s="1"/>
      <c r="BB979" s="1"/>
      <c r="BC979" s="1"/>
      <c r="BD979" s="1"/>
    </row>
    <row r="980" spans="1:56" ht="12" customHeight="1" x14ac:dyDescent="0.25">
      <c r="A980" s="64"/>
      <c r="B980" s="59"/>
      <c r="C980" s="59"/>
      <c r="AY980" s="1"/>
      <c r="AZ980" s="1"/>
      <c r="BA980" s="1"/>
      <c r="BB980" s="1"/>
      <c r="BC980" s="1"/>
      <c r="BD980" s="1"/>
    </row>
    <row r="981" spans="1:56" ht="12" customHeight="1" x14ac:dyDescent="0.25">
      <c r="A981" s="64"/>
      <c r="B981" s="59"/>
      <c r="C981" s="59"/>
      <c r="AY981" s="1"/>
      <c r="AZ981" s="1"/>
      <c r="BA981" s="1"/>
      <c r="BB981" s="1"/>
      <c r="BC981" s="1"/>
      <c r="BD981" s="1"/>
    </row>
    <row r="982" spans="1:56" ht="12" customHeight="1" x14ac:dyDescent="0.25">
      <c r="A982" s="64"/>
      <c r="B982" s="59"/>
      <c r="C982" s="59"/>
      <c r="AY982" s="1"/>
      <c r="AZ982" s="1"/>
      <c r="BA982" s="1"/>
      <c r="BB982" s="1"/>
      <c r="BC982" s="1"/>
      <c r="BD982" s="1"/>
    </row>
    <row r="983" spans="1:56" ht="12" customHeight="1" x14ac:dyDescent="0.25">
      <c r="A983" s="64"/>
      <c r="B983" s="59"/>
      <c r="C983" s="59"/>
      <c r="AY983" s="1"/>
      <c r="AZ983" s="1"/>
      <c r="BA983" s="1"/>
      <c r="BB983" s="1"/>
      <c r="BC983" s="1"/>
      <c r="BD983" s="1"/>
    </row>
    <row r="984" spans="1:56" ht="12" customHeight="1" x14ac:dyDescent="0.25">
      <c r="A984" s="64"/>
      <c r="B984" s="59"/>
      <c r="C984" s="59"/>
      <c r="AY984" s="1"/>
      <c r="AZ984" s="1"/>
      <c r="BA984" s="1"/>
      <c r="BB984" s="1"/>
      <c r="BC984" s="1"/>
      <c r="BD984" s="1"/>
    </row>
    <row r="985" spans="1:56" ht="12" customHeight="1" x14ac:dyDescent="0.25">
      <c r="A985" s="64"/>
      <c r="B985" s="59"/>
      <c r="C985" s="59"/>
      <c r="AY985" s="1"/>
      <c r="AZ985" s="1"/>
      <c r="BA985" s="1"/>
      <c r="BB985" s="1"/>
      <c r="BC985" s="1"/>
      <c r="BD985" s="1"/>
    </row>
    <row r="986" spans="1:56" ht="12" customHeight="1" x14ac:dyDescent="0.25">
      <c r="A986" s="64"/>
      <c r="B986" s="59"/>
      <c r="C986" s="59"/>
      <c r="AY986" s="1"/>
      <c r="AZ986" s="1"/>
      <c r="BA986" s="1"/>
      <c r="BB986" s="1"/>
      <c r="BC986" s="1"/>
      <c r="BD986" s="1"/>
    </row>
    <row r="987" spans="1:56" ht="12" customHeight="1" x14ac:dyDescent="0.25">
      <c r="A987" s="64"/>
      <c r="B987" s="59"/>
      <c r="C987" s="59"/>
      <c r="AY987" s="1"/>
      <c r="AZ987" s="1"/>
      <c r="BA987" s="1"/>
      <c r="BB987" s="1"/>
      <c r="BC987" s="1"/>
      <c r="BD987" s="1"/>
    </row>
    <row r="988" spans="1:56" ht="12" customHeight="1" x14ac:dyDescent="0.25">
      <c r="A988" s="64"/>
      <c r="B988" s="59"/>
      <c r="C988" s="59"/>
      <c r="AY988" s="1"/>
      <c r="AZ988" s="1"/>
      <c r="BA988" s="1"/>
      <c r="BB988" s="1"/>
      <c r="BC988" s="1"/>
      <c r="BD988" s="1"/>
    </row>
    <row r="989" spans="1:56" ht="12" customHeight="1" x14ac:dyDescent="0.25">
      <c r="A989" s="64"/>
      <c r="B989" s="59"/>
      <c r="C989" s="59"/>
      <c r="AY989" s="1"/>
      <c r="AZ989" s="1"/>
      <c r="BA989" s="1"/>
      <c r="BB989" s="1"/>
      <c r="BC989" s="1"/>
      <c r="BD989" s="1"/>
    </row>
    <row r="990" spans="1:56" ht="12" customHeight="1" x14ac:dyDescent="0.25">
      <c r="A990" s="64"/>
      <c r="B990" s="59"/>
      <c r="C990" s="59"/>
      <c r="AY990" s="1"/>
      <c r="AZ990" s="1"/>
      <c r="BA990" s="1"/>
      <c r="BB990" s="1"/>
      <c r="BC990" s="1"/>
      <c r="BD990" s="1"/>
    </row>
    <row r="991" spans="1:56" ht="12" customHeight="1" x14ac:dyDescent="0.25">
      <c r="A991" s="64"/>
      <c r="B991" s="59"/>
      <c r="C991" s="59"/>
      <c r="AY991" s="1"/>
      <c r="AZ991" s="1"/>
      <c r="BA991" s="1"/>
      <c r="BB991" s="1"/>
      <c r="BC991" s="1"/>
      <c r="BD991" s="1"/>
    </row>
    <row r="992" spans="1:56" ht="12" customHeight="1" x14ac:dyDescent="0.25">
      <c r="A992" s="64"/>
      <c r="B992" s="59"/>
      <c r="C992" s="59"/>
      <c r="AY992" s="1"/>
      <c r="AZ992" s="1"/>
      <c r="BA992" s="1"/>
      <c r="BB992" s="1"/>
      <c r="BC992" s="1"/>
      <c r="BD992" s="1"/>
    </row>
    <row r="993" spans="1:56" ht="12" customHeight="1" x14ac:dyDescent="0.25">
      <c r="A993" s="64"/>
      <c r="B993" s="59"/>
      <c r="C993" s="59"/>
      <c r="AY993" s="1"/>
      <c r="AZ993" s="1"/>
      <c r="BA993" s="1"/>
      <c r="BB993" s="1"/>
      <c r="BC993" s="1"/>
      <c r="BD993" s="1"/>
    </row>
    <row r="994" spans="1:56" ht="12" customHeight="1" x14ac:dyDescent="0.25">
      <c r="A994" s="64"/>
      <c r="B994" s="59"/>
      <c r="C994" s="59"/>
      <c r="AY994" s="1"/>
      <c r="AZ994" s="1"/>
      <c r="BA994" s="1"/>
      <c r="BB994" s="1"/>
      <c r="BC994" s="1"/>
      <c r="BD994" s="1"/>
    </row>
    <row r="995" spans="1:56" ht="12" customHeight="1" x14ac:dyDescent="0.25">
      <c r="A995" s="64"/>
      <c r="B995" s="59"/>
      <c r="C995" s="59"/>
      <c r="AY995" s="1"/>
      <c r="AZ995" s="1"/>
      <c r="BA995" s="1"/>
      <c r="BB995" s="1"/>
      <c r="BC995" s="1"/>
      <c r="BD995" s="1"/>
    </row>
    <row r="996" spans="1:56" ht="12" customHeight="1" x14ac:dyDescent="0.25">
      <c r="A996" s="64"/>
      <c r="B996" s="59"/>
      <c r="C996" s="59"/>
      <c r="AY996" s="1"/>
      <c r="AZ996" s="1"/>
      <c r="BA996" s="1"/>
      <c r="BB996" s="1"/>
      <c r="BC996" s="1"/>
      <c r="BD996" s="1"/>
    </row>
    <row r="997" spans="1:56" ht="12" customHeight="1" x14ac:dyDescent="0.25">
      <c r="A997" s="64"/>
      <c r="B997" s="59"/>
      <c r="C997" s="59"/>
      <c r="AY997" s="1"/>
      <c r="AZ997" s="1"/>
      <c r="BA997" s="1"/>
      <c r="BB997" s="1"/>
      <c r="BC997" s="1"/>
      <c r="BD997" s="1"/>
    </row>
    <row r="998" spans="1:56" ht="12" customHeight="1" x14ac:dyDescent="0.25">
      <c r="A998" s="64"/>
      <c r="B998" s="59"/>
      <c r="C998" s="59"/>
      <c r="AY998" s="1"/>
      <c r="AZ998" s="1"/>
      <c r="BA998" s="1"/>
      <c r="BB998" s="1"/>
      <c r="BC998" s="1"/>
      <c r="BD998" s="1"/>
    </row>
    <row r="999" spans="1:56" ht="12" customHeight="1" x14ac:dyDescent="0.25">
      <c r="A999" s="64"/>
      <c r="B999" s="59"/>
      <c r="C999" s="59"/>
      <c r="AY999" s="1"/>
      <c r="AZ999" s="1"/>
      <c r="BA999" s="1"/>
      <c r="BB999" s="1"/>
      <c r="BC999" s="1"/>
      <c r="BD999" s="1"/>
    </row>
    <row r="1000" spans="1:56" ht="12" customHeight="1" x14ac:dyDescent="0.25">
      <c r="A1000" s="64"/>
      <c r="B1000" s="59"/>
      <c r="C1000" s="59"/>
      <c r="AY1000" s="1"/>
      <c r="AZ1000" s="1"/>
      <c r="BA1000" s="1"/>
      <c r="BB1000" s="1"/>
      <c r="BC1000" s="1"/>
      <c r="BD1000" s="1"/>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4.453125" defaultRowHeight="15" customHeight="1" x14ac:dyDescent="0.25"/>
  <cols>
    <col min="1" max="21" width="8.81640625" customWidth="1"/>
  </cols>
  <sheetData>
    <row r="1" spans="1:21" ht="16.5" customHeight="1" x14ac:dyDescent="0.3">
      <c r="A1" s="2" t="s">
        <v>0</v>
      </c>
      <c r="B1" s="2" t="s">
        <v>0</v>
      </c>
      <c r="C1" s="3" t="s">
        <v>1</v>
      </c>
      <c r="D1" s="3" t="s">
        <v>3</v>
      </c>
      <c r="E1" s="5" t="s">
        <v>4</v>
      </c>
      <c r="F1" s="5"/>
      <c r="G1" s="5" t="s">
        <v>13</v>
      </c>
      <c r="H1" s="5"/>
      <c r="I1" s="5"/>
      <c r="J1" s="5"/>
      <c r="K1" s="5"/>
      <c r="L1" s="5"/>
      <c r="M1" s="5" t="s">
        <v>14</v>
      </c>
      <c r="N1" s="5" t="s">
        <v>15</v>
      </c>
      <c r="O1" s="5" t="s">
        <v>16</v>
      </c>
      <c r="P1" s="5"/>
      <c r="Q1" s="5" t="s">
        <v>17</v>
      </c>
      <c r="R1" s="7"/>
      <c r="S1" s="7" t="s">
        <v>22</v>
      </c>
      <c r="T1" s="7"/>
      <c r="U1" s="9"/>
    </row>
    <row r="2" spans="1:21" ht="16.5" customHeight="1" x14ac:dyDescent="0.3">
      <c r="A2" s="2"/>
      <c r="B2" s="2"/>
      <c r="C2" s="3"/>
      <c r="D2" s="3" t="s">
        <v>24</v>
      </c>
      <c r="E2" s="10" t="s">
        <v>25</v>
      </c>
      <c r="F2" s="10" t="s">
        <v>26</v>
      </c>
      <c r="G2" s="5" t="s">
        <v>27</v>
      </c>
      <c r="H2" s="5" t="s">
        <v>28</v>
      </c>
      <c r="I2" s="5" t="s">
        <v>29</v>
      </c>
      <c r="J2" s="5" t="s">
        <v>27</v>
      </c>
      <c r="K2" s="5" t="s">
        <v>28</v>
      </c>
      <c r="L2" s="5" t="s">
        <v>29</v>
      </c>
      <c r="M2" s="5" t="s">
        <v>30</v>
      </c>
      <c r="N2" s="5"/>
      <c r="O2" s="5" t="s">
        <v>31</v>
      </c>
      <c r="P2" s="5" t="s">
        <v>32</v>
      </c>
      <c r="Q2" s="5" t="s">
        <v>33</v>
      </c>
      <c r="R2" s="7" t="s">
        <v>34</v>
      </c>
      <c r="S2" s="7" t="s">
        <v>35</v>
      </c>
      <c r="T2" s="7" t="s">
        <v>36</v>
      </c>
      <c r="U2" s="9"/>
    </row>
    <row r="3" spans="1:21" ht="16.5" customHeight="1" x14ac:dyDescent="0.3">
      <c r="A3" s="11"/>
      <c r="B3" s="12" t="s">
        <v>37</v>
      </c>
      <c r="C3" s="1" t="e">
        <f>VLOOKUP(Summary!A3,[1]Demographics!$A$3:$T$5016,10,0)</f>
        <v>#N/A</v>
      </c>
      <c r="D3" s="1" t="e">
        <f>VLOOKUP(Summary!A3,[1]Demographics!$A$3:$T$5016,11,0)</f>
        <v>#N/A</v>
      </c>
      <c r="E3" s="1" t="e">
        <f>HLOOKUP(Summary!B3,'[2]STAI PreScans'!$D$4:$AAH$28,24,0)</f>
        <v>#N/A</v>
      </c>
      <c r="F3" s="1" t="e">
        <f>HLOOKUP(Summary!B3,'[3]STAI PostScans'!$D$4:$AAB$28,24,0)</f>
        <v>#N/A</v>
      </c>
      <c r="G3" s="1" t="e">
        <f>HLOOKUP(Summary!B3,STAI!$D$4:$ABH$52,47,0)</f>
        <v>#N/A</v>
      </c>
      <c r="H3" s="1" t="e">
        <f>HLOOKUP(Summary!B3,STAI!$D$4:$ABH$52,48,0)</f>
        <v>#N/A</v>
      </c>
      <c r="I3" s="1" t="e">
        <f>HLOOKUP(Summary!B3,STAI!$D$4:$ABH$52,49,0)</f>
        <v>#N/A</v>
      </c>
      <c r="J3" s="1"/>
      <c r="K3" s="1"/>
      <c r="L3" s="1"/>
      <c r="M3" s="1">
        <f>HLOOKUP(Summary!B3,EPQ!$C$4:$WX$100,94,0)</f>
        <v>0</v>
      </c>
      <c r="N3" s="1">
        <f>HLOOKUP(Summary!B3,PSWQ!$C$4:$AAA$23,20,0)</f>
        <v>36</v>
      </c>
      <c r="O3" s="1" t="e">
        <f>HLOOKUP(Summary!B3,MASQ!$B$4:$WW$101,96,0)</f>
        <v>#N/A</v>
      </c>
      <c r="P3" s="1" t="e">
        <f>HLOOKUP(Summary!B3,MASQ!$C$4:$WW$101,98,0)</f>
        <v>#N/A</v>
      </c>
      <c r="Q3" s="1" t="e">
        <f>HLOOKUP(Summary!B3,BDI!$C$4:$XI$28,25,0)</f>
        <v>#N/A</v>
      </c>
      <c r="R3" s="1" t="e">
        <f>HLOOKUP(Summary!B3,[4]HAM!$C$4:$AAA$48,39,0)</f>
        <v>#N/A</v>
      </c>
      <c r="S3" s="1" t="e">
        <f>HLOOKUP(Summary!B3,BDI!$C$4:$XI$30,26,0)</f>
        <v>#N/A</v>
      </c>
      <c r="T3" s="1" t="e">
        <f>HLOOKUP(Summary!B3,BDI!$C$4:$XI$30,27,0)</f>
        <v>#N/A</v>
      </c>
      <c r="U3" s="1"/>
    </row>
    <row r="4" spans="1:21" ht="16.5" customHeight="1" x14ac:dyDescent="0.3">
      <c r="A4" s="28"/>
      <c r="B4" s="12" t="s">
        <v>86</v>
      </c>
      <c r="C4" s="1" t="e">
        <f>VLOOKUP(Summary!A4,[1]Demographics!$A$3:$T$5016,10,0)</f>
        <v>#N/A</v>
      </c>
      <c r="D4" s="1" t="e">
        <f>VLOOKUP(Summary!A4,[1]Demographics!$A$3:$T$5016,11,0)</f>
        <v>#N/A</v>
      </c>
      <c r="E4" s="1" t="e">
        <f>HLOOKUP(Summary!B4,'[2]STAI PreScans'!$D$4:$AAH$28,24,0)</f>
        <v>#N/A</v>
      </c>
      <c r="F4" s="1" t="e">
        <f>HLOOKUP(Summary!B4,'[3]STAI PostScans'!$D$4:$AAB$28,24,0)</f>
        <v>#N/A</v>
      </c>
      <c r="G4" s="1" t="e">
        <f>HLOOKUP(Summary!B4,STAI!$D$4:$ABH$52,47,0)</f>
        <v>#N/A</v>
      </c>
      <c r="H4" s="1" t="e">
        <f>HLOOKUP(Summary!B4,STAI!$D$4:$ABH$52,48,0)</f>
        <v>#N/A</v>
      </c>
      <c r="I4" s="1" t="e">
        <f>HLOOKUP(Summary!B4,STAI!$D$4:$ABH$52,49,0)</f>
        <v>#N/A</v>
      </c>
      <c r="J4" s="1"/>
      <c r="K4" s="1"/>
      <c r="L4" s="1"/>
      <c r="M4" s="1">
        <f>HLOOKUP(Summary!B4,EPQ!$C$4:$WX$100,94,0)</f>
        <v>18</v>
      </c>
      <c r="N4" s="1">
        <f>HLOOKUP(Summary!B4,PSWQ!$C$4:$AAA$23,20,0)</f>
        <v>57</v>
      </c>
      <c r="O4" s="1" t="e">
        <f>HLOOKUP(Summary!B4,MASQ!$B$4:$WW$101,96,0)</f>
        <v>#N/A</v>
      </c>
      <c r="P4" s="1" t="e">
        <f>HLOOKUP(Summary!B4,MASQ!$C$4:$WW$101,98,0)</f>
        <v>#N/A</v>
      </c>
      <c r="Q4" s="1" t="e">
        <f>HLOOKUP(Summary!B4,BDI!$C$4:$XI$28,25,0)</f>
        <v>#N/A</v>
      </c>
      <c r="R4" s="1" t="e">
        <f>HLOOKUP(Summary!B4,[4]HAM!$C$4:$AAA$48,39,0)</f>
        <v>#N/A</v>
      </c>
      <c r="S4" s="1" t="e">
        <f>HLOOKUP(Summary!B4,BDI!$C$4:$XI$30,26,0)</f>
        <v>#N/A</v>
      </c>
      <c r="T4" s="1" t="e">
        <f>HLOOKUP(Summary!B4,BDI!$C$4:$XI$30,27,0)</f>
        <v>#N/A</v>
      </c>
      <c r="U4" s="1"/>
    </row>
    <row r="5" spans="1:21" ht="16.5" customHeight="1" x14ac:dyDescent="0.3">
      <c r="A5" s="28"/>
      <c r="B5" s="9">
        <f>Summary!A5</f>
        <v>0</v>
      </c>
      <c r="C5" s="1" t="e">
        <f>VLOOKUP(Summary!A5,[1]Demographics!$A$3:$T$5016,10,0)</f>
        <v>#N/A</v>
      </c>
      <c r="D5" s="1" t="e">
        <f>VLOOKUP(Summary!A5,[1]Demographics!$A$3:$T$5016,11,0)</f>
        <v>#N/A</v>
      </c>
      <c r="E5" s="1" t="e">
        <f>HLOOKUP(Summary!B5,'[2]STAI PreScans'!$D$4:$AAH$28,24,0)</f>
        <v>#N/A</v>
      </c>
      <c r="F5" s="1" t="e">
        <f>HLOOKUP(Summary!B5,'[3]STAI PostScans'!$D$4:$AAB$28,24,0)</f>
        <v>#N/A</v>
      </c>
      <c r="G5" s="1" t="e">
        <f>HLOOKUP(Summary!B5,STAI!$D$4:$ABH$52,47,0)</f>
        <v>#N/A</v>
      </c>
      <c r="H5" s="1" t="e">
        <f>HLOOKUP(Summary!B5,STAI!$D$4:$ABH$52,48,0)</f>
        <v>#N/A</v>
      </c>
      <c r="I5" s="1" t="e">
        <f>HLOOKUP(Summary!B5,STAI!$D$4:$ABH$52,49,0)</f>
        <v>#N/A</v>
      </c>
      <c r="J5" s="1"/>
      <c r="K5" s="1"/>
      <c r="L5" s="1"/>
      <c r="M5" s="1" t="e">
        <f>HLOOKUP(Summary!B5,EPQ!$C$4:$WX$100,94,0)</f>
        <v>#N/A</v>
      </c>
      <c r="N5" s="1" t="e">
        <f>HLOOKUP(Summary!B5,PSWQ!$C$4:$AAA$23,20,0)</f>
        <v>#N/A</v>
      </c>
      <c r="O5" s="1" t="e">
        <f>HLOOKUP(Summary!B5,MASQ!$B$4:$WW$101,96,0)</f>
        <v>#N/A</v>
      </c>
      <c r="P5" s="1" t="e">
        <f>HLOOKUP(Summary!B5,MASQ!$C$4:$WW$101,98,0)</f>
        <v>#N/A</v>
      </c>
      <c r="Q5" s="1" t="e">
        <f>HLOOKUP(Summary!B5,BDI!$C$4:$XI$28,25,0)</f>
        <v>#N/A</v>
      </c>
      <c r="R5" s="1" t="e">
        <f>HLOOKUP(Summary!B5,[4]HAM!$C$4:$AAA$48,39,0)</f>
        <v>#N/A</v>
      </c>
      <c r="S5" s="1" t="e">
        <f>HLOOKUP(Summary!B5,BDI!$C$4:$XI$30,26,0)</f>
        <v>#N/A</v>
      </c>
      <c r="T5" s="1" t="e">
        <f>HLOOKUP(Summary!B5,BDI!$C$4:$XI$30,27,0)</f>
        <v>#N/A</v>
      </c>
      <c r="U5" s="1"/>
    </row>
    <row r="6" spans="1:21" ht="16.5" customHeight="1" x14ac:dyDescent="0.3">
      <c r="A6" s="11"/>
      <c r="B6" s="9">
        <f>Summary!A6</f>
        <v>0</v>
      </c>
      <c r="C6" s="1" t="e">
        <f>VLOOKUP(Summary!A6,[1]Demographics!$A$3:$T$5016,10,0)</f>
        <v>#N/A</v>
      </c>
      <c r="D6" s="1" t="e">
        <f>VLOOKUP(Summary!A6,[1]Demographics!$A$3:$T$5016,11,0)</f>
        <v>#N/A</v>
      </c>
      <c r="E6" s="1" t="e">
        <f>HLOOKUP(Summary!B6,'[2]STAI PreScans'!$D$4:$AAH$28,24,0)</f>
        <v>#N/A</v>
      </c>
      <c r="F6" s="1" t="e">
        <f>HLOOKUP(Summary!B6,'[3]STAI PostScans'!$D$4:$AAB$28,24,0)</f>
        <v>#N/A</v>
      </c>
      <c r="G6" s="1" t="e">
        <f>HLOOKUP(Summary!B6,STAI!$D$4:$ABH$52,47,0)</f>
        <v>#N/A</v>
      </c>
      <c r="H6" s="1" t="e">
        <f>HLOOKUP(Summary!B6,STAI!$D$4:$ABH$52,48,0)</f>
        <v>#N/A</v>
      </c>
      <c r="I6" s="1" t="e">
        <f>HLOOKUP(Summary!B6,STAI!$D$4:$ABH$52,49,0)</f>
        <v>#N/A</v>
      </c>
      <c r="J6" s="1"/>
      <c r="K6" s="1"/>
      <c r="L6" s="1"/>
      <c r="M6" s="1" t="e">
        <f>HLOOKUP(Summary!B6,EPQ!$C$4:$WX$100,94,0)</f>
        <v>#N/A</v>
      </c>
      <c r="N6" s="1" t="e">
        <f>HLOOKUP(Summary!B6,PSWQ!$C$4:$AAA$23,20,0)</f>
        <v>#N/A</v>
      </c>
      <c r="O6" s="1" t="e">
        <f>HLOOKUP(Summary!B6,MASQ!$B$4:$WW$101,96,0)</f>
        <v>#N/A</v>
      </c>
      <c r="P6" s="1" t="e">
        <f>HLOOKUP(Summary!B6,MASQ!$C$4:$WW$101,98,0)</f>
        <v>#N/A</v>
      </c>
      <c r="Q6" s="1" t="e">
        <f>HLOOKUP(Summary!B6,BDI!$C$4:$XI$28,25,0)</f>
        <v>#N/A</v>
      </c>
      <c r="R6" s="1" t="e">
        <f>HLOOKUP(Summary!B6,[4]HAM!$C$4:$AAA$48,39,0)</f>
        <v>#N/A</v>
      </c>
      <c r="S6" s="1" t="e">
        <f>HLOOKUP(Summary!B6,BDI!$C$4:$XI$30,26,0)</f>
        <v>#N/A</v>
      </c>
      <c r="T6" s="1" t="e">
        <f>HLOOKUP(Summary!B6,BDI!$C$4:$XI$30,27,0)</f>
        <v>#N/A</v>
      </c>
      <c r="U6" s="1"/>
    </row>
    <row r="7" spans="1:21" ht="16.5" customHeight="1" x14ac:dyDescent="0.3">
      <c r="A7" s="28"/>
      <c r="B7" s="9">
        <f>Summary!A7</f>
        <v>0</v>
      </c>
      <c r="C7" s="1" t="e">
        <f>VLOOKUP(Summary!A7,[1]Demographics!$A$3:$T$5016,10,0)</f>
        <v>#N/A</v>
      </c>
      <c r="D7" s="1" t="e">
        <f>VLOOKUP(Summary!A7,[1]Demographics!$A$3:$T$5016,11,0)</f>
        <v>#N/A</v>
      </c>
      <c r="E7" s="1" t="e">
        <f>HLOOKUP(Summary!B7,'[2]STAI PreScans'!$D$4:$AAH$28,24,0)</f>
        <v>#N/A</v>
      </c>
      <c r="F7" s="1" t="e">
        <f>HLOOKUP(Summary!B7,'[3]STAI PostScans'!$D$4:$AAB$28,24,0)</f>
        <v>#N/A</v>
      </c>
      <c r="G7" s="1" t="e">
        <f>HLOOKUP(Summary!B7,STAI!$D$4:$ABH$52,47,0)</f>
        <v>#N/A</v>
      </c>
      <c r="H7" s="1" t="e">
        <f>HLOOKUP(Summary!B7,STAI!$D$4:$ABH$52,48,0)</f>
        <v>#N/A</v>
      </c>
      <c r="I7" s="1" t="e">
        <f>HLOOKUP(Summary!B7,STAI!$D$4:$ABH$52,49,0)</f>
        <v>#N/A</v>
      </c>
      <c r="J7" s="1"/>
      <c r="K7" s="1"/>
      <c r="L7" s="1"/>
      <c r="M7" s="1" t="e">
        <f>HLOOKUP(Summary!B7,EPQ!$C$4:$WX$100,94,0)</f>
        <v>#N/A</v>
      </c>
      <c r="N7" s="1" t="e">
        <f>HLOOKUP(Summary!B7,PSWQ!$C$4:$AAA$23,20,0)</f>
        <v>#N/A</v>
      </c>
      <c r="O7" s="1" t="e">
        <f>HLOOKUP(Summary!B7,MASQ!$B$4:$WW$101,96,0)</f>
        <v>#N/A</v>
      </c>
      <c r="P7" s="1" t="e">
        <f>HLOOKUP(Summary!B7,MASQ!$C$4:$WW$101,98,0)</f>
        <v>#N/A</v>
      </c>
      <c r="Q7" s="1" t="e">
        <f>HLOOKUP(Summary!B7,BDI!$C$4:$XI$28,25,0)</f>
        <v>#N/A</v>
      </c>
      <c r="R7" s="1" t="e">
        <f>HLOOKUP(Summary!B7,[4]HAM!$C$4:$AAA$48,39,0)</f>
        <v>#N/A</v>
      </c>
      <c r="S7" s="1" t="e">
        <f>HLOOKUP(Summary!B7,BDI!$C$4:$XI$30,26,0)</f>
        <v>#N/A</v>
      </c>
      <c r="T7" s="1" t="e">
        <f>HLOOKUP(Summary!B7,BDI!$C$4:$XI$30,27,0)</f>
        <v>#N/A</v>
      </c>
      <c r="U7" s="1"/>
    </row>
    <row r="8" spans="1:21" ht="16.5" customHeight="1" x14ac:dyDescent="0.3">
      <c r="A8" s="11"/>
      <c r="B8" s="9">
        <f>Summary!A8</f>
        <v>0</v>
      </c>
      <c r="C8" s="1" t="e">
        <f>VLOOKUP(Summary!A8,[1]Demographics!$A$3:$T$5016,10,0)</f>
        <v>#N/A</v>
      </c>
      <c r="D8" s="1" t="e">
        <f>VLOOKUP(Summary!A8,[1]Demographics!$A$3:$T$5016,11,0)</f>
        <v>#N/A</v>
      </c>
      <c r="E8" s="1" t="e">
        <f>HLOOKUP(Summary!B8,'[2]STAI PreScans'!$D$4:$AAH$28,24,0)</f>
        <v>#N/A</v>
      </c>
      <c r="F8" s="1" t="e">
        <f>HLOOKUP(Summary!B8,'[3]STAI PostScans'!$D$4:$AAB$28,24,0)</f>
        <v>#N/A</v>
      </c>
      <c r="G8" s="1" t="e">
        <f>HLOOKUP(Summary!B8,STAI!$D$4:$ABH$52,47,0)</f>
        <v>#N/A</v>
      </c>
      <c r="H8" s="1" t="e">
        <f>HLOOKUP(Summary!B8,STAI!$D$4:$ABH$52,48,0)</f>
        <v>#N/A</v>
      </c>
      <c r="I8" s="1" t="e">
        <f>HLOOKUP(Summary!B8,STAI!$D$4:$ABH$52,49,0)</f>
        <v>#N/A</v>
      </c>
      <c r="J8" s="1"/>
      <c r="K8" s="1"/>
      <c r="L8" s="1"/>
      <c r="M8" s="1" t="e">
        <f>HLOOKUP(Summary!B8,EPQ!$C$4:$WX$100,94,0)</f>
        <v>#N/A</v>
      </c>
      <c r="N8" s="1" t="e">
        <f>HLOOKUP(Summary!B8,PSWQ!$C$4:$AAA$23,20,0)</f>
        <v>#N/A</v>
      </c>
      <c r="O8" s="1" t="e">
        <f>HLOOKUP(Summary!B8,MASQ!$B$4:$WW$101,96,0)</f>
        <v>#N/A</v>
      </c>
      <c r="P8" s="1" t="e">
        <f>HLOOKUP(Summary!B8,MASQ!$C$4:$WW$101,98,0)</f>
        <v>#N/A</v>
      </c>
      <c r="Q8" s="1" t="e">
        <f>HLOOKUP(Summary!B8,BDI!$C$4:$XI$28,25,0)</f>
        <v>#N/A</v>
      </c>
      <c r="R8" s="1" t="e">
        <f>HLOOKUP(Summary!B8,[4]HAM!$C$4:$AAA$48,39,0)</f>
        <v>#N/A</v>
      </c>
      <c r="S8" s="1" t="e">
        <f>HLOOKUP(Summary!B8,BDI!$C$4:$XI$30,26,0)</f>
        <v>#N/A</v>
      </c>
      <c r="T8" s="1" t="e">
        <f>HLOOKUP(Summary!B8,BDI!$C$4:$XI$30,27,0)</f>
        <v>#N/A</v>
      </c>
      <c r="U8" s="1"/>
    </row>
    <row r="9" spans="1:21" ht="16.5" customHeight="1" x14ac:dyDescent="0.3">
      <c r="A9" s="51"/>
      <c r="B9" s="9">
        <f>Summary!A9</f>
        <v>0</v>
      </c>
      <c r="C9" s="1" t="e">
        <f>VLOOKUP(Summary!A9,[1]Demographics!$A$3:$T$5016,10,0)</f>
        <v>#N/A</v>
      </c>
      <c r="D9" s="1" t="e">
        <f>VLOOKUP(Summary!A9,[1]Demographics!$A$3:$T$5016,11,0)</f>
        <v>#N/A</v>
      </c>
      <c r="E9" s="1" t="e">
        <f>HLOOKUP(Summary!B9,'[2]STAI PreScans'!$D$4:$AAH$28,24,0)</f>
        <v>#N/A</v>
      </c>
      <c r="F9" s="1" t="e">
        <f>HLOOKUP(Summary!B9,'[3]STAI PostScans'!$D$4:$AAB$28,24,0)</f>
        <v>#N/A</v>
      </c>
      <c r="G9" s="1" t="e">
        <f>HLOOKUP(Summary!B9,STAI!$D$4:$ABH$52,47,0)</f>
        <v>#N/A</v>
      </c>
      <c r="H9" s="1" t="e">
        <f>HLOOKUP(Summary!B9,STAI!$D$4:$ABH$52,48,0)</f>
        <v>#N/A</v>
      </c>
      <c r="I9" s="1" t="e">
        <f>HLOOKUP(Summary!B9,STAI!$D$4:$ABH$52,49,0)</f>
        <v>#N/A</v>
      </c>
      <c r="J9" s="1"/>
      <c r="K9" s="1"/>
      <c r="L9" s="1"/>
      <c r="M9" s="1" t="e">
        <f>HLOOKUP(Summary!B9,EPQ!$C$4:$WX$100,94,0)</f>
        <v>#N/A</v>
      </c>
      <c r="N9" s="1" t="e">
        <f>HLOOKUP(Summary!B9,PSWQ!$C$4:$AAA$23,20,0)</f>
        <v>#N/A</v>
      </c>
      <c r="O9" s="1" t="e">
        <f>HLOOKUP(Summary!B9,MASQ!$B$4:$WW$101,96,0)</f>
        <v>#N/A</v>
      </c>
      <c r="P9" s="1" t="e">
        <f>HLOOKUP(Summary!B9,MASQ!$C$4:$WW$101,98,0)</f>
        <v>#N/A</v>
      </c>
      <c r="Q9" s="1" t="e">
        <f>HLOOKUP(Summary!B9,BDI!$C$4:$XI$28,25,0)</f>
        <v>#N/A</v>
      </c>
      <c r="R9" s="1" t="e">
        <f>HLOOKUP(Summary!B9,[4]HAM!$C$4:$AAA$48,39,0)</f>
        <v>#N/A</v>
      </c>
      <c r="S9" s="1" t="e">
        <f>HLOOKUP(Summary!B9,BDI!$C$4:$XI$30,26,0)</f>
        <v>#N/A</v>
      </c>
      <c r="T9" s="1" t="e">
        <f>HLOOKUP(Summary!B9,BDI!$C$4:$XI$30,27,0)</f>
        <v>#N/A</v>
      </c>
      <c r="U9" s="1"/>
    </row>
    <row r="10" spans="1:21" ht="16.5" customHeight="1" x14ac:dyDescent="0.3">
      <c r="A10" s="51"/>
      <c r="B10" s="9">
        <f>Summary!A10</f>
        <v>0</v>
      </c>
      <c r="C10" s="1" t="e">
        <f>VLOOKUP(Summary!A10,[1]Demographics!$A$3:$T$5016,10,0)</f>
        <v>#N/A</v>
      </c>
      <c r="D10" s="1" t="e">
        <f>VLOOKUP(Summary!A10,[1]Demographics!$A$3:$T$5016,11,0)</f>
        <v>#N/A</v>
      </c>
      <c r="E10" s="1" t="e">
        <f>HLOOKUP(Summary!B10,'[2]STAI PreScans'!$D$4:$AAH$28,24,0)</f>
        <v>#N/A</v>
      </c>
      <c r="F10" s="1" t="e">
        <f>HLOOKUP(Summary!B10,'[3]STAI PostScans'!$D$4:$AAB$28,24,0)</f>
        <v>#N/A</v>
      </c>
      <c r="G10" s="1" t="e">
        <f>HLOOKUP(Summary!B10,STAI!$D$4:$ABH$52,47,0)</f>
        <v>#N/A</v>
      </c>
      <c r="H10" s="1" t="e">
        <f>HLOOKUP(Summary!B10,STAI!$D$4:$ABH$52,48,0)</f>
        <v>#N/A</v>
      </c>
      <c r="I10" s="1" t="e">
        <f>HLOOKUP(Summary!B10,STAI!$D$4:$ABH$52,49,0)</f>
        <v>#N/A</v>
      </c>
      <c r="J10" s="1"/>
      <c r="K10" s="1"/>
      <c r="L10" s="1"/>
      <c r="M10" s="1" t="e">
        <f>HLOOKUP(Summary!B10,EPQ!$C$4:$WX$100,94,0)</f>
        <v>#N/A</v>
      </c>
      <c r="N10" s="1" t="e">
        <f>HLOOKUP(Summary!B10,PSWQ!$C$4:$AAA$23,20,0)</f>
        <v>#N/A</v>
      </c>
      <c r="O10" s="1" t="e">
        <f>HLOOKUP(Summary!B10,MASQ!$B$4:$WW$101,96,0)</f>
        <v>#N/A</v>
      </c>
      <c r="P10" s="1" t="e">
        <f>HLOOKUP(Summary!B10,MASQ!$C$4:$WW$101,98,0)</f>
        <v>#N/A</v>
      </c>
      <c r="Q10" s="1" t="e">
        <f>HLOOKUP(Summary!B10,BDI!$C$4:$XI$28,25,0)</f>
        <v>#N/A</v>
      </c>
      <c r="R10" s="1" t="e">
        <f>HLOOKUP(Summary!B10,[4]HAM!$C$4:$AAA$48,39,0)</f>
        <v>#N/A</v>
      </c>
      <c r="S10" s="1" t="e">
        <f>HLOOKUP(Summary!B10,BDI!$C$4:$XI$30,26,0)</f>
        <v>#N/A</v>
      </c>
      <c r="T10" s="1" t="e">
        <f>HLOOKUP(Summary!B10,BDI!$C$4:$XI$30,27,0)</f>
        <v>#N/A</v>
      </c>
      <c r="U10" s="1"/>
    </row>
    <row r="11" spans="1:21" ht="16.5" customHeight="1" x14ac:dyDescent="0.3">
      <c r="A11" s="55"/>
      <c r="B11" s="9">
        <f>Summary!A11</f>
        <v>0</v>
      </c>
      <c r="C11" s="1" t="e">
        <f>VLOOKUP(Summary!A11,[1]Demographics!$A$3:$T$5016,10,0)</f>
        <v>#N/A</v>
      </c>
      <c r="D11" s="1" t="e">
        <f>VLOOKUP(Summary!A11,[1]Demographics!$A$3:$T$5016,11,0)</f>
        <v>#N/A</v>
      </c>
      <c r="E11" s="1" t="e">
        <f>HLOOKUP(Summary!B11,'[2]STAI PreScans'!$D$4:$AAH$28,24,0)</f>
        <v>#N/A</v>
      </c>
      <c r="F11" s="1" t="e">
        <f>HLOOKUP(Summary!B11,'[3]STAI PostScans'!$D$4:$AAB$28,24,0)</f>
        <v>#N/A</v>
      </c>
      <c r="G11" s="1" t="e">
        <f>HLOOKUP(Summary!B11,STAI!$D$4:$ABH$52,47,0)</f>
        <v>#N/A</v>
      </c>
      <c r="H11" s="1" t="e">
        <f>HLOOKUP(Summary!B11,STAI!$D$4:$ABH$52,48,0)</f>
        <v>#N/A</v>
      </c>
      <c r="I11" s="1" t="e">
        <f>HLOOKUP(Summary!B11,STAI!$D$4:$ABH$52,49,0)</f>
        <v>#N/A</v>
      </c>
      <c r="J11" s="1"/>
      <c r="K11" s="1"/>
      <c r="L11" s="1"/>
      <c r="M11" s="1" t="e">
        <f>HLOOKUP(Summary!B11,EPQ!$C$4:$WX$100,94,0)</f>
        <v>#N/A</v>
      </c>
      <c r="N11" s="1" t="e">
        <f>HLOOKUP(Summary!B11,PSWQ!$C$4:$AAA$23,20,0)</f>
        <v>#N/A</v>
      </c>
      <c r="O11" s="1" t="e">
        <f>HLOOKUP(Summary!B11,MASQ!$B$4:$WW$101,96,0)</f>
        <v>#N/A</v>
      </c>
      <c r="P11" s="1" t="e">
        <f>HLOOKUP(Summary!B11,MASQ!$C$4:$WW$101,98,0)</f>
        <v>#N/A</v>
      </c>
      <c r="Q11" s="1" t="e">
        <f>HLOOKUP(Summary!B11,BDI!$C$4:$XI$28,25,0)</f>
        <v>#N/A</v>
      </c>
      <c r="R11" s="1" t="e">
        <f>HLOOKUP(Summary!B11,[4]HAM!$C$4:$AAA$48,39,0)</f>
        <v>#N/A</v>
      </c>
      <c r="S11" s="1" t="e">
        <f>HLOOKUP(Summary!B11,BDI!$C$4:$XI$30,26,0)</f>
        <v>#N/A</v>
      </c>
      <c r="T11" s="1" t="e">
        <f>HLOOKUP(Summary!B11,BDI!$C$4:$XI$30,27,0)</f>
        <v>#N/A</v>
      </c>
      <c r="U11" s="1"/>
    </row>
    <row r="12" spans="1:21" ht="16.5" customHeight="1" x14ac:dyDescent="0.3">
      <c r="A12" s="51"/>
      <c r="B12" s="9">
        <f>Summary!A12</f>
        <v>0</v>
      </c>
      <c r="C12" s="1" t="e">
        <f>VLOOKUP(Summary!A12,[1]Demographics!$A$3:$T$5016,10,0)</f>
        <v>#N/A</v>
      </c>
      <c r="D12" s="1" t="e">
        <f>VLOOKUP(Summary!A12,[1]Demographics!$A$3:$T$5016,11,0)</f>
        <v>#N/A</v>
      </c>
      <c r="E12" s="1" t="e">
        <f>HLOOKUP(Summary!B12,'[2]STAI PreScans'!$D$4:$AAH$28,24,0)</f>
        <v>#N/A</v>
      </c>
      <c r="F12" s="1" t="e">
        <f>HLOOKUP(Summary!B12,'[3]STAI PostScans'!$D$4:$AAB$28,24,0)</f>
        <v>#N/A</v>
      </c>
      <c r="G12" s="1" t="e">
        <f>HLOOKUP(Summary!B12,STAI!$D$4:$ABH$52,47,0)</f>
        <v>#N/A</v>
      </c>
      <c r="H12" s="1" t="e">
        <f>HLOOKUP(Summary!B12,STAI!$D$4:$ABH$52,48,0)</f>
        <v>#N/A</v>
      </c>
      <c r="I12" s="1" t="e">
        <f>HLOOKUP(Summary!B12,STAI!$D$4:$ABH$52,49,0)</f>
        <v>#N/A</v>
      </c>
      <c r="J12" s="1"/>
      <c r="K12" s="1"/>
      <c r="L12" s="1"/>
      <c r="M12" s="1" t="e">
        <f>HLOOKUP(Summary!B12,EPQ!$C$4:$WX$100,94,0)</f>
        <v>#N/A</v>
      </c>
      <c r="N12" s="1" t="e">
        <f>HLOOKUP(Summary!B12,PSWQ!$C$4:$AAA$23,20,0)</f>
        <v>#N/A</v>
      </c>
      <c r="O12" s="1" t="e">
        <f>HLOOKUP(Summary!B12,MASQ!$B$4:$WW$101,96,0)</f>
        <v>#N/A</v>
      </c>
      <c r="P12" s="1" t="e">
        <f>HLOOKUP(Summary!B12,MASQ!$C$4:$WW$101,98,0)</f>
        <v>#N/A</v>
      </c>
      <c r="Q12" s="1" t="e">
        <f>HLOOKUP(Summary!B12,BDI!$C$4:$XI$28,25,0)</f>
        <v>#N/A</v>
      </c>
      <c r="R12" s="1" t="e">
        <f>HLOOKUP(Summary!B12,[4]HAM!$C$4:$AAA$48,39,0)</f>
        <v>#N/A</v>
      </c>
      <c r="S12" s="1" t="e">
        <f>HLOOKUP(Summary!B12,BDI!$C$4:$XI$30,26,0)</f>
        <v>#N/A</v>
      </c>
      <c r="T12" s="1" t="e">
        <f>HLOOKUP(Summary!B12,BDI!$C$4:$XI$30,27,0)</f>
        <v>#N/A</v>
      </c>
      <c r="U12" s="1"/>
    </row>
    <row r="13" spans="1:21" ht="16.5" customHeight="1" x14ac:dyDescent="0.3">
      <c r="A13" s="55"/>
      <c r="B13" s="9">
        <f>Summary!A13</f>
        <v>0</v>
      </c>
      <c r="C13" s="1" t="e">
        <f>VLOOKUP(Summary!A13,[1]Demographics!$A$3:$T$5016,10,0)</f>
        <v>#N/A</v>
      </c>
      <c r="D13" s="1" t="e">
        <f>VLOOKUP(Summary!A13,[1]Demographics!$A$3:$T$5016,11,0)</f>
        <v>#N/A</v>
      </c>
      <c r="E13" s="1" t="e">
        <f>HLOOKUP(Summary!B13,'[2]STAI PreScans'!$D$4:$AAH$28,24,0)</f>
        <v>#N/A</v>
      </c>
      <c r="F13" s="1" t="e">
        <f>HLOOKUP(Summary!B13,'[3]STAI PostScans'!$D$4:$AAB$28,24,0)</f>
        <v>#N/A</v>
      </c>
      <c r="G13" s="1" t="e">
        <f>HLOOKUP(Summary!B13,STAI!$D$4:$ABH$52,47,0)</f>
        <v>#N/A</v>
      </c>
      <c r="H13" s="1" t="e">
        <f>HLOOKUP(Summary!B13,STAI!$D$4:$ABH$52,48,0)</f>
        <v>#N/A</v>
      </c>
      <c r="I13" s="1" t="e">
        <f>HLOOKUP(Summary!B13,STAI!$D$4:$ABH$52,49,0)</f>
        <v>#N/A</v>
      </c>
      <c r="J13" s="1"/>
      <c r="K13" s="1"/>
      <c r="L13" s="1"/>
      <c r="M13" s="1" t="e">
        <f>HLOOKUP(Summary!B13,EPQ!$C$4:$WX$100,94,0)</f>
        <v>#N/A</v>
      </c>
      <c r="N13" s="1" t="e">
        <f>HLOOKUP(Summary!B13,PSWQ!$C$4:$AAA$23,20,0)</f>
        <v>#N/A</v>
      </c>
      <c r="O13" s="1" t="e">
        <f>HLOOKUP(Summary!B13,MASQ!$B$4:$WW$101,96,0)</f>
        <v>#N/A</v>
      </c>
      <c r="P13" s="1" t="e">
        <f>HLOOKUP(Summary!B13,MASQ!$C$4:$WW$101,98,0)</f>
        <v>#N/A</v>
      </c>
      <c r="Q13" s="1" t="e">
        <f>HLOOKUP(Summary!B13,BDI!$C$4:$XI$28,25,0)</f>
        <v>#N/A</v>
      </c>
      <c r="R13" s="1" t="e">
        <f>HLOOKUP(Summary!B13,[4]HAM!$C$4:$AAA$48,39,0)</f>
        <v>#N/A</v>
      </c>
      <c r="S13" s="1" t="e">
        <f>HLOOKUP(Summary!B13,BDI!$C$4:$XI$30,26,0)</f>
        <v>#N/A</v>
      </c>
      <c r="T13" s="1" t="e">
        <f>HLOOKUP(Summary!B13,BDI!$C$4:$XI$30,27,0)</f>
        <v>#N/A</v>
      </c>
      <c r="U13" s="1"/>
    </row>
    <row r="14" spans="1:21" ht="16.5" customHeight="1" x14ac:dyDescent="0.3">
      <c r="A14" s="51"/>
      <c r="B14" s="9">
        <f>Summary!A14</f>
        <v>0</v>
      </c>
      <c r="C14" s="1" t="e">
        <f>VLOOKUP(Summary!A14,[1]Demographics!$A$3:$T$5016,10,0)</f>
        <v>#N/A</v>
      </c>
      <c r="D14" s="1" t="e">
        <f>VLOOKUP(Summary!A14,[1]Demographics!$A$3:$T$5016,11,0)</f>
        <v>#N/A</v>
      </c>
      <c r="E14" s="1" t="e">
        <f>HLOOKUP(Summary!B14,'[2]STAI PreScans'!$D$4:$AAH$28,24,0)</f>
        <v>#N/A</v>
      </c>
      <c r="F14" s="1" t="e">
        <f>HLOOKUP(Summary!B14,'[3]STAI PostScans'!$D$4:$AAB$28,24,0)</f>
        <v>#N/A</v>
      </c>
      <c r="G14" s="1" t="e">
        <f>HLOOKUP(Summary!B14,STAI!$D$4:$ABH$52,47,0)</f>
        <v>#N/A</v>
      </c>
      <c r="H14" s="1" t="e">
        <f>HLOOKUP(Summary!B14,STAI!$D$4:$ABH$52,48,0)</f>
        <v>#N/A</v>
      </c>
      <c r="I14" s="1" t="e">
        <f>HLOOKUP(Summary!B14,STAI!$D$4:$ABH$52,49,0)</f>
        <v>#N/A</v>
      </c>
      <c r="J14" s="1"/>
      <c r="K14" s="1"/>
      <c r="L14" s="1"/>
      <c r="M14" s="1" t="e">
        <f>HLOOKUP(Summary!B14,EPQ!$C$4:$WX$100,94,0)</f>
        <v>#N/A</v>
      </c>
      <c r="N14" s="1" t="e">
        <f>HLOOKUP(Summary!B14,PSWQ!$C$4:$AAA$23,20,0)</f>
        <v>#N/A</v>
      </c>
      <c r="O14" s="1" t="e">
        <f>HLOOKUP(Summary!B14,MASQ!$B$4:$WW$101,96,0)</f>
        <v>#N/A</v>
      </c>
      <c r="P14" s="1" t="e">
        <f>HLOOKUP(Summary!B14,MASQ!$C$4:$WW$101,98,0)</f>
        <v>#N/A</v>
      </c>
      <c r="Q14" s="1" t="e">
        <f>HLOOKUP(Summary!B14,BDI!$C$4:$XI$28,25,0)</f>
        <v>#N/A</v>
      </c>
      <c r="R14" s="1" t="e">
        <f>HLOOKUP(Summary!B14,[4]HAM!$C$4:$AAA$48,39,0)</f>
        <v>#N/A</v>
      </c>
      <c r="S14" s="1" t="e">
        <f>HLOOKUP(Summary!B14,BDI!$C$4:$XI$30,26,0)</f>
        <v>#N/A</v>
      </c>
      <c r="T14" s="1" t="e">
        <f>HLOOKUP(Summary!B14,BDI!$C$4:$XI$30,27,0)</f>
        <v>#N/A</v>
      </c>
      <c r="U14" s="1"/>
    </row>
    <row r="15" spans="1:21" ht="16.5" customHeight="1" x14ac:dyDescent="0.3">
      <c r="A15" s="55"/>
      <c r="B15" s="9">
        <f>Summary!A15</f>
        <v>0</v>
      </c>
      <c r="C15" s="1" t="e">
        <f>VLOOKUP(Summary!A15,[1]Demographics!$A$3:$T$5016,10,0)</f>
        <v>#N/A</v>
      </c>
      <c r="D15" s="1" t="e">
        <f>VLOOKUP(Summary!A15,[1]Demographics!$A$3:$T$5016,11,0)</f>
        <v>#N/A</v>
      </c>
      <c r="E15" s="1" t="e">
        <f>HLOOKUP(Summary!B15,'[2]STAI PreScans'!$D$4:$AAH$28,24,0)</f>
        <v>#N/A</v>
      </c>
      <c r="F15" s="1" t="e">
        <f>HLOOKUP(Summary!B15,'[3]STAI PostScans'!$D$4:$AAB$28,24,0)</f>
        <v>#N/A</v>
      </c>
      <c r="G15" s="1" t="e">
        <f>HLOOKUP(Summary!B15,STAI!$D$4:$ABH$52,47,0)</f>
        <v>#N/A</v>
      </c>
      <c r="H15" s="1" t="e">
        <f>HLOOKUP(Summary!B15,STAI!$D$4:$ABH$52,48,0)</f>
        <v>#N/A</v>
      </c>
      <c r="I15" s="1" t="e">
        <f>HLOOKUP(Summary!B15,STAI!$D$4:$ABH$52,49,0)</f>
        <v>#N/A</v>
      </c>
      <c r="J15" s="1"/>
      <c r="K15" s="1"/>
      <c r="L15" s="1"/>
      <c r="M15" s="1" t="e">
        <f>HLOOKUP(Summary!B15,EPQ!$C$4:$WX$100,94,0)</f>
        <v>#N/A</v>
      </c>
      <c r="N15" s="1" t="e">
        <f>HLOOKUP(Summary!B15,PSWQ!$C$4:$AAA$23,20,0)</f>
        <v>#N/A</v>
      </c>
      <c r="O15" s="1" t="e">
        <f>HLOOKUP(Summary!B15,MASQ!$B$4:$WW$101,96,0)</f>
        <v>#N/A</v>
      </c>
      <c r="P15" s="1" t="e">
        <f>HLOOKUP(Summary!B15,MASQ!$C$4:$WW$101,98,0)</f>
        <v>#N/A</v>
      </c>
      <c r="Q15" s="1" t="e">
        <f>HLOOKUP(Summary!B15,BDI!$C$4:$XI$28,25,0)</f>
        <v>#N/A</v>
      </c>
      <c r="R15" s="1" t="e">
        <f>HLOOKUP(Summary!B15,[4]HAM!$C$4:$AAA$48,39,0)</f>
        <v>#N/A</v>
      </c>
      <c r="S15" s="1" t="e">
        <f>HLOOKUP(Summary!B15,BDI!$C$4:$XI$30,26,0)</f>
        <v>#N/A</v>
      </c>
      <c r="T15" s="1" t="e">
        <f>HLOOKUP(Summary!B15,BDI!$C$4:$XI$30,27,0)</f>
        <v>#N/A</v>
      </c>
      <c r="U15" s="1" t="s">
        <v>259</v>
      </c>
    </row>
    <row r="16" spans="1:21" ht="16.5" customHeight="1" x14ac:dyDescent="0.3">
      <c r="A16" s="51"/>
      <c r="B16" s="9">
        <f>Summary!A16</f>
        <v>0</v>
      </c>
      <c r="C16" s="1" t="e">
        <f>VLOOKUP(Summary!A16,[1]Demographics!$A$3:$T$5016,10,0)</f>
        <v>#N/A</v>
      </c>
      <c r="D16" s="1" t="e">
        <f>VLOOKUP(Summary!A16,[1]Demographics!$A$3:$T$5016,11,0)</f>
        <v>#N/A</v>
      </c>
      <c r="E16" s="1" t="e">
        <f>HLOOKUP(Summary!B16,'[2]STAI PreScans'!$D$4:$AAH$28,24,0)</f>
        <v>#N/A</v>
      </c>
      <c r="F16" s="1" t="e">
        <f>HLOOKUP(Summary!B16,'[3]STAI PostScans'!$D$4:$AAB$28,24,0)</f>
        <v>#N/A</v>
      </c>
      <c r="G16" s="1" t="e">
        <f>HLOOKUP(Summary!B16,STAI!$D$4:$ABH$52,47,0)</f>
        <v>#N/A</v>
      </c>
      <c r="H16" s="1" t="e">
        <f>HLOOKUP(Summary!B16,STAI!$D$4:$ABH$52,48,0)</f>
        <v>#N/A</v>
      </c>
      <c r="I16" s="1" t="e">
        <f>HLOOKUP(Summary!B16,STAI!$D$4:$ABH$52,49,0)</f>
        <v>#N/A</v>
      </c>
      <c r="J16" s="1"/>
      <c r="K16" s="1"/>
      <c r="L16" s="1"/>
      <c r="M16" s="1" t="e">
        <f>HLOOKUP(Summary!B16,EPQ!$C$4:$WX$100,94,0)</f>
        <v>#N/A</v>
      </c>
      <c r="N16" s="1" t="e">
        <f>HLOOKUP(Summary!B16,PSWQ!$C$4:$AAA$23,20,0)</f>
        <v>#N/A</v>
      </c>
      <c r="O16" s="1" t="e">
        <f>HLOOKUP(Summary!B16,MASQ!$B$4:$WW$101,96,0)</f>
        <v>#N/A</v>
      </c>
      <c r="P16" s="1" t="e">
        <f>HLOOKUP(Summary!B16,MASQ!$C$4:$WW$101,98,0)</f>
        <v>#N/A</v>
      </c>
      <c r="Q16" s="1" t="e">
        <f>HLOOKUP(Summary!B16,BDI!$C$4:$XI$28,25,0)</f>
        <v>#N/A</v>
      </c>
      <c r="R16" s="1" t="e">
        <f>HLOOKUP(Summary!B16,[4]HAM!$C$4:$AAA$48,39,0)</f>
        <v>#N/A</v>
      </c>
      <c r="S16" s="1" t="e">
        <f>HLOOKUP(Summary!B16,BDI!$C$4:$XI$30,26,0)</f>
        <v>#N/A</v>
      </c>
      <c r="T16" s="1" t="e">
        <f>HLOOKUP(Summary!B16,BDI!$C$4:$XI$30,27,0)</f>
        <v>#N/A</v>
      </c>
    </row>
    <row r="17" spans="1:21" ht="16.5" customHeight="1" x14ac:dyDescent="0.3">
      <c r="A17" s="55"/>
      <c r="B17" s="9">
        <f>Summary!A17</f>
        <v>0</v>
      </c>
      <c r="C17" s="1" t="e">
        <f>VLOOKUP(Summary!A17,[1]Demographics!$A$3:$T$5016,10,0)</f>
        <v>#N/A</v>
      </c>
      <c r="D17" s="1" t="e">
        <f>VLOOKUP(Summary!A17,[1]Demographics!$A$3:$T$5016,11,0)</f>
        <v>#N/A</v>
      </c>
      <c r="E17" s="1" t="e">
        <f>HLOOKUP(Summary!B17,'[2]STAI PreScans'!$D$4:$AAH$28,24,0)</f>
        <v>#N/A</v>
      </c>
      <c r="F17" s="1" t="e">
        <f>HLOOKUP(Summary!B17,'[3]STAI PostScans'!$D$4:$AAB$28,24,0)</f>
        <v>#N/A</v>
      </c>
      <c r="G17" s="1" t="e">
        <f>HLOOKUP(Summary!B17,STAI!$D$4:$ABH$52,47,0)</f>
        <v>#N/A</v>
      </c>
      <c r="H17" s="1" t="e">
        <f>HLOOKUP(Summary!B17,STAI!$D$4:$ABH$52,48,0)</f>
        <v>#N/A</v>
      </c>
      <c r="I17" s="1" t="e">
        <f>HLOOKUP(Summary!B17,STAI!$D$4:$ABH$52,49,0)</f>
        <v>#N/A</v>
      </c>
      <c r="J17" s="1"/>
      <c r="K17" s="1"/>
      <c r="L17" s="1"/>
      <c r="M17" s="1" t="e">
        <f>HLOOKUP(Summary!B17,EPQ!$C$4:$WX$100,94,0)</f>
        <v>#N/A</v>
      </c>
      <c r="N17" s="1" t="e">
        <f>HLOOKUP(Summary!B17,PSWQ!$C$4:$AAA$23,20,0)</f>
        <v>#N/A</v>
      </c>
      <c r="O17" s="1" t="e">
        <f>HLOOKUP(Summary!B17,MASQ!$B$4:$WW$101,96,0)</f>
        <v>#N/A</v>
      </c>
      <c r="P17" s="1" t="e">
        <f>HLOOKUP(Summary!B17,MASQ!$C$4:$WW$101,98,0)</f>
        <v>#N/A</v>
      </c>
      <c r="Q17" s="1" t="e">
        <f>HLOOKUP(Summary!B17,BDI!$C$4:$XI$28,25,0)</f>
        <v>#N/A</v>
      </c>
      <c r="R17" s="1" t="e">
        <f>HLOOKUP(Summary!B17,[4]HAM!$C$4:$AAA$48,39,0)</f>
        <v>#N/A</v>
      </c>
      <c r="S17" s="1" t="e">
        <f>HLOOKUP(Summary!B17,BDI!$C$4:$XI$30,26,0)</f>
        <v>#N/A</v>
      </c>
      <c r="T17" s="1" t="e">
        <f>HLOOKUP(Summary!B17,BDI!$C$4:$XI$30,27,0)</f>
        <v>#N/A</v>
      </c>
    </row>
    <row r="18" spans="1:21" ht="16.5" customHeight="1" x14ac:dyDescent="0.3">
      <c r="A18" s="51"/>
      <c r="B18" s="9">
        <f>Summary!A18</f>
        <v>0</v>
      </c>
      <c r="C18" s="1" t="e">
        <f>VLOOKUP(Summary!A18,[1]Demographics!$A$3:$T$5016,10,0)</f>
        <v>#N/A</v>
      </c>
      <c r="D18" s="1" t="e">
        <f>VLOOKUP(Summary!A18,[1]Demographics!$A$3:$T$5016,11,0)</f>
        <v>#N/A</v>
      </c>
      <c r="E18" s="1" t="e">
        <f>HLOOKUP(Summary!B18,'[2]STAI PreScans'!$D$4:$AAH$28,24,0)</f>
        <v>#N/A</v>
      </c>
      <c r="F18" s="1" t="e">
        <f>HLOOKUP(Summary!B18,'[3]STAI PostScans'!$D$4:$AAB$28,24,0)</f>
        <v>#N/A</v>
      </c>
      <c r="G18" s="1" t="e">
        <f>HLOOKUP(Summary!B18,STAI!$D$4:$ABH$52,47,0)</f>
        <v>#N/A</v>
      </c>
      <c r="H18" s="1" t="e">
        <f>HLOOKUP(Summary!B18,STAI!$D$4:$ABH$52,48,0)</f>
        <v>#N/A</v>
      </c>
      <c r="I18" s="1" t="e">
        <f>HLOOKUP(Summary!B18,STAI!$D$4:$ABH$52,49,0)</f>
        <v>#N/A</v>
      </c>
      <c r="J18" s="1"/>
      <c r="K18" s="1"/>
      <c r="L18" s="1"/>
      <c r="M18" s="1" t="e">
        <f>HLOOKUP(Summary!B18,EPQ!$C$4:$WX$100,94,0)</f>
        <v>#N/A</v>
      </c>
      <c r="N18" s="1" t="e">
        <f>HLOOKUP(Summary!B18,PSWQ!$C$4:$AAA$23,20,0)</f>
        <v>#N/A</v>
      </c>
      <c r="O18" s="1" t="e">
        <f>HLOOKUP(Summary!B18,MASQ!$B$4:$WW$101,96,0)</f>
        <v>#N/A</v>
      </c>
      <c r="P18" s="1" t="e">
        <f>HLOOKUP(Summary!B18,MASQ!$C$4:$WW$101,98,0)</f>
        <v>#N/A</v>
      </c>
      <c r="Q18" s="1" t="e">
        <f>HLOOKUP(Summary!B18,BDI!$C$4:$XI$28,25,0)</f>
        <v>#N/A</v>
      </c>
      <c r="R18" s="1" t="e">
        <f>HLOOKUP(Summary!B18,[4]HAM!$C$4:$AAA$48,39,0)</f>
        <v>#N/A</v>
      </c>
      <c r="S18" s="1" t="e">
        <f>HLOOKUP(Summary!B18,BDI!$C$4:$XI$30,26,0)</f>
        <v>#N/A</v>
      </c>
      <c r="T18" s="1" t="e">
        <f>HLOOKUP(Summary!B18,BDI!$C$4:$XI$30,27,0)</f>
        <v>#N/A</v>
      </c>
    </row>
    <row r="19" spans="1:21" ht="16.5" customHeight="1" x14ac:dyDescent="0.3">
      <c r="A19" s="51"/>
      <c r="B19" s="9">
        <f>Summary!A19</f>
        <v>0</v>
      </c>
      <c r="C19" s="1" t="e">
        <f>VLOOKUP(Summary!A19,[1]Demographics!$A$3:$T$5016,10,0)</f>
        <v>#N/A</v>
      </c>
      <c r="D19" s="1" t="e">
        <f>VLOOKUP(Summary!A19,[1]Demographics!$A$3:$T$5016,11,0)</f>
        <v>#N/A</v>
      </c>
      <c r="E19" s="1" t="e">
        <f>HLOOKUP(Summary!B19,'[2]STAI PreScans'!$D$4:$AAH$28,24,0)</f>
        <v>#N/A</v>
      </c>
      <c r="F19" s="1" t="e">
        <f>HLOOKUP(Summary!B19,'[3]STAI PostScans'!$D$4:$AAB$28,24,0)</f>
        <v>#N/A</v>
      </c>
      <c r="G19" s="1" t="e">
        <f>HLOOKUP(Summary!B19,STAI!$D$4:$ABH$52,47,0)</f>
        <v>#N/A</v>
      </c>
      <c r="H19" s="1" t="e">
        <f>HLOOKUP(Summary!B19,STAI!$D$4:$ABH$52,48,0)</f>
        <v>#N/A</v>
      </c>
      <c r="I19" s="1" t="e">
        <f>HLOOKUP(Summary!B19,STAI!$D$4:$ABH$52,49,0)</f>
        <v>#N/A</v>
      </c>
      <c r="J19" s="1"/>
      <c r="K19" s="1"/>
      <c r="L19" s="1"/>
      <c r="M19" s="1" t="e">
        <f>HLOOKUP(Summary!B19,EPQ!$C$4:$WX$100,94,0)</f>
        <v>#N/A</v>
      </c>
      <c r="N19" s="1" t="e">
        <f>HLOOKUP(Summary!B19,PSWQ!$C$4:$AAA$23,20,0)</f>
        <v>#N/A</v>
      </c>
      <c r="O19" s="1" t="e">
        <f>HLOOKUP(Summary!B19,MASQ!$B$4:$WW$101,96,0)</f>
        <v>#N/A</v>
      </c>
      <c r="P19" s="1" t="e">
        <f>HLOOKUP(Summary!B19,MASQ!$C$4:$WW$101,98,0)</f>
        <v>#N/A</v>
      </c>
      <c r="Q19" s="1" t="e">
        <f>HLOOKUP(Summary!B19,BDI!$C$4:$XI$28,25,0)</f>
        <v>#N/A</v>
      </c>
      <c r="R19" s="1" t="e">
        <f>HLOOKUP(Summary!B19,[4]HAM!$C$4:$AAA$48,39,0)</f>
        <v>#N/A</v>
      </c>
      <c r="S19" s="1" t="e">
        <f>HLOOKUP(Summary!B19,BDI!$C$4:$XI$30,26,0)</f>
        <v>#N/A</v>
      </c>
      <c r="T19" s="1" t="e">
        <f>HLOOKUP(Summary!B19,BDI!$C$4:$XI$30,27,0)</f>
        <v>#N/A</v>
      </c>
    </row>
    <row r="20" spans="1:21" ht="16.5" customHeight="1" x14ac:dyDescent="0.3">
      <c r="A20" s="51"/>
      <c r="B20" s="9">
        <f>Summary!A20</f>
        <v>0</v>
      </c>
      <c r="C20" s="1" t="e">
        <f>VLOOKUP(Summary!A20,[1]Demographics!$A$3:$T$5016,10,0)</f>
        <v>#N/A</v>
      </c>
      <c r="D20" s="1" t="e">
        <f>VLOOKUP(Summary!A20,[1]Demographics!$A$3:$T$5016,11,0)</f>
        <v>#N/A</v>
      </c>
      <c r="E20" s="1" t="e">
        <f>HLOOKUP(Summary!B20,'[2]STAI PreScans'!$D$4:$AAH$28,24,0)</f>
        <v>#N/A</v>
      </c>
      <c r="F20" s="1" t="e">
        <f>HLOOKUP(Summary!B20,'[3]STAI PostScans'!$D$4:$AAB$28,24,0)</f>
        <v>#N/A</v>
      </c>
      <c r="G20" s="1" t="e">
        <f>HLOOKUP(Summary!B20,STAI!$D$4:$ABH$52,47,0)</f>
        <v>#N/A</v>
      </c>
      <c r="H20" s="1" t="e">
        <f>HLOOKUP(Summary!B20,STAI!$D$4:$ABH$52,48,0)</f>
        <v>#N/A</v>
      </c>
      <c r="I20" s="1" t="e">
        <f>HLOOKUP(Summary!B20,STAI!$D$4:$ABH$52,49,0)</f>
        <v>#N/A</v>
      </c>
      <c r="J20" s="1"/>
      <c r="K20" s="1"/>
      <c r="L20" s="1"/>
      <c r="M20" s="1" t="e">
        <f>HLOOKUP(Summary!B20,EPQ!$C$4:$WX$100,94,0)</f>
        <v>#N/A</v>
      </c>
      <c r="N20" s="1" t="e">
        <f>HLOOKUP(Summary!B20,PSWQ!$C$4:$AAA$23,20,0)</f>
        <v>#N/A</v>
      </c>
      <c r="O20" s="1" t="e">
        <f>HLOOKUP(Summary!B20,MASQ!$B$4:$WW$101,96,0)</f>
        <v>#N/A</v>
      </c>
      <c r="P20" s="1" t="e">
        <f>HLOOKUP(Summary!B20,MASQ!$C$4:$WW$101,98,0)</f>
        <v>#N/A</v>
      </c>
      <c r="Q20" s="1" t="e">
        <f>HLOOKUP(Summary!B20,BDI!$C$4:$XI$28,25,0)</f>
        <v>#N/A</v>
      </c>
      <c r="R20" s="1" t="e">
        <f>HLOOKUP(Summary!B20,[4]HAM!$C$4:$AAA$48,39,0)</f>
        <v>#N/A</v>
      </c>
      <c r="S20" s="1" t="e">
        <f>HLOOKUP(Summary!B20,BDI!$C$4:$XI$30,26,0)</f>
        <v>#N/A</v>
      </c>
      <c r="T20" s="1" t="e">
        <f>HLOOKUP(Summary!B20,BDI!$C$4:$XI$30,27,0)</f>
        <v>#N/A</v>
      </c>
    </row>
    <row r="21" spans="1:21" ht="16.5" customHeight="1" x14ac:dyDescent="0.3">
      <c r="A21" s="51"/>
      <c r="B21" s="9">
        <f>Summary!A21</f>
        <v>0</v>
      </c>
      <c r="C21" s="1" t="e">
        <f>VLOOKUP(Summary!A21,[1]Demographics!$A$3:$T$5016,10,0)</f>
        <v>#N/A</v>
      </c>
      <c r="D21" s="1" t="e">
        <f>VLOOKUP(Summary!A21,[1]Demographics!$A$3:$T$5016,11,0)</f>
        <v>#N/A</v>
      </c>
      <c r="E21" s="1" t="e">
        <f>HLOOKUP(Summary!B21,'[2]STAI PreScans'!$D$4:$AAH$28,24,0)</f>
        <v>#N/A</v>
      </c>
      <c r="F21" s="1" t="e">
        <f>HLOOKUP(Summary!B21,'[3]STAI PostScans'!$D$4:$AAB$28,24,0)</f>
        <v>#N/A</v>
      </c>
      <c r="G21" s="1" t="e">
        <f>HLOOKUP(Summary!B21,STAI!$D$4:$ABH$52,47,0)</f>
        <v>#N/A</v>
      </c>
      <c r="H21" s="1" t="e">
        <f>HLOOKUP(Summary!B21,STAI!$D$4:$ABH$52,48,0)</f>
        <v>#N/A</v>
      </c>
      <c r="I21" s="1" t="e">
        <f>HLOOKUP(Summary!B21,STAI!$D$4:$ABH$52,49,0)</f>
        <v>#N/A</v>
      </c>
      <c r="J21" s="1"/>
      <c r="K21" s="1"/>
      <c r="L21" s="1"/>
      <c r="M21" s="1" t="e">
        <f>HLOOKUP(Summary!B21,EPQ!$C$4:$WX$100,94,0)</f>
        <v>#N/A</v>
      </c>
      <c r="N21" s="1" t="e">
        <f>HLOOKUP(Summary!B21,PSWQ!$C$4:$AAA$23,20,0)</f>
        <v>#N/A</v>
      </c>
      <c r="O21" s="1" t="e">
        <f>HLOOKUP(Summary!B21,MASQ!$B$4:$WW$101,96,0)</f>
        <v>#N/A</v>
      </c>
      <c r="P21" s="1" t="e">
        <f>HLOOKUP(Summary!B21,MASQ!$C$4:$WW$101,98,0)</f>
        <v>#N/A</v>
      </c>
      <c r="Q21" s="1" t="e">
        <f>HLOOKUP(Summary!B21,BDI!$C$4:$XI$28,25,0)</f>
        <v>#N/A</v>
      </c>
      <c r="R21" s="1" t="e">
        <f>HLOOKUP(Summary!B21,[4]HAM!$C$4:$AAA$48,39,0)</f>
        <v>#N/A</v>
      </c>
      <c r="S21" s="1" t="e">
        <f>HLOOKUP(Summary!B21,BDI!$C$4:$XI$30,26,0)</f>
        <v>#N/A</v>
      </c>
      <c r="T21" s="1" t="e">
        <f>HLOOKUP(Summary!B21,BDI!$C$4:$XI$30,27,0)</f>
        <v>#N/A</v>
      </c>
      <c r="U21" s="1" t="s">
        <v>281</v>
      </c>
    </row>
    <row r="22" spans="1:21" ht="16.5" customHeight="1" x14ac:dyDescent="0.3">
      <c r="A22" s="51"/>
      <c r="B22" s="9">
        <f>Summary!A22</f>
        <v>0</v>
      </c>
      <c r="C22" s="1" t="e">
        <f>VLOOKUP(Summary!A22,[1]Demographics!$A$3:$T$5016,10,0)</f>
        <v>#N/A</v>
      </c>
      <c r="D22" s="1" t="e">
        <f>VLOOKUP(Summary!A22,[1]Demographics!$A$3:$T$5016,11,0)</f>
        <v>#N/A</v>
      </c>
      <c r="E22" s="1" t="e">
        <f>HLOOKUP(Summary!B22,'[2]STAI PreScans'!$D$4:$AAH$28,24,0)</f>
        <v>#N/A</v>
      </c>
      <c r="F22" s="1" t="e">
        <f>HLOOKUP(Summary!B22,'[3]STAI PostScans'!$D$4:$AAB$28,24,0)</f>
        <v>#N/A</v>
      </c>
      <c r="G22" s="1" t="e">
        <f>HLOOKUP(Summary!B22,STAI!$D$4:$ABH$52,47,0)</f>
        <v>#N/A</v>
      </c>
      <c r="H22" s="1" t="e">
        <f>HLOOKUP(Summary!B22,STAI!$D$4:$ABH$52,48,0)</f>
        <v>#N/A</v>
      </c>
      <c r="I22" s="1" t="e">
        <f>HLOOKUP(Summary!B22,STAI!$D$4:$ABH$52,49,0)</f>
        <v>#N/A</v>
      </c>
      <c r="J22" s="1"/>
      <c r="K22" s="1"/>
      <c r="L22" s="1"/>
      <c r="M22" s="1" t="e">
        <f>HLOOKUP(Summary!B22,EPQ!$C$4:$WX$100,94,0)</f>
        <v>#N/A</v>
      </c>
      <c r="N22" s="1" t="e">
        <f>HLOOKUP(Summary!B22,PSWQ!$C$4:$AAA$23,20,0)</f>
        <v>#N/A</v>
      </c>
      <c r="O22" s="1" t="e">
        <f>HLOOKUP(Summary!B22,MASQ!$B$4:$WW$101,96,0)</f>
        <v>#N/A</v>
      </c>
      <c r="P22" s="1" t="e">
        <f>HLOOKUP(Summary!B22,MASQ!$C$4:$WW$101,98,0)</f>
        <v>#N/A</v>
      </c>
      <c r="Q22" s="1" t="e">
        <f>HLOOKUP(Summary!B22,BDI!$C$4:$XI$28,25,0)</f>
        <v>#N/A</v>
      </c>
      <c r="R22" s="1" t="e">
        <f>HLOOKUP(Summary!B22,[4]HAM!$C$4:$AAA$48,39,0)</f>
        <v>#N/A</v>
      </c>
      <c r="S22" s="1" t="e">
        <f>HLOOKUP(Summary!B22,BDI!$C$4:$XI$30,26,0)</f>
        <v>#N/A</v>
      </c>
      <c r="T22" s="1" t="e">
        <f>HLOOKUP(Summary!B22,BDI!$C$4:$XI$30,27,0)</f>
        <v>#N/A</v>
      </c>
      <c r="U22" s="1" t="s">
        <v>282</v>
      </c>
    </row>
    <row r="23" spans="1:21" ht="16.5" customHeight="1" x14ac:dyDescent="0.3">
      <c r="A23" s="55"/>
      <c r="B23" s="9">
        <f>Summary!A23</f>
        <v>0</v>
      </c>
      <c r="C23" s="1" t="e">
        <f>VLOOKUP(Summary!A23,[1]Demographics!$A$3:$T$5016,10,0)</f>
        <v>#N/A</v>
      </c>
      <c r="D23" s="1" t="e">
        <f>VLOOKUP(Summary!A23,[1]Demographics!$A$3:$T$5016,11,0)</f>
        <v>#N/A</v>
      </c>
      <c r="E23" s="1" t="e">
        <f>HLOOKUP(Summary!B23,'[2]STAI PreScans'!$D$4:$AAH$28,24,0)</f>
        <v>#N/A</v>
      </c>
      <c r="F23" s="1" t="e">
        <f>HLOOKUP(Summary!B23,'[3]STAI PostScans'!$D$4:$AAB$28,24,0)</f>
        <v>#N/A</v>
      </c>
      <c r="G23" s="1" t="e">
        <f>HLOOKUP(Summary!B23,STAI!$D$4:$ABH$52,47,0)</f>
        <v>#N/A</v>
      </c>
      <c r="H23" s="1" t="e">
        <f>HLOOKUP(Summary!B23,STAI!$D$4:$ABH$52,48,0)</f>
        <v>#N/A</v>
      </c>
      <c r="I23" s="1" t="e">
        <f>HLOOKUP(Summary!B23,STAI!$D$4:$ABH$52,49,0)</f>
        <v>#N/A</v>
      </c>
      <c r="J23" s="1"/>
      <c r="K23" s="1"/>
      <c r="L23" s="1"/>
      <c r="M23" s="1" t="e">
        <f>HLOOKUP(Summary!B23,EPQ!$C$4:$WX$100,94,0)</f>
        <v>#N/A</v>
      </c>
      <c r="N23" s="1" t="e">
        <f>HLOOKUP(Summary!B23,PSWQ!$C$4:$AAA$23,20,0)</f>
        <v>#N/A</v>
      </c>
      <c r="O23" s="1" t="e">
        <f>HLOOKUP(Summary!B23,MASQ!$B$4:$WW$101,96,0)</f>
        <v>#N/A</v>
      </c>
      <c r="P23" s="1" t="e">
        <f>HLOOKUP(Summary!B23,MASQ!$C$4:$WW$101,98,0)</f>
        <v>#N/A</v>
      </c>
      <c r="Q23" s="1" t="e">
        <f>HLOOKUP(Summary!B23,BDI!$C$4:$XI$28,25,0)</f>
        <v>#N/A</v>
      </c>
      <c r="R23" s="1" t="e">
        <f>HLOOKUP(Summary!B23,[4]HAM!$C$4:$AAA$48,39,0)</f>
        <v>#N/A</v>
      </c>
      <c r="S23" s="1" t="e">
        <f>HLOOKUP(Summary!B23,BDI!$C$4:$XI$30,26,0)</f>
        <v>#N/A</v>
      </c>
      <c r="T23" s="1" t="e">
        <f>HLOOKUP(Summary!B23,BDI!$C$4:$XI$30,27,0)</f>
        <v>#N/A</v>
      </c>
    </row>
    <row r="24" spans="1:21" ht="16.5" customHeight="1" x14ac:dyDescent="0.3">
      <c r="A24" s="55"/>
      <c r="B24" s="9">
        <f>Summary!A24</f>
        <v>0</v>
      </c>
      <c r="C24" s="1" t="e">
        <f>VLOOKUP(Summary!A24,[1]Demographics!$A$3:$T$5016,10,0)</f>
        <v>#N/A</v>
      </c>
      <c r="D24" s="1" t="e">
        <f>VLOOKUP(Summary!A24,[1]Demographics!$A$3:$T$5016,11,0)</f>
        <v>#N/A</v>
      </c>
      <c r="E24" s="1" t="e">
        <f>HLOOKUP(Summary!B24,'[2]STAI PreScans'!$D$4:$AAH$28,24,0)</f>
        <v>#N/A</v>
      </c>
      <c r="F24" s="1" t="e">
        <f>HLOOKUP(Summary!B24,'[3]STAI PostScans'!$D$4:$AAB$28,24,0)</f>
        <v>#N/A</v>
      </c>
      <c r="G24" s="1" t="e">
        <f>HLOOKUP(Summary!B24,STAI!$D$4:$ABH$52,47,0)</f>
        <v>#N/A</v>
      </c>
      <c r="H24" s="1" t="e">
        <f>HLOOKUP(Summary!B24,STAI!$D$4:$ABH$52,48,0)</f>
        <v>#N/A</v>
      </c>
      <c r="I24" s="1" t="e">
        <f>HLOOKUP(Summary!B24,STAI!$D$4:$ABH$52,49,0)</f>
        <v>#N/A</v>
      </c>
      <c r="J24" s="1"/>
      <c r="K24" s="1"/>
      <c r="L24" s="1"/>
      <c r="M24" s="1" t="e">
        <f>HLOOKUP(Summary!B24,EPQ!$C$4:$WX$100,94,0)</f>
        <v>#N/A</v>
      </c>
      <c r="N24" s="1" t="e">
        <f>HLOOKUP(Summary!B24,PSWQ!$C$4:$AAA$23,20,0)</f>
        <v>#N/A</v>
      </c>
      <c r="O24" s="1" t="e">
        <f>HLOOKUP(Summary!B24,MASQ!$B$4:$WW$101,96,0)</f>
        <v>#N/A</v>
      </c>
      <c r="P24" s="1" t="e">
        <f>HLOOKUP(Summary!B24,MASQ!$C$4:$WW$101,98,0)</f>
        <v>#N/A</v>
      </c>
      <c r="Q24" s="1" t="e">
        <f>HLOOKUP(Summary!B24,BDI!$C$4:$XI$28,25,0)</f>
        <v>#N/A</v>
      </c>
      <c r="R24" s="1" t="e">
        <f>HLOOKUP(Summary!B24,[4]HAM!$C$4:$AAA$48,39,0)</f>
        <v>#N/A</v>
      </c>
      <c r="S24" s="1" t="e">
        <f>HLOOKUP(Summary!B24,BDI!$C$4:$XI$30,26,0)</f>
        <v>#N/A</v>
      </c>
      <c r="T24" s="1" t="e">
        <f>HLOOKUP(Summary!B24,BDI!$C$4:$XI$30,27,0)</f>
        <v>#N/A</v>
      </c>
    </row>
    <row r="25" spans="1:21" ht="16.5" customHeight="1" x14ac:dyDescent="0.3">
      <c r="A25" s="55"/>
      <c r="B25" s="9">
        <f>Summary!A25</f>
        <v>0</v>
      </c>
      <c r="C25" s="1" t="e">
        <f>VLOOKUP(Summary!A25,[1]Demographics!$A$3:$T$5016,10,0)</f>
        <v>#N/A</v>
      </c>
      <c r="D25" s="1" t="e">
        <f>VLOOKUP(Summary!A25,[1]Demographics!$A$3:$T$5016,11,0)</f>
        <v>#N/A</v>
      </c>
      <c r="E25" s="1" t="e">
        <f>HLOOKUP(Summary!B25,'[2]STAI PreScans'!$D$4:$AAH$28,24,0)</f>
        <v>#N/A</v>
      </c>
      <c r="F25" s="1" t="e">
        <f>HLOOKUP(Summary!B25,'[3]STAI PostScans'!$D$4:$AAB$28,24,0)</f>
        <v>#N/A</v>
      </c>
      <c r="G25" s="1" t="e">
        <f>HLOOKUP(Summary!B25,STAI!$D$4:$ABH$52,47,0)</f>
        <v>#N/A</v>
      </c>
      <c r="H25" s="1" t="e">
        <f>HLOOKUP(Summary!B25,STAI!$D$4:$ABH$52,48,0)</f>
        <v>#N/A</v>
      </c>
      <c r="I25" s="1" t="e">
        <f>HLOOKUP(Summary!B25,STAI!$D$4:$ABH$52,49,0)</f>
        <v>#N/A</v>
      </c>
      <c r="J25" s="1"/>
      <c r="K25" s="1"/>
      <c r="L25" s="1"/>
      <c r="M25" s="1" t="e">
        <f>HLOOKUP(Summary!B25,EPQ!$C$4:$WX$100,94,0)</f>
        <v>#N/A</v>
      </c>
      <c r="N25" s="1" t="e">
        <f>HLOOKUP(Summary!B25,PSWQ!$C$4:$AAA$23,20,0)</f>
        <v>#N/A</v>
      </c>
      <c r="O25" s="1" t="e">
        <f>HLOOKUP(Summary!B25,MASQ!$B$4:$WW$101,96,0)</f>
        <v>#N/A</v>
      </c>
      <c r="P25" s="1" t="e">
        <f>HLOOKUP(Summary!B25,MASQ!$C$4:$WW$101,98,0)</f>
        <v>#N/A</v>
      </c>
      <c r="Q25" s="1" t="e">
        <f>HLOOKUP(Summary!B25,BDI!$C$4:$XI$28,25,0)</f>
        <v>#N/A</v>
      </c>
      <c r="R25" s="1" t="e">
        <f>HLOOKUP(Summary!B25,[4]HAM!$C$4:$AAA$48,39,0)</f>
        <v>#N/A</v>
      </c>
      <c r="S25" s="1" t="e">
        <f>HLOOKUP(Summary!B25,BDI!$C$4:$XI$30,26,0)</f>
        <v>#N/A</v>
      </c>
      <c r="T25" s="1" t="e">
        <f>HLOOKUP(Summary!B25,BDI!$C$4:$XI$30,27,0)</f>
        <v>#N/A</v>
      </c>
    </row>
    <row r="26" spans="1:21" ht="16.5" customHeight="1" x14ac:dyDescent="0.3">
      <c r="A26" s="55"/>
      <c r="B26" s="9">
        <f>Summary!A26</f>
        <v>0</v>
      </c>
      <c r="C26" s="1" t="e">
        <f>VLOOKUP(Summary!A26,[1]Demographics!$A$3:$T$5016,10,0)</f>
        <v>#N/A</v>
      </c>
      <c r="D26" s="1" t="e">
        <f>VLOOKUP(Summary!A26,[1]Demographics!$A$3:$T$5016,11,0)</f>
        <v>#N/A</v>
      </c>
      <c r="E26" s="1" t="e">
        <f>HLOOKUP(Summary!B26,'[2]STAI PreScans'!$D$4:$AAH$28,24,0)</f>
        <v>#N/A</v>
      </c>
      <c r="F26" s="1" t="e">
        <f>HLOOKUP(Summary!B26,'[3]STAI PostScans'!$D$4:$AAB$28,24,0)</f>
        <v>#N/A</v>
      </c>
      <c r="G26" s="1" t="e">
        <f>HLOOKUP(Summary!B26,STAI!$D$4:$ABH$52,47,0)</f>
        <v>#N/A</v>
      </c>
      <c r="H26" s="1" t="e">
        <f>HLOOKUP(Summary!B26,STAI!$D$4:$ABH$52,48,0)</f>
        <v>#N/A</v>
      </c>
      <c r="I26" s="1" t="e">
        <f>HLOOKUP(Summary!B26,STAI!$D$4:$ABH$52,49,0)</f>
        <v>#N/A</v>
      </c>
      <c r="J26" s="1"/>
      <c r="K26" s="1"/>
      <c r="L26" s="1"/>
      <c r="M26" s="1" t="e">
        <f>HLOOKUP(Summary!B26,EPQ!$C$4:$WX$100,94,0)</f>
        <v>#N/A</v>
      </c>
      <c r="N26" s="1" t="e">
        <f>HLOOKUP(Summary!B26,PSWQ!$C$4:$AAA$23,20,0)</f>
        <v>#N/A</v>
      </c>
      <c r="O26" s="1" t="e">
        <f>HLOOKUP(Summary!B26,MASQ!$B$4:$WW$101,96,0)</f>
        <v>#N/A</v>
      </c>
      <c r="P26" s="1" t="e">
        <f>HLOOKUP(Summary!B26,MASQ!$C$4:$WW$101,98,0)</f>
        <v>#N/A</v>
      </c>
      <c r="Q26" s="1" t="e">
        <f>HLOOKUP(Summary!B26,BDI!$C$4:$XI$28,25,0)</f>
        <v>#N/A</v>
      </c>
      <c r="R26" s="1" t="e">
        <f>HLOOKUP(Summary!B26,[4]HAM!$C$4:$AAA$48,39,0)</f>
        <v>#N/A</v>
      </c>
      <c r="S26" s="1" t="e">
        <f>HLOOKUP(Summary!B26,BDI!$C$4:$XI$30,26,0)</f>
        <v>#N/A</v>
      </c>
      <c r="T26" s="1" t="e">
        <f>HLOOKUP(Summary!B26,BDI!$C$4:$XI$30,27,0)</f>
        <v>#N/A</v>
      </c>
      <c r="U26" s="1" t="s">
        <v>281</v>
      </c>
    </row>
    <row r="27" spans="1:21" ht="16.5" customHeight="1" x14ac:dyDescent="0.3">
      <c r="A27" s="55"/>
      <c r="B27" s="9">
        <f>Summary!A27</f>
        <v>0</v>
      </c>
      <c r="C27" s="1" t="e">
        <f>VLOOKUP(Summary!A27,[1]Demographics!$A$3:$T$5016,10,0)</f>
        <v>#N/A</v>
      </c>
      <c r="D27" s="1" t="e">
        <f>VLOOKUP(Summary!A27,[1]Demographics!$A$3:$T$5016,11,0)</f>
        <v>#N/A</v>
      </c>
      <c r="E27" s="1" t="e">
        <f>HLOOKUP(Summary!B27,'[2]STAI PreScans'!$D$4:$AAH$28,24,0)</f>
        <v>#N/A</v>
      </c>
      <c r="F27" s="1" t="e">
        <f>HLOOKUP(Summary!B27,'[3]STAI PostScans'!$D$4:$AAB$28,24,0)</f>
        <v>#N/A</v>
      </c>
      <c r="G27" s="1" t="e">
        <f>HLOOKUP(Summary!B27,STAI!$D$4:$ABH$52,47,0)</f>
        <v>#N/A</v>
      </c>
      <c r="H27" s="1" t="e">
        <f>HLOOKUP(Summary!B27,STAI!$D$4:$ABH$52,48,0)</f>
        <v>#N/A</v>
      </c>
      <c r="I27" s="1" t="e">
        <f>HLOOKUP(Summary!B27,STAI!$D$4:$ABH$52,49,0)</f>
        <v>#N/A</v>
      </c>
      <c r="J27" s="1"/>
      <c r="K27" s="1"/>
      <c r="L27" s="1"/>
      <c r="M27" s="1" t="e">
        <f>HLOOKUP(Summary!B27,EPQ!$C$4:$WX$100,94,0)</f>
        <v>#N/A</v>
      </c>
      <c r="N27" s="1" t="e">
        <f>HLOOKUP(Summary!B27,PSWQ!$C$4:$AAA$23,20,0)</f>
        <v>#N/A</v>
      </c>
      <c r="O27" s="1" t="e">
        <f>HLOOKUP(Summary!B27,MASQ!$B$4:$WW$101,96,0)</f>
        <v>#N/A</v>
      </c>
      <c r="P27" s="1" t="e">
        <f>HLOOKUP(Summary!B27,MASQ!$C$4:$WW$101,98,0)</f>
        <v>#N/A</v>
      </c>
      <c r="Q27" s="1" t="e">
        <f>HLOOKUP(Summary!B27,BDI!$C$4:$XI$28,25,0)</f>
        <v>#N/A</v>
      </c>
      <c r="R27" s="1" t="e">
        <f>HLOOKUP(Summary!B27,[4]HAM!$C$4:$AAA$48,39,0)</f>
        <v>#N/A</v>
      </c>
      <c r="S27" s="1" t="e">
        <f>HLOOKUP(Summary!B27,BDI!$C$4:$XI$30,26,0)</f>
        <v>#N/A</v>
      </c>
      <c r="T27" s="1" t="e">
        <f>HLOOKUP(Summary!B27,BDI!$C$4:$XI$30,27,0)</f>
        <v>#N/A</v>
      </c>
    </row>
    <row r="28" spans="1:21" ht="16.5" customHeight="1" x14ac:dyDescent="0.3">
      <c r="A28" s="55"/>
      <c r="B28" s="9">
        <f>Summary!A28</f>
        <v>0</v>
      </c>
      <c r="C28" s="1" t="e">
        <f>VLOOKUP(Summary!A28,[1]Demographics!$A$3:$T$5016,10,0)</f>
        <v>#N/A</v>
      </c>
      <c r="D28" s="1" t="e">
        <f>VLOOKUP(Summary!A28,[1]Demographics!$A$3:$T$5016,11,0)</f>
        <v>#N/A</v>
      </c>
      <c r="E28" s="1" t="e">
        <f>HLOOKUP(Summary!B28,'[2]STAI PreScans'!$D$4:$AAH$28,24,0)</f>
        <v>#N/A</v>
      </c>
      <c r="F28" s="1" t="e">
        <f>HLOOKUP(Summary!B28,'[3]STAI PostScans'!$D$4:$AAB$28,24,0)</f>
        <v>#N/A</v>
      </c>
      <c r="G28" s="1" t="e">
        <f>HLOOKUP(Summary!B28,STAI!$D$4:$ABH$52,47,0)</f>
        <v>#N/A</v>
      </c>
      <c r="H28" s="1" t="e">
        <f>HLOOKUP(Summary!B28,STAI!$D$4:$ABH$52,48,0)</f>
        <v>#N/A</v>
      </c>
      <c r="I28" s="1" t="e">
        <f>HLOOKUP(Summary!B28,STAI!$D$4:$ABH$52,49,0)</f>
        <v>#N/A</v>
      </c>
      <c r="J28" s="1"/>
      <c r="K28" s="1"/>
      <c r="L28" s="1"/>
      <c r="M28" s="1" t="e">
        <f>HLOOKUP(Summary!B28,EPQ!$C$4:$WX$100,94,0)</f>
        <v>#N/A</v>
      </c>
      <c r="N28" s="1" t="e">
        <f>HLOOKUP(Summary!B28,PSWQ!$C$4:$AAA$23,20,0)</f>
        <v>#N/A</v>
      </c>
      <c r="O28" s="1" t="e">
        <f>HLOOKUP(Summary!B28,MASQ!$B$4:$WW$101,96,0)</f>
        <v>#N/A</v>
      </c>
      <c r="P28" s="1" t="e">
        <f>HLOOKUP(Summary!B28,MASQ!$C$4:$WW$101,98,0)</f>
        <v>#N/A</v>
      </c>
      <c r="Q28" s="1" t="e">
        <f>HLOOKUP(Summary!B28,BDI!$C$4:$XI$28,25,0)</f>
        <v>#N/A</v>
      </c>
      <c r="R28" s="1" t="e">
        <f>HLOOKUP(Summary!B28,[4]HAM!$C$4:$AAA$48,39,0)</f>
        <v>#N/A</v>
      </c>
      <c r="S28" s="1" t="e">
        <f>HLOOKUP(Summary!B28,BDI!$C$4:$XI$30,26,0)</f>
        <v>#N/A</v>
      </c>
      <c r="T28" s="1" t="e">
        <f>HLOOKUP(Summary!B28,BDI!$C$4:$XI$30,27,0)</f>
        <v>#N/A</v>
      </c>
    </row>
    <row r="29" spans="1:21" ht="16.5" customHeight="1" x14ac:dyDescent="0.3">
      <c r="A29" s="51"/>
      <c r="B29" s="9">
        <f>Summary!A29</f>
        <v>0</v>
      </c>
      <c r="C29" s="1" t="e">
        <f>VLOOKUP(Summary!A29,[1]Demographics!$A$3:$T$5016,10,0)</f>
        <v>#N/A</v>
      </c>
      <c r="D29" s="1" t="e">
        <f>VLOOKUP(Summary!A29,[1]Demographics!$A$3:$T$5016,11,0)</f>
        <v>#N/A</v>
      </c>
      <c r="E29" s="1" t="e">
        <f>HLOOKUP(Summary!B29,'[2]STAI PreScans'!$D$4:$AAH$28,24,0)</f>
        <v>#N/A</v>
      </c>
      <c r="F29" s="1" t="e">
        <f>HLOOKUP(Summary!B29,'[3]STAI PostScans'!$D$4:$AAB$28,24,0)</f>
        <v>#N/A</v>
      </c>
      <c r="G29" s="1" t="e">
        <f>HLOOKUP(Summary!B29,STAI!$D$4:$ABH$52,47,0)</f>
        <v>#N/A</v>
      </c>
      <c r="H29" s="1" t="e">
        <f>HLOOKUP(Summary!B29,STAI!$D$4:$ABH$52,48,0)</f>
        <v>#N/A</v>
      </c>
      <c r="I29" s="1" t="e">
        <f>HLOOKUP(Summary!B29,STAI!$D$4:$ABH$52,49,0)</f>
        <v>#N/A</v>
      </c>
      <c r="J29" s="1"/>
      <c r="K29" s="1"/>
      <c r="L29" s="1"/>
      <c r="M29" s="1" t="e">
        <f>HLOOKUP(Summary!B29,EPQ!$C$4:$WX$100,94,0)</f>
        <v>#N/A</v>
      </c>
      <c r="N29" s="1" t="e">
        <f>HLOOKUP(Summary!B29,PSWQ!$C$4:$AAA$23,20,0)</f>
        <v>#N/A</v>
      </c>
      <c r="O29" s="1" t="e">
        <f>HLOOKUP(Summary!B29,MASQ!$B$4:$WW$101,96,0)</f>
        <v>#N/A</v>
      </c>
      <c r="P29" s="1" t="e">
        <f>HLOOKUP(Summary!B29,MASQ!$C$4:$WW$101,98,0)</f>
        <v>#N/A</v>
      </c>
      <c r="Q29" s="1" t="e">
        <f>HLOOKUP(Summary!B29,BDI!$C$4:$XI$28,25,0)</f>
        <v>#N/A</v>
      </c>
      <c r="R29" s="1" t="e">
        <f>HLOOKUP(Summary!B29,[4]HAM!$C$4:$AAA$48,39,0)</f>
        <v>#N/A</v>
      </c>
      <c r="S29" s="1" t="e">
        <f>HLOOKUP(Summary!B29,BDI!$C$4:$XI$30,26,0)</f>
        <v>#N/A</v>
      </c>
      <c r="T29" s="1" t="e">
        <f>HLOOKUP(Summary!B29,BDI!$C$4:$XI$30,27,0)</f>
        <v>#N/A</v>
      </c>
    </row>
    <row r="30" spans="1:21" ht="16.5" customHeight="1" x14ac:dyDescent="0.3">
      <c r="A30" s="51"/>
      <c r="B30" s="9">
        <f>Summary!A30</f>
        <v>0</v>
      </c>
      <c r="C30" s="1" t="e">
        <f>VLOOKUP(Summary!A30,[1]Demographics!$A$3:$T$5016,10,0)</f>
        <v>#N/A</v>
      </c>
      <c r="D30" s="1" t="e">
        <f>VLOOKUP(Summary!A30,[1]Demographics!$A$3:$T$5016,11,0)</f>
        <v>#N/A</v>
      </c>
      <c r="E30" s="1" t="e">
        <f>HLOOKUP(Summary!B30,'[2]STAI PreScans'!$D$4:$AAH$28,24,0)</f>
        <v>#N/A</v>
      </c>
      <c r="F30" s="1" t="e">
        <f>HLOOKUP(Summary!B30,'[3]STAI PostScans'!$D$4:$AAB$28,24,0)</f>
        <v>#N/A</v>
      </c>
      <c r="G30" s="1" t="e">
        <f>HLOOKUP(Summary!B30,STAI!$D$4:$ABH$52,47,0)</f>
        <v>#N/A</v>
      </c>
      <c r="H30" s="1" t="e">
        <f>HLOOKUP(Summary!B30,STAI!$D$4:$ABH$52,48,0)</f>
        <v>#N/A</v>
      </c>
      <c r="I30" s="1" t="e">
        <f>HLOOKUP(Summary!B30,STAI!$D$4:$ABH$52,49,0)</f>
        <v>#N/A</v>
      </c>
      <c r="J30" s="1"/>
      <c r="K30" s="1"/>
      <c r="L30" s="1"/>
      <c r="M30" s="1" t="e">
        <f>HLOOKUP(Summary!B30,EPQ!$C$4:$WX$100,94,0)</f>
        <v>#N/A</v>
      </c>
      <c r="N30" s="1" t="e">
        <f>HLOOKUP(Summary!B30,PSWQ!$C$4:$AAA$23,20,0)</f>
        <v>#N/A</v>
      </c>
      <c r="O30" s="1" t="e">
        <f>HLOOKUP(Summary!B30,MASQ!$B$4:$WW$101,96,0)</f>
        <v>#N/A</v>
      </c>
      <c r="P30" s="1" t="e">
        <f>HLOOKUP(Summary!B30,MASQ!$C$4:$WW$101,98,0)</f>
        <v>#N/A</v>
      </c>
      <c r="Q30" s="1" t="e">
        <f>HLOOKUP(Summary!B30,BDI!$C$4:$XI$28,25,0)</f>
        <v>#N/A</v>
      </c>
      <c r="R30" s="1" t="e">
        <f>HLOOKUP(Summary!B30,[4]HAM!$C$4:$AAA$48,39,0)</f>
        <v>#N/A</v>
      </c>
      <c r="S30" s="1" t="e">
        <f>HLOOKUP(Summary!B30,BDI!$C$4:$XI$30,26,0)</f>
        <v>#N/A</v>
      </c>
      <c r="T30" s="1" t="e">
        <f>HLOOKUP(Summary!B30,BDI!$C$4:$XI$30,27,0)</f>
        <v>#N/A</v>
      </c>
    </row>
    <row r="31" spans="1:21" ht="16.5" customHeight="1" x14ac:dyDescent="0.3">
      <c r="A31" s="51"/>
      <c r="B31" s="9">
        <f>Summary!A31</f>
        <v>0</v>
      </c>
      <c r="C31" s="1" t="e">
        <f>VLOOKUP(Summary!A31,[1]Demographics!$A$3:$T$5016,10,0)</f>
        <v>#N/A</v>
      </c>
      <c r="D31" s="1" t="e">
        <f>VLOOKUP(Summary!A31,[1]Demographics!$A$3:$T$5016,11,0)</f>
        <v>#N/A</v>
      </c>
      <c r="E31" s="1" t="e">
        <f>HLOOKUP(Summary!B31,'[2]STAI PreScans'!$D$4:$AAH$28,24,0)</f>
        <v>#N/A</v>
      </c>
      <c r="F31" s="1" t="e">
        <f>HLOOKUP(Summary!B31,'[3]STAI PostScans'!$D$4:$AAB$28,24,0)</f>
        <v>#N/A</v>
      </c>
      <c r="G31" s="1" t="e">
        <f>HLOOKUP(Summary!B31,STAI!$D$4:$ABH$52,47,0)</f>
        <v>#N/A</v>
      </c>
      <c r="H31" s="1" t="e">
        <f>HLOOKUP(Summary!B31,STAI!$D$4:$ABH$52,48,0)</f>
        <v>#N/A</v>
      </c>
      <c r="I31" s="1" t="e">
        <f>HLOOKUP(Summary!B31,STAI!$D$4:$ABH$52,49,0)</f>
        <v>#N/A</v>
      </c>
      <c r="J31" s="1"/>
      <c r="K31" s="1"/>
      <c r="L31" s="1"/>
      <c r="M31" s="1" t="e">
        <f>HLOOKUP(Summary!B31,EPQ!$C$4:$WX$100,94,0)</f>
        <v>#N/A</v>
      </c>
      <c r="N31" s="1" t="e">
        <f>HLOOKUP(Summary!B31,PSWQ!$C$4:$AAA$23,20,0)</f>
        <v>#N/A</v>
      </c>
      <c r="O31" s="1" t="e">
        <f>HLOOKUP(Summary!B31,MASQ!$B$4:$WW$101,96,0)</f>
        <v>#N/A</v>
      </c>
      <c r="P31" s="1" t="e">
        <f>HLOOKUP(Summary!B31,MASQ!$C$4:$WW$101,98,0)</f>
        <v>#N/A</v>
      </c>
      <c r="Q31" s="1" t="e">
        <f>HLOOKUP(Summary!B31,BDI!$C$4:$XI$28,25,0)</f>
        <v>#N/A</v>
      </c>
      <c r="R31" s="1" t="e">
        <f>HLOOKUP(Summary!B31,[4]HAM!$C$4:$AAA$48,39,0)</f>
        <v>#N/A</v>
      </c>
      <c r="S31" s="1" t="e">
        <f>HLOOKUP(Summary!B31,BDI!$C$4:$XI$30,26,0)</f>
        <v>#N/A</v>
      </c>
      <c r="T31" s="1" t="e">
        <f>HLOOKUP(Summary!B31,BDI!$C$4:$XI$30,27,0)</f>
        <v>#N/A</v>
      </c>
    </row>
    <row r="32" spans="1:21" ht="16.5" customHeight="1" x14ac:dyDescent="0.3">
      <c r="A32" s="51"/>
      <c r="B32" s="9">
        <f>Summary!A32</f>
        <v>0</v>
      </c>
      <c r="C32" s="1" t="e">
        <f>VLOOKUP(Summary!A32,[1]Demographics!$A$3:$T$5016,10,0)</f>
        <v>#N/A</v>
      </c>
      <c r="D32" s="1" t="e">
        <f>VLOOKUP(Summary!A32,[1]Demographics!$A$3:$T$5016,11,0)</f>
        <v>#N/A</v>
      </c>
      <c r="E32" s="1" t="e">
        <f>HLOOKUP(Summary!B32,'[2]STAI PreScans'!$D$4:$AAH$28,24,0)</f>
        <v>#N/A</v>
      </c>
      <c r="F32" s="1" t="e">
        <f>HLOOKUP(Summary!B32,'[3]STAI PostScans'!$D$4:$AAB$28,24,0)</f>
        <v>#N/A</v>
      </c>
      <c r="G32" s="1" t="e">
        <f>HLOOKUP(Summary!B32,STAI!$D$4:$ABH$52,47,0)</f>
        <v>#N/A</v>
      </c>
      <c r="H32" s="1" t="e">
        <f>HLOOKUP(Summary!B32,STAI!$D$4:$ABH$52,48,0)</f>
        <v>#N/A</v>
      </c>
      <c r="I32" s="1" t="e">
        <f>HLOOKUP(Summary!B32,STAI!$D$4:$ABH$52,49,0)</f>
        <v>#N/A</v>
      </c>
      <c r="J32" s="1"/>
      <c r="K32" s="1"/>
      <c r="L32" s="1"/>
      <c r="M32" s="1" t="e">
        <f>HLOOKUP(Summary!B32,EPQ!$C$4:$WX$100,94,0)</f>
        <v>#N/A</v>
      </c>
      <c r="N32" s="1" t="e">
        <f>HLOOKUP(Summary!B32,PSWQ!$C$4:$AAA$23,20,0)</f>
        <v>#N/A</v>
      </c>
      <c r="O32" s="1" t="e">
        <f>HLOOKUP(Summary!B32,MASQ!$B$4:$WW$101,96,0)</f>
        <v>#N/A</v>
      </c>
      <c r="P32" s="1" t="e">
        <f>HLOOKUP(Summary!B32,MASQ!$C$4:$WW$101,98,0)</f>
        <v>#N/A</v>
      </c>
      <c r="Q32" s="1" t="e">
        <f>HLOOKUP(Summary!B32,BDI!$C$4:$XI$28,25,0)</f>
        <v>#N/A</v>
      </c>
      <c r="R32" s="1" t="e">
        <f>HLOOKUP(Summary!B32,[4]HAM!$C$4:$AAA$48,39,0)</f>
        <v>#N/A</v>
      </c>
      <c r="S32" s="1" t="e">
        <f>HLOOKUP(Summary!B32,BDI!$C$4:$XI$30,26,0)</f>
        <v>#N/A</v>
      </c>
      <c r="T32" s="1" t="e">
        <f>HLOOKUP(Summary!B32,BDI!$C$4:$XI$30,27,0)</f>
        <v>#N/A</v>
      </c>
    </row>
    <row r="33" spans="1:20" ht="16.5" customHeight="1" x14ac:dyDescent="0.3">
      <c r="A33" s="51"/>
      <c r="B33" s="9">
        <f>Summary!A33</f>
        <v>0</v>
      </c>
      <c r="C33" s="1" t="e">
        <f>VLOOKUP(Summary!A33,[1]Demographics!$A$3:$T$5016,10,0)</f>
        <v>#N/A</v>
      </c>
      <c r="D33" s="1" t="e">
        <f>VLOOKUP(Summary!A33,[1]Demographics!$A$3:$T$5016,11,0)</f>
        <v>#N/A</v>
      </c>
      <c r="E33" s="1" t="e">
        <f>HLOOKUP(Summary!B33,'[2]STAI PreScans'!$D$4:$AAH$28,24,0)</f>
        <v>#N/A</v>
      </c>
      <c r="F33" s="1" t="e">
        <f>HLOOKUP(Summary!B33,'[3]STAI PostScans'!$D$4:$AAB$28,24,0)</f>
        <v>#N/A</v>
      </c>
      <c r="G33" s="1" t="e">
        <f>HLOOKUP(Summary!B33,STAI!$D$4:$ABH$52,47,0)</f>
        <v>#N/A</v>
      </c>
      <c r="H33" s="1" t="e">
        <f>HLOOKUP(Summary!B33,STAI!$D$4:$ABH$52,48,0)</f>
        <v>#N/A</v>
      </c>
      <c r="I33" s="1" t="e">
        <f>HLOOKUP(Summary!B33,STAI!$D$4:$ABH$52,49,0)</f>
        <v>#N/A</v>
      </c>
      <c r="J33" s="1"/>
      <c r="K33" s="1"/>
      <c r="L33" s="1"/>
      <c r="M33" s="1" t="e">
        <f>HLOOKUP(Summary!B33,EPQ!$C$4:$WX$100,94,0)</f>
        <v>#N/A</v>
      </c>
      <c r="N33" s="1" t="e">
        <f>HLOOKUP(Summary!B33,PSWQ!$C$4:$AAA$23,20,0)</f>
        <v>#N/A</v>
      </c>
      <c r="O33" s="1" t="e">
        <f>HLOOKUP(Summary!B33,MASQ!$B$4:$WW$101,96,0)</f>
        <v>#N/A</v>
      </c>
      <c r="P33" s="1" t="e">
        <f>HLOOKUP(Summary!B33,MASQ!$C$4:$WW$101,98,0)</f>
        <v>#N/A</v>
      </c>
      <c r="Q33" s="1" t="e">
        <f>HLOOKUP(Summary!B33,BDI!$C$4:$XI$28,25,0)</f>
        <v>#N/A</v>
      </c>
      <c r="R33" s="1" t="e">
        <f>HLOOKUP(Summary!B33,[4]HAM!$C$4:$AAA$48,39,0)</f>
        <v>#N/A</v>
      </c>
      <c r="S33" s="1" t="e">
        <f>HLOOKUP(Summary!B33,BDI!$C$4:$XI$30,26,0)</f>
        <v>#N/A</v>
      </c>
      <c r="T33" s="1" t="e">
        <f>HLOOKUP(Summary!B33,BDI!$C$4:$XI$30,27,0)</f>
        <v>#N/A</v>
      </c>
    </row>
    <row r="34" spans="1:20" ht="16.5" customHeight="1" x14ac:dyDescent="0.3">
      <c r="A34" s="51"/>
      <c r="B34" s="9">
        <f>Summary!A34</f>
        <v>0</v>
      </c>
      <c r="C34" s="1" t="e">
        <f>VLOOKUP(Summary!A34,[1]Demographics!$A$3:$T$5016,10,0)</f>
        <v>#N/A</v>
      </c>
      <c r="D34" s="1" t="e">
        <f>VLOOKUP(Summary!A34,[1]Demographics!$A$3:$T$5016,11,0)</f>
        <v>#N/A</v>
      </c>
      <c r="E34" s="1" t="e">
        <f>HLOOKUP(Summary!B34,'[2]STAI PreScans'!$D$4:$AAH$28,24,0)</f>
        <v>#N/A</v>
      </c>
      <c r="F34" s="1" t="e">
        <f>HLOOKUP(Summary!B34,'[3]STAI PostScans'!$D$4:$AAB$28,24,0)</f>
        <v>#N/A</v>
      </c>
      <c r="G34" s="1" t="e">
        <f>HLOOKUP(Summary!B34,STAI!$D$4:$ABH$52,47,0)</f>
        <v>#N/A</v>
      </c>
      <c r="H34" s="1" t="e">
        <f>HLOOKUP(Summary!B34,STAI!$D$4:$ABH$52,48,0)</f>
        <v>#N/A</v>
      </c>
      <c r="I34" s="1" t="e">
        <f>HLOOKUP(Summary!B34,STAI!$D$4:$ABH$52,49,0)</f>
        <v>#N/A</v>
      </c>
      <c r="J34" s="1"/>
      <c r="K34" s="1"/>
      <c r="L34" s="1"/>
      <c r="M34" s="1" t="e">
        <f>HLOOKUP(Summary!B34,EPQ!$C$4:$WX$100,94,0)</f>
        <v>#N/A</v>
      </c>
      <c r="N34" s="1" t="e">
        <f>HLOOKUP(Summary!B34,PSWQ!$C$4:$AAA$23,20,0)</f>
        <v>#N/A</v>
      </c>
      <c r="O34" s="1" t="e">
        <f>HLOOKUP(Summary!B34,MASQ!$B$4:$WW$101,96,0)</f>
        <v>#N/A</v>
      </c>
      <c r="P34" s="1" t="e">
        <f>HLOOKUP(Summary!B34,MASQ!$C$4:$WW$101,98,0)</f>
        <v>#N/A</v>
      </c>
      <c r="Q34" s="1" t="e">
        <f>HLOOKUP(Summary!B34,BDI!$C$4:$XI$28,25,0)</f>
        <v>#N/A</v>
      </c>
      <c r="R34" s="1" t="e">
        <f>HLOOKUP(Summary!B34,[4]HAM!$C$4:$AAA$48,39,0)</f>
        <v>#N/A</v>
      </c>
      <c r="S34" s="1" t="e">
        <f>HLOOKUP(Summary!B34,BDI!$C$4:$XI$30,26,0)</f>
        <v>#N/A</v>
      </c>
      <c r="T34" s="1" t="e">
        <f>HLOOKUP(Summary!B34,BDI!$C$4:$XI$30,27,0)</f>
        <v>#N/A</v>
      </c>
    </row>
    <row r="35" spans="1:20" ht="16.5" customHeight="1" x14ac:dyDescent="0.3">
      <c r="A35" s="62"/>
      <c r="B35" s="9">
        <f>Summary!A35</f>
        <v>0</v>
      </c>
      <c r="C35" s="1" t="e">
        <f>VLOOKUP(Summary!A35,[1]Demographics!$A$3:$T$5016,10,0)</f>
        <v>#N/A</v>
      </c>
      <c r="D35" s="1" t="e">
        <f>VLOOKUP(Summary!A35,[1]Demographics!$A$3:$T$5016,11,0)</f>
        <v>#N/A</v>
      </c>
      <c r="E35" s="1" t="e">
        <f>HLOOKUP(Summary!B35,'[2]STAI PreScans'!$D$4:$AAH$28,24,0)</f>
        <v>#N/A</v>
      </c>
      <c r="F35" s="1" t="e">
        <f>HLOOKUP(Summary!B35,'[3]STAI PostScans'!$D$4:$AAB$28,24,0)</f>
        <v>#N/A</v>
      </c>
      <c r="G35" s="1" t="e">
        <f>HLOOKUP(Summary!B35,STAI!$D$4:$ABH$52,47,0)</f>
        <v>#N/A</v>
      </c>
      <c r="H35" s="1" t="e">
        <f>HLOOKUP(Summary!B35,STAI!$D$4:$ABH$52,48,0)</f>
        <v>#N/A</v>
      </c>
      <c r="I35" s="1" t="e">
        <f>HLOOKUP(Summary!B35,STAI!$D$4:$ABH$52,49,0)</f>
        <v>#N/A</v>
      </c>
      <c r="J35" s="1"/>
      <c r="K35" s="1"/>
      <c r="L35" s="1"/>
      <c r="M35" s="1" t="e">
        <f>HLOOKUP(Summary!B35,EPQ!$C$4:$WX$100,94,0)</f>
        <v>#N/A</v>
      </c>
      <c r="N35" s="1" t="e">
        <f>HLOOKUP(Summary!B35,PSWQ!$C$4:$AAA$23,20,0)</f>
        <v>#N/A</v>
      </c>
      <c r="O35" s="1" t="e">
        <f>HLOOKUP(Summary!B35,MASQ!$B$4:$WW$101,96,0)</f>
        <v>#N/A</v>
      </c>
      <c r="P35" s="1" t="e">
        <f>HLOOKUP(Summary!B35,MASQ!$C$4:$WW$101,98,0)</f>
        <v>#N/A</v>
      </c>
      <c r="Q35" s="1" t="e">
        <f>HLOOKUP(Summary!B35,BDI!$C$4:$XI$28,25,0)</f>
        <v>#N/A</v>
      </c>
      <c r="R35" s="1" t="e">
        <f>HLOOKUP(Summary!B35,[4]HAM!$C$4:$AAA$48,39,0)</f>
        <v>#N/A</v>
      </c>
      <c r="S35" s="1" t="e">
        <f>HLOOKUP(Summary!B35,BDI!$C$4:$XI$30,26,0)</f>
        <v>#N/A</v>
      </c>
      <c r="T35" s="1" t="e">
        <f>HLOOKUP(Summary!B35,BDI!$C$4:$XI$30,27,0)</f>
        <v>#N/A</v>
      </c>
    </row>
    <row r="36" spans="1:20" ht="16.5" customHeight="1" x14ac:dyDescent="0.3">
      <c r="A36" s="51"/>
      <c r="B36" s="9">
        <f>Summary!A36</f>
        <v>0</v>
      </c>
      <c r="C36" s="1" t="e">
        <f>VLOOKUP(Summary!A36,[1]Demographics!$A$3:$T$5016,10,0)</f>
        <v>#N/A</v>
      </c>
      <c r="D36" s="1" t="e">
        <f>VLOOKUP(Summary!A36,[1]Demographics!$A$3:$T$5016,11,0)</f>
        <v>#N/A</v>
      </c>
      <c r="E36" s="1" t="e">
        <f>HLOOKUP(Summary!B36,'[2]STAI PreScans'!$D$4:$AAH$28,24,0)</f>
        <v>#N/A</v>
      </c>
      <c r="F36" s="1" t="e">
        <f>HLOOKUP(Summary!B36,'[3]STAI PostScans'!$D$4:$AAB$28,24,0)</f>
        <v>#N/A</v>
      </c>
      <c r="G36" s="1" t="e">
        <f>HLOOKUP(Summary!B36,STAI!$D$4:$ABH$52,47,0)</f>
        <v>#N/A</v>
      </c>
      <c r="H36" s="1" t="e">
        <f>HLOOKUP(Summary!B36,STAI!$D$4:$ABH$52,48,0)</f>
        <v>#N/A</v>
      </c>
      <c r="I36" s="1" t="e">
        <f>HLOOKUP(Summary!B36,STAI!$D$4:$ABH$52,49,0)</f>
        <v>#N/A</v>
      </c>
      <c r="J36" s="1"/>
      <c r="K36" s="1"/>
      <c r="L36" s="1"/>
      <c r="M36" s="1" t="e">
        <f>HLOOKUP(Summary!B36,EPQ!$C$4:$WX$100,94,0)</f>
        <v>#N/A</v>
      </c>
      <c r="N36" s="1" t="e">
        <f>HLOOKUP(Summary!B36,PSWQ!$C$4:$AAA$23,20,0)</f>
        <v>#N/A</v>
      </c>
      <c r="O36" s="1" t="e">
        <f>HLOOKUP(Summary!B36,MASQ!$B$4:$WW$101,96,0)</f>
        <v>#N/A</v>
      </c>
      <c r="P36" s="1" t="e">
        <f>HLOOKUP(Summary!B36,MASQ!$C$4:$WW$101,98,0)</f>
        <v>#N/A</v>
      </c>
      <c r="Q36" s="1" t="e">
        <f>HLOOKUP(Summary!B36,BDI!$C$4:$XI$28,25,0)</f>
        <v>#N/A</v>
      </c>
      <c r="R36" s="1" t="e">
        <f>HLOOKUP(Summary!B36,[4]HAM!$C$4:$AAA$48,39,0)</f>
        <v>#N/A</v>
      </c>
      <c r="S36" s="1" t="e">
        <f>HLOOKUP(Summary!B36,BDI!$C$4:$XI$30,26,0)</f>
        <v>#N/A</v>
      </c>
      <c r="T36" s="1" t="e">
        <f>HLOOKUP(Summary!B36,BDI!$C$4:$XI$30,27,0)</f>
        <v>#N/A</v>
      </c>
    </row>
    <row r="37" spans="1:20" ht="16.5" customHeight="1" x14ac:dyDescent="0.3">
      <c r="A37" s="51"/>
      <c r="B37" s="9">
        <f>Summary!A37</f>
        <v>0</v>
      </c>
      <c r="C37" s="1" t="e">
        <f>VLOOKUP(Summary!A37,[1]Demographics!$A$3:$T$5016,10,0)</f>
        <v>#N/A</v>
      </c>
      <c r="D37" s="1" t="e">
        <f>VLOOKUP(Summary!A37,[1]Demographics!$A$3:$T$5016,11,0)</f>
        <v>#N/A</v>
      </c>
      <c r="E37" s="1" t="e">
        <f>HLOOKUP(Summary!B37,'[2]STAI PreScans'!$D$4:$AAH$28,24,0)</f>
        <v>#N/A</v>
      </c>
      <c r="F37" s="1" t="e">
        <f>HLOOKUP(Summary!B37,'[3]STAI PostScans'!$D$4:$AAB$28,24,0)</f>
        <v>#N/A</v>
      </c>
      <c r="G37" s="1" t="e">
        <f>HLOOKUP(Summary!B37,STAI!$D$4:$ABH$52,47,0)</f>
        <v>#N/A</v>
      </c>
      <c r="H37" s="1" t="e">
        <f>HLOOKUP(Summary!B37,STAI!$D$4:$ABH$52,48,0)</f>
        <v>#N/A</v>
      </c>
      <c r="I37" s="1" t="e">
        <f>HLOOKUP(Summary!B37,STAI!$D$4:$ABH$52,49,0)</f>
        <v>#N/A</v>
      </c>
      <c r="J37" s="1"/>
      <c r="K37" s="1"/>
      <c r="L37" s="1"/>
      <c r="M37" s="1" t="e">
        <f>HLOOKUP(Summary!B37,EPQ!$C$4:$WX$100,94,0)</f>
        <v>#N/A</v>
      </c>
      <c r="N37" s="1" t="e">
        <f>HLOOKUP(Summary!B37,PSWQ!$C$4:$AAA$23,20,0)</f>
        <v>#N/A</v>
      </c>
      <c r="O37" s="1" t="e">
        <f>HLOOKUP(Summary!B37,MASQ!$B$4:$WW$101,96,0)</f>
        <v>#N/A</v>
      </c>
      <c r="P37" s="1" t="e">
        <f>HLOOKUP(Summary!B37,MASQ!$C$4:$WW$101,98,0)</f>
        <v>#N/A</v>
      </c>
      <c r="Q37" s="1" t="e">
        <f>HLOOKUP(Summary!B37,BDI!$C$4:$XI$28,25,0)</f>
        <v>#N/A</v>
      </c>
      <c r="R37" s="1" t="e">
        <f>HLOOKUP(Summary!B37,[4]HAM!$C$4:$AAA$48,39,0)</f>
        <v>#N/A</v>
      </c>
      <c r="S37" s="1" t="e">
        <f>HLOOKUP(Summary!B37,BDI!$C$4:$XI$30,26,0)</f>
        <v>#N/A</v>
      </c>
      <c r="T37" s="1" t="e">
        <f>HLOOKUP(Summary!B37,BDI!$C$4:$XI$30,27,0)</f>
        <v>#N/A</v>
      </c>
    </row>
    <row r="38" spans="1:20" ht="16.5" customHeight="1" x14ac:dyDescent="0.3">
      <c r="A38" s="51"/>
      <c r="B38" s="9">
        <f>Summary!A38</f>
        <v>0</v>
      </c>
      <c r="C38" s="1" t="e">
        <f>VLOOKUP(Summary!A38,[1]Demographics!$A$3:$T$5016,10,0)</f>
        <v>#N/A</v>
      </c>
      <c r="D38" s="1" t="e">
        <f>VLOOKUP(Summary!A38,[1]Demographics!$A$3:$T$5016,11,0)</f>
        <v>#N/A</v>
      </c>
      <c r="E38" s="1" t="e">
        <f>HLOOKUP(Summary!B38,'[2]STAI PreScans'!$D$4:$AAH$28,24,0)</f>
        <v>#N/A</v>
      </c>
      <c r="F38" s="1" t="e">
        <f>HLOOKUP(Summary!B38,'[3]STAI PostScans'!$D$4:$AAB$28,24,0)</f>
        <v>#N/A</v>
      </c>
      <c r="G38" s="1" t="e">
        <f>HLOOKUP(Summary!B38,STAI!$D$4:$ABH$52,47,0)</f>
        <v>#N/A</v>
      </c>
      <c r="H38" s="1" t="e">
        <f>HLOOKUP(Summary!B38,STAI!$D$4:$ABH$52,48,0)</f>
        <v>#N/A</v>
      </c>
      <c r="I38" s="1" t="e">
        <f>HLOOKUP(Summary!B38,STAI!$D$4:$ABH$52,49,0)</f>
        <v>#N/A</v>
      </c>
      <c r="J38" s="1"/>
      <c r="K38" s="1"/>
      <c r="L38" s="1"/>
      <c r="M38" s="1" t="e">
        <f>HLOOKUP(Summary!B38,EPQ!$C$4:$WX$100,94,0)</f>
        <v>#N/A</v>
      </c>
      <c r="N38" s="1" t="e">
        <f>HLOOKUP(Summary!B38,PSWQ!$C$4:$AAA$23,20,0)</f>
        <v>#N/A</v>
      </c>
      <c r="O38" s="1" t="e">
        <f>HLOOKUP(Summary!B38,MASQ!$B$4:$WW$101,96,0)</f>
        <v>#N/A</v>
      </c>
      <c r="P38" s="1" t="e">
        <f>HLOOKUP(Summary!B38,MASQ!$C$4:$WW$101,98,0)</f>
        <v>#N/A</v>
      </c>
      <c r="Q38" s="1" t="e">
        <f>HLOOKUP(Summary!B38,BDI!$C$4:$XI$28,25,0)</f>
        <v>#N/A</v>
      </c>
      <c r="R38" s="1" t="e">
        <f>HLOOKUP(Summary!B38,[4]HAM!$C$4:$AAA$48,39,0)</f>
        <v>#N/A</v>
      </c>
      <c r="S38" s="1" t="e">
        <f>HLOOKUP(Summary!B38,BDI!$C$4:$XI$30,26,0)</f>
        <v>#N/A</v>
      </c>
      <c r="T38" s="1" t="e">
        <f>HLOOKUP(Summary!B38,BDI!$C$4:$XI$30,27,0)</f>
        <v>#N/A</v>
      </c>
    </row>
    <row r="39" spans="1:20" ht="16.5" customHeight="1" x14ac:dyDescent="0.3">
      <c r="A39" s="51"/>
      <c r="B39" s="9">
        <f>Summary!A39</f>
        <v>0</v>
      </c>
      <c r="C39" s="1" t="e">
        <f>VLOOKUP(Summary!A39,[1]Demographics!$A$3:$T$5016,10,0)</f>
        <v>#N/A</v>
      </c>
      <c r="D39" s="1" t="e">
        <f>VLOOKUP(Summary!A39,[1]Demographics!$A$3:$T$5016,11,0)</f>
        <v>#N/A</v>
      </c>
      <c r="E39" s="1" t="e">
        <f>HLOOKUP(Summary!B39,'[2]STAI PreScans'!$D$4:$AAH$28,24,0)</f>
        <v>#N/A</v>
      </c>
      <c r="F39" s="1" t="e">
        <f>HLOOKUP(Summary!B39,'[3]STAI PostScans'!$D$4:$AAB$28,24,0)</f>
        <v>#N/A</v>
      </c>
      <c r="G39" s="1" t="e">
        <f>HLOOKUP(Summary!B39,STAI!$D$4:$ABH$52,47,0)</f>
        <v>#N/A</v>
      </c>
      <c r="H39" s="1" t="e">
        <f>HLOOKUP(Summary!B39,STAI!$D$4:$ABH$52,48,0)</f>
        <v>#N/A</v>
      </c>
      <c r="I39" s="1" t="e">
        <f>HLOOKUP(Summary!B39,STAI!$D$4:$ABH$52,49,0)</f>
        <v>#N/A</v>
      </c>
      <c r="J39" s="1"/>
      <c r="K39" s="1"/>
      <c r="L39" s="1"/>
      <c r="M39" s="1" t="e">
        <f>HLOOKUP(Summary!B39,EPQ!$C$4:$WX$100,94,0)</f>
        <v>#N/A</v>
      </c>
      <c r="N39" s="1" t="e">
        <f>HLOOKUP(Summary!B39,PSWQ!$C$4:$AAA$23,20,0)</f>
        <v>#N/A</v>
      </c>
      <c r="O39" s="1" t="e">
        <f>HLOOKUP(Summary!B39,MASQ!$B$4:$WW$101,96,0)</f>
        <v>#N/A</v>
      </c>
      <c r="P39" s="1" t="e">
        <f>HLOOKUP(Summary!B39,MASQ!$C$4:$WW$101,98,0)</f>
        <v>#N/A</v>
      </c>
      <c r="Q39" s="1" t="e">
        <f>HLOOKUP(Summary!B39,BDI!$C$4:$XI$28,25,0)</f>
        <v>#N/A</v>
      </c>
      <c r="R39" s="1" t="e">
        <f>HLOOKUP(Summary!B39,[4]HAM!$C$4:$AAA$48,39,0)</f>
        <v>#N/A</v>
      </c>
      <c r="S39" s="1" t="e">
        <f>HLOOKUP(Summary!B39,BDI!$C$4:$XI$30,26,0)</f>
        <v>#N/A</v>
      </c>
      <c r="T39" s="1" t="e">
        <f>HLOOKUP(Summary!B39,BDI!$C$4:$XI$30,27,0)</f>
        <v>#N/A</v>
      </c>
    </row>
    <row r="40" spans="1:20" ht="16.5" customHeight="1" x14ac:dyDescent="0.3">
      <c r="A40" s="51"/>
      <c r="B40" s="9">
        <f>Summary!A40</f>
        <v>0</v>
      </c>
      <c r="C40" s="1" t="e">
        <f>VLOOKUP(Summary!A40,[1]Demographics!$A$3:$T$5016,10,0)</f>
        <v>#N/A</v>
      </c>
      <c r="D40" s="1" t="e">
        <f>VLOOKUP(Summary!A40,[1]Demographics!$A$3:$T$5016,11,0)</f>
        <v>#N/A</v>
      </c>
      <c r="E40" s="1" t="e">
        <f>HLOOKUP(Summary!B40,'[2]STAI PreScans'!$D$4:$AAH$28,24,0)</f>
        <v>#N/A</v>
      </c>
      <c r="F40" s="1" t="e">
        <f>HLOOKUP(Summary!B40,'[3]STAI PostScans'!$D$4:$AAB$28,24,0)</f>
        <v>#N/A</v>
      </c>
      <c r="G40" s="1" t="e">
        <f>HLOOKUP(Summary!B40,STAI!$D$4:$ABH$52,47,0)</f>
        <v>#N/A</v>
      </c>
      <c r="H40" s="1" t="e">
        <f>HLOOKUP(Summary!B40,STAI!$D$4:$ABH$52,48,0)</f>
        <v>#N/A</v>
      </c>
      <c r="I40" s="1" t="e">
        <f>HLOOKUP(Summary!B40,STAI!$D$4:$ABH$52,49,0)</f>
        <v>#N/A</v>
      </c>
      <c r="J40" s="1"/>
      <c r="K40" s="1"/>
      <c r="L40" s="1"/>
      <c r="M40" s="1" t="e">
        <f>HLOOKUP(Summary!B40,EPQ!$C$4:$WX$100,94,0)</f>
        <v>#N/A</v>
      </c>
      <c r="N40" s="1" t="e">
        <f>HLOOKUP(Summary!B40,PSWQ!$C$4:$AAA$23,20,0)</f>
        <v>#N/A</v>
      </c>
      <c r="O40" s="1" t="e">
        <f>HLOOKUP(Summary!B40,MASQ!$B$4:$WW$101,96,0)</f>
        <v>#N/A</v>
      </c>
      <c r="P40" s="1" t="e">
        <f>HLOOKUP(Summary!B40,MASQ!$C$4:$WW$101,98,0)</f>
        <v>#N/A</v>
      </c>
      <c r="Q40" s="1" t="e">
        <f>HLOOKUP(Summary!B40,BDI!$C$4:$XI$28,25,0)</f>
        <v>#N/A</v>
      </c>
      <c r="R40" s="1" t="e">
        <f>HLOOKUP(Summary!B40,[4]HAM!$C$4:$AAA$48,39,0)</f>
        <v>#N/A</v>
      </c>
      <c r="S40" s="1" t="e">
        <f>HLOOKUP(Summary!B40,BDI!$C$4:$XI$30,26,0)</f>
        <v>#N/A</v>
      </c>
      <c r="T40" s="1" t="e">
        <f>HLOOKUP(Summary!B40,BDI!$C$4:$XI$30,27,0)</f>
        <v>#N/A</v>
      </c>
    </row>
    <row r="41" spans="1:20" ht="16.5" customHeight="1" x14ac:dyDescent="0.3">
      <c r="A41" s="51"/>
      <c r="B41" s="9">
        <f>Summary!A41</f>
        <v>0</v>
      </c>
      <c r="C41" s="1" t="e">
        <f>VLOOKUP(Summary!A41,[1]Demographics!$A$3:$T$5016,10,0)</f>
        <v>#N/A</v>
      </c>
      <c r="D41" s="1" t="e">
        <f>VLOOKUP(Summary!A41,[1]Demographics!$A$3:$T$5016,11,0)</f>
        <v>#N/A</v>
      </c>
      <c r="E41" s="1" t="e">
        <f>HLOOKUP(Summary!B41,'[2]STAI PreScans'!$D$4:$AAH$28,24,0)</f>
        <v>#N/A</v>
      </c>
      <c r="F41" s="1" t="e">
        <f>HLOOKUP(Summary!B41,'[3]STAI PostScans'!$D$4:$AAB$28,24,0)</f>
        <v>#N/A</v>
      </c>
      <c r="G41" s="1" t="e">
        <f>HLOOKUP(Summary!B41,STAI!$D$4:$ABH$52,47,0)</f>
        <v>#N/A</v>
      </c>
      <c r="H41" s="1" t="e">
        <f>HLOOKUP(Summary!B41,STAI!$D$4:$ABH$52,48,0)</f>
        <v>#N/A</v>
      </c>
      <c r="I41" s="1" t="e">
        <f>HLOOKUP(Summary!B41,STAI!$D$4:$ABH$52,49,0)</f>
        <v>#N/A</v>
      </c>
      <c r="J41" s="1"/>
      <c r="K41" s="1"/>
      <c r="L41" s="1"/>
      <c r="M41" s="1" t="e">
        <f>HLOOKUP(Summary!B41,EPQ!$C$4:$WX$100,94,0)</f>
        <v>#N/A</v>
      </c>
      <c r="N41" s="1" t="e">
        <f>HLOOKUP(Summary!B41,PSWQ!$C$4:$AAA$23,20,0)</f>
        <v>#N/A</v>
      </c>
      <c r="O41" s="1" t="e">
        <f>HLOOKUP(Summary!B41,MASQ!$B$4:$WW$101,96,0)</f>
        <v>#N/A</v>
      </c>
      <c r="P41" s="1" t="e">
        <f>HLOOKUP(Summary!B41,MASQ!$C$4:$WW$101,98,0)</f>
        <v>#N/A</v>
      </c>
      <c r="Q41" s="1" t="e">
        <f>HLOOKUP(Summary!B41,BDI!$C$4:$XI$28,25,0)</f>
        <v>#N/A</v>
      </c>
      <c r="R41" s="1" t="e">
        <f>HLOOKUP(Summary!B41,[4]HAM!$C$4:$AAA$48,39,0)</f>
        <v>#N/A</v>
      </c>
      <c r="S41" s="1" t="e">
        <f>HLOOKUP(Summary!B41,BDI!$C$4:$XI$30,26,0)</f>
        <v>#N/A</v>
      </c>
      <c r="T41" s="1" t="e">
        <f>HLOOKUP(Summary!B41,BDI!$C$4:$XI$30,27,0)</f>
        <v>#N/A</v>
      </c>
    </row>
    <row r="42" spans="1:20" ht="16.5" customHeight="1" x14ac:dyDescent="0.3">
      <c r="A42" s="51"/>
      <c r="B42" s="9">
        <f>Summary!A42</f>
        <v>0</v>
      </c>
      <c r="C42" s="1" t="e">
        <f>VLOOKUP(Summary!A42,[1]Demographics!$A$3:$T$5016,10,0)</f>
        <v>#N/A</v>
      </c>
      <c r="D42" s="1" t="e">
        <f>VLOOKUP(Summary!A42,[1]Demographics!$A$3:$T$5016,11,0)</f>
        <v>#N/A</v>
      </c>
      <c r="E42" s="1" t="e">
        <f>HLOOKUP(Summary!B42,'[2]STAI PreScans'!$D$4:$AAH$28,24,0)</f>
        <v>#N/A</v>
      </c>
      <c r="F42" s="1" t="e">
        <f>HLOOKUP(Summary!B42,'[3]STAI PostScans'!$D$4:$AAB$28,24,0)</f>
        <v>#N/A</v>
      </c>
      <c r="G42" s="1" t="e">
        <f>HLOOKUP(Summary!B42,STAI!$D$4:$ABH$52,47,0)</f>
        <v>#N/A</v>
      </c>
      <c r="H42" s="1" t="e">
        <f>HLOOKUP(Summary!B42,STAI!$D$4:$ABH$52,48,0)</f>
        <v>#N/A</v>
      </c>
      <c r="I42" s="1" t="e">
        <f>HLOOKUP(Summary!B42,STAI!$D$4:$ABH$52,49,0)</f>
        <v>#N/A</v>
      </c>
      <c r="J42" s="1"/>
      <c r="K42" s="1"/>
      <c r="L42" s="1"/>
      <c r="M42" s="1" t="e">
        <f>HLOOKUP(Summary!B42,EPQ!$C$4:$WX$100,94,0)</f>
        <v>#N/A</v>
      </c>
      <c r="N42" s="1" t="e">
        <f>HLOOKUP(Summary!B42,PSWQ!$C$4:$AAA$23,20,0)</f>
        <v>#N/A</v>
      </c>
      <c r="O42" s="1" t="e">
        <f>HLOOKUP(Summary!B42,MASQ!$B$4:$WW$101,96,0)</f>
        <v>#N/A</v>
      </c>
      <c r="P42" s="1" t="e">
        <f>HLOOKUP(Summary!B42,MASQ!$C$4:$WW$101,98,0)</f>
        <v>#N/A</v>
      </c>
      <c r="Q42" s="1" t="e">
        <f>HLOOKUP(Summary!B42,BDI!$C$4:$XI$28,25,0)</f>
        <v>#N/A</v>
      </c>
      <c r="R42" s="1" t="e">
        <f>HLOOKUP(Summary!B42,[4]HAM!$C$4:$AAA$48,39,0)</f>
        <v>#N/A</v>
      </c>
      <c r="S42" s="1" t="e">
        <f>HLOOKUP(Summary!B42,BDI!$C$4:$XI$30,26,0)</f>
        <v>#N/A</v>
      </c>
      <c r="T42" s="1" t="e">
        <f>HLOOKUP(Summary!B42,BDI!$C$4:$XI$30,27,0)</f>
        <v>#N/A</v>
      </c>
    </row>
    <row r="43" spans="1:20" ht="16.5" customHeight="1" x14ac:dyDescent="0.3">
      <c r="A43" s="51"/>
      <c r="B43" s="9">
        <f>Summary!A43</f>
        <v>0</v>
      </c>
      <c r="C43" s="1" t="e">
        <f>VLOOKUP(Summary!A43,[1]Demographics!$A$3:$T$5016,10,0)</f>
        <v>#N/A</v>
      </c>
      <c r="D43" s="1" t="e">
        <f>VLOOKUP(Summary!A43,[1]Demographics!$A$3:$T$5016,11,0)</f>
        <v>#N/A</v>
      </c>
      <c r="E43" s="1" t="e">
        <f>HLOOKUP(Summary!B43,'[2]STAI PreScans'!$D$4:$AAH$28,24,0)</f>
        <v>#N/A</v>
      </c>
      <c r="F43" s="1" t="e">
        <f>HLOOKUP(Summary!B43,'[3]STAI PostScans'!$D$4:$AAB$28,24,0)</f>
        <v>#N/A</v>
      </c>
      <c r="G43" s="1" t="e">
        <f>HLOOKUP(Summary!B43,STAI!$D$4:$ABH$52,47,0)</f>
        <v>#N/A</v>
      </c>
      <c r="H43" s="1" t="e">
        <f>HLOOKUP(Summary!B43,STAI!$D$4:$ABH$52,48,0)</f>
        <v>#N/A</v>
      </c>
      <c r="I43" s="1" t="e">
        <f>HLOOKUP(Summary!B43,STAI!$D$4:$ABH$52,49,0)</f>
        <v>#N/A</v>
      </c>
      <c r="J43" s="1"/>
      <c r="K43" s="1"/>
      <c r="L43" s="1"/>
      <c r="M43" s="1" t="e">
        <f>HLOOKUP(Summary!B43,EPQ!$C$4:$WX$100,94,0)</f>
        <v>#N/A</v>
      </c>
      <c r="N43" s="1" t="e">
        <f>HLOOKUP(Summary!B43,PSWQ!$C$4:$AAA$23,20,0)</f>
        <v>#N/A</v>
      </c>
      <c r="O43" s="1" t="e">
        <f>HLOOKUP(Summary!B43,MASQ!$B$4:$WW$101,96,0)</f>
        <v>#N/A</v>
      </c>
      <c r="P43" s="1" t="e">
        <f>HLOOKUP(Summary!B43,MASQ!$C$4:$WW$101,98,0)</f>
        <v>#N/A</v>
      </c>
      <c r="Q43" s="1" t="e">
        <f>HLOOKUP(Summary!B43,BDI!$C$4:$XI$28,25,0)</f>
        <v>#N/A</v>
      </c>
      <c r="R43" s="1" t="e">
        <f>HLOOKUP(Summary!B43,[4]HAM!$C$4:$AAA$48,39,0)</f>
        <v>#N/A</v>
      </c>
      <c r="S43" s="1" t="e">
        <f>HLOOKUP(Summary!B43,BDI!$C$4:$XI$30,26,0)</f>
        <v>#N/A</v>
      </c>
      <c r="T43" s="1" t="e">
        <f>HLOOKUP(Summary!B43,BDI!$C$4:$XI$30,27,0)</f>
        <v>#N/A</v>
      </c>
    </row>
    <row r="44" spans="1:20" ht="16.5" customHeight="1" x14ac:dyDescent="0.3">
      <c r="A44" s="51"/>
      <c r="B44" s="9">
        <f>Summary!A44</f>
        <v>0</v>
      </c>
      <c r="C44" s="1" t="e">
        <f>VLOOKUP(Summary!A44,[1]Demographics!$A$3:$T$5016,10,0)</f>
        <v>#N/A</v>
      </c>
      <c r="D44" s="1" t="e">
        <f>VLOOKUP(Summary!A44,[1]Demographics!$A$3:$T$5016,11,0)</f>
        <v>#N/A</v>
      </c>
      <c r="E44" s="1" t="e">
        <f>HLOOKUP(Summary!B44,'[2]STAI PreScans'!$D$4:$AAH$28,24,0)</f>
        <v>#N/A</v>
      </c>
      <c r="F44" s="1" t="e">
        <f>HLOOKUP(Summary!B44,'[3]STAI PostScans'!$D$4:$AAB$28,24,0)</f>
        <v>#N/A</v>
      </c>
      <c r="G44" s="1" t="e">
        <f>HLOOKUP(Summary!B44,STAI!$D$4:$ABH$52,47,0)</f>
        <v>#N/A</v>
      </c>
      <c r="H44" s="1" t="e">
        <f>HLOOKUP(Summary!B44,STAI!$D$4:$ABH$52,48,0)</f>
        <v>#N/A</v>
      </c>
      <c r="I44" s="1" t="e">
        <f>HLOOKUP(Summary!B44,STAI!$D$4:$ABH$52,49,0)</f>
        <v>#N/A</v>
      </c>
      <c r="J44" s="1"/>
      <c r="K44" s="1"/>
      <c r="L44" s="1"/>
      <c r="M44" s="1" t="e">
        <f>HLOOKUP(Summary!B44,EPQ!$C$4:$WX$100,94,0)</f>
        <v>#N/A</v>
      </c>
      <c r="N44" s="1" t="e">
        <f>HLOOKUP(Summary!B44,PSWQ!$C$4:$AAA$23,20,0)</f>
        <v>#N/A</v>
      </c>
      <c r="O44" s="1" t="e">
        <f>HLOOKUP(Summary!B44,MASQ!$B$4:$WW$101,96,0)</f>
        <v>#N/A</v>
      </c>
      <c r="P44" s="1" t="e">
        <f>HLOOKUP(Summary!B44,MASQ!$C$4:$WW$101,98,0)</f>
        <v>#N/A</v>
      </c>
      <c r="Q44" s="1" t="e">
        <f>HLOOKUP(Summary!B44,BDI!$C$4:$XI$28,25,0)</f>
        <v>#N/A</v>
      </c>
      <c r="R44" s="1" t="e">
        <f>HLOOKUP(Summary!B44,[4]HAM!$C$4:$AAA$48,39,0)</f>
        <v>#N/A</v>
      </c>
      <c r="S44" s="1" t="e">
        <f>HLOOKUP(Summary!B44,BDI!$C$4:$XI$30,26,0)</f>
        <v>#N/A</v>
      </c>
      <c r="T44" s="1" t="e">
        <f>HLOOKUP(Summary!B44,BDI!$C$4:$XI$30,27,0)</f>
        <v>#N/A</v>
      </c>
    </row>
    <row r="45" spans="1:20" ht="16.5" customHeight="1" x14ac:dyDescent="0.3">
      <c r="A45" s="51"/>
      <c r="B45" s="9">
        <f>Summary!A45</f>
        <v>0</v>
      </c>
      <c r="C45" s="1" t="e">
        <f>VLOOKUP(Summary!A45,[1]Demographics!$A$3:$T$5016,10,0)</f>
        <v>#N/A</v>
      </c>
      <c r="D45" s="1" t="e">
        <f>VLOOKUP(Summary!A45,[1]Demographics!$A$3:$T$5016,11,0)</f>
        <v>#N/A</v>
      </c>
      <c r="E45" s="1" t="e">
        <f>HLOOKUP(Summary!B45,'[2]STAI PreScans'!$D$4:$AAH$28,24,0)</f>
        <v>#N/A</v>
      </c>
      <c r="F45" s="1" t="e">
        <f>HLOOKUP(Summary!B45,'[3]STAI PostScans'!$D$4:$AAB$28,24,0)</f>
        <v>#N/A</v>
      </c>
      <c r="G45" s="1" t="e">
        <f>HLOOKUP(Summary!B45,STAI!$D$4:$ABH$52,47,0)</f>
        <v>#N/A</v>
      </c>
      <c r="H45" s="1" t="e">
        <f>HLOOKUP(Summary!B45,STAI!$D$4:$ABH$52,48,0)</f>
        <v>#N/A</v>
      </c>
      <c r="I45" s="1" t="e">
        <f>HLOOKUP(Summary!B45,STAI!$D$4:$ABH$52,49,0)</f>
        <v>#N/A</v>
      </c>
      <c r="J45" s="1"/>
      <c r="K45" s="1"/>
      <c r="L45" s="1"/>
      <c r="M45" s="1" t="e">
        <f>HLOOKUP(Summary!B45,EPQ!$C$4:$WX$100,94,0)</f>
        <v>#N/A</v>
      </c>
      <c r="N45" s="1" t="e">
        <f>HLOOKUP(Summary!B45,PSWQ!$C$4:$AAA$23,20,0)</f>
        <v>#N/A</v>
      </c>
      <c r="O45" s="1" t="e">
        <f>HLOOKUP(Summary!B45,MASQ!$B$4:$WW$101,96,0)</f>
        <v>#N/A</v>
      </c>
      <c r="P45" s="1" t="e">
        <f>HLOOKUP(Summary!B45,MASQ!$C$4:$WW$101,98,0)</f>
        <v>#N/A</v>
      </c>
      <c r="Q45" s="1" t="e">
        <f>HLOOKUP(Summary!B45,BDI!$C$4:$XI$28,25,0)</f>
        <v>#N/A</v>
      </c>
      <c r="R45" s="1" t="e">
        <f>HLOOKUP(Summary!B45,[4]HAM!$C$4:$AAA$48,39,0)</f>
        <v>#N/A</v>
      </c>
      <c r="S45" s="1" t="e">
        <f>HLOOKUP(Summary!B45,BDI!$C$4:$XI$30,26,0)</f>
        <v>#N/A</v>
      </c>
      <c r="T45" s="1" t="e">
        <f>HLOOKUP(Summary!B45,BDI!$C$4:$XI$30,27,0)</f>
        <v>#N/A</v>
      </c>
    </row>
    <row r="46" spans="1:20" ht="16.5" customHeight="1" x14ac:dyDescent="0.3">
      <c r="A46" s="51"/>
      <c r="B46" s="9">
        <f>Summary!A46</f>
        <v>0</v>
      </c>
      <c r="C46" s="1" t="e">
        <f>VLOOKUP(Summary!A46,[1]Demographics!$A$3:$T$5016,10,0)</f>
        <v>#N/A</v>
      </c>
      <c r="D46" s="1" t="e">
        <f>VLOOKUP(Summary!A46,[1]Demographics!$A$3:$T$5016,11,0)</f>
        <v>#N/A</v>
      </c>
      <c r="E46" s="1" t="e">
        <f>HLOOKUP(Summary!B46,'[2]STAI PreScans'!$D$4:$AAH$28,24,0)</f>
        <v>#N/A</v>
      </c>
      <c r="F46" s="1" t="e">
        <f>HLOOKUP(Summary!B46,'[3]STAI PostScans'!$D$4:$AAB$28,24,0)</f>
        <v>#N/A</v>
      </c>
      <c r="G46" s="1" t="e">
        <f>HLOOKUP(Summary!B46,STAI!$D$4:$ABH$52,47,0)</f>
        <v>#N/A</v>
      </c>
      <c r="H46" s="1" t="e">
        <f>HLOOKUP(Summary!B46,STAI!$D$4:$ABH$52,48,0)</f>
        <v>#N/A</v>
      </c>
      <c r="I46" s="1" t="e">
        <f>HLOOKUP(Summary!B46,STAI!$D$4:$ABH$52,49,0)</f>
        <v>#N/A</v>
      </c>
      <c r="J46" s="1"/>
      <c r="K46" s="1"/>
      <c r="L46" s="1"/>
      <c r="M46" s="1" t="e">
        <f>HLOOKUP(Summary!B46,EPQ!$C$4:$WX$100,94,0)</f>
        <v>#N/A</v>
      </c>
      <c r="N46" s="1" t="e">
        <f>HLOOKUP(Summary!B46,PSWQ!$C$4:$AAA$23,20,0)</f>
        <v>#N/A</v>
      </c>
      <c r="O46" s="1" t="e">
        <f>HLOOKUP(Summary!B46,MASQ!$B$4:$WW$101,96,0)</f>
        <v>#N/A</v>
      </c>
      <c r="P46" s="1" t="e">
        <f>HLOOKUP(Summary!B46,MASQ!$C$4:$WW$101,98,0)</f>
        <v>#N/A</v>
      </c>
      <c r="Q46" s="1" t="e">
        <f>HLOOKUP(Summary!B46,BDI!$C$4:$XI$28,25,0)</f>
        <v>#N/A</v>
      </c>
      <c r="R46" s="1" t="e">
        <f>HLOOKUP(Summary!B46,[4]HAM!$C$4:$AAA$48,39,0)</f>
        <v>#N/A</v>
      </c>
      <c r="S46" s="1" t="e">
        <f>HLOOKUP(Summary!B46,BDI!$C$4:$XI$30,26,0)</f>
        <v>#N/A</v>
      </c>
      <c r="T46" s="1" t="e">
        <f>HLOOKUP(Summary!B46,BDI!$C$4:$XI$30,27,0)</f>
        <v>#N/A</v>
      </c>
    </row>
    <row r="47" spans="1:20" ht="16.5" customHeight="1" x14ac:dyDescent="0.3">
      <c r="A47" s="51"/>
      <c r="B47" s="9">
        <f>Summary!A47</f>
        <v>0</v>
      </c>
      <c r="C47" s="1" t="e">
        <f>VLOOKUP(Summary!A47,[1]Demographics!$A$3:$T$5016,10,0)</f>
        <v>#N/A</v>
      </c>
      <c r="D47" s="1" t="e">
        <f>VLOOKUP(Summary!A47,[1]Demographics!$A$3:$T$5016,11,0)</f>
        <v>#N/A</v>
      </c>
      <c r="E47" s="1" t="e">
        <f>HLOOKUP(Summary!B47,'[2]STAI PreScans'!$D$4:$AAH$28,24,0)</f>
        <v>#N/A</v>
      </c>
      <c r="F47" s="1" t="e">
        <f>HLOOKUP(Summary!B47,'[3]STAI PostScans'!$D$4:$AAB$28,24,0)</f>
        <v>#N/A</v>
      </c>
      <c r="G47" s="1" t="e">
        <f>HLOOKUP(Summary!B47,STAI!$D$4:$ABH$52,47,0)</f>
        <v>#N/A</v>
      </c>
      <c r="H47" s="1" t="e">
        <f>HLOOKUP(Summary!B47,STAI!$D$4:$ABH$52,48,0)</f>
        <v>#N/A</v>
      </c>
      <c r="I47" s="1" t="e">
        <f>HLOOKUP(Summary!B47,STAI!$D$4:$ABH$52,49,0)</f>
        <v>#N/A</v>
      </c>
      <c r="J47" s="1"/>
      <c r="K47" s="1"/>
      <c r="L47" s="1"/>
      <c r="M47" s="1" t="e">
        <f>HLOOKUP(Summary!B47,EPQ!$C$4:$WX$100,94,0)</f>
        <v>#N/A</v>
      </c>
      <c r="N47" s="1" t="e">
        <f>HLOOKUP(Summary!B47,PSWQ!$C$4:$AAA$23,20,0)</f>
        <v>#N/A</v>
      </c>
      <c r="O47" s="1" t="e">
        <f>HLOOKUP(Summary!B47,MASQ!$B$4:$WW$101,96,0)</f>
        <v>#N/A</v>
      </c>
      <c r="P47" s="1" t="e">
        <f>HLOOKUP(Summary!B47,MASQ!$C$4:$WW$101,98,0)</f>
        <v>#N/A</v>
      </c>
      <c r="Q47" s="1" t="e">
        <f>HLOOKUP(Summary!B47,BDI!$C$4:$XI$28,25,0)</f>
        <v>#N/A</v>
      </c>
      <c r="R47" s="1" t="e">
        <f>HLOOKUP(Summary!B47,[4]HAM!$C$4:$AAA$48,39,0)</f>
        <v>#N/A</v>
      </c>
      <c r="S47" s="1" t="e">
        <f>HLOOKUP(Summary!B47,BDI!$C$4:$XI$30,26,0)</f>
        <v>#N/A</v>
      </c>
      <c r="T47" s="1" t="e">
        <f>HLOOKUP(Summary!B47,BDI!$C$4:$XI$30,27,0)</f>
        <v>#N/A</v>
      </c>
    </row>
    <row r="48" spans="1:20" ht="16.5" customHeight="1" x14ac:dyDescent="0.3">
      <c r="A48" s="51"/>
      <c r="B48" s="9">
        <f>Summary!A48</f>
        <v>0</v>
      </c>
      <c r="C48" s="1" t="e">
        <f>VLOOKUP(Summary!A48,[1]Demographics!$A$3:$T$5016,10,0)</f>
        <v>#N/A</v>
      </c>
      <c r="D48" s="1" t="e">
        <f>VLOOKUP(Summary!A48,[1]Demographics!$A$3:$T$5016,11,0)</f>
        <v>#N/A</v>
      </c>
      <c r="E48" s="1" t="e">
        <f>HLOOKUP(Summary!B48,'[2]STAI PreScans'!$D$4:$AAH$28,24,0)</f>
        <v>#N/A</v>
      </c>
      <c r="F48" s="1" t="e">
        <f>HLOOKUP(Summary!B48,'[3]STAI PostScans'!$D$4:$AAB$28,24,0)</f>
        <v>#N/A</v>
      </c>
      <c r="G48" s="1" t="e">
        <f>HLOOKUP(Summary!B48,STAI!$D$4:$ABH$52,47,0)</f>
        <v>#N/A</v>
      </c>
      <c r="H48" s="1" t="e">
        <f>HLOOKUP(Summary!B48,STAI!$D$4:$ABH$52,48,0)</f>
        <v>#N/A</v>
      </c>
      <c r="I48" s="1" t="e">
        <f>HLOOKUP(Summary!B48,STAI!$D$4:$ABH$52,49,0)</f>
        <v>#N/A</v>
      </c>
      <c r="J48" s="1"/>
      <c r="K48" s="1"/>
      <c r="L48" s="1"/>
      <c r="M48" s="1" t="e">
        <f>HLOOKUP(Summary!B48,EPQ!$C$4:$WX$100,94,0)</f>
        <v>#N/A</v>
      </c>
      <c r="N48" s="1" t="e">
        <f>HLOOKUP(Summary!B48,PSWQ!$C$4:$AAA$23,20,0)</f>
        <v>#N/A</v>
      </c>
      <c r="O48" s="1" t="e">
        <f>HLOOKUP(Summary!B48,MASQ!$B$4:$WW$101,96,0)</f>
        <v>#N/A</v>
      </c>
      <c r="P48" s="1" t="e">
        <f>HLOOKUP(Summary!B48,MASQ!$C$4:$WW$101,98,0)</f>
        <v>#N/A</v>
      </c>
      <c r="Q48" s="1" t="e">
        <f>HLOOKUP(Summary!B48,BDI!$C$4:$XI$28,25,0)</f>
        <v>#N/A</v>
      </c>
      <c r="R48" s="1" t="e">
        <f>HLOOKUP(Summary!B48,[4]HAM!$C$4:$AAA$48,39,0)</f>
        <v>#N/A</v>
      </c>
      <c r="S48" s="1" t="e">
        <f>HLOOKUP(Summary!B48,BDI!$C$4:$XI$30,26,0)</f>
        <v>#N/A</v>
      </c>
      <c r="T48" s="1" t="e">
        <f>HLOOKUP(Summary!B48,BDI!$C$4:$XI$30,27,0)</f>
        <v>#N/A</v>
      </c>
    </row>
    <row r="49" spans="1:20" ht="16.5" customHeight="1" x14ac:dyDescent="0.3">
      <c r="A49" s="51"/>
      <c r="B49" s="9">
        <f>Summary!A49</f>
        <v>0</v>
      </c>
      <c r="C49" s="1" t="e">
        <f>VLOOKUP(Summary!A49,[1]Demographics!$A$3:$T$5016,10,0)</f>
        <v>#N/A</v>
      </c>
      <c r="D49" s="1" t="e">
        <f>VLOOKUP(Summary!A49,[1]Demographics!$A$3:$T$5016,11,0)</f>
        <v>#N/A</v>
      </c>
      <c r="E49" s="1" t="e">
        <f>HLOOKUP(Summary!B49,'[2]STAI PreScans'!$D$4:$AAH$28,24,0)</f>
        <v>#N/A</v>
      </c>
      <c r="F49" s="1" t="e">
        <f>HLOOKUP(Summary!B49,'[3]STAI PostScans'!$D$4:$AAB$28,24,0)</f>
        <v>#N/A</v>
      </c>
      <c r="G49" s="1" t="e">
        <f>HLOOKUP(Summary!B49,STAI!$D$4:$ABH$52,47,0)</f>
        <v>#N/A</v>
      </c>
      <c r="H49" s="1" t="e">
        <f>HLOOKUP(Summary!B49,STAI!$D$4:$ABH$52,48,0)</f>
        <v>#N/A</v>
      </c>
      <c r="I49" s="1" t="e">
        <f>HLOOKUP(Summary!B49,STAI!$D$4:$ABH$52,49,0)</f>
        <v>#N/A</v>
      </c>
      <c r="J49" s="1"/>
      <c r="K49" s="1"/>
      <c r="L49" s="1"/>
      <c r="M49" s="1" t="e">
        <f>HLOOKUP(Summary!B49,EPQ!$C$4:$WX$100,94,0)</f>
        <v>#N/A</v>
      </c>
      <c r="N49" s="1" t="e">
        <f>HLOOKUP(Summary!B49,PSWQ!$C$4:$AAA$23,20,0)</f>
        <v>#N/A</v>
      </c>
      <c r="O49" s="1" t="e">
        <f>HLOOKUP(Summary!B49,MASQ!$B$4:$WW$101,96,0)</f>
        <v>#N/A</v>
      </c>
      <c r="P49" s="1" t="e">
        <f>HLOOKUP(Summary!B49,MASQ!$C$4:$WW$101,98,0)</f>
        <v>#N/A</v>
      </c>
      <c r="Q49" s="1" t="e">
        <f>HLOOKUP(Summary!B49,BDI!$C$4:$XI$28,25,0)</f>
        <v>#N/A</v>
      </c>
      <c r="R49" s="1" t="e">
        <f>HLOOKUP(Summary!B49,[4]HAM!$C$4:$AAA$48,39,0)</f>
        <v>#N/A</v>
      </c>
      <c r="S49" s="1" t="e">
        <f>HLOOKUP(Summary!B49,BDI!$C$4:$XI$30,26,0)</f>
        <v>#N/A</v>
      </c>
      <c r="T49" s="1" t="e">
        <f>HLOOKUP(Summary!B49,BDI!$C$4:$XI$30,27,0)</f>
        <v>#N/A</v>
      </c>
    </row>
    <row r="50" spans="1:20" ht="16.5" customHeight="1" x14ac:dyDescent="0.3">
      <c r="A50" s="51"/>
      <c r="B50" s="9">
        <f>Summary!A50</f>
        <v>0</v>
      </c>
      <c r="C50" s="1" t="e">
        <f>VLOOKUP(Summary!A50,[1]Demographics!$A$3:$T$5016,10,0)</f>
        <v>#N/A</v>
      </c>
      <c r="D50" s="1" t="e">
        <f>VLOOKUP(Summary!A50,[1]Demographics!$A$3:$T$5016,11,0)</f>
        <v>#N/A</v>
      </c>
      <c r="E50" s="1" t="e">
        <f>HLOOKUP(Summary!B50,'[2]STAI PreScans'!$D$4:$AAH$28,24,0)</f>
        <v>#N/A</v>
      </c>
      <c r="F50" s="1" t="e">
        <f>HLOOKUP(Summary!B50,'[3]STAI PostScans'!$D$4:$AAB$28,24,0)</f>
        <v>#N/A</v>
      </c>
      <c r="G50" s="1" t="e">
        <f>HLOOKUP(Summary!B50,STAI!$D$4:$ABH$52,47,0)</f>
        <v>#N/A</v>
      </c>
      <c r="H50" s="1" t="e">
        <f>HLOOKUP(Summary!B50,STAI!$D$4:$ABH$52,48,0)</f>
        <v>#N/A</v>
      </c>
      <c r="I50" s="1" t="e">
        <f>HLOOKUP(Summary!B50,STAI!$D$4:$ABH$52,49,0)</f>
        <v>#N/A</v>
      </c>
      <c r="J50" s="1"/>
      <c r="K50" s="1"/>
      <c r="L50" s="1"/>
      <c r="M50" s="1" t="e">
        <f>HLOOKUP(Summary!B50,EPQ!$C$4:$WX$100,94,0)</f>
        <v>#N/A</v>
      </c>
      <c r="N50" s="1" t="e">
        <f>HLOOKUP(Summary!B50,PSWQ!$C$4:$AAA$23,20,0)</f>
        <v>#N/A</v>
      </c>
      <c r="O50" s="1" t="e">
        <f>HLOOKUP(Summary!B50,MASQ!$B$4:$WW$101,96,0)</f>
        <v>#N/A</v>
      </c>
      <c r="P50" s="1" t="e">
        <f>HLOOKUP(Summary!B50,MASQ!$C$4:$WW$101,98,0)</f>
        <v>#N/A</v>
      </c>
      <c r="Q50" s="1" t="e">
        <f>HLOOKUP(Summary!B50,BDI!$C$4:$XI$28,25,0)</f>
        <v>#N/A</v>
      </c>
      <c r="R50" s="1" t="e">
        <f>HLOOKUP(Summary!B50,[4]HAM!$C$4:$AAA$48,39,0)</f>
        <v>#N/A</v>
      </c>
      <c r="S50" s="1" t="e">
        <f>HLOOKUP(Summary!B50,BDI!$C$4:$XI$30,26,0)</f>
        <v>#N/A</v>
      </c>
      <c r="T50" s="1" t="e">
        <f>HLOOKUP(Summary!B50,BDI!$C$4:$XI$30,27,0)</f>
        <v>#N/A</v>
      </c>
    </row>
    <row r="51" spans="1:20" ht="16.5" customHeight="1" x14ac:dyDescent="0.3">
      <c r="A51" s="51"/>
      <c r="B51" s="9">
        <f>Summary!A51</f>
        <v>0</v>
      </c>
      <c r="C51" s="1" t="e">
        <f>VLOOKUP(Summary!A51,[1]Demographics!$A$3:$T$5016,10,0)</f>
        <v>#N/A</v>
      </c>
      <c r="D51" s="1" t="e">
        <f>VLOOKUP(Summary!A51,[1]Demographics!$A$3:$T$5016,11,0)</f>
        <v>#N/A</v>
      </c>
      <c r="E51" s="1" t="e">
        <f>HLOOKUP(Summary!B51,'[2]STAI PreScans'!$D$4:$AAH$28,24,0)</f>
        <v>#N/A</v>
      </c>
      <c r="F51" s="1" t="e">
        <f>HLOOKUP(Summary!B51,'[3]STAI PostScans'!$D$4:$AAB$28,24,0)</f>
        <v>#N/A</v>
      </c>
      <c r="G51" s="1" t="e">
        <f>HLOOKUP(Summary!B51,STAI!$D$4:$ABH$52,47,0)</f>
        <v>#N/A</v>
      </c>
      <c r="H51" s="1" t="e">
        <f>HLOOKUP(Summary!B51,STAI!$D$4:$ABH$52,48,0)</f>
        <v>#N/A</v>
      </c>
      <c r="I51" s="1" t="e">
        <f>HLOOKUP(Summary!B51,STAI!$D$4:$ABH$52,49,0)</f>
        <v>#N/A</v>
      </c>
      <c r="J51" s="1"/>
      <c r="K51" s="1"/>
      <c r="L51" s="1"/>
      <c r="M51" s="1" t="e">
        <f>HLOOKUP(Summary!B51,EPQ!$C$4:$WX$100,94,0)</f>
        <v>#N/A</v>
      </c>
      <c r="N51" s="1" t="e">
        <f>HLOOKUP(Summary!B51,PSWQ!$C$4:$AAA$23,20,0)</f>
        <v>#N/A</v>
      </c>
      <c r="O51" s="1" t="e">
        <f>HLOOKUP(Summary!B51,MASQ!$B$4:$WW$101,96,0)</f>
        <v>#N/A</v>
      </c>
      <c r="P51" s="1" t="e">
        <f>HLOOKUP(Summary!B51,MASQ!$C$4:$WW$101,98,0)</f>
        <v>#N/A</v>
      </c>
      <c r="Q51" s="1" t="e">
        <f>HLOOKUP(Summary!B51,BDI!$C$4:$XI$28,25,0)</f>
        <v>#N/A</v>
      </c>
      <c r="R51" s="1" t="e">
        <f>HLOOKUP(Summary!B51,[4]HAM!$C$4:$AAA$48,39,0)</f>
        <v>#N/A</v>
      </c>
      <c r="S51" s="1" t="e">
        <f>HLOOKUP(Summary!B51,BDI!$C$4:$XI$30,26,0)</f>
        <v>#N/A</v>
      </c>
      <c r="T51" s="1" t="e">
        <f>HLOOKUP(Summary!B51,BDI!$C$4:$XI$30,27,0)</f>
        <v>#N/A</v>
      </c>
    </row>
    <row r="52" spans="1:20" ht="16.5" customHeight="1" x14ac:dyDescent="0.3">
      <c r="A52" s="51"/>
      <c r="B52" s="9">
        <f>Summary!A52</f>
        <v>0</v>
      </c>
      <c r="C52" s="1" t="e">
        <f>VLOOKUP(Summary!A52,[1]Demographics!$A$3:$T$5016,10,0)</f>
        <v>#N/A</v>
      </c>
      <c r="D52" s="1" t="e">
        <f>VLOOKUP(Summary!A52,[1]Demographics!$A$3:$T$5016,11,0)</f>
        <v>#N/A</v>
      </c>
      <c r="E52" s="1" t="e">
        <f>HLOOKUP(Summary!B52,'[2]STAI PreScans'!$D$4:$AAH$28,24,0)</f>
        <v>#N/A</v>
      </c>
      <c r="F52" s="1" t="e">
        <f>HLOOKUP(Summary!B52,'[3]STAI PostScans'!$D$4:$AAB$28,24,0)</f>
        <v>#N/A</v>
      </c>
      <c r="G52" s="1" t="e">
        <f>HLOOKUP(Summary!B52,STAI!$D$4:$ABH$52,47,0)</f>
        <v>#N/A</v>
      </c>
      <c r="H52" s="1" t="e">
        <f>HLOOKUP(Summary!B52,STAI!$D$4:$ABH$52,48,0)</f>
        <v>#N/A</v>
      </c>
      <c r="I52" s="1" t="e">
        <f>HLOOKUP(Summary!B52,STAI!$D$4:$ABH$52,49,0)</f>
        <v>#N/A</v>
      </c>
      <c r="J52" s="1"/>
      <c r="K52" s="1"/>
      <c r="L52" s="1"/>
      <c r="M52" s="1" t="e">
        <f>HLOOKUP(Summary!B52,EPQ!$C$4:$WX$100,94,0)</f>
        <v>#N/A</v>
      </c>
      <c r="N52" s="1" t="e">
        <f>HLOOKUP(Summary!B52,PSWQ!$C$4:$AAA$23,20,0)</f>
        <v>#N/A</v>
      </c>
      <c r="O52" s="1" t="e">
        <f>HLOOKUP(Summary!B52,MASQ!$B$4:$WW$101,96,0)</f>
        <v>#N/A</v>
      </c>
      <c r="P52" s="1" t="e">
        <f>HLOOKUP(Summary!B52,MASQ!$C$4:$WW$101,98,0)</f>
        <v>#N/A</v>
      </c>
      <c r="Q52" s="1" t="e">
        <f>HLOOKUP(Summary!B52,BDI!$C$4:$XI$28,25,0)</f>
        <v>#N/A</v>
      </c>
      <c r="R52" s="1" t="e">
        <f>HLOOKUP(Summary!B52,[4]HAM!$C$4:$AAA$48,39,0)</f>
        <v>#N/A</v>
      </c>
      <c r="S52" s="1" t="e">
        <f>HLOOKUP(Summary!B52,BDI!$C$4:$XI$30,26,0)</f>
        <v>#N/A</v>
      </c>
      <c r="T52" s="1" t="e">
        <f>HLOOKUP(Summary!B52,BDI!$C$4:$XI$30,27,0)</f>
        <v>#N/A</v>
      </c>
    </row>
    <row r="53" spans="1:20" ht="16.5" customHeight="1" x14ac:dyDescent="0.3">
      <c r="A53" s="51"/>
      <c r="B53" s="9">
        <f>Summary!A53</f>
        <v>0</v>
      </c>
      <c r="C53" s="1" t="e">
        <f>VLOOKUP(Summary!A53,[1]Demographics!$A$3:$T$5016,10,0)</f>
        <v>#N/A</v>
      </c>
      <c r="D53" s="1" t="e">
        <f>VLOOKUP(Summary!A53,[1]Demographics!$A$3:$T$5016,11,0)</f>
        <v>#N/A</v>
      </c>
      <c r="E53" s="1" t="e">
        <f>HLOOKUP(Summary!B53,'[2]STAI PreScans'!$D$4:$AAH$28,24,0)</f>
        <v>#N/A</v>
      </c>
      <c r="F53" s="1" t="e">
        <f>HLOOKUP(Summary!B53,'[3]STAI PostScans'!$D$4:$AAB$28,24,0)</f>
        <v>#N/A</v>
      </c>
      <c r="G53" s="1" t="e">
        <f>HLOOKUP(Summary!B53,STAI!$D$4:$ABH$52,47,0)</f>
        <v>#N/A</v>
      </c>
      <c r="H53" s="1" t="e">
        <f>HLOOKUP(Summary!B53,STAI!$D$4:$ABH$52,48,0)</f>
        <v>#N/A</v>
      </c>
      <c r="I53" s="1" t="e">
        <f>HLOOKUP(Summary!B53,STAI!$D$4:$ABH$52,49,0)</f>
        <v>#N/A</v>
      </c>
      <c r="J53" s="1"/>
      <c r="K53" s="1"/>
      <c r="L53" s="1"/>
      <c r="M53" s="1" t="e">
        <f>HLOOKUP(Summary!B53,EPQ!$C$4:$WX$100,94,0)</f>
        <v>#N/A</v>
      </c>
      <c r="N53" s="1" t="e">
        <f>HLOOKUP(Summary!B53,PSWQ!$C$4:$AAA$23,20,0)</f>
        <v>#N/A</v>
      </c>
      <c r="O53" s="1" t="e">
        <f>HLOOKUP(Summary!B53,MASQ!$B$4:$WW$101,96,0)</f>
        <v>#N/A</v>
      </c>
      <c r="P53" s="1" t="e">
        <f>HLOOKUP(Summary!B53,MASQ!$C$4:$WW$101,98,0)</f>
        <v>#N/A</v>
      </c>
      <c r="Q53" s="1" t="e">
        <f>HLOOKUP(Summary!B53,BDI!$C$4:$XI$28,25,0)</f>
        <v>#N/A</v>
      </c>
      <c r="R53" s="1" t="e">
        <f>HLOOKUP(Summary!B53,[4]HAM!$C$4:$AAA$48,39,0)</f>
        <v>#N/A</v>
      </c>
      <c r="S53" s="1" t="e">
        <f>HLOOKUP(Summary!B53,BDI!$C$4:$XI$30,26,0)</f>
        <v>#N/A</v>
      </c>
      <c r="T53" s="1" t="e">
        <f>HLOOKUP(Summary!B53,BDI!$C$4:$XI$30,27,0)</f>
        <v>#N/A</v>
      </c>
    </row>
    <row r="54" spans="1:20" ht="16.5" customHeight="1" x14ac:dyDescent="0.3">
      <c r="A54" s="51"/>
      <c r="B54" s="9">
        <f>Summary!A54</f>
        <v>0</v>
      </c>
      <c r="C54" s="1" t="e">
        <f>VLOOKUP(Summary!A54,[1]Demographics!$A$3:$T$5016,10,0)</f>
        <v>#N/A</v>
      </c>
      <c r="D54" s="1" t="e">
        <f>VLOOKUP(Summary!A54,[1]Demographics!$A$3:$T$5016,11,0)</f>
        <v>#N/A</v>
      </c>
      <c r="E54" s="1" t="e">
        <f>HLOOKUP(Summary!B54,'[2]STAI PreScans'!$D$4:$AAH$28,24,0)</f>
        <v>#N/A</v>
      </c>
      <c r="F54" s="1" t="e">
        <f>HLOOKUP(Summary!B54,'[3]STAI PostScans'!$D$4:$AAB$28,24,0)</f>
        <v>#N/A</v>
      </c>
      <c r="G54" s="1" t="e">
        <f>HLOOKUP(Summary!B54,STAI!$D$4:$ABH$52,47,0)</f>
        <v>#N/A</v>
      </c>
      <c r="H54" s="1" t="e">
        <f>HLOOKUP(Summary!B54,STAI!$D$4:$ABH$52,48,0)</f>
        <v>#N/A</v>
      </c>
      <c r="I54" s="1" t="e">
        <f>HLOOKUP(Summary!B54,STAI!$D$4:$ABH$52,49,0)</f>
        <v>#N/A</v>
      </c>
      <c r="J54" s="1"/>
      <c r="K54" s="1"/>
      <c r="L54" s="1"/>
      <c r="M54" s="1" t="e">
        <f>HLOOKUP(Summary!B54,EPQ!$C$4:$WX$100,94,0)</f>
        <v>#N/A</v>
      </c>
      <c r="N54" s="1" t="e">
        <f>HLOOKUP(Summary!B54,PSWQ!$C$4:$AAA$23,20,0)</f>
        <v>#N/A</v>
      </c>
      <c r="O54" s="1" t="e">
        <f>HLOOKUP(Summary!B54,MASQ!$B$4:$WW$101,96,0)</f>
        <v>#N/A</v>
      </c>
      <c r="P54" s="1" t="e">
        <f>HLOOKUP(Summary!B54,MASQ!$C$4:$WW$101,98,0)</f>
        <v>#N/A</v>
      </c>
      <c r="Q54" s="1" t="e">
        <f>HLOOKUP(Summary!B54,BDI!$C$4:$XI$28,25,0)</f>
        <v>#N/A</v>
      </c>
      <c r="R54" s="1" t="e">
        <f>HLOOKUP(Summary!B54,[4]HAM!$C$4:$AAA$48,39,0)</f>
        <v>#N/A</v>
      </c>
      <c r="S54" s="1" t="e">
        <f>HLOOKUP(Summary!B54,BDI!$C$4:$XI$30,26,0)</f>
        <v>#N/A</v>
      </c>
      <c r="T54" s="1" t="e">
        <f>HLOOKUP(Summary!B54,BDI!$C$4:$XI$30,27,0)</f>
        <v>#N/A</v>
      </c>
    </row>
    <row r="55" spans="1:20" ht="16.5" customHeight="1" x14ac:dyDescent="0.3">
      <c r="A55" s="51"/>
      <c r="B55" s="9">
        <f>Summary!A55</f>
        <v>0</v>
      </c>
      <c r="C55" s="1" t="e">
        <f>VLOOKUP(Summary!A55,[1]Demographics!$A$3:$T$5016,10,0)</f>
        <v>#N/A</v>
      </c>
      <c r="D55" s="1" t="e">
        <f>VLOOKUP(Summary!A55,[1]Demographics!$A$3:$T$5016,11,0)</f>
        <v>#N/A</v>
      </c>
      <c r="E55" s="1" t="e">
        <f>HLOOKUP(Summary!B55,'[2]STAI PreScans'!$D$4:$AAH$28,24,0)</f>
        <v>#N/A</v>
      </c>
      <c r="F55" s="1" t="e">
        <f>HLOOKUP(Summary!B55,'[3]STAI PostScans'!$D$4:$AAB$28,24,0)</f>
        <v>#N/A</v>
      </c>
      <c r="G55" s="1" t="e">
        <f>HLOOKUP(Summary!B55,STAI!$D$4:$ABH$52,47,0)</f>
        <v>#N/A</v>
      </c>
      <c r="H55" s="1" t="e">
        <f>HLOOKUP(Summary!B55,STAI!$D$4:$ABH$52,48,0)</f>
        <v>#N/A</v>
      </c>
      <c r="I55" s="1" t="e">
        <f>HLOOKUP(Summary!B55,STAI!$D$4:$ABH$52,49,0)</f>
        <v>#N/A</v>
      </c>
      <c r="J55" s="1"/>
      <c r="K55" s="1"/>
      <c r="L55" s="1"/>
      <c r="M55" s="1" t="e">
        <f>HLOOKUP(Summary!B55,EPQ!$C$4:$WX$100,94,0)</f>
        <v>#N/A</v>
      </c>
      <c r="N55" s="1" t="e">
        <f>HLOOKUP(Summary!B55,PSWQ!$C$4:$AAA$23,20,0)</f>
        <v>#N/A</v>
      </c>
      <c r="O55" s="1" t="e">
        <f>HLOOKUP(Summary!B55,MASQ!$B$4:$WW$101,96,0)</f>
        <v>#N/A</v>
      </c>
      <c r="P55" s="1" t="e">
        <f>HLOOKUP(Summary!B55,MASQ!$C$4:$WW$101,98,0)</f>
        <v>#N/A</v>
      </c>
      <c r="Q55" s="1" t="e">
        <f>HLOOKUP(Summary!B55,BDI!$C$4:$XI$28,25,0)</f>
        <v>#N/A</v>
      </c>
      <c r="R55" s="1" t="e">
        <f>HLOOKUP(Summary!B55,[4]HAM!$C$4:$AAA$48,39,0)</f>
        <v>#N/A</v>
      </c>
      <c r="S55" s="1" t="e">
        <f>HLOOKUP(Summary!B55,BDI!$C$4:$XI$30,26,0)</f>
        <v>#N/A</v>
      </c>
      <c r="T55" s="1" t="e">
        <f>HLOOKUP(Summary!B55,BDI!$C$4:$XI$30,27,0)</f>
        <v>#N/A</v>
      </c>
    </row>
    <row r="56" spans="1:20" ht="16.5" customHeight="1" x14ac:dyDescent="0.3">
      <c r="A56" s="51"/>
      <c r="B56" s="9">
        <f>Summary!A56</f>
        <v>0</v>
      </c>
      <c r="C56" s="1" t="e">
        <f>VLOOKUP(Summary!A56,[1]Demographics!$A$3:$T$5016,10,0)</f>
        <v>#N/A</v>
      </c>
      <c r="D56" s="1" t="e">
        <f>VLOOKUP(Summary!A56,[1]Demographics!$A$3:$T$5016,11,0)</f>
        <v>#N/A</v>
      </c>
      <c r="E56" s="1" t="e">
        <f>HLOOKUP(Summary!B56,'[2]STAI PreScans'!$D$4:$AAH$28,24,0)</f>
        <v>#N/A</v>
      </c>
      <c r="F56" s="1" t="e">
        <f>HLOOKUP(Summary!B56,'[3]STAI PostScans'!$D$4:$AAB$28,24,0)</f>
        <v>#N/A</v>
      </c>
      <c r="G56" s="1" t="e">
        <f>HLOOKUP(Summary!B56,STAI!$D$4:$ABH$52,47,0)</f>
        <v>#N/A</v>
      </c>
      <c r="H56" s="1" t="e">
        <f>HLOOKUP(Summary!B56,STAI!$D$4:$ABH$52,48,0)</f>
        <v>#N/A</v>
      </c>
      <c r="I56" s="1" t="e">
        <f>HLOOKUP(Summary!B56,STAI!$D$4:$ABH$52,49,0)</f>
        <v>#N/A</v>
      </c>
      <c r="J56" s="1"/>
      <c r="K56" s="1"/>
      <c r="L56" s="1"/>
      <c r="M56" s="1" t="e">
        <f>HLOOKUP(Summary!B56,EPQ!$C$4:$WX$100,94,0)</f>
        <v>#N/A</v>
      </c>
      <c r="N56" s="1" t="e">
        <f>HLOOKUP(Summary!B56,PSWQ!$C$4:$AAA$23,20,0)</f>
        <v>#N/A</v>
      </c>
      <c r="O56" s="1" t="e">
        <f>HLOOKUP(Summary!B56,MASQ!$B$4:$WW$101,96,0)</f>
        <v>#N/A</v>
      </c>
      <c r="P56" s="1" t="e">
        <f>HLOOKUP(Summary!B56,MASQ!$C$4:$WW$101,98,0)</f>
        <v>#N/A</v>
      </c>
      <c r="Q56" s="1" t="e">
        <f>HLOOKUP(Summary!B56,BDI!$C$4:$XI$28,25,0)</f>
        <v>#N/A</v>
      </c>
      <c r="R56" s="1" t="e">
        <f>HLOOKUP(Summary!B56,[4]HAM!$C$4:$AAA$48,39,0)</f>
        <v>#N/A</v>
      </c>
      <c r="S56" s="1" t="e">
        <f>HLOOKUP(Summary!B56,BDI!$C$4:$XI$30,26,0)</f>
        <v>#N/A</v>
      </c>
      <c r="T56" s="1" t="e">
        <f>HLOOKUP(Summary!B56,BDI!$C$4:$XI$30,27,0)</f>
        <v>#N/A</v>
      </c>
    </row>
    <row r="57" spans="1:20" ht="16.5" customHeight="1" x14ac:dyDescent="0.3">
      <c r="A57" s="51"/>
      <c r="B57" s="9">
        <f>Summary!A57</f>
        <v>0</v>
      </c>
      <c r="C57" s="1" t="e">
        <f>VLOOKUP(Summary!A57,[1]Demographics!$A$3:$T$5016,10,0)</f>
        <v>#N/A</v>
      </c>
      <c r="D57" s="1" t="e">
        <f>VLOOKUP(Summary!A57,[1]Demographics!$A$3:$T$5016,11,0)</f>
        <v>#N/A</v>
      </c>
      <c r="E57" s="1" t="e">
        <f>HLOOKUP(Summary!B57,'[2]STAI PreScans'!$D$4:$AAH$28,24,0)</f>
        <v>#N/A</v>
      </c>
      <c r="F57" s="1" t="e">
        <f>HLOOKUP(Summary!B57,'[3]STAI PostScans'!$D$4:$AAB$28,24,0)</f>
        <v>#N/A</v>
      </c>
      <c r="G57" s="1" t="e">
        <f>HLOOKUP(Summary!B57,STAI!$D$4:$ABH$52,47,0)</f>
        <v>#N/A</v>
      </c>
      <c r="H57" s="1" t="e">
        <f>HLOOKUP(Summary!B57,STAI!$D$4:$ABH$52,48,0)</f>
        <v>#N/A</v>
      </c>
      <c r="I57" s="1" t="e">
        <f>HLOOKUP(Summary!B57,STAI!$D$4:$ABH$52,49,0)</f>
        <v>#N/A</v>
      </c>
      <c r="J57" s="1"/>
      <c r="K57" s="1"/>
      <c r="L57" s="1"/>
      <c r="M57" s="1" t="e">
        <f>HLOOKUP(Summary!B57,EPQ!$C$4:$WX$100,94,0)</f>
        <v>#N/A</v>
      </c>
      <c r="N57" s="1" t="e">
        <f>HLOOKUP(Summary!B57,PSWQ!$C$4:$AAA$23,20,0)</f>
        <v>#N/A</v>
      </c>
      <c r="O57" s="1" t="e">
        <f>HLOOKUP(Summary!B57,MASQ!$B$4:$WW$101,96,0)</f>
        <v>#N/A</v>
      </c>
      <c r="P57" s="1" t="e">
        <f>HLOOKUP(Summary!B57,MASQ!$C$4:$WW$101,98,0)</f>
        <v>#N/A</v>
      </c>
      <c r="Q57" s="1" t="e">
        <f>HLOOKUP(Summary!B57,BDI!$C$4:$XI$28,25,0)</f>
        <v>#N/A</v>
      </c>
      <c r="R57" s="1" t="e">
        <f>HLOOKUP(Summary!B57,[4]HAM!$C$4:$AAA$48,39,0)</f>
        <v>#N/A</v>
      </c>
      <c r="S57" s="1" t="e">
        <f>HLOOKUP(Summary!B57,BDI!$C$4:$XI$30,26,0)</f>
        <v>#N/A</v>
      </c>
      <c r="T57" s="1" t="e">
        <f>HLOOKUP(Summary!B57,BDI!$C$4:$XI$30,27,0)</f>
        <v>#N/A</v>
      </c>
    </row>
    <row r="58" spans="1:20" ht="16.5" customHeight="1" x14ac:dyDescent="0.3">
      <c r="A58" s="51"/>
      <c r="B58" s="9">
        <f>Summary!A58</f>
        <v>0</v>
      </c>
      <c r="C58" s="1" t="e">
        <f>VLOOKUP(Summary!A58,[1]Demographics!$A$3:$T$5016,10,0)</f>
        <v>#N/A</v>
      </c>
      <c r="D58" s="1" t="e">
        <f>VLOOKUP(Summary!A58,[1]Demographics!$A$3:$T$5016,11,0)</f>
        <v>#N/A</v>
      </c>
      <c r="E58" s="1" t="e">
        <f>HLOOKUP(Summary!B58,'[2]STAI PreScans'!$D$4:$AAH$28,24,0)</f>
        <v>#N/A</v>
      </c>
      <c r="F58" s="1" t="e">
        <f>HLOOKUP(Summary!B58,'[3]STAI PostScans'!$D$4:$AAB$28,24,0)</f>
        <v>#N/A</v>
      </c>
      <c r="G58" s="1" t="e">
        <f>HLOOKUP(Summary!B58,STAI!$D$4:$ABH$52,47,0)</f>
        <v>#N/A</v>
      </c>
      <c r="H58" s="1" t="e">
        <f>HLOOKUP(Summary!B58,STAI!$D$4:$ABH$52,48,0)</f>
        <v>#N/A</v>
      </c>
      <c r="I58" s="1" t="e">
        <f>HLOOKUP(Summary!B58,STAI!$D$4:$ABH$52,49,0)</f>
        <v>#N/A</v>
      </c>
      <c r="J58" s="1"/>
      <c r="K58" s="1"/>
      <c r="L58" s="1"/>
      <c r="M58" s="1" t="e">
        <f>HLOOKUP(Summary!B58,EPQ!$C$4:$WX$100,94,0)</f>
        <v>#N/A</v>
      </c>
      <c r="N58" s="1" t="e">
        <f>HLOOKUP(Summary!B58,PSWQ!$C$4:$AAA$23,20,0)</f>
        <v>#N/A</v>
      </c>
      <c r="O58" s="1" t="e">
        <f>HLOOKUP(Summary!B58,MASQ!$B$4:$WW$101,96,0)</f>
        <v>#N/A</v>
      </c>
      <c r="P58" s="1" t="e">
        <f>HLOOKUP(Summary!B58,MASQ!$C$4:$WW$101,98,0)</f>
        <v>#N/A</v>
      </c>
      <c r="Q58" s="1" t="e">
        <f>HLOOKUP(Summary!B58,BDI!$C$4:$XI$28,25,0)</f>
        <v>#N/A</v>
      </c>
      <c r="R58" s="1" t="e">
        <f>HLOOKUP(Summary!B58,[4]HAM!$C$4:$AAA$48,39,0)</f>
        <v>#N/A</v>
      </c>
      <c r="S58" s="1" t="e">
        <f>HLOOKUP(Summary!B58,BDI!$C$4:$XI$30,26,0)</f>
        <v>#N/A</v>
      </c>
      <c r="T58" s="1" t="e">
        <f>HLOOKUP(Summary!B58,BDI!$C$4:$XI$30,27,0)</f>
        <v>#N/A</v>
      </c>
    </row>
    <row r="59" spans="1:20" ht="16.5" customHeight="1" x14ac:dyDescent="0.3">
      <c r="A59" s="51"/>
      <c r="B59" s="9">
        <f>Summary!A59</f>
        <v>0</v>
      </c>
      <c r="C59" s="1" t="e">
        <f>VLOOKUP(Summary!A59,[1]Demographics!$A$3:$T$5016,10,0)</f>
        <v>#N/A</v>
      </c>
      <c r="D59" s="1" t="e">
        <f>VLOOKUP(Summary!A59,[1]Demographics!$A$3:$T$5016,11,0)</f>
        <v>#N/A</v>
      </c>
      <c r="E59" s="1" t="e">
        <f>HLOOKUP(Summary!B59,'[2]STAI PreScans'!$D$4:$AAH$28,24,0)</f>
        <v>#N/A</v>
      </c>
      <c r="F59" s="1" t="e">
        <f>HLOOKUP(Summary!B59,'[3]STAI PostScans'!$D$4:$AAB$28,24,0)</f>
        <v>#N/A</v>
      </c>
      <c r="G59" s="1" t="e">
        <f>HLOOKUP(Summary!B59,STAI!$D$4:$ABH$52,47,0)</f>
        <v>#N/A</v>
      </c>
      <c r="H59" s="1" t="e">
        <f>HLOOKUP(Summary!B59,STAI!$D$4:$ABH$52,48,0)</f>
        <v>#N/A</v>
      </c>
      <c r="I59" s="1" t="e">
        <f>HLOOKUP(Summary!B59,STAI!$D$4:$ABH$52,49,0)</f>
        <v>#N/A</v>
      </c>
      <c r="J59" s="1"/>
      <c r="K59" s="1"/>
      <c r="L59" s="1"/>
      <c r="M59" s="1" t="e">
        <f>HLOOKUP(Summary!B59,EPQ!$C$4:$WX$100,94,0)</f>
        <v>#N/A</v>
      </c>
      <c r="N59" s="1" t="e">
        <f>HLOOKUP(Summary!B59,PSWQ!$C$4:$AAA$23,20,0)</f>
        <v>#N/A</v>
      </c>
      <c r="O59" s="1" t="e">
        <f>HLOOKUP(Summary!B59,MASQ!$B$4:$WW$101,96,0)</f>
        <v>#N/A</v>
      </c>
      <c r="P59" s="1" t="e">
        <f>HLOOKUP(Summary!B59,MASQ!$C$4:$WW$101,98,0)</f>
        <v>#N/A</v>
      </c>
      <c r="Q59" s="1" t="e">
        <f>HLOOKUP(Summary!B59,BDI!$C$4:$XI$28,25,0)</f>
        <v>#N/A</v>
      </c>
      <c r="R59" s="1" t="e">
        <f>HLOOKUP(Summary!B59,[4]HAM!$C$4:$AAA$48,39,0)</f>
        <v>#N/A</v>
      </c>
      <c r="S59" s="1" t="e">
        <f>HLOOKUP(Summary!B59,BDI!$C$4:$XI$30,26,0)</f>
        <v>#N/A</v>
      </c>
      <c r="T59" s="1" t="e">
        <f>HLOOKUP(Summary!B59,BDI!$C$4:$XI$30,27,0)</f>
        <v>#N/A</v>
      </c>
    </row>
    <row r="60" spans="1:20" ht="16.5" customHeight="1" x14ac:dyDescent="0.3">
      <c r="A60" s="51"/>
      <c r="B60" s="9">
        <f>Summary!A60</f>
        <v>0</v>
      </c>
      <c r="C60" s="1" t="e">
        <f>VLOOKUP(Summary!A60,[1]Demographics!$A$3:$T$5016,10,0)</f>
        <v>#N/A</v>
      </c>
      <c r="D60" s="1" t="e">
        <f>VLOOKUP(Summary!A60,[1]Demographics!$A$3:$T$5016,11,0)</f>
        <v>#N/A</v>
      </c>
      <c r="E60" s="1" t="e">
        <f>HLOOKUP(Summary!B60,'[2]STAI PreScans'!$D$4:$AAH$28,24,0)</f>
        <v>#N/A</v>
      </c>
      <c r="F60" s="1" t="e">
        <f>HLOOKUP(Summary!B60,'[3]STAI PostScans'!$D$4:$AAB$28,24,0)</f>
        <v>#N/A</v>
      </c>
      <c r="G60" s="1" t="e">
        <f>HLOOKUP(Summary!B60,STAI!$D$4:$ABH$52,47,0)</f>
        <v>#N/A</v>
      </c>
      <c r="H60" s="1" t="e">
        <f>HLOOKUP(Summary!B60,STAI!$D$4:$ABH$52,48,0)</f>
        <v>#N/A</v>
      </c>
      <c r="I60" s="1" t="e">
        <f>HLOOKUP(Summary!B60,STAI!$D$4:$ABH$52,49,0)</f>
        <v>#N/A</v>
      </c>
      <c r="J60" s="1"/>
      <c r="K60" s="1"/>
      <c r="L60" s="1"/>
      <c r="M60" s="1" t="e">
        <f>HLOOKUP(Summary!B60,EPQ!$C$4:$WX$100,94,0)</f>
        <v>#N/A</v>
      </c>
      <c r="N60" s="1" t="e">
        <f>HLOOKUP(Summary!B60,PSWQ!$C$4:$AAA$23,20,0)</f>
        <v>#N/A</v>
      </c>
      <c r="O60" s="1" t="e">
        <f>HLOOKUP(Summary!B60,MASQ!$B$4:$WW$101,96,0)</f>
        <v>#N/A</v>
      </c>
      <c r="P60" s="1" t="e">
        <f>HLOOKUP(Summary!B60,MASQ!$C$4:$WW$101,98,0)</f>
        <v>#N/A</v>
      </c>
      <c r="Q60" s="1" t="e">
        <f>HLOOKUP(Summary!B60,BDI!$C$4:$XI$28,25,0)</f>
        <v>#N/A</v>
      </c>
      <c r="R60" s="1" t="e">
        <f>HLOOKUP(Summary!B60,[4]HAM!$C$4:$AAA$48,39,0)</f>
        <v>#N/A</v>
      </c>
      <c r="S60" s="1" t="e">
        <f>HLOOKUP(Summary!B60,BDI!$C$4:$XI$30,26,0)</f>
        <v>#N/A</v>
      </c>
      <c r="T60" s="1" t="e">
        <f>HLOOKUP(Summary!B60,BDI!$C$4:$XI$30,27,0)</f>
        <v>#N/A</v>
      </c>
    </row>
    <row r="61" spans="1:20" ht="16.5" customHeight="1" x14ac:dyDescent="0.3">
      <c r="A61" s="51"/>
      <c r="B61" s="9">
        <f>Summary!A61</f>
        <v>0</v>
      </c>
      <c r="C61" s="1" t="e">
        <f>VLOOKUP(Summary!A61,[1]Demographics!$A$3:$T$5016,10,0)</f>
        <v>#N/A</v>
      </c>
      <c r="D61" s="1" t="e">
        <f>VLOOKUP(Summary!A61,[1]Demographics!$A$3:$T$5016,11,0)</f>
        <v>#N/A</v>
      </c>
      <c r="E61" s="1" t="e">
        <f>HLOOKUP(Summary!B61,'[2]STAI PreScans'!$D$4:$AAH$28,24,0)</f>
        <v>#N/A</v>
      </c>
      <c r="F61" s="1" t="e">
        <f>HLOOKUP(Summary!B61,'[3]STAI PostScans'!$D$4:$AAB$28,24,0)</f>
        <v>#N/A</v>
      </c>
      <c r="G61" s="1" t="e">
        <f>HLOOKUP(Summary!B61,STAI!$D$4:$ABH$52,47,0)</f>
        <v>#N/A</v>
      </c>
      <c r="H61" s="1" t="e">
        <f>HLOOKUP(Summary!B61,STAI!$D$4:$ABH$52,48,0)</f>
        <v>#N/A</v>
      </c>
      <c r="I61" s="1" t="e">
        <f>HLOOKUP(Summary!B61,STAI!$D$4:$ABH$52,49,0)</f>
        <v>#N/A</v>
      </c>
      <c r="J61" s="1"/>
      <c r="K61" s="1"/>
      <c r="L61" s="1"/>
      <c r="M61" s="1" t="e">
        <f>HLOOKUP(Summary!B61,EPQ!$C$4:$WX$100,94,0)</f>
        <v>#N/A</v>
      </c>
      <c r="N61" s="1" t="e">
        <f>HLOOKUP(Summary!B61,PSWQ!$C$4:$AAA$23,20,0)</f>
        <v>#N/A</v>
      </c>
      <c r="O61" s="1" t="e">
        <f>HLOOKUP(Summary!B61,MASQ!$B$4:$WW$101,96,0)</f>
        <v>#N/A</v>
      </c>
      <c r="P61" s="1" t="e">
        <f>HLOOKUP(Summary!B61,MASQ!$C$4:$WW$101,98,0)</f>
        <v>#N/A</v>
      </c>
      <c r="Q61" s="1" t="e">
        <f>HLOOKUP(Summary!B61,BDI!$C$4:$XI$28,25,0)</f>
        <v>#N/A</v>
      </c>
      <c r="R61" s="1" t="e">
        <f>HLOOKUP(Summary!B61,[4]HAM!$C$4:$AAA$48,39,0)</f>
        <v>#N/A</v>
      </c>
      <c r="S61" s="1" t="e">
        <f>HLOOKUP(Summary!B61,BDI!$C$4:$XI$30,26,0)</f>
        <v>#N/A</v>
      </c>
      <c r="T61" s="1" t="e">
        <f>HLOOKUP(Summary!B61,BDI!$C$4:$XI$30,27,0)</f>
        <v>#N/A</v>
      </c>
    </row>
    <row r="62" spans="1:20" ht="16.5" customHeight="1" x14ac:dyDescent="0.3">
      <c r="A62" s="51"/>
      <c r="B62" s="9">
        <f>Summary!A62</f>
        <v>0</v>
      </c>
      <c r="C62" s="1" t="e">
        <f>VLOOKUP(Summary!A62,[1]Demographics!$A$3:$T$5016,10,0)</f>
        <v>#N/A</v>
      </c>
      <c r="D62" s="1" t="e">
        <f>VLOOKUP(Summary!A62,[1]Demographics!$A$3:$T$5016,11,0)</f>
        <v>#N/A</v>
      </c>
      <c r="E62" s="1" t="e">
        <f>HLOOKUP(Summary!B62,'[2]STAI PreScans'!$D$4:$AAH$28,24,0)</f>
        <v>#N/A</v>
      </c>
      <c r="F62" s="1" t="e">
        <f>HLOOKUP(Summary!B62,'[3]STAI PostScans'!$D$4:$AAB$28,24,0)</f>
        <v>#N/A</v>
      </c>
      <c r="G62" s="1" t="e">
        <f>HLOOKUP(Summary!B62,STAI!$D$4:$ABH$52,47,0)</f>
        <v>#N/A</v>
      </c>
      <c r="H62" s="1" t="e">
        <f>HLOOKUP(Summary!B62,STAI!$D$4:$ABH$52,48,0)</f>
        <v>#N/A</v>
      </c>
      <c r="I62" s="1" t="e">
        <f>HLOOKUP(Summary!B62,STAI!$D$4:$ABH$52,49,0)</f>
        <v>#N/A</v>
      </c>
      <c r="J62" s="1"/>
      <c r="K62" s="1"/>
      <c r="L62" s="1"/>
      <c r="M62" s="1" t="e">
        <f>HLOOKUP(Summary!B62,EPQ!$C$4:$WX$100,94,0)</f>
        <v>#N/A</v>
      </c>
      <c r="N62" s="1" t="e">
        <f>HLOOKUP(Summary!B62,PSWQ!$C$4:$AAA$23,20,0)</f>
        <v>#N/A</v>
      </c>
      <c r="O62" s="1" t="e">
        <f>HLOOKUP(Summary!B62,MASQ!$B$4:$WW$101,96,0)</f>
        <v>#N/A</v>
      </c>
      <c r="P62" s="1" t="e">
        <f>HLOOKUP(Summary!B62,MASQ!$C$4:$WW$101,98,0)</f>
        <v>#N/A</v>
      </c>
      <c r="Q62" s="1" t="e">
        <f>HLOOKUP(Summary!B62,BDI!$C$4:$XI$28,25,0)</f>
        <v>#N/A</v>
      </c>
      <c r="R62" s="1" t="e">
        <f>HLOOKUP(Summary!B62,[4]HAM!$C$4:$AAA$48,39,0)</f>
        <v>#N/A</v>
      </c>
      <c r="S62" s="1" t="e">
        <f>HLOOKUP(Summary!B62,BDI!$C$4:$XI$30,26,0)</f>
        <v>#N/A</v>
      </c>
      <c r="T62" s="1" t="e">
        <f>HLOOKUP(Summary!B62,BDI!$C$4:$XI$30,27,0)</f>
        <v>#N/A</v>
      </c>
    </row>
    <row r="63" spans="1:20" ht="16.5" customHeight="1" x14ac:dyDescent="0.3">
      <c r="A63" s="51"/>
      <c r="B63" s="9">
        <f>Summary!A63</f>
        <v>0</v>
      </c>
      <c r="C63" s="1" t="e">
        <f>VLOOKUP(Summary!A63,[1]Demographics!$A$3:$T$5016,10,0)</f>
        <v>#N/A</v>
      </c>
      <c r="D63" s="1" t="e">
        <f>VLOOKUP(Summary!A63,[1]Demographics!$A$3:$T$5016,11,0)</f>
        <v>#N/A</v>
      </c>
      <c r="E63" s="1" t="e">
        <f>HLOOKUP(Summary!B63,'[2]STAI PreScans'!$D$4:$AAH$28,24,0)</f>
        <v>#N/A</v>
      </c>
      <c r="F63" s="1" t="e">
        <f>HLOOKUP(Summary!B63,'[3]STAI PostScans'!$D$4:$AAB$28,24,0)</f>
        <v>#N/A</v>
      </c>
      <c r="G63" s="1" t="e">
        <f>HLOOKUP(Summary!B63,STAI!$D$4:$ABH$52,47,0)</f>
        <v>#N/A</v>
      </c>
      <c r="H63" s="1" t="e">
        <f>HLOOKUP(Summary!B63,STAI!$D$4:$ABH$52,48,0)</f>
        <v>#N/A</v>
      </c>
      <c r="I63" s="1" t="e">
        <f>HLOOKUP(Summary!B63,STAI!$D$4:$ABH$52,49,0)</f>
        <v>#N/A</v>
      </c>
      <c r="J63" s="1"/>
      <c r="K63" s="1"/>
      <c r="L63" s="1"/>
      <c r="M63" s="1" t="e">
        <f>HLOOKUP(Summary!B63,EPQ!$C$4:$WX$100,94,0)</f>
        <v>#N/A</v>
      </c>
      <c r="N63" s="1" t="e">
        <f>HLOOKUP(Summary!B63,PSWQ!$C$4:$AAA$23,20,0)</f>
        <v>#N/A</v>
      </c>
      <c r="O63" s="1" t="e">
        <f>HLOOKUP(Summary!B63,MASQ!$B$4:$WW$101,96,0)</f>
        <v>#N/A</v>
      </c>
      <c r="P63" s="1" t="e">
        <f>HLOOKUP(Summary!B63,MASQ!$C$4:$WW$101,98,0)</f>
        <v>#N/A</v>
      </c>
      <c r="Q63" s="1" t="e">
        <f>HLOOKUP(Summary!B63,BDI!$C$4:$XI$28,25,0)</f>
        <v>#N/A</v>
      </c>
      <c r="R63" s="1" t="e">
        <f>HLOOKUP(Summary!B63,[4]HAM!$C$4:$AAA$48,39,0)</f>
        <v>#N/A</v>
      </c>
      <c r="S63" s="1" t="e">
        <f>HLOOKUP(Summary!B63,BDI!$C$4:$XI$30,26,0)</f>
        <v>#N/A</v>
      </c>
      <c r="T63" s="1" t="e">
        <f>HLOOKUP(Summary!B63,BDI!$C$4:$XI$30,27,0)</f>
        <v>#N/A</v>
      </c>
    </row>
    <row r="64" spans="1:20" ht="16.5" customHeight="1" x14ac:dyDescent="0.3">
      <c r="A64" s="51"/>
      <c r="B64" s="9">
        <f>Summary!A64</f>
        <v>0</v>
      </c>
      <c r="C64" s="1" t="e">
        <f>VLOOKUP(Summary!A64,[1]Demographics!$A$3:$T$5016,10,0)</f>
        <v>#N/A</v>
      </c>
      <c r="D64" s="1" t="e">
        <f>VLOOKUP(Summary!A64,[1]Demographics!$A$3:$T$5016,11,0)</f>
        <v>#N/A</v>
      </c>
      <c r="E64" s="1" t="e">
        <f>HLOOKUP(Summary!B64,'[2]STAI PreScans'!$D$4:$AAH$28,24,0)</f>
        <v>#N/A</v>
      </c>
      <c r="F64" s="1" t="e">
        <f>HLOOKUP(Summary!B64,'[3]STAI PostScans'!$D$4:$AAB$28,24,0)</f>
        <v>#N/A</v>
      </c>
      <c r="G64" s="1" t="e">
        <f>HLOOKUP(Summary!B64,STAI!$D$4:$ABH$52,47,0)</f>
        <v>#N/A</v>
      </c>
      <c r="H64" s="1" t="e">
        <f>HLOOKUP(Summary!B64,STAI!$D$4:$ABH$52,48,0)</f>
        <v>#N/A</v>
      </c>
      <c r="I64" s="1" t="e">
        <f>HLOOKUP(Summary!B64,STAI!$D$4:$ABH$52,49,0)</f>
        <v>#N/A</v>
      </c>
      <c r="J64" s="1"/>
      <c r="K64" s="1"/>
      <c r="L64" s="1"/>
      <c r="M64" s="1" t="e">
        <f>HLOOKUP(Summary!B64,EPQ!$C$4:$WX$100,94,0)</f>
        <v>#N/A</v>
      </c>
      <c r="N64" s="1" t="e">
        <f>HLOOKUP(Summary!B64,PSWQ!$C$4:$AAA$23,20,0)</f>
        <v>#N/A</v>
      </c>
      <c r="O64" s="1" t="e">
        <f>HLOOKUP(Summary!B64,MASQ!$B$4:$WW$101,96,0)</f>
        <v>#N/A</v>
      </c>
      <c r="P64" s="1" t="e">
        <f>HLOOKUP(Summary!B64,MASQ!$C$4:$WW$101,98,0)</f>
        <v>#N/A</v>
      </c>
      <c r="Q64" s="1" t="e">
        <f>HLOOKUP(Summary!B64,BDI!$C$4:$XI$28,25,0)</f>
        <v>#N/A</v>
      </c>
      <c r="R64" s="1" t="e">
        <f>HLOOKUP(Summary!B64,[4]HAM!$C$4:$AAA$48,39,0)</f>
        <v>#N/A</v>
      </c>
      <c r="S64" s="1" t="e">
        <f>HLOOKUP(Summary!B64,BDI!$C$4:$XI$30,26,0)</f>
        <v>#N/A</v>
      </c>
      <c r="T64" s="1" t="e">
        <f>HLOOKUP(Summary!B64,BDI!$C$4:$XI$30,27,0)</f>
        <v>#N/A</v>
      </c>
    </row>
    <row r="65" spans="1:20" ht="16.5" customHeight="1" x14ac:dyDescent="0.3">
      <c r="A65" s="51"/>
      <c r="B65" s="9">
        <f>Summary!A65</f>
        <v>0</v>
      </c>
      <c r="C65" s="1" t="e">
        <f>VLOOKUP(Summary!A65,[1]Demographics!$A$3:$T$5016,10,0)</f>
        <v>#N/A</v>
      </c>
      <c r="D65" s="1" t="e">
        <f>VLOOKUP(Summary!A65,[1]Demographics!$A$3:$T$5016,11,0)</f>
        <v>#N/A</v>
      </c>
      <c r="E65" s="1" t="e">
        <f>HLOOKUP(Summary!B65,'[2]STAI PreScans'!$D$4:$AAH$28,24,0)</f>
        <v>#N/A</v>
      </c>
      <c r="F65" s="1" t="e">
        <f>HLOOKUP(Summary!B65,'[3]STAI PostScans'!$D$4:$AAB$28,24,0)</f>
        <v>#N/A</v>
      </c>
      <c r="G65" s="1" t="e">
        <f>HLOOKUP(Summary!B65,STAI!$D$4:$ABH$52,47,0)</f>
        <v>#N/A</v>
      </c>
      <c r="H65" s="1" t="e">
        <f>HLOOKUP(Summary!B65,STAI!$D$4:$ABH$52,48,0)</f>
        <v>#N/A</v>
      </c>
      <c r="I65" s="1" t="e">
        <f>HLOOKUP(Summary!B65,STAI!$D$4:$ABH$52,49,0)</f>
        <v>#N/A</v>
      </c>
      <c r="J65" s="1"/>
      <c r="K65" s="1"/>
      <c r="L65" s="1"/>
      <c r="M65" s="1" t="e">
        <f>HLOOKUP(Summary!B65,EPQ!$C$4:$WX$100,94,0)</f>
        <v>#N/A</v>
      </c>
      <c r="N65" s="1" t="e">
        <f>HLOOKUP(Summary!B65,PSWQ!$C$4:$AAA$23,20,0)</f>
        <v>#N/A</v>
      </c>
      <c r="O65" s="1" t="e">
        <f>HLOOKUP(Summary!B65,MASQ!$B$4:$WW$101,96,0)</f>
        <v>#N/A</v>
      </c>
      <c r="P65" s="1" t="e">
        <f>HLOOKUP(Summary!B65,MASQ!$C$4:$WW$101,98,0)</f>
        <v>#N/A</v>
      </c>
      <c r="Q65" s="1" t="e">
        <f>HLOOKUP(Summary!B65,BDI!$C$4:$XI$28,25,0)</f>
        <v>#N/A</v>
      </c>
      <c r="R65" s="1" t="e">
        <f>HLOOKUP(Summary!B65,[4]HAM!$C$4:$AAA$48,39,0)</f>
        <v>#N/A</v>
      </c>
      <c r="S65" s="1" t="e">
        <f>HLOOKUP(Summary!B65,BDI!$C$4:$XI$30,26,0)</f>
        <v>#N/A</v>
      </c>
      <c r="T65" s="1" t="e">
        <f>HLOOKUP(Summary!B65,BDI!$C$4:$XI$30,27,0)</f>
        <v>#N/A</v>
      </c>
    </row>
    <row r="66" spans="1:20" ht="16.5" customHeight="1" x14ac:dyDescent="0.3">
      <c r="A66" s="51"/>
      <c r="B66" s="9">
        <f>Summary!A66</f>
        <v>0</v>
      </c>
      <c r="C66" s="1" t="e">
        <f>VLOOKUP(Summary!A66,[1]Demographics!$A$3:$T$5016,10,0)</f>
        <v>#N/A</v>
      </c>
      <c r="D66" s="1" t="e">
        <f>VLOOKUP(Summary!A66,[1]Demographics!$A$3:$T$5016,11,0)</f>
        <v>#N/A</v>
      </c>
      <c r="E66" s="1" t="e">
        <f>HLOOKUP(Summary!B66,'[2]STAI PreScans'!$D$4:$AAH$28,24,0)</f>
        <v>#N/A</v>
      </c>
      <c r="F66" s="1" t="e">
        <f>HLOOKUP(Summary!B66,'[3]STAI PostScans'!$D$4:$AAB$28,24,0)</f>
        <v>#N/A</v>
      </c>
      <c r="G66" s="1" t="e">
        <f>HLOOKUP(Summary!B66,STAI!$D$4:$ABH$52,47,0)</f>
        <v>#N/A</v>
      </c>
      <c r="H66" s="1" t="e">
        <f>HLOOKUP(Summary!B66,STAI!$D$4:$ABH$52,48,0)</f>
        <v>#N/A</v>
      </c>
      <c r="I66" s="1" t="e">
        <f>HLOOKUP(Summary!B66,STAI!$D$4:$ABH$52,49,0)</f>
        <v>#N/A</v>
      </c>
      <c r="J66" s="1"/>
      <c r="K66" s="1"/>
      <c r="L66" s="1"/>
      <c r="M66" s="1" t="e">
        <f>HLOOKUP(Summary!B66,EPQ!$C$4:$WX$100,94,0)</f>
        <v>#N/A</v>
      </c>
      <c r="N66" s="1" t="e">
        <f>HLOOKUP(Summary!B66,PSWQ!$C$4:$AAA$23,20,0)</f>
        <v>#N/A</v>
      </c>
      <c r="O66" s="1" t="e">
        <f>HLOOKUP(Summary!B66,MASQ!$B$4:$WW$101,96,0)</f>
        <v>#N/A</v>
      </c>
      <c r="P66" s="1" t="e">
        <f>HLOOKUP(Summary!B66,MASQ!$C$4:$WW$101,98,0)</f>
        <v>#N/A</v>
      </c>
      <c r="Q66" s="1" t="e">
        <f>HLOOKUP(Summary!B66,BDI!$C$4:$XI$28,25,0)</f>
        <v>#N/A</v>
      </c>
      <c r="R66" s="1" t="e">
        <f>HLOOKUP(Summary!B66,[4]HAM!$C$4:$AAA$48,39,0)</f>
        <v>#N/A</v>
      </c>
      <c r="S66" s="1" t="e">
        <f>HLOOKUP(Summary!B66,BDI!$C$4:$XI$30,26,0)</f>
        <v>#N/A</v>
      </c>
      <c r="T66" s="1" t="e">
        <f>HLOOKUP(Summary!B66,BDI!$C$4:$XI$30,27,0)</f>
        <v>#N/A</v>
      </c>
    </row>
    <row r="67" spans="1:20" ht="16.5" customHeight="1" x14ac:dyDescent="0.3">
      <c r="A67" s="51"/>
      <c r="B67" s="9">
        <f>Summary!A67</f>
        <v>0</v>
      </c>
      <c r="C67" s="1" t="e">
        <f>VLOOKUP(Summary!A67,[1]Demographics!$A$3:$T$5016,10,0)</f>
        <v>#N/A</v>
      </c>
      <c r="D67" s="1" t="e">
        <f>VLOOKUP(Summary!A67,[1]Demographics!$A$3:$T$5016,11,0)</f>
        <v>#N/A</v>
      </c>
      <c r="E67" s="1" t="e">
        <f>HLOOKUP(Summary!B67,'[2]STAI PreScans'!$D$4:$AAH$28,24,0)</f>
        <v>#N/A</v>
      </c>
      <c r="F67" s="1" t="e">
        <f>HLOOKUP(Summary!B67,'[3]STAI PostScans'!$D$4:$AAB$28,24,0)</f>
        <v>#N/A</v>
      </c>
      <c r="G67" s="1" t="e">
        <f>HLOOKUP(Summary!B67,STAI!$D$4:$ABH$52,47,0)</f>
        <v>#N/A</v>
      </c>
      <c r="H67" s="1" t="e">
        <f>HLOOKUP(Summary!B67,STAI!$D$4:$ABH$52,48,0)</f>
        <v>#N/A</v>
      </c>
      <c r="I67" s="1" t="e">
        <f>HLOOKUP(Summary!B67,STAI!$D$4:$ABH$52,49,0)</f>
        <v>#N/A</v>
      </c>
      <c r="J67" s="1"/>
      <c r="K67" s="1"/>
      <c r="L67" s="1"/>
      <c r="M67" s="1" t="e">
        <f>HLOOKUP(Summary!B67,EPQ!$C$4:$WX$100,94,0)</f>
        <v>#N/A</v>
      </c>
      <c r="N67" s="1" t="e">
        <f>HLOOKUP(Summary!B67,PSWQ!$C$4:$AAA$23,20,0)</f>
        <v>#N/A</v>
      </c>
      <c r="O67" s="1" t="e">
        <f>HLOOKUP(Summary!B67,MASQ!$B$4:$WW$101,96,0)</f>
        <v>#N/A</v>
      </c>
      <c r="P67" s="1" t="e">
        <f>HLOOKUP(Summary!B67,MASQ!$C$4:$WW$101,98,0)</f>
        <v>#N/A</v>
      </c>
      <c r="Q67" s="1" t="e">
        <f>HLOOKUP(Summary!B67,BDI!$C$4:$XI$28,25,0)</f>
        <v>#N/A</v>
      </c>
      <c r="R67" s="1" t="e">
        <f>HLOOKUP(Summary!B67,[4]HAM!$C$4:$AAA$48,39,0)</f>
        <v>#N/A</v>
      </c>
      <c r="S67" s="1" t="e">
        <f>HLOOKUP(Summary!B67,BDI!$C$4:$XI$30,26,0)</f>
        <v>#N/A</v>
      </c>
      <c r="T67" s="1" t="e">
        <f>HLOOKUP(Summary!B67,BDI!$C$4:$XI$30,27,0)</f>
        <v>#N/A</v>
      </c>
    </row>
    <row r="68" spans="1:20" ht="16.5" customHeight="1" x14ac:dyDescent="0.3">
      <c r="A68" s="51"/>
      <c r="B68" s="9">
        <f>Summary!A68</f>
        <v>0</v>
      </c>
      <c r="C68" s="1" t="e">
        <f>VLOOKUP(Summary!A68,[1]Demographics!$A$3:$T$5016,10,0)</f>
        <v>#N/A</v>
      </c>
      <c r="D68" s="1" t="e">
        <f>VLOOKUP(Summary!A68,[1]Demographics!$A$3:$T$5016,11,0)</f>
        <v>#N/A</v>
      </c>
      <c r="E68" s="1" t="e">
        <f>HLOOKUP(Summary!B68,'[2]STAI PreScans'!$D$4:$AAH$28,24,0)</f>
        <v>#N/A</v>
      </c>
      <c r="F68" s="1" t="e">
        <f>HLOOKUP(Summary!B68,'[3]STAI PostScans'!$D$4:$AAB$28,24,0)</f>
        <v>#N/A</v>
      </c>
      <c r="G68" s="1" t="e">
        <f>HLOOKUP(Summary!B68,STAI!$D$4:$ABH$52,47,0)</f>
        <v>#N/A</v>
      </c>
      <c r="H68" s="1" t="e">
        <f>HLOOKUP(Summary!B68,STAI!$D$4:$ABH$52,48,0)</f>
        <v>#N/A</v>
      </c>
      <c r="I68" s="1" t="e">
        <f>HLOOKUP(Summary!B68,STAI!$D$4:$ABH$52,49,0)</f>
        <v>#N/A</v>
      </c>
      <c r="J68" s="1"/>
      <c r="K68" s="1"/>
      <c r="L68" s="1"/>
      <c r="M68" s="1" t="e">
        <f>HLOOKUP(Summary!B68,EPQ!$C$4:$WX$100,94,0)</f>
        <v>#N/A</v>
      </c>
      <c r="N68" s="1" t="e">
        <f>HLOOKUP(Summary!B68,PSWQ!$C$4:$AAA$23,20,0)</f>
        <v>#N/A</v>
      </c>
      <c r="O68" s="1" t="e">
        <f>HLOOKUP(Summary!B68,MASQ!$B$4:$WW$101,96,0)</f>
        <v>#N/A</v>
      </c>
      <c r="P68" s="1" t="e">
        <f>HLOOKUP(Summary!B68,MASQ!$C$4:$WW$101,98,0)</f>
        <v>#N/A</v>
      </c>
      <c r="Q68" s="1" t="e">
        <f>HLOOKUP(Summary!B68,BDI!$C$4:$XI$28,25,0)</f>
        <v>#N/A</v>
      </c>
      <c r="R68" s="1" t="e">
        <f>HLOOKUP(Summary!B68,[4]HAM!$C$4:$AAA$48,39,0)</f>
        <v>#N/A</v>
      </c>
      <c r="S68" s="1" t="e">
        <f>HLOOKUP(Summary!B68,BDI!$C$4:$XI$30,26,0)</f>
        <v>#N/A</v>
      </c>
      <c r="T68" s="1" t="e">
        <f>HLOOKUP(Summary!B68,BDI!$C$4:$XI$30,27,0)</f>
        <v>#N/A</v>
      </c>
    </row>
    <row r="69" spans="1:20" ht="16.5" customHeight="1" x14ac:dyDescent="0.3">
      <c r="A69" s="51"/>
      <c r="B69" s="9">
        <f>Summary!A69</f>
        <v>0</v>
      </c>
      <c r="C69" s="1" t="e">
        <f>VLOOKUP(Summary!A69,[1]Demographics!$A$3:$T$5016,10,0)</f>
        <v>#N/A</v>
      </c>
      <c r="D69" s="1" t="e">
        <f>VLOOKUP(Summary!A69,[1]Demographics!$A$3:$T$5016,11,0)</f>
        <v>#N/A</v>
      </c>
      <c r="E69" s="1" t="e">
        <f>HLOOKUP(Summary!B69,'[2]STAI PreScans'!$D$4:$AAH$28,24,0)</f>
        <v>#N/A</v>
      </c>
      <c r="F69" s="1" t="e">
        <f>HLOOKUP(Summary!B69,'[3]STAI PostScans'!$D$4:$AAB$28,24,0)</f>
        <v>#N/A</v>
      </c>
      <c r="G69" s="1" t="e">
        <f>HLOOKUP(Summary!B69,STAI!$D$4:$ABH$52,47,0)</f>
        <v>#N/A</v>
      </c>
      <c r="H69" s="1" t="e">
        <f>HLOOKUP(Summary!B69,STAI!$D$4:$ABH$52,48,0)</f>
        <v>#N/A</v>
      </c>
      <c r="I69" s="1" t="e">
        <f>HLOOKUP(Summary!B69,STAI!$D$4:$ABH$52,49,0)</f>
        <v>#N/A</v>
      </c>
      <c r="J69" s="1"/>
      <c r="K69" s="1"/>
      <c r="L69" s="1"/>
      <c r="M69" s="1" t="e">
        <f>HLOOKUP(Summary!B69,EPQ!$C$4:$WX$100,94,0)</f>
        <v>#N/A</v>
      </c>
      <c r="N69" s="1" t="e">
        <f>HLOOKUP(Summary!B69,PSWQ!$C$4:$AAA$23,20,0)</f>
        <v>#N/A</v>
      </c>
      <c r="O69" s="1" t="e">
        <f>HLOOKUP(Summary!B69,MASQ!$B$4:$WW$101,96,0)</f>
        <v>#N/A</v>
      </c>
      <c r="P69" s="1" t="e">
        <f>HLOOKUP(Summary!B69,MASQ!$C$4:$WW$101,98,0)</f>
        <v>#N/A</v>
      </c>
      <c r="Q69" s="1" t="e">
        <f>HLOOKUP(Summary!B69,BDI!$C$4:$XI$28,25,0)</f>
        <v>#N/A</v>
      </c>
      <c r="R69" s="1" t="e">
        <f>HLOOKUP(Summary!B69,[4]HAM!$C$4:$AAA$48,39,0)</f>
        <v>#N/A</v>
      </c>
      <c r="S69" s="1" t="e">
        <f>HLOOKUP(Summary!B69,BDI!$C$4:$XI$30,26,0)</f>
        <v>#N/A</v>
      </c>
      <c r="T69" s="1" t="e">
        <f>HLOOKUP(Summary!B69,BDI!$C$4:$XI$30,27,0)</f>
        <v>#N/A</v>
      </c>
    </row>
    <row r="70" spans="1:20" ht="16.5" customHeight="1" x14ac:dyDescent="0.3">
      <c r="A70" s="51"/>
      <c r="B70" s="9">
        <f>Summary!A70</f>
        <v>0</v>
      </c>
      <c r="C70" s="1" t="e">
        <f>VLOOKUP(Summary!A70,[1]Demographics!$A$3:$T$5016,10,0)</f>
        <v>#N/A</v>
      </c>
      <c r="D70" s="1" t="e">
        <f>VLOOKUP(Summary!A70,[1]Demographics!$A$3:$T$5016,11,0)</f>
        <v>#N/A</v>
      </c>
      <c r="E70" s="1" t="e">
        <f>HLOOKUP(Summary!B70,'[2]STAI PreScans'!$D$4:$AAH$28,24,0)</f>
        <v>#N/A</v>
      </c>
      <c r="F70" s="1" t="e">
        <f>HLOOKUP(Summary!B70,'[3]STAI PostScans'!$D$4:$AAB$28,24,0)</f>
        <v>#N/A</v>
      </c>
      <c r="G70" s="1" t="e">
        <f>HLOOKUP(Summary!B70,STAI!$D$4:$ABH$52,47,0)</f>
        <v>#N/A</v>
      </c>
      <c r="H70" s="1" t="e">
        <f>HLOOKUP(Summary!B70,STAI!$D$4:$ABH$52,48,0)</f>
        <v>#N/A</v>
      </c>
      <c r="I70" s="1" t="e">
        <f>HLOOKUP(Summary!B70,STAI!$D$4:$ABH$52,49,0)</f>
        <v>#N/A</v>
      </c>
      <c r="J70" s="1"/>
      <c r="K70" s="1"/>
      <c r="L70" s="1"/>
      <c r="M70" s="1" t="e">
        <f>HLOOKUP(Summary!B70,EPQ!$C$4:$WX$100,94,0)</f>
        <v>#N/A</v>
      </c>
      <c r="N70" s="1" t="e">
        <f>HLOOKUP(Summary!B70,PSWQ!$C$4:$AAA$23,20,0)</f>
        <v>#N/A</v>
      </c>
      <c r="O70" s="1" t="e">
        <f>HLOOKUP(Summary!B70,MASQ!$B$4:$WW$101,96,0)</f>
        <v>#N/A</v>
      </c>
      <c r="P70" s="1" t="e">
        <f>HLOOKUP(Summary!B70,MASQ!$C$4:$WW$101,98,0)</f>
        <v>#N/A</v>
      </c>
      <c r="Q70" s="1" t="e">
        <f>HLOOKUP(Summary!B70,BDI!$C$4:$XI$28,25,0)</f>
        <v>#N/A</v>
      </c>
      <c r="R70" s="1" t="e">
        <f>HLOOKUP(Summary!B70,[4]HAM!$C$4:$AAA$48,39,0)</f>
        <v>#N/A</v>
      </c>
      <c r="S70" s="1" t="e">
        <f>HLOOKUP(Summary!B70,BDI!$C$4:$XI$30,26,0)</f>
        <v>#N/A</v>
      </c>
      <c r="T70" s="1" t="e">
        <f>HLOOKUP(Summary!B70,BDI!$C$4:$XI$30,27,0)</f>
        <v>#N/A</v>
      </c>
    </row>
    <row r="71" spans="1:20" ht="16.5" customHeight="1" x14ac:dyDescent="0.3">
      <c r="A71" s="51"/>
      <c r="B71" s="9">
        <f>Summary!A71</f>
        <v>0</v>
      </c>
      <c r="C71" s="1" t="e">
        <f>VLOOKUP(Summary!A71,[1]Demographics!$A$3:$T$5016,10,0)</f>
        <v>#N/A</v>
      </c>
      <c r="D71" s="1" t="e">
        <f>VLOOKUP(Summary!A71,[1]Demographics!$A$3:$T$5016,11,0)</f>
        <v>#N/A</v>
      </c>
      <c r="E71" s="1" t="e">
        <f>HLOOKUP(Summary!B71,'[2]STAI PreScans'!$D$4:$AAH$28,24,0)</f>
        <v>#N/A</v>
      </c>
      <c r="F71" s="1" t="e">
        <f>HLOOKUP(Summary!B71,'[3]STAI PostScans'!$D$4:$AAB$28,24,0)</f>
        <v>#N/A</v>
      </c>
      <c r="G71" s="1" t="e">
        <f>HLOOKUP(Summary!B71,STAI!$D$4:$ABH$52,47,0)</f>
        <v>#N/A</v>
      </c>
      <c r="H71" s="1" t="e">
        <f>HLOOKUP(Summary!B71,STAI!$D$4:$ABH$52,48,0)</f>
        <v>#N/A</v>
      </c>
      <c r="I71" s="1" t="e">
        <f>HLOOKUP(Summary!B71,STAI!$D$4:$ABH$52,49,0)</f>
        <v>#N/A</v>
      </c>
      <c r="J71" s="1"/>
      <c r="K71" s="1"/>
      <c r="L71" s="1"/>
      <c r="M71" s="1" t="e">
        <f>HLOOKUP(Summary!B71,EPQ!$C$4:$WX$100,94,0)</f>
        <v>#N/A</v>
      </c>
      <c r="N71" s="1" t="e">
        <f>HLOOKUP(Summary!B71,PSWQ!$C$4:$AAA$23,20,0)</f>
        <v>#N/A</v>
      </c>
      <c r="O71" s="1" t="e">
        <f>HLOOKUP(Summary!B71,MASQ!$B$4:$WW$101,96,0)</f>
        <v>#N/A</v>
      </c>
      <c r="P71" s="1" t="e">
        <f>HLOOKUP(Summary!B71,MASQ!$C$4:$WW$101,98,0)</f>
        <v>#N/A</v>
      </c>
      <c r="Q71" s="1" t="e">
        <f>HLOOKUP(Summary!B71,BDI!$C$4:$XI$28,25,0)</f>
        <v>#N/A</v>
      </c>
      <c r="R71" s="1" t="e">
        <f>HLOOKUP(Summary!B71,[4]HAM!$C$4:$AAA$48,39,0)</f>
        <v>#N/A</v>
      </c>
      <c r="S71" s="1" t="e">
        <f>HLOOKUP(Summary!B71,BDI!$C$4:$XI$30,26,0)</f>
        <v>#N/A</v>
      </c>
      <c r="T71" s="1" t="e">
        <f>HLOOKUP(Summary!B71,BDI!$C$4:$XI$30,27,0)</f>
        <v>#N/A</v>
      </c>
    </row>
    <row r="72" spans="1:20" ht="16.5" customHeight="1" x14ac:dyDescent="0.3">
      <c r="A72" s="51"/>
      <c r="B72" s="9">
        <f>Summary!A72</f>
        <v>0</v>
      </c>
      <c r="C72" s="1" t="e">
        <f>VLOOKUP(Summary!A72,[1]Demographics!$A$3:$T$5016,10,0)</f>
        <v>#N/A</v>
      </c>
      <c r="D72" s="1" t="e">
        <f>VLOOKUP(Summary!A72,[1]Demographics!$A$3:$T$5016,11,0)</f>
        <v>#N/A</v>
      </c>
      <c r="E72" s="1" t="e">
        <f>HLOOKUP(Summary!B72,'[2]STAI PreScans'!$D$4:$AAH$28,24,0)</f>
        <v>#N/A</v>
      </c>
      <c r="F72" s="1" t="e">
        <f>HLOOKUP(Summary!B72,'[3]STAI PostScans'!$D$4:$AAB$28,24,0)</f>
        <v>#N/A</v>
      </c>
      <c r="G72" s="1" t="e">
        <f>HLOOKUP(Summary!B72,STAI!$D$4:$ABH$52,47,0)</f>
        <v>#N/A</v>
      </c>
      <c r="H72" s="1" t="e">
        <f>HLOOKUP(Summary!B72,STAI!$D$4:$ABH$52,48,0)</f>
        <v>#N/A</v>
      </c>
      <c r="I72" s="1" t="e">
        <f>HLOOKUP(Summary!B72,STAI!$D$4:$ABH$52,49,0)</f>
        <v>#N/A</v>
      </c>
      <c r="J72" s="1"/>
      <c r="K72" s="1"/>
      <c r="L72" s="1"/>
      <c r="M72" s="1" t="e">
        <f>HLOOKUP(Summary!B72,EPQ!$C$4:$WX$100,94,0)</f>
        <v>#N/A</v>
      </c>
      <c r="N72" s="1" t="e">
        <f>HLOOKUP(Summary!B72,PSWQ!$C$4:$AAA$23,20,0)</f>
        <v>#N/A</v>
      </c>
      <c r="O72" s="1" t="e">
        <f>HLOOKUP(Summary!B72,MASQ!$B$4:$WW$101,96,0)</f>
        <v>#N/A</v>
      </c>
      <c r="P72" s="1" t="e">
        <f>HLOOKUP(Summary!B72,MASQ!$C$4:$WW$101,98,0)</f>
        <v>#N/A</v>
      </c>
      <c r="Q72" s="1" t="e">
        <f>HLOOKUP(Summary!B72,BDI!$C$4:$XI$28,25,0)</f>
        <v>#N/A</v>
      </c>
      <c r="R72" s="1" t="e">
        <f>HLOOKUP(Summary!B72,[4]HAM!$C$4:$AAA$48,39,0)</f>
        <v>#N/A</v>
      </c>
      <c r="S72" s="1" t="e">
        <f>HLOOKUP(Summary!B72,BDI!$C$4:$XI$30,26,0)</f>
        <v>#N/A</v>
      </c>
      <c r="T72" s="1" t="e">
        <f>HLOOKUP(Summary!B72,BDI!$C$4:$XI$30,27,0)</f>
        <v>#N/A</v>
      </c>
    </row>
    <row r="73" spans="1:20" ht="16.5" customHeight="1" x14ac:dyDescent="0.3">
      <c r="A73" s="51"/>
      <c r="B73" s="9">
        <f>Summary!A73</f>
        <v>0</v>
      </c>
      <c r="C73" s="1" t="e">
        <f>VLOOKUP(Summary!A73,[1]Demographics!$A$3:$T$5016,10,0)</f>
        <v>#N/A</v>
      </c>
      <c r="D73" s="1" t="e">
        <f>VLOOKUP(Summary!A73,[1]Demographics!$A$3:$T$5016,11,0)</f>
        <v>#N/A</v>
      </c>
      <c r="E73" s="1" t="e">
        <f>HLOOKUP(Summary!B73,'[2]STAI PreScans'!$D$4:$AAH$28,24,0)</f>
        <v>#N/A</v>
      </c>
      <c r="F73" s="1" t="e">
        <f>HLOOKUP(Summary!B73,'[3]STAI PostScans'!$D$4:$AAB$28,24,0)</f>
        <v>#N/A</v>
      </c>
      <c r="G73" s="1" t="e">
        <f>HLOOKUP(Summary!B73,STAI!$D$4:$ABH$52,47,0)</f>
        <v>#N/A</v>
      </c>
      <c r="H73" s="1" t="e">
        <f>HLOOKUP(Summary!B73,STAI!$D$4:$ABH$52,48,0)</f>
        <v>#N/A</v>
      </c>
      <c r="I73" s="1" t="e">
        <f>HLOOKUP(Summary!B73,STAI!$D$4:$ABH$52,49,0)</f>
        <v>#N/A</v>
      </c>
      <c r="J73" s="1"/>
      <c r="K73" s="1"/>
      <c r="L73" s="1"/>
      <c r="M73" s="1" t="e">
        <f>HLOOKUP(Summary!B73,EPQ!$C$4:$WX$100,94,0)</f>
        <v>#N/A</v>
      </c>
      <c r="N73" s="1" t="e">
        <f>HLOOKUP(Summary!B73,PSWQ!$C$4:$AAA$23,20,0)</f>
        <v>#N/A</v>
      </c>
      <c r="O73" s="1" t="e">
        <f>HLOOKUP(Summary!B73,MASQ!$B$4:$WW$101,96,0)</f>
        <v>#N/A</v>
      </c>
      <c r="P73" s="1" t="e">
        <f>HLOOKUP(Summary!B73,MASQ!$C$4:$WW$101,98,0)</f>
        <v>#N/A</v>
      </c>
      <c r="Q73" s="1" t="e">
        <f>HLOOKUP(Summary!B73,BDI!$C$4:$XI$28,25,0)</f>
        <v>#N/A</v>
      </c>
      <c r="R73" s="1" t="e">
        <f>HLOOKUP(Summary!B73,[4]HAM!$C$4:$AAA$48,39,0)</f>
        <v>#N/A</v>
      </c>
      <c r="S73" s="1" t="e">
        <f>HLOOKUP(Summary!B73,BDI!$C$4:$XI$30,26,0)</f>
        <v>#N/A</v>
      </c>
      <c r="T73" s="1" t="e">
        <f>HLOOKUP(Summary!B73,BDI!$C$4:$XI$30,27,0)</f>
        <v>#N/A</v>
      </c>
    </row>
    <row r="74" spans="1:20" ht="16.5" customHeight="1" x14ac:dyDescent="0.3">
      <c r="A74" s="51"/>
      <c r="B74" s="9">
        <f>Summary!A74</f>
        <v>0</v>
      </c>
      <c r="C74" s="1" t="e">
        <f>VLOOKUP(Summary!A74,[1]Demographics!$A$3:$T$5016,10,0)</f>
        <v>#N/A</v>
      </c>
      <c r="D74" s="1" t="e">
        <f>VLOOKUP(Summary!A74,[1]Demographics!$A$3:$T$5016,11,0)</f>
        <v>#N/A</v>
      </c>
      <c r="E74" s="1" t="e">
        <f>HLOOKUP(Summary!B74,'[2]STAI PreScans'!$D$4:$AAH$28,24,0)</f>
        <v>#N/A</v>
      </c>
      <c r="F74" s="1" t="e">
        <f>HLOOKUP(Summary!B74,'[3]STAI PostScans'!$D$4:$AAB$28,24,0)</f>
        <v>#N/A</v>
      </c>
      <c r="G74" s="1" t="e">
        <f>HLOOKUP(Summary!B74,STAI!$D$4:$ABH$52,47,0)</f>
        <v>#N/A</v>
      </c>
      <c r="H74" s="1" t="e">
        <f>HLOOKUP(Summary!B74,STAI!$D$4:$ABH$52,48,0)</f>
        <v>#N/A</v>
      </c>
      <c r="I74" s="1" t="e">
        <f>HLOOKUP(Summary!B74,STAI!$D$4:$ABH$52,49,0)</f>
        <v>#N/A</v>
      </c>
      <c r="J74" s="1"/>
      <c r="K74" s="1"/>
      <c r="L74" s="1"/>
      <c r="M74" s="1" t="e">
        <f>HLOOKUP(Summary!B74,EPQ!$C$4:$WX$100,94,0)</f>
        <v>#N/A</v>
      </c>
      <c r="N74" s="1" t="e">
        <f>HLOOKUP(Summary!B74,PSWQ!$C$4:$AAA$23,20,0)</f>
        <v>#N/A</v>
      </c>
      <c r="O74" s="1" t="e">
        <f>HLOOKUP(Summary!B74,MASQ!$B$4:$WW$101,96,0)</f>
        <v>#N/A</v>
      </c>
      <c r="P74" s="1" t="e">
        <f>HLOOKUP(Summary!B74,MASQ!$C$4:$WW$101,98,0)</f>
        <v>#N/A</v>
      </c>
      <c r="Q74" s="1" t="e">
        <f>HLOOKUP(Summary!B74,BDI!$C$4:$XI$28,25,0)</f>
        <v>#N/A</v>
      </c>
      <c r="R74" s="1" t="e">
        <f>HLOOKUP(Summary!B74,[4]HAM!$C$4:$AAA$48,39,0)</f>
        <v>#N/A</v>
      </c>
      <c r="S74" s="1" t="e">
        <f>HLOOKUP(Summary!B74,BDI!$C$4:$XI$30,26,0)</f>
        <v>#N/A</v>
      </c>
      <c r="T74" s="1" t="e">
        <f>HLOOKUP(Summary!B74,BDI!$C$4:$XI$30,27,0)</f>
        <v>#N/A</v>
      </c>
    </row>
    <row r="75" spans="1:20" ht="16.5" customHeight="1" x14ac:dyDescent="0.3">
      <c r="A75" s="51"/>
      <c r="B75" s="9">
        <f>Summary!A75</f>
        <v>0</v>
      </c>
      <c r="C75" s="1" t="e">
        <f>VLOOKUP(Summary!A75,[1]Demographics!$A$3:$T$5016,10,0)</f>
        <v>#N/A</v>
      </c>
      <c r="D75" s="1" t="e">
        <f>VLOOKUP(Summary!A75,[1]Demographics!$A$3:$T$5016,11,0)</f>
        <v>#N/A</v>
      </c>
      <c r="E75" s="1" t="e">
        <f>HLOOKUP(Summary!B75,'[2]STAI PreScans'!$D$4:$AAH$28,24,0)</f>
        <v>#N/A</v>
      </c>
      <c r="F75" s="1" t="e">
        <f>HLOOKUP(Summary!B75,'[3]STAI PostScans'!$D$4:$AAB$28,24,0)</f>
        <v>#N/A</v>
      </c>
      <c r="G75" s="1" t="e">
        <f>HLOOKUP(Summary!B75,STAI!$D$4:$ABH$52,47,0)</f>
        <v>#N/A</v>
      </c>
      <c r="H75" s="1" t="e">
        <f>HLOOKUP(Summary!B75,STAI!$D$4:$ABH$52,48,0)</f>
        <v>#N/A</v>
      </c>
      <c r="I75" s="1" t="e">
        <f>HLOOKUP(Summary!B75,STAI!$D$4:$ABH$52,49,0)</f>
        <v>#N/A</v>
      </c>
      <c r="J75" s="1"/>
      <c r="K75" s="1"/>
      <c r="L75" s="1"/>
      <c r="M75" s="1" t="e">
        <f>HLOOKUP(Summary!B75,EPQ!$C$4:$WX$100,94,0)</f>
        <v>#N/A</v>
      </c>
      <c r="N75" s="1" t="e">
        <f>HLOOKUP(Summary!B75,PSWQ!$C$4:$AAA$23,20,0)</f>
        <v>#N/A</v>
      </c>
      <c r="O75" s="1" t="e">
        <f>HLOOKUP(Summary!B75,MASQ!$B$4:$WW$101,96,0)</f>
        <v>#N/A</v>
      </c>
      <c r="P75" s="1" t="e">
        <f>HLOOKUP(Summary!B75,MASQ!$C$4:$WW$101,98,0)</f>
        <v>#N/A</v>
      </c>
      <c r="Q75" s="1" t="e">
        <f>HLOOKUP(Summary!B75,BDI!$C$4:$XI$28,25,0)</f>
        <v>#N/A</v>
      </c>
      <c r="R75" s="1" t="e">
        <f>HLOOKUP(Summary!B75,[4]HAM!$C$4:$AAA$48,39,0)</f>
        <v>#N/A</v>
      </c>
      <c r="S75" s="1" t="e">
        <f>HLOOKUP(Summary!B75,BDI!$C$4:$XI$30,26,0)</f>
        <v>#N/A</v>
      </c>
      <c r="T75" s="1" t="e">
        <f>HLOOKUP(Summary!B75,BDI!$C$4:$XI$30,27,0)</f>
        <v>#N/A</v>
      </c>
    </row>
    <row r="76" spans="1:20" ht="16.5" customHeight="1" x14ac:dyDescent="0.3">
      <c r="A76" s="51"/>
      <c r="B76" s="9">
        <f>Summary!A76</f>
        <v>0</v>
      </c>
      <c r="C76" s="1" t="e">
        <f>VLOOKUP(Summary!A76,[1]Demographics!$A$3:$T$5016,10,0)</f>
        <v>#N/A</v>
      </c>
      <c r="D76" s="1" t="e">
        <f>VLOOKUP(Summary!A76,[1]Demographics!$A$3:$T$5016,11,0)</f>
        <v>#N/A</v>
      </c>
      <c r="E76" s="1" t="e">
        <f>HLOOKUP(Summary!B76,'[2]STAI PreScans'!$D$4:$AAH$28,24,0)</f>
        <v>#N/A</v>
      </c>
      <c r="F76" s="1" t="e">
        <f>HLOOKUP(Summary!B76,'[3]STAI PostScans'!$D$4:$AAB$28,24,0)</f>
        <v>#N/A</v>
      </c>
      <c r="G76" s="1" t="e">
        <f>HLOOKUP(Summary!B76,STAI!$D$4:$ABH$52,47,0)</f>
        <v>#N/A</v>
      </c>
      <c r="H76" s="1" t="e">
        <f>HLOOKUP(Summary!B76,STAI!$D$4:$ABH$52,48,0)</f>
        <v>#N/A</v>
      </c>
      <c r="I76" s="1" t="e">
        <f>HLOOKUP(Summary!B76,STAI!$D$4:$ABH$52,49,0)</f>
        <v>#N/A</v>
      </c>
      <c r="J76" s="1"/>
      <c r="K76" s="1"/>
      <c r="L76" s="1"/>
      <c r="M76" s="1" t="e">
        <f>HLOOKUP(Summary!B76,EPQ!$C$4:$WX$100,94,0)</f>
        <v>#N/A</v>
      </c>
      <c r="N76" s="1" t="e">
        <f>HLOOKUP(Summary!B76,PSWQ!$C$4:$AAA$23,20,0)</f>
        <v>#N/A</v>
      </c>
      <c r="O76" s="1" t="e">
        <f>HLOOKUP(Summary!B76,MASQ!$B$4:$WW$101,96,0)</f>
        <v>#N/A</v>
      </c>
      <c r="P76" s="1" t="e">
        <f>HLOOKUP(Summary!B76,MASQ!$C$4:$WW$101,98,0)</f>
        <v>#N/A</v>
      </c>
      <c r="Q76" s="1" t="e">
        <f>HLOOKUP(Summary!B76,BDI!$C$4:$XI$28,25,0)</f>
        <v>#N/A</v>
      </c>
      <c r="R76" s="1" t="e">
        <f>HLOOKUP(Summary!B76,[4]HAM!$C$4:$AAA$48,39,0)</f>
        <v>#N/A</v>
      </c>
      <c r="S76" s="1" t="e">
        <f>HLOOKUP(Summary!B76,BDI!$C$4:$XI$30,26,0)</f>
        <v>#N/A</v>
      </c>
      <c r="T76" s="1" t="e">
        <f>HLOOKUP(Summary!B76,BDI!$C$4:$XI$30,27,0)</f>
        <v>#N/A</v>
      </c>
    </row>
    <row r="77" spans="1:20" ht="16.5" customHeight="1" x14ac:dyDescent="0.3">
      <c r="A77" s="51"/>
      <c r="B77" s="9">
        <f>Summary!A77</f>
        <v>0</v>
      </c>
      <c r="C77" s="1" t="e">
        <f>VLOOKUP(Summary!A77,[1]Demographics!$A$3:$T$5016,10,0)</f>
        <v>#N/A</v>
      </c>
      <c r="D77" s="1" t="e">
        <f>VLOOKUP(Summary!A77,[1]Demographics!$A$3:$T$5016,11,0)</f>
        <v>#N/A</v>
      </c>
      <c r="E77" s="1" t="e">
        <f>HLOOKUP(Summary!B77,'[2]STAI PreScans'!$D$4:$AAH$28,24,0)</f>
        <v>#N/A</v>
      </c>
      <c r="F77" s="1" t="e">
        <f>HLOOKUP(Summary!B77,'[3]STAI PostScans'!$D$4:$AAB$28,24,0)</f>
        <v>#N/A</v>
      </c>
      <c r="G77" s="1" t="e">
        <f>HLOOKUP(Summary!B77,STAI!$D$4:$ABH$52,47,0)</f>
        <v>#N/A</v>
      </c>
      <c r="H77" s="1" t="e">
        <f>HLOOKUP(Summary!B77,STAI!$D$4:$ABH$52,48,0)</f>
        <v>#N/A</v>
      </c>
      <c r="I77" s="1" t="e">
        <f>HLOOKUP(Summary!B77,STAI!$D$4:$ABH$52,49,0)</f>
        <v>#N/A</v>
      </c>
      <c r="J77" s="1"/>
      <c r="K77" s="1"/>
      <c r="L77" s="1"/>
      <c r="M77" s="1" t="e">
        <f>HLOOKUP(Summary!B77,EPQ!$C$4:$WX$100,94,0)</f>
        <v>#N/A</v>
      </c>
      <c r="N77" s="1" t="e">
        <f>HLOOKUP(Summary!B77,PSWQ!$C$4:$AAA$23,20,0)</f>
        <v>#N/A</v>
      </c>
      <c r="O77" s="1" t="e">
        <f>HLOOKUP(Summary!B77,MASQ!$B$4:$WW$101,96,0)</f>
        <v>#N/A</v>
      </c>
      <c r="P77" s="1" t="e">
        <f>HLOOKUP(Summary!B77,MASQ!$C$4:$WW$101,98,0)</f>
        <v>#N/A</v>
      </c>
      <c r="Q77" s="1" t="e">
        <f>HLOOKUP(Summary!B77,BDI!$C$4:$XI$28,25,0)</f>
        <v>#N/A</v>
      </c>
      <c r="R77" s="1" t="e">
        <f>HLOOKUP(Summary!B77,[4]HAM!$C$4:$AAA$48,39,0)</f>
        <v>#N/A</v>
      </c>
      <c r="S77" s="1" t="e">
        <f>HLOOKUP(Summary!B77,BDI!$C$4:$XI$30,26,0)</f>
        <v>#N/A</v>
      </c>
      <c r="T77" s="1" t="e">
        <f>HLOOKUP(Summary!B77,BDI!$C$4:$XI$30,27,0)</f>
        <v>#N/A</v>
      </c>
    </row>
    <row r="78" spans="1:20" ht="16.5" customHeight="1" x14ac:dyDescent="0.3">
      <c r="A78" s="51"/>
      <c r="B78" s="9">
        <f>Summary!A78</f>
        <v>0</v>
      </c>
      <c r="C78" s="1" t="e">
        <f>VLOOKUP(Summary!A78,[1]Demographics!$A$3:$T$5016,10,0)</f>
        <v>#N/A</v>
      </c>
      <c r="D78" s="1" t="e">
        <f>VLOOKUP(Summary!A78,[1]Demographics!$A$3:$T$5016,11,0)</f>
        <v>#N/A</v>
      </c>
      <c r="E78" s="1" t="e">
        <f>HLOOKUP(Summary!B78,'[2]STAI PreScans'!$D$4:$AAH$28,24,0)</f>
        <v>#N/A</v>
      </c>
      <c r="F78" s="1" t="e">
        <f>HLOOKUP(Summary!B78,'[3]STAI PostScans'!$D$4:$AAB$28,24,0)</f>
        <v>#N/A</v>
      </c>
      <c r="G78" s="1" t="e">
        <f>HLOOKUP(Summary!B78,STAI!$D$4:$ABH$52,47,0)</f>
        <v>#N/A</v>
      </c>
      <c r="H78" s="1" t="e">
        <f>HLOOKUP(Summary!B78,STAI!$D$4:$ABH$52,48,0)</f>
        <v>#N/A</v>
      </c>
      <c r="I78" s="1" t="e">
        <f>HLOOKUP(Summary!B78,STAI!$D$4:$ABH$52,49,0)</f>
        <v>#N/A</v>
      </c>
      <c r="J78" s="1"/>
      <c r="K78" s="1"/>
      <c r="L78" s="1"/>
      <c r="M78" s="1" t="e">
        <f>HLOOKUP(Summary!B78,EPQ!$C$4:$WX$100,94,0)</f>
        <v>#N/A</v>
      </c>
      <c r="N78" s="1" t="e">
        <f>HLOOKUP(Summary!B78,PSWQ!$C$4:$AAA$23,20,0)</f>
        <v>#N/A</v>
      </c>
      <c r="O78" s="1" t="e">
        <f>HLOOKUP(Summary!B78,MASQ!$B$4:$WW$101,96,0)</f>
        <v>#N/A</v>
      </c>
      <c r="P78" s="1" t="e">
        <f>HLOOKUP(Summary!B78,MASQ!$C$4:$WW$101,98,0)</f>
        <v>#N/A</v>
      </c>
      <c r="Q78" s="1" t="e">
        <f>HLOOKUP(Summary!B78,BDI!$C$4:$XI$28,25,0)</f>
        <v>#N/A</v>
      </c>
      <c r="R78" s="1" t="e">
        <f>HLOOKUP(Summary!B78,[4]HAM!$C$4:$AAA$48,39,0)</f>
        <v>#N/A</v>
      </c>
      <c r="S78" s="1" t="e">
        <f>HLOOKUP(Summary!B78,BDI!$C$4:$XI$30,26,0)</f>
        <v>#N/A</v>
      </c>
      <c r="T78" s="1" t="e">
        <f>HLOOKUP(Summary!B78,BDI!$C$4:$XI$30,27,0)</f>
        <v>#N/A</v>
      </c>
    </row>
    <row r="79" spans="1:20" ht="16.5" customHeight="1" x14ac:dyDescent="0.3">
      <c r="A79" s="51"/>
      <c r="B79" s="9">
        <f>Summary!A79</f>
        <v>0</v>
      </c>
      <c r="C79" s="1" t="e">
        <f>VLOOKUP(Summary!A79,[1]Demographics!$A$3:$T$5016,10,0)</f>
        <v>#N/A</v>
      </c>
      <c r="D79" s="1" t="e">
        <f>VLOOKUP(Summary!A79,[1]Demographics!$A$3:$T$5016,11,0)</f>
        <v>#N/A</v>
      </c>
      <c r="E79" s="1" t="e">
        <f>HLOOKUP(Summary!B79,'[2]STAI PreScans'!$D$4:$AAH$28,24,0)</f>
        <v>#N/A</v>
      </c>
      <c r="F79" s="1" t="e">
        <f>HLOOKUP(Summary!B79,'[3]STAI PostScans'!$D$4:$AAB$28,24,0)</f>
        <v>#N/A</v>
      </c>
      <c r="G79" s="1" t="e">
        <f>HLOOKUP(Summary!B79,STAI!$D$4:$ABH$52,47,0)</f>
        <v>#N/A</v>
      </c>
      <c r="H79" s="1" t="e">
        <f>HLOOKUP(Summary!B79,STAI!$D$4:$ABH$52,48,0)</f>
        <v>#N/A</v>
      </c>
      <c r="I79" s="1" t="e">
        <f>HLOOKUP(Summary!B79,STAI!$D$4:$ABH$52,49,0)</f>
        <v>#N/A</v>
      </c>
      <c r="J79" s="1"/>
      <c r="K79" s="1"/>
      <c r="L79" s="1"/>
      <c r="M79" s="1" t="e">
        <f>HLOOKUP(Summary!B79,EPQ!$C$4:$WX$100,94,0)</f>
        <v>#N/A</v>
      </c>
      <c r="N79" s="1" t="e">
        <f>HLOOKUP(Summary!B79,PSWQ!$C$4:$AAA$23,20,0)</f>
        <v>#N/A</v>
      </c>
      <c r="O79" s="1" t="e">
        <f>HLOOKUP(Summary!B79,MASQ!$B$4:$WW$101,96,0)</f>
        <v>#N/A</v>
      </c>
      <c r="P79" s="1" t="e">
        <f>HLOOKUP(Summary!B79,MASQ!$C$4:$WW$101,98,0)</f>
        <v>#N/A</v>
      </c>
      <c r="Q79" s="1" t="e">
        <f>HLOOKUP(Summary!B79,BDI!$C$4:$XI$28,25,0)</f>
        <v>#N/A</v>
      </c>
      <c r="R79" s="1" t="e">
        <f>HLOOKUP(Summary!B79,[4]HAM!$C$4:$AAA$48,39,0)</f>
        <v>#N/A</v>
      </c>
      <c r="S79" s="1" t="e">
        <f>HLOOKUP(Summary!B79,BDI!$C$4:$XI$30,26,0)</f>
        <v>#N/A</v>
      </c>
      <c r="T79" s="1" t="e">
        <f>HLOOKUP(Summary!B79,BDI!$C$4:$XI$30,27,0)</f>
        <v>#N/A</v>
      </c>
    </row>
    <row r="80" spans="1:20" ht="16.5" customHeight="1" x14ac:dyDescent="0.3">
      <c r="A80" s="51"/>
      <c r="B80" s="9">
        <f>Summary!A80</f>
        <v>0</v>
      </c>
      <c r="C80" s="1" t="e">
        <f>VLOOKUP(Summary!A80,[1]Demographics!$A$3:$T$5016,10,0)</f>
        <v>#N/A</v>
      </c>
      <c r="D80" s="1" t="e">
        <f>VLOOKUP(Summary!A80,[1]Demographics!$A$3:$T$5016,11,0)</f>
        <v>#N/A</v>
      </c>
      <c r="E80" s="1" t="e">
        <f>HLOOKUP(Summary!B80,'[2]STAI PreScans'!$D$4:$AAH$28,24,0)</f>
        <v>#N/A</v>
      </c>
      <c r="F80" s="1" t="e">
        <f>HLOOKUP(Summary!B80,'[3]STAI PostScans'!$D$4:$AAB$28,24,0)</f>
        <v>#N/A</v>
      </c>
      <c r="G80" s="1" t="e">
        <f>HLOOKUP(Summary!B80,STAI!$D$4:$ABH$52,47,0)</f>
        <v>#N/A</v>
      </c>
      <c r="H80" s="1" t="e">
        <f>HLOOKUP(Summary!B80,STAI!$D$4:$ABH$52,48,0)</f>
        <v>#N/A</v>
      </c>
      <c r="I80" s="1" t="e">
        <f>HLOOKUP(Summary!B80,STAI!$D$4:$ABH$52,49,0)</f>
        <v>#N/A</v>
      </c>
      <c r="J80" s="1"/>
      <c r="K80" s="1"/>
      <c r="L80" s="1"/>
      <c r="M80" s="1" t="e">
        <f>HLOOKUP(Summary!B80,EPQ!$C$4:$WX$100,94,0)</f>
        <v>#N/A</v>
      </c>
      <c r="N80" s="1" t="e">
        <f>HLOOKUP(Summary!B80,PSWQ!$C$4:$AAA$23,20,0)</f>
        <v>#N/A</v>
      </c>
      <c r="O80" s="1" t="e">
        <f>HLOOKUP(Summary!B80,MASQ!$B$4:$WW$101,96,0)</f>
        <v>#N/A</v>
      </c>
      <c r="P80" s="1" t="e">
        <f>HLOOKUP(Summary!B80,MASQ!$C$4:$WW$101,98,0)</f>
        <v>#N/A</v>
      </c>
      <c r="Q80" s="1" t="e">
        <f>HLOOKUP(Summary!B80,BDI!$C$4:$XI$28,25,0)</f>
        <v>#N/A</v>
      </c>
      <c r="R80" s="1" t="e">
        <f>HLOOKUP(Summary!B80,[4]HAM!$C$4:$AAA$48,39,0)</f>
        <v>#N/A</v>
      </c>
      <c r="S80" s="1" t="e">
        <f>HLOOKUP(Summary!B80,BDI!$C$4:$XI$30,26,0)</f>
        <v>#N/A</v>
      </c>
      <c r="T80" s="1" t="e">
        <f>HLOOKUP(Summary!B80,BDI!$C$4:$XI$30,27,0)</f>
        <v>#N/A</v>
      </c>
    </row>
    <row r="81" spans="1:20" ht="16.5" customHeight="1" x14ac:dyDescent="0.3">
      <c r="A81" s="51"/>
      <c r="B81" s="9">
        <f>Summary!A81</f>
        <v>0</v>
      </c>
      <c r="C81" s="1" t="e">
        <f>VLOOKUP(Summary!A81,[1]Demographics!$A$3:$T$5016,10,0)</f>
        <v>#N/A</v>
      </c>
      <c r="D81" s="1" t="e">
        <f>VLOOKUP(Summary!A81,[1]Demographics!$A$3:$T$5016,11,0)</f>
        <v>#N/A</v>
      </c>
      <c r="E81" s="1" t="e">
        <f>HLOOKUP(Summary!B81,'[2]STAI PreScans'!$D$4:$AAH$28,24,0)</f>
        <v>#N/A</v>
      </c>
      <c r="F81" s="1" t="e">
        <f>HLOOKUP(Summary!B81,'[3]STAI PostScans'!$D$4:$AAB$28,24,0)</f>
        <v>#N/A</v>
      </c>
      <c r="G81" s="1" t="e">
        <f>HLOOKUP(Summary!B81,STAI!$D$4:$ABH$52,47,0)</f>
        <v>#N/A</v>
      </c>
      <c r="H81" s="1" t="e">
        <f>HLOOKUP(Summary!B81,STAI!$D$4:$ABH$52,48,0)</f>
        <v>#N/A</v>
      </c>
      <c r="I81" s="1" t="e">
        <f>HLOOKUP(Summary!B81,STAI!$D$4:$ABH$52,49,0)</f>
        <v>#N/A</v>
      </c>
      <c r="J81" s="1"/>
      <c r="K81" s="1"/>
      <c r="L81" s="1"/>
      <c r="M81" s="1" t="e">
        <f>HLOOKUP(Summary!B81,EPQ!$C$4:$WX$100,94,0)</f>
        <v>#N/A</v>
      </c>
      <c r="N81" s="1" t="e">
        <f>HLOOKUP(Summary!B81,PSWQ!$C$4:$AAA$23,20,0)</f>
        <v>#N/A</v>
      </c>
      <c r="O81" s="1" t="e">
        <f>HLOOKUP(Summary!B81,MASQ!$B$4:$WW$101,96,0)</f>
        <v>#N/A</v>
      </c>
      <c r="P81" s="1" t="e">
        <f>HLOOKUP(Summary!B81,MASQ!$C$4:$WW$101,98,0)</f>
        <v>#N/A</v>
      </c>
      <c r="Q81" s="1" t="e">
        <f>HLOOKUP(Summary!B81,BDI!$C$4:$XI$28,25,0)</f>
        <v>#N/A</v>
      </c>
      <c r="R81" s="1" t="e">
        <f>HLOOKUP(Summary!B81,[4]HAM!$C$4:$AAA$48,39,0)</f>
        <v>#N/A</v>
      </c>
      <c r="S81" s="1" t="e">
        <f>HLOOKUP(Summary!B81,BDI!$C$4:$XI$30,26,0)</f>
        <v>#N/A</v>
      </c>
      <c r="T81" s="1" t="e">
        <f>HLOOKUP(Summary!B81,BDI!$C$4:$XI$30,27,0)</f>
        <v>#N/A</v>
      </c>
    </row>
    <row r="82" spans="1:20" ht="16.5" customHeight="1" x14ac:dyDescent="0.3">
      <c r="A82" s="51"/>
      <c r="B82" s="9">
        <f>Summary!A82</f>
        <v>0</v>
      </c>
      <c r="C82" s="1" t="e">
        <f>VLOOKUP(Summary!A82,[1]Demographics!$A$3:$T$5016,10,0)</f>
        <v>#N/A</v>
      </c>
      <c r="D82" s="1" t="e">
        <f>VLOOKUP(Summary!A82,[1]Demographics!$A$3:$T$5016,11,0)</f>
        <v>#N/A</v>
      </c>
      <c r="E82" s="1" t="e">
        <f>HLOOKUP(Summary!B82,'[2]STAI PreScans'!$D$4:$AAH$28,24,0)</f>
        <v>#N/A</v>
      </c>
      <c r="F82" s="1" t="e">
        <f>HLOOKUP(Summary!B82,'[3]STAI PostScans'!$D$4:$AAB$28,24,0)</f>
        <v>#N/A</v>
      </c>
      <c r="G82" s="1" t="e">
        <f>HLOOKUP(Summary!B82,STAI!$D$4:$ABH$52,47,0)</f>
        <v>#N/A</v>
      </c>
      <c r="H82" s="1" t="e">
        <f>HLOOKUP(Summary!B82,STAI!$D$4:$ABH$52,48,0)</f>
        <v>#N/A</v>
      </c>
      <c r="I82" s="1" t="e">
        <f>HLOOKUP(Summary!B82,STAI!$D$4:$ABH$52,49,0)</f>
        <v>#N/A</v>
      </c>
      <c r="J82" s="1"/>
      <c r="K82" s="1"/>
      <c r="L82" s="1"/>
      <c r="M82" s="1" t="e">
        <f>HLOOKUP(Summary!B82,EPQ!$C$4:$WX$100,94,0)</f>
        <v>#N/A</v>
      </c>
      <c r="N82" s="1" t="e">
        <f>HLOOKUP(Summary!B82,PSWQ!$C$4:$AAA$23,20,0)</f>
        <v>#N/A</v>
      </c>
      <c r="O82" s="1" t="e">
        <f>HLOOKUP(Summary!B82,MASQ!$B$4:$WW$101,96,0)</f>
        <v>#N/A</v>
      </c>
      <c r="P82" s="1" t="e">
        <f>HLOOKUP(Summary!B82,MASQ!$C$4:$WW$101,98,0)</f>
        <v>#N/A</v>
      </c>
      <c r="Q82" s="1" t="e">
        <f>HLOOKUP(Summary!B82,BDI!$C$4:$XI$28,25,0)</f>
        <v>#N/A</v>
      </c>
      <c r="R82" s="1" t="e">
        <f>HLOOKUP(Summary!B82,[4]HAM!$C$4:$AAA$48,39,0)</f>
        <v>#N/A</v>
      </c>
      <c r="S82" s="1" t="e">
        <f>HLOOKUP(Summary!B82,BDI!$C$4:$XI$30,26,0)</f>
        <v>#N/A</v>
      </c>
      <c r="T82" s="1" t="e">
        <f>HLOOKUP(Summary!B82,BDI!$C$4:$XI$30,27,0)</f>
        <v>#N/A</v>
      </c>
    </row>
    <row r="83" spans="1:20" ht="16.5" customHeight="1" x14ac:dyDescent="0.3">
      <c r="A83" s="51"/>
      <c r="B83" s="9">
        <f>Summary!A83</f>
        <v>0</v>
      </c>
      <c r="C83" s="1" t="e">
        <f>VLOOKUP(Summary!A83,[1]Demographics!$A$3:$T$5016,10,0)</f>
        <v>#N/A</v>
      </c>
      <c r="D83" s="1" t="e">
        <f>VLOOKUP(Summary!A83,[1]Demographics!$A$3:$T$5016,11,0)</f>
        <v>#N/A</v>
      </c>
      <c r="E83" s="1" t="e">
        <f>HLOOKUP(Summary!B83,'[2]STAI PreScans'!$D$4:$AAH$28,24,0)</f>
        <v>#N/A</v>
      </c>
      <c r="F83" s="1" t="e">
        <f>HLOOKUP(Summary!B83,'[3]STAI PostScans'!$D$4:$AAB$28,24,0)</f>
        <v>#N/A</v>
      </c>
      <c r="G83" s="1" t="e">
        <f>HLOOKUP(Summary!B83,STAI!$D$4:$ABH$52,47,0)</f>
        <v>#N/A</v>
      </c>
      <c r="H83" s="1" t="e">
        <f>HLOOKUP(Summary!B83,STAI!$D$4:$ABH$52,48,0)</f>
        <v>#N/A</v>
      </c>
      <c r="I83" s="1" t="e">
        <f>HLOOKUP(Summary!B83,STAI!$D$4:$ABH$52,49,0)</f>
        <v>#N/A</v>
      </c>
      <c r="J83" s="1"/>
      <c r="K83" s="1"/>
      <c r="L83" s="1"/>
      <c r="M83" s="1" t="e">
        <f>HLOOKUP(Summary!B83,EPQ!$C$4:$WX$100,94,0)</f>
        <v>#N/A</v>
      </c>
      <c r="N83" s="1" t="e">
        <f>HLOOKUP(Summary!B83,PSWQ!$C$4:$AAA$23,20,0)</f>
        <v>#N/A</v>
      </c>
      <c r="O83" s="1" t="e">
        <f>HLOOKUP(Summary!B83,MASQ!$B$4:$WW$101,96,0)</f>
        <v>#N/A</v>
      </c>
      <c r="P83" s="1" t="e">
        <f>HLOOKUP(Summary!B83,MASQ!$C$4:$WW$101,98,0)</f>
        <v>#N/A</v>
      </c>
      <c r="Q83" s="1" t="e">
        <f>HLOOKUP(Summary!B83,BDI!$C$4:$XI$28,25,0)</f>
        <v>#N/A</v>
      </c>
      <c r="R83" s="1" t="e">
        <f>HLOOKUP(Summary!B83,[4]HAM!$C$4:$AAA$48,39,0)</f>
        <v>#N/A</v>
      </c>
      <c r="S83" s="1" t="e">
        <f>HLOOKUP(Summary!B83,BDI!$C$4:$XI$30,26,0)</f>
        <v>#N/A</v>
      </c>
      <c r="T83" s="1" t="e">
        <f>HLOOKUP(Summary!B83,BDI!$C$4:$XI$30,27,0)</f>
        <v>#N/A</v>
      </c>
    </row>
    <row r="84" spans="1:20" ht="16.5" customHeight="1" x14ac:dyDescent="0.3">
      <c r="A84" s="51"/>
      <c r="B84" s="9">
        <f>Summary!A84</f>
        <v>0</v>
      </c>
      <c r="C84" s="1" t="e">
        <f>VLOOKUP(Summary!A84,[1]Demographics!$A$3:$T$5016,10,0)</f>
        <v>#N/A</v>
      </c>
      <c r="D84" s="1" t="e">
        <f>VLOOKUP(Summary!A84,[1]Demographics!$A$3:$T$5016,11,0)</f>
        <v>#N/A</v>
      </c>
      <c r="E84" s="1" t="e">
        <f>HLOOKUP(Summary!B84,'[2]STAI PreScans'!$D$4:$AAH$28,24,0)</f>
        <v>#N/A</v>
      </c>
      <c r="F84" s="1" t="e">
        <f>HLOOKUP(Summary!B84,'[3]STAI PostScans'!$D$4:$AAB$28,24,0)</f>
        <v>#N/A</v>
      </c>
      <c r="G84" s="1" t="e">
        <f>HLOOKUP(Summary!B84,STAI!$D$4:$ABH$52,47,0)</f>
        <v>#N/A</v>
      </c>
      <c r="H84" s="1" t="e">
        <f>HLOOKUP(Summary!B84,STAI!$D$4:$ABH$52,48,0)</f>
        <v>#N/A</v>
      </c>
      <c r="I84" s="1" t="e">
        <f>HLOOKUP(Summary!B84,STAI!$D$4:$ABH$52,49,0)</f>
        <v>#N/A</v>
      </c>
      <c r="J84" s="1"/>
      <c r="K84" s="1"/>
      <c r="L84" s="1"/>
      <c r="M84" s="1" t="e">
        <f>HLOOKUP(Summary!B84,EPQ!$C$4:$WX$100,94,0)</f>
        <v>#N/A</v>
      </c>
      <c r="N84" s="1" t="e">
        <f>HLOOKUP(Summary!B84,PSWQ!$C$4:$AAA$23,20,0)</f>
        <v>#N/A</v>
      </c>
      <c r="O84" s="1" t="e">
        <f>HLOOKUP(Summary!B84,MASQ!$B$4:$WW$101,96,0)</f>
        <v>#N/A</v>
      </c>
      <c r="P84" s="1" t="e">
        <f>HLOOKUP(Summary!B84,MASQ!$C$4:$WW$101,98,0)</f>
        <v>#N/A</v>
      </c>
      <c r="Q84" s="1" t="e">
        <f>HLOOKUP(Summary!B84,BDI!$C$4:$XI$28,25,0)</f>
        <v>#N/A</v>
      </c>
      <c r="R84" s="1" t="e">
        <f>HLOOKUP(Summary!B84,[4]HAM!$C$4:$AAA$48,39,0)</f>
        <v>#N/A</v>
      </c>
      <c r="S84" s="1" t="e">
        <f>HLOOKUP(Summary!B84,BDI!$C$4:$XI$30,26,0)</f>
        <v>#N/A</v>
      </c>
      <c r="T84" s="1" t="e">
        <f>HLOOKUP(Summary!B84,BDI!$C$4:$XI$30,27,0)</f>
        <v>#N/A</v>
      </c>
    </row>
    <row r="85" spans="1:20" ht="16.5" customHeight="1" x14ac:dyDescent="0.3">
      <c r="A85" s="51"/>
      <c r="B85" s="9">
        <f>Summary!A85</f>
        <v>0</v>
      </c>
      <c r="C85" s="1" t="e">
        <f>VLOOKUP(Summary!A85,[1]Demographics!$A$3:$T$5016,10,0)</f>
        <v>#N/A</v>
      </c>
      <c r="D85" s="1" t="e">
        <f>VLOOKUP(Summary!A85,[1]Demographics!$A$3:$T$5016,11,0)</f>
        <v>#N/A</v>
      </c>
      <c r="E85" s="1" t="e">
        <f>HLOOKUP(Summary!B85,'[2]STAI PreScans'!$D$4:$AAH$28,24,0)</f>
        <v>#N/A</v>
      </c>
      <c r="F85" s="1" t="e">
        <f>HLOOKUP(Summary!B85,'[3]STAI PostScans'!$D$4:$AAB$28,24,0)</f>
        <v>#N/A</v>
      </c>
      <c r="G85" s="1" t="e">
        <f>HLOOKUP(Summary!B85,STAI!$D$4:$ABH$52,47,0)</f>
        <v>#N/A</v>
      </c>
      <c r="H85" s="1" t="e">
        <f>HLOOKUP(Summary!B85,STAI!$D$4:$ABH$52,48,0)</f>
        <v>#N/A</v>
      </c>
      <c r="I85" s="1" t="e">
        <f>HLOOKUP(Summary!B85,STAI!$D$4:$ABH$52,49,0)</f>
        <v>#N/A</v>
      </c>
      <c r="J85" s="1"/>
      <c r="K85" s="1"/>
      <c r="L85" s="1"/>
      <c r="M85" s="1" t="e">
        <f>HLOOKUP(Summary!B85,EPQ!$C$4:$WX$100,94,0)</f>
        <v>#N/A</v>
      </c>
      <c r="N85" s="1" t="e">
        <f>HLOOKUP(Summary!B85,PSWQ!$C$4:$AAA$23,20,0)</f>
        <v>#N/A</v>
      </c>
      <c r="O85" s="1" t="e">
        <f>HLOOKUP(Summary!B85,MASQ!$B$4:$WW$101,96,0)</f>
        <v>#N/A</v>
      </c>
      <c r="P85" s="1" t="e">
        <f>HLOOKUP(Summary!B85,MASQ!$C$4:$WW$101,98,0)</f>
        <v>#N/A</v>
      </c>
      <c r="Q85" s="1" t="e">
        <f>HLOOKUP(Summary!B85,BDI!$C$4:$XI$28,25,0)</f>
        <v>#N/A</v>
      </c>
      <c r="R85" s="1" t="e">
        <f>HLOOKUP(Summary!B85,[4]HAM!$C$4:$AAA$48,39,0)</f>
        <v>#N/A</v>
      </c>
      <c r="S85" s="1" t="e">
        <f>HLOOKUP(Summary!B85,BDI!$C$4:$XI$30,26,0)</f>
        <v>#N/A</v>
      </c>
      <c r="T85" s="1" t="e">
        <f>HLOOKUP(Summary!B85,BDI!$C$4:$XI$30,27,0)</f>
        <v>#N/A</v>
      </c>
    </row>
    <row r="86" spans="1:20" ht="16.5" customHeight="1" x14ac:dyDescent="0.3">
      <c r="A86" s="51"/>
      <c r="B86" s="9">
        <v>381</v>
      </c>
      <c r="C86" s="1" t="e">
        <f>VLOOKUP(Summary!A86,[1]Demographics!$A$3:$T$5016,10,0)</f>
        <v>#N/A</v>
      </c>
      <c r="D86" s="1" t="e">
        <f>VLOOKUP(Summary!A86,[1]Demographics!$A$3:$T$5016,11,0)</f>
        <v>#N/A</v>
      </c>
      <c r="E86" s="1" t="e">
        <f>HLOOKUP(Summary!B86,'[2]STAI PreScans'!$D$4:$AAH$28,24,0)</f>
        <v>#N/A</v>
      </c>
      <c r="F86" s="1" t="e">
        <f>HLOOKUP(Summary!B86,'[3]STAI PostScans'!$D$4:$AAB$28,24,0)</f>
        <v>#N/A</v>
      </c>
      <c r="G86" s="1" t="e">
        <f>HLOOKUP(Summary!B86,STAI!$D$4:$ABH$52,47,0)</f>
        <v>#N/A</v>
      </c>
      <c r="H86" s="1" t="e">
        <f>HLOOKUP(Summary!B86,STAI!$D$4:$ABH$52,48,0)</f>
        <v>#N/A</v>
      </c>
      <c r="I86" s="1" t="e">
        <f>HLOOKUP(Summary!B86,STAI!$D$4:$ABH$52,49,0)</f>
        <v>#N/A</v>
      </c>
      <c r="J86" s="1"/>
      <c r="K86" s="1"/>
      <c r="L86" s="1"/>
      <c r="M86" s="1" t="e">
        <f>HLOOKUP(Summary!B86,EPQ!$C$4:$WX$100,94,0)</f>
        <v>#N/A</v>
      </c>
      <c r="N86" s="1" t="e">
        <f>HLOOKUP(Summary!B86,PSWQ!$C$4:$AAA$23,20,0)</f>
        <v>#N/A</v>
      </c>
      <c r="O86" s="1" t="e">
        <f>HLOOKUP(Summary!B86,MASQ!$B$4:$WW$101,96,0)</f>
        <v>#N/A</v>
      </c>
      <c r="P86" s="1" t="e">
        <f>HLOOKUP(Summary!B86,MASQ!$C$4:$WW$101,98,0)</f>
        <v>#N/A</v>
      </c>
      <c r="Q86" s="1" t="e">
        <f>HLOOKUP(Summary!B86,BDI!$C$4:$XI$28,25,0)</f>
        <v>#N/A</v>
      </c>
      <c r="R86" s="1" t="e">
        <f>HLOOKUP(Summary!B86,[4]HAM!$C$4:$AAA$48,39,0)</f>
        <v>#N/A</v>
      </c>
      <c r="S86" s="1" t="e">
        <f>HLOOKUP(Summary!B86,BDI!$C$4:$XI$30,26,0)</f>
        <v>#N/A</v>
      </c>
      <c r="T86" s="1" t="e">
        <f>HLOOKUP(Summary!B86,BDI!$C$4:$XI$30,27,0)</f>
        <v>#N/A</v>
      </c>
    </row>
    <row r="87" spans="1:20" ht="16.5" customHeight="1" x14ac:dyDescent="0.3">
      <c r="A87" s="51"/>
      <c r="B87" s="9">
        <f>Summary!A87</f>
        <v>0</v>
      </c>
      <c r="C87" s="1" t="e">
        <f>VLOOKUP(Summary!A87,[1]Demographics!$A$3:$T$5016,10,0)</f>
        <v>#N/A</v>
      </c>
      <c r="D87" s="1" t="e">
        <f>VLOOKUP(Summary!A87,[1]Demographics!$A$3:$T$5016,11,0)</f>
        <v>#N/A</v>
      </c>
      <c r="E87" s="1" t="e">
        <f>HLOOKUP(Summary!B87,'[2]STAI PreScans'!$D$4:$AAH$28,24,0)</f>
        <v>#N/A</v>
      </c>
      <c r="F87" s="1" t="e">
        <f>HLOOKUP(Summary!B87,'[3]STAI PostScans'!$D$4:$AAB$28,24,0)</f>
        <v>#N/A</v>
      </c>
      <c r="G87" s="1" t="e">
        <f>HLOOKUP(Summary!B87,STAI!$D$4:$ABH$52,47,0)</f>
        <v>#N/A</v>
      </c>
      <c r="H87" s="1" t="e">
        <f>HLOOKUP(Summary!B87,STAI!$D$4:$ABH$52,48,0)</f>
        <v>#N/A</v>
      </c>
      <c r="I87" s="1" t="e">
        <f>HLOOKUP(Summary!B87,STAI!$D$4:$ABH$52,49,0)</f>
        <v>#N/A</v>
      </c>
      <c r="J87" s="1"/>
      <c r="K87" s="1"/>
      <c r="L87" s="1"/>
      <c r="M87" s="1" t="e">
        <f>HLOOKUP(Summary!B87,EPQ!$C$4:$WX$100,94,0)</f>
        <v>#N/A</v>
      </c>
      <c r="N87" s="1" t="e">
        <f>HLOOKUP(Summary!B87,PSWQ!$C$4:$AAA$23,20,0)</f>
        <v>#N/A</v>
      </c>
      <c r="O87" s="1" t="e">
        <f>HLOOKUP(Summary!B87,MASQ!$B$4:$WW$101,96,0)</f>
        <v>#N/A</v>
      </c>
      <c r="P87" s="1" t="e">
        <f>HLOOKUP(Summary!B87,MASQ!$C$4:$WW$101,98,0)</f>
        <v>#N/A</v>
      </c>
      <c r="Q87" s="1" t="e">
        <f>HLOOKUP(Summary!B87,BDI!$C$4:$XI$28,25,0)</f>
        <v>#N/A</v>
      </c>
      <c r="R87" s="1" t="e">
        <f>HLOOKUP(Summary!B87,[4]HAM!$C$4:$AAA$48,39,0)</f>
        <v>#N/A</v>
      </c>
      <c r="S87" s="1" t="e">
        <f>HLOOKUP(Summary!B87,BDI!$C$4:$XI$30,26,0)</f>
        <v>#N/A</v>
      </c>
      <c r="T87" s="1" t="e">
        <f>HLOOKUP(Summary!B87,BDI!$C$4:$XI$30,27,0)</f>
        <v>#N/A</v>
      </c>
    </row>
    <row r="88" spans="1:20" ht="16.5" customHeight="1" x14ac:dyDescent="0.3">
      <c r="A88" s="51"/>
      <c r="B88" s="9">
        <v>387</v>
      </c>
      <c r="C88" s="1" t="e">
        <f>VLOOKUP(Summary!A88,[1]Demographics!$A$3:$T$5016,10,0)</f>
        <v>#N/A</v>
      </c>
      <c r="D88" s="1" t="e">
        <f>VLOOKUP(Summary!A88,[1]Demographics!$A$3:$T$5016,11,0)</f>
        <v>#N/A</v>
      </c>
      <c r="E88" s="1" t="e">
        <f>HLOOKUP(Summary!B88,'[2]STAI PreScans'!$D$4:$AAH$28,24,0)</f>
        <v>#N/A</v>
      </c>
      <c r="F88" s="1" t="e">
        <f>HLOOKUP(Summary!B88,'[3]STAI PostScans'!$D$4:$AAB$28,24,0)</f>
        <v>#N/A</v>
      </c>
      <c r="G88" s="1" t="e">
        <f>HLOOKUP(Summary!B88,STAI!$D$4:$ABH$52,47,0)</f>
        <v>#N/A</v>
      </c>
      <c r="H88" s="1" t="e">
        <f>HLOOKUP(Summary!B88,STAI!$D$4:$ABH$52,48,0)</f>
        <v>#N/A</v>
      </c>
      <c r="I88" s="1" t="e">
        <f>HLOOKUP(Summary!B88,STAI!$D$4:$ABH$52,49,0)</f>
        <v>#N/A</v>
      </c>
      <c r="J88" s="1"/>
      <c r="K88" s="1"/>
      <c r="L88" s="1"/>
      <c r="M88" s="1" t="e">
        <f>HLOOKUP(Summary!B88,EPQ!$C$4:$WX$100,94,0)</f>
        <v>#N/A</v>
      </c>
      <c r="N88" s="1" t="e">
        <f>HLOOKUP(Summary!B88,PSWQ!$C$4:$AAA$23,20,0)</f>
        <v>#N/A</v>
      </c>
      <c r="O88" s="1" t="e">
        <f>HLOOKUP(Summary!B88,MASQ!$B$4:$WW$101,96,0)</f>
        <v>#N/A</v>
      </c>
      <c r="P88" s="1" t="e">
        <f>HLOOKUP(Summary!B88,MASQ!$C$4:$WW$101,98,0)</f>
        <v>#N/A</v>
      </c>
      <c r="Q88" s="1" t="e">
        <f>HLOOKUP(Summary!B88,BDI!$C$4:$XI$28,25,0)</f>
        <v>#N/A</v>
      </c>
      <c r="R88" s="1" t="e">
        <f>HLOOKUP(Summary!B88,[4]HAM!$C$4:$AAA$48,39,0)</f>
        <v>#N/A</v>
      </c>
      <c r="S88" s="1" t="e">
        <f>HLOOKUP(Summary!B88,BDI!$C$4:$XI$30,26,0)</f>
        <v>#N/A</v>
      </c>
      <c r="T88" s="1" t="e">
        <f>HLOOKUP(Summary!B88,BDI!$C$4:$XI$30,27,0)</f>
        <v>#N/A</v>
      </c>
    </row>
    <row r="89" spans="1:20" ht="16.5" customHeight="1" x14ac:dyDescent="0.3">
      <c r="A89" s="51"/>
      <c r="B89" s="9">
        <f>Summary!A89</f>
        <v>0</v>
      </c>
      <c r="C89" s="1" t="e">
        <f>VLOOKUP(Summary!A89,[1]Demographics!$A$3:$T$5016,10,0)</f>
        <v>#N/A</v>
      </c>
      <c r="D89" s="1" t="e">
        <f>VLOOKUP(Summary!A89,[1]Demographics!$A$3:$T$5016,11,0)</f>
        <v>#N/A</v>
      </c>
      <c r="E89" s="1" t="e">
        <f>HLOOKUP(Summary!B89,'[2]STAI PreScans'!$D$4:$AAH$28,24,0)</f>
        <v>#N/A</v>
      </c>
      <c r="F89" s="1" t="e">
        <f>HLOOKUP(Summary!B89,'[3]STAI PostScans'!$D$4:$AAB$28,24,0)</f>
        <v>#N/A</v>
      </c>
      <c r="G89" s="1" t="e">
        <f>HLOOKUP(Summary!B89,STAI!$D$4:$ABH$52,47,0)</f>
        <v>#N/A</v>
      </c>
      <c r="H89" s="1" t="e">
        <f>HLOOKUP(Summary!B89,STAI!$D$4:$ABH$52,48,0)</f>
        <v>#N/A</v>
      </c>
      <c r="I89" s="1" t="e">
        <f>HLOOKUP(Summary!B89,STAI!$D$4:$ABH$52,49,0)</f>
        <v>#N/A</v>
      </c>
      <c r="J89" s="1"/>
      <c r="K89" s="1"/>
      <c r="L89" s="1"/>
      <c r="M89" s="1" t="e">
        <f>HLOOKUP(Summary!B89,EPQ!$C$4:$WX$100,94,0)</f>
        <v>#N/A</v>
      </c>
      <c r="N89" s="1" t="e">
        <f>HLOOKUP(Summary!B89,PSWQ!$C$4:$AAA$23,20,0)</f>
        <v>#N/A</v>
      </c>
      <c r="O89" s="1" t="e">
        <f>HLOOKUP(Summary!B89,MASQ!$B$4:$WW$101,96,0)</f>
        <v>#N/A</v>
      </c>
      <c r="P89" s="1" t="e">
        <f>HLOOKUP(Summary!B89,MASQ!$C$4:$WW$101,98,0)</f>
        <v>#N/A</v>
      </c>
      <c r="Q89" s="1" t="e">
        <f>HLOOKUP(Summary!B89,BDI!$C$4:$XI$28,25,0)</f>
        <v>#N/A</v>
      </c>
      <c r="R89" s="1" t="e">
        <f>HLOOKUP(Summary!B89,[4]HAM!$C$4:$AAA$48,39,0)</f>
        <v>#N/A</v>
      </c>
      <c r="S89" s="1" t="e">
        <f>HLOOKUP(Summary!B89,BDI!$C$4:$XI$30,26,0)</f>
        <v>#N/A</v>
      </c>
      <c r="T89" s="1" t="e">
        <f>HLOOKUP(Summary!B89,BDI!$C$4:$XI$30,27,0)</f>
        <v>#N/A</v>
      </c>
    </row>
    <row r="90" spans="1:20" ht="16.5" customHeight="1" x14ac:dyDescent="0.3">
      <c r="A90" s="51"/>
      <c r="B90" s="9">
        <f>Summary!A90</f>
        <v>0</v>
      </c>
      <c r="C90" s="1" t="e">
        <f>VLOOKUP(Summary!A90,[1]Demographics!$A$3:$T$5016,10,0)</f>
        <v>#N/A</v>
      </c>
      <c r="D90" s="1" t="e">
        <f>VLOOKUP(Summary!A90,[1]Demographics!$A$3:$T$5016,11,0)</f>
        <v>#N/A</v>
      </c>
      <c r="E90" s="1" t="e">
        <f>HLOOKUP(Summary!B90,'[2]STAI PreScans'!$D$4:$AAH$28,24,0)</f>
        <v>#N/A</v>
      </c>
      <c r="F90" s="1" t="e">
        <f>HLOOKUP(Summary!B90,'[3]STAI PostScans'!$D$4:$AAB$28,24,0)</f>
        <v>#N/A</v>
      </c>
      <c r="G90" s="1" t="e">
        <f>HLOOKUP(Summary!B90,STAI!$D$4:$ABH$52,47,0)</f>
        <v>#N/A</v>
      </c>
      <c r="H90" s="1" t="e">
        <f>HLOOKUP(Summary!B90,STAI!$D$4:$ABH$52,48,0)</f>
        <v>#N/A</v>
      </c>
      <c r="I90" s="1" t="e">
        <f>HLOOKUP(Summary!B90,STAI!$D$4:$ABH$52,49,0)</f>
        <v>#N/A</v>
      </c>
      <c r="J90" s="1"/>
      <c r="K90" s="1"/>
      <c r="L90" s="1"/>
      <c r="M90" s="1" t="e">
        <f>HLOOKUP(Summary!B90,EPQ!$C$4:$WX$100,94,0)</f>
        <v>#N/A</v>
      </c>
      <c r="N90" s="1" t="e">
        <f>HLOOKUP(Summary!B90,PSWQ!$C$4:$AAA$23,20,0)</f>
        <v>#N/A</v>
      </c>
      <c r="O90" s="1" t="e">
        <f>HLOOKUP(Summary!B90,MASQ!$B$4:$WW$101,96,0)</f>
        <v>#N/A</v>
      </c>
      <c r="P90" s="1" t="e">
        <f>HLOOKUP(Summary!B90,MASQ!$C$4:$WW$101,98,0)</f>
        <v>#N/A</v>
      </c>
      <c r="Q90" s="1" t="e">
        <f>HLOOKUP(Summary!B90,BDI!$C$4:$XI$28,25,0)</f>
        <v>#N/A</v>
      </c>
      <c r="R90" s="1" t="e">
        <f>HLOOKUP(Summary!B90,[4]HAM!$C$4:$AAA$48,39,0)</f>
        <v>#N/A</v>
      </c>
      <c r="S90" s="1" t="e">
        <f>HLOOKUP(Summary!B90,BDI!$C$4:$XI$30,26,0)</f>
        <v>#N/A</v>
      </c>
      <c r="T90" s="1" t="e">
        <f>HLOOKUP(Summary!B90,BDI!$C$4:$XI$30,27,0)</f>
        <v>#N/A</v>
      </c>
    </row>
    <row r="91" spans="1:20" ht="16.5" customHeight="1" x14ac:dyDescent="0.3">
      <c r="A91" s="51"/>
      <c r="B91" s="9">
        <f>Summary!A91</f>
        <v>0</v>
      </c>
      <c r="C91" s="1" t="e">
        <f>VLOOKUP(Summary!A91,[1]Demographics!$A$3:$T$5016,10,0)</f>
        <v>#N/A</v>
      </c>
      <c r="D91" s="1" t="e">
        <f>VLOOKUP(Summary!A91,[1]Demographics!$A$3:$T$5016,11,0)</f>
        <v>#N/A</v>
      </c>
      <c r="E91" s="1" t="e">
        <f>HLOOKUP(Summary!B91,'[2]STAI PreScans'!$D$4:$AAH$28,24,0)</f>
        <v>#N/A</v>
      </c>
      <c r="F91" s="1" t="e">
        <f>HLOOKUP(Summary!B91,'[3]STAI PostScans'!$D$4:$AAB$28,24,0)</f>
        <v>#N/A</v>
      </c>
      <c r="G91" s="1" t="e">
        <f>HLOOKUP(Summary!B91,STAI!$D$4:$ABH$52,47,0)</f>
        <v>#N/A</v>
      </c>
      <c r="H91" s="1" t="e">
        <f>HLOOKUP(Summary!B91,STAI!$D$4:$ABH$52,48,0)</f>
        <v>#N/A</v>
      </c>
      <c r="I91" s="1" t="e">
        <f>HLOOKUP(Summary!B91,STAI!$D$4:$ABH$52,49,0)</f>
        <v>#N/A</v>
      </c>
      <c r="J91" s="1"/>
      <c r="K91" s="1"/>
      <c r="L91" s="1"/>
      <c r="M91" s="1" t="e">
        <f>HLOOKUP(Summary!B91,EPQ!$C$4:$WX$100,94,0)</f>
        <v>#N/A</v>
      </c>
      <c r="N91" s="1" t="e">
        <f>HLOOKUP(Summary!B91,PSWQ!$C$4:$AAA$23,20,0)</f>
        <v>#N/A</v>
      </c>
      <c r="O91" s="1" t="e">
        <f>HLOOKUP(Summary!B91,MASQ!$B$4:$WW$101,96,0)</f>
        <v>#N/A</v>
      </c>
      <c r="P91" s="1" t="e">
        <f>HLOOKUP(Summary!B91,MASQ!$C$4:$WW$101,98,0)</f>
        <v>#N/A</v>
      </c>
      <c r="Q91" s="1" t="e">
        <f>HLOOKUP(Summary!B91,BDI!$C$4:$XI$28,25,0)</f>
        <v>#N/A</v>
      </c>
      <c r="R91" s="1" t="e">
        <f>HLOOKUP(Summary!B91,[4]HAM!$C$4:$AAA$48,39,0)</f>
        <v>#N/A</v>
      </c>
      <c r="S91" s="1" t="e">
        <f>HLOOKUP(Summary!B91,BDI!$C$4:$XI$30,26,0)</f>
        <v>#N/A</v>
      </c>
      <c r="T91" s="1" t="e">
        <f>HLOOKUP(Summary!B91,BDI!$C$4:$XI$30,27,0)</f>
        <v>#N/A</v>
      </c>
    </row>
    <row r="92" spans="1:20" ht="16.5" customHeight="1" x14ac:dyDescent="0.3">
      <c r="A92" s="51"/>
      <c r="B92" s="9">
        <f>Summary!A92</f>
        <v>0</v>
      </c>
      <c r="C92" s="1" t="e">
        <f>VLOOKUP(Summary!A92,[1]Demographics!$A$3:$T$5016,10,0)</f>
        <v>#N/A</v>
      </c>
      <c r="D92" s="1" t="e">
        <f>VLOOKUP(Summary!A92,[1]Demographics!$A$3:$T$5016,11,0)</f>
        <v>#N/A</v>
      </c>
      <c r="E92" s="1" t="e">
        <f>HLOOKUP(Summary!B92,'[2]STAI PreScans'!$D$4:$AAH$28,24,0)</f>
        <v>#N/A</v>
      </c>
      <c r="F92" s="1" t="e">
        <f>HLOOKUP(Summary!B92,'[3]STAI PostScans'!$D$4:$AAB$28,24,0)</f>
        <v>#N/A</v>
      </c>
      <c r="G92" s="1" t="e">
        <f>HLOOKUP(Summary!B92,STAI!$D$4:$ABH$52,47,0)</f>
        <v>#N/A</v>
      </c>
      <c r="H92" s="1" t="e">
        <f>HLOOKUP(Summary!B92,STAI!$D$4:$ABH$52,48,0)</f>
        <v>#N/A</v>
      </c>
      <c r="I92" s="1" t="e">
        <f>HLOOKUP(Summary!B92,STAI!$D$4:$ABH$52,49,0)</f>
        <v>#N/A</v>
      </c>
      <c r="J92" s="1"/>
      <c r="K92" s="1"/>
      <c r="L92" s="1"/>
      <c r="M92" s="1" t="e">
        <f>HLOOKUP(Summary!B92,EPQ!$C$4:$WX$100,94,0)</f>
        <v>#N/A</v>
      </c>
      <c r="N92" s="1" t="e">
        <f>HLOOKUP(Summary!B92,PSWQ!$C$4:$AAA$23,20,0)</f>
        <v>#N/A</v>
      </c>
      <c r="O92" s="1" t="e">
        <f>HLOOKUP(Summary!B92,MASQ!$B$4:$WW$101,96,0)</f>
        <v>#N/A</v>
      </c>
      <c r="P92" s="1" t="e">
        <f>HLOOKUP(Summary!B92,MASQ!$C$4:$WW$101,98,0)</f>
        <v>#N/A</v>
      </c>
      <c r="Q92" s="1" t="e">
        <f>HLOOKUP(Summary!B92,BDI!$C$4:$XI$28,25,0)</f>
        <v>#N/A</v>
      </c>
      <c r="R92" s="1" t="e">
        <f>HLOOKUP(Summary!B92,[4]HAM!$C$4:$AAA$48,39,0)</f>
        <v>#N/A</v>
      </c>
      <c r="S92" s="1" t="e">
        <f>HLOOKUP(Summary!B92,BDI!$C$4:$XI$30,26,0)</f>
        <v>#N/A</v>
      </c>
      <c r="T92" s="1" t="e">
        <f>HLOOKUP(Summary!B92,BDI!$C$4:$XI$30,27,0)</f>
        <v>#N/A</v>
      </c>
    </row>
    <row r="93" spans="1:20" ht="16.5" customHeight="1" x14ac:dyDescent="0.3">
      <c r="A93" s="51"/>
      <c r="B93" s="9">
        <f>Summary!A93</f>
        <v>0</v>
      </c>
      <c r="C93" s="1" t="e">
        <f>VLOOKUP(Summary!A93,[1]Demographics!$A$3:$T$5016,10,0)</f>
        <v>#N/A</v>
      </c>
      <c r="D93" s="1" t="e">
        <f>VLOOKUP(Summary!A93,[1]Demographics!$A$3:$T$5016,11,0)</f>
        <v>#N/A</v>
      </c>
      <c r="E93" s="1" t="e">
        <f>HLOOKUP(Summary!B93,'[2]STAI PreScans'!$D$4:$AAH$28,24,0)</f>
        <v>#N/A</v>
      </c>
      <c r="F93" s="1" t="e">
        <f>HLOOKUP(Summary!B93,'[3]STAI PostScans'!$D$4:$AAB$28,24,0)</f>
        <v>#N/A</v>
      </c>
      <c r="G93" s="1" t="e">
        <f>HLOOKUP(Summary!B93,STAI!$D$4:$ABH$52,47,0)</f>
        <v>#N/A</v>
      </c>
      <c r="H93" s="1" t="e">
        <f>HLOOKUP(Summary!B93,STAI!$D$4:$ABH$52,48,0)</f>
        <v>#N/A</v>
      </c>
      <c r="I93" s="1" t="e">
        <f>HLOOKUP(Summary!B93,STAI!$D$4:$ABH$52,49,0)</f>
        <v>#N/A</v>
      </c>
      <c r="J93" s="1"/>
      <c r="K93" s="1"/>
      <c r="L93" s="1"/>
      <c r="M93" s="1" t="e">
        <f>HLOOKUP(Summary!B93,EPQ!$C$4:$WX$100,94,0)</f>
        <v>#N/A</v>
      </c>
      <c r="N93" s="1" t="e">
        <f>HLOOKUP(Summary!B93,PSWQ!$C$4:$AAA$23,20,0)</f>
        <v>#N/A</v>
      </c>
      <c r="O93" s="1" t="e">
        <f>HLOOKUP(Summary!B93,MASQ!$B$4:$WW$101,96,0)</f>
        <v>#N/A</v>
      </c>
      <c r="P93" s="1" t="e">
        <f>HLOOKUP(Summary!B93,MASQ!$C$4:$WW$101,98,0)</f>
        <v>#N/A</v>
      </c>
      <c r="Q93" s="1" t="e">
        <f>HLOOKUP(Summary!B93,BDI!$C$4:$XI$28,25,0)</f>
        <v>#N/A</v>
      </c>
      <c r="R93" s="1" t="e">
        <f>HLOOKUP(Summary!B93,[4]HAM!$C$4:$AAA$48,39,0)</f>
        <v>#N/A</v>
      </c>
      <c r="S93" s="1" t="e">
        <f>HLOOKUP(Summary!B93,BDI!$C$4:$XI$30,26,0)</f>
        <v>#N/A</v>
      </c>
      <c r="T93" s="1" t="e">
        <f>HLOOKUP(Summary!B93,BDI!$C$4:$XI$30,27,0)</f>
        <v>#N/A</v>
      </c>
    </row>
    <row r="94" spans="1:20" ht="16.5" customHeight="1" x14ac:dyDescent="0.3">
      <c r="A94" s="51"/>
      <c r="B94" s="9">
        <f>Summary!A94</f>
        <v>0</v>
      </c>
      <c r="C94" s="1" t="e">
        <f>VLOOKUP(Summary!A94,[1]Demographics!$A$3:$T$5016,10,0)</f>
        <v>#N/A</v>
      </c>
      <c r="D94" s="1" t="e">
        <f>VLOOKUP(Summary!A94,[1]Demographics!$A$3:$T$5016,11,0)</f>
        <v>#N/A</v>
      </c>
      <c r="E94" s="1" t="e">
        <f>HLOOKUP(Summary!B94,'[2]STAI PreScans'!$D$4:$AAH$28,24,0)</f>
        <v>#N/A</v>
      </c>
      <c r="F94" s="1" t="e">
        <f>HLOOKUP(Summary!B94,'[3]STAI PostScans'!$D$4:$AAB$28,24,0)</f>
        <v>#N/A</v>
      </c>
      <c r="G94" s="1" t="e">
        <f>HLOOKUP(Summary!B94,STAI!$D$4:$ABH$52,47,0)</f>
        <v>#N/A</v>
      </c>
      <c r="H94" s="1" t="e">
        <f>HLOOKUP(Summary!B94,STAI!$D$4:$ABH$52,48,0)</f>
        <v>#N/A</v>
      </c>
      <c r="I94" s="1" t="e">
        <f>HLOOKUP(Summary!B94,STAI!$D$4:$ABH$52,49,0)</f>
        <v>#N/A</v>
      </c>
      <c r="J94" s="1"/>
      <c r="K94" s="1"/>
      <c r="L94" s="1"/>
      <c r="M94" s="1" t="e">
        <f>HLOOKUP(Summary!B94,EPQ!$C$4:$WX$100,94,0)</f>
        <v>#N/A</v>
      </c>
      <c r="N94" s="1" t="e">
        <f>HLOOKUP(Summary!B94,PSWQ!$C$4:$AAA$23,20,0)</f>
        <v>#N/A</v>
      </c>
      <c r="O94" s="1" t="e">
        <f>HLOOKUP(Summary!B94,MASQ!$B$4:$WW$101,96,0)</f>
        <v>#N/A</v>
      </c>
      <c r="P94" s="1" t="e">
        <f>HLOOKUP(Summary!B94,MASQ!$C$4:$WW$101,98,0)</f>
        <v>#N/A</v>
      </c>
      <c r="Q94" s="1" t="e">
        <f>HLOOKUP(Summary!B94,BDI!$C$4:$XI$28,25,0)</f>
        <v>#N/A</v>
      </c>
      <c r="R94" s="1" t="e">
        <f>HLOOKUP(Summary!B94,[4]HAM!$C$4:$AAA$48,39,0)</f>
        <v>#N/A</v>
      </c>
      <c r="S94" s="1" t="e">
        <f>HLOOKUP(Summary!B94,BDI!$C$4:$XI$30,26,0)</f>
        <v>#N/A</v>
      </c>
      <c r="T94" s="1" t="e">
        <f>HLOOKUP(Summary!B94,BDI!$C$4:$XI$30,27,0)</f>
        <v>#N/A</v>
      </c>
    </row>
    <row r="95" spans="1:20" ht="16.5" customHeight="1" x14ac:dyDescent="0.3">
      <c r="A95" s="51"/>
      <c r="B95" s="9">
        <f>Summary!A95</f>
        <v>0</v>
      </c>
      <c r="C95" s="1" t="e">
        <f>VLOOKUP(Summary!A95,[1]Demographics!$A$3:$T$5016,10,0)</f>
        <v>#N/A</v>
      </c>
      <c r="D95" s="1" t="e">
        <f>VLOOKUP(Summary!A95,[1]Demographics!$A$3:$T$5016,11,0)</f>
        <v>#N/A</v>
      </c>
      <c r="E95" s="1" t="e">
        <f>HLOOKUP(Summary!B95,'[2]STAI PreScans'!$D$4:$AAH$28,24,0)</f>
        <v>#N/A</v>
      </c>
      <c r="F95" s="1" t="e">
        <f>HLOOKUP(Summary!B95,'[3]STAI PostScans'!$D$4:$AAB$28,24,0)</f>
        <v>#N/A</v>
      </c>
      <c r="G95" s="1" t="e">
        <f>HLOOKUP(Summary!B95,STAI!$D$4:$ABH$52,47,0)</f>
        <v>#N/A</v>
      </c>
      <c r="H95" s="1" t="e">
        <f>HLOOKUP(Summary!B95,STAI!$D$4:$ABH$52,48,0)</f>
        <v>#N/A</v>
      </c>
      <c r="I95" s="1" t="e">
        <f>HLOOKUP(Summary!B95,STAI!$D$4:$ABH$52,49,0)</f>
        <v>#N/A</v>
      </c>
      <c r="J95" s="1"/>
      <c r="K95" s="1"/>
      <c r="L95" s="1"/>
      <c r="M95" s="1" t="e">
        <f>HLOOKUP(Summary!B95,EPQ!$C$4:$WX$100,94,0)</f>
        <v>#N/A</v>
      </c>
      <c r="N95" s="1" t="e">
        <f>HLOOKUP(Summary!B95,PSWQ!$C$4:$AAA$23,20,0)</f>
        <v>#N/A</v>
      </c>
      <c r="O95" s="1" t="e">
        <f>HLOOKUP(Summary!B95,MASQ!$B$4:$WW$101,96,0)</f>
        <v>#N/A</v>
      </c>
      <c r="P95" s="1" t="e">
        <f>HLOOKUP(Summary!B95,MASQ!$C$4:$WW$101,98,0)</f>
        <v>#N/A</v>
      </c>
      <c r="Q95" s="1" t="e">
        <f>HLOOKUP(Summary!B95,BDI!$C$4:$XI$28,25,0)</f>
        <v>#N/A</v>
      </c>
      <c r="R95" s="1" t="e">
        <f>HLOOKUP(Summary!B95,[4]HAM!$C$4:$AAA$48,39,0)</f>
        <v>#N/A</v>
      </c>
      <c r="S95" s="1" t="e">
        <f>HLOOKUP(Summary!B95,BDI!$C$4:$XI$30,26,0)</f>
        <v>#N/A</v>
      </c>
      <c r="T95" s="1" t="e">
        <f>HLOOKUP(Summary!B95,BDI!$C$4:$XI$30,27,0)</f>
        <v>#N/A</v>
      </c>
    </row>
    <row r="96" spans="1:20" ht="16.5" customHeight="1" x14ac:dyDescent="0.3">
      <c r="A96" s="51"/>
      <c r="B96" s="9">
        <f>Summary!A96</f>
        <v>0</v>
      </c>
      <c r="C96" s="1" t="e">
        <f>VLOOKUP(Summary!A96,[1]Demographics!$A$3:$T$5016,10,0)</f>
        <v>#N/A</v>
      </c>
      <c r="D96" s="1" t="e">
        <f>VLOOKUP(Summary!A96,[1]Demographics!$A$3:$T$5016,11,0)</f>
        <v>#N/A</v>
      </c>
      <c r="E96" s="1" t="e">
        <f>HLOOKUP(Summary!B96,'[2]STAI PreScans'!$D$4:$AAH$28,24,0)</f>
        <v>#N/A</v>
      </c>
      <c r="F96" s="1" t="e">
        <f>HLOOKUP(Summary!B96,'[3]STAI PostScans'!$D$4:$AAB$28,24,0)</f>
        <v>#N/A</v>
      </c>
      <c r="G96" s="1" t="e">
        <f>HLOOKUP(Summary!B96,STAI!$D$4:$ABH$52,47,0)</f>
        <v>#N/A</v>
      </c>
      <c r="H96" s="1" t="e">
        <f>HLOOKUP(Summary!B96,STAI!$D$4:$ABH$52,48,0)</f>
        <v>#N/A</v>
      </c>
      <c r="I96" s="1" t="e">
        <f>HLOOKUP(Summary!B96,STAI!$D$4:$ABH$52,49,0)</f>
        <v>#N/A</v>
      </c>
      <c r="J96" s="1"/>
      <c r="K96" s="1"/>
      <c r="L96" s="1"/>
      <c r="M96" s="1" t="e">
        <f>HLOOKUP(Summary!B96,EPQ!$C$4:$WX$100,94,0)</f>
        <v>#N/A</v>
      </c>
      <c r="N96" s="1" t="e">
        <f>HLOOKUP(Summary!B96,PSWQ!$C$4:$AAA$23,20,0)</f>
        <v>#N/A</v>
      </c>
      <c r="O96" s="1" t="e">
        <f>HLOOKUP(Summary!B96,MASQ!$B$4:$WW$101,96,0)</f>
        <v>#N/A</v>
      </c>
      <c r="P96" s="1" t="e">
        <f>HLOOKUP(Summary!B96,MASQ!$C$4:$WW$101,98,0)</f>
        <v>#N/A</v>
      </c>
      <c r="Q96" s="1" t="e">
        <f>HLOOKUP(Summary!B96,BDI!$C$4:$XI$28,25,0)</f>
        <v>#N/A</v>
      </c>
      <c r="R96" s="1" t="e">
        <f>HLOOKUP(Summary!B96,[4]HAM!$C$4:$AAA$48,39,0)</f>
        <v>#N/A</v>
      </c>
      <c r="S96" s="1" t="e">
        <f>HLOOKUP(Summary!B96,BDI!$C$4:$XI$30,26,0)</f>
        <v>#N/A</v>
      </c>
      <c r="T96" s="1" t="e">
        <f>HLOOKUP(Summary!B96,BDI!$C$4:$XI$30,27,0)</f>
        <v>#N/A</v>
      </c>
    </row>
    <row r="97" spans="1:20" ht="16.5" customHeight="1" x14ac:dyDescent="0.3">
      <c r="A97" s="51"/>
      <c r="B97" s="9">
        <f>Summary!A97</f>
        <v>0</v>
      </c>
      <c r="C97" s="1" t="e">
        <f>VLOOKUP(Summary!A97,[1]Demographics!$A$3:$T$5016,10,0)</f>
        <v>#N/A</v>
      </c>
      <c r="D97" s="1" t="e">
        <f>VLOOKUP(Summary!A97,[1]Demographics!$A$3:$T$5016,11,0)</f>
        <v>#N/A</v>
      </c>
      <c r="E97" s="1" t="e">
        <f>HLOOKUP(Summary!B97,'[2]STAI PreScans'!$D$4:$AAH$28,24,0)</f>
        <v>#N/A</v>
      </c>
      <c r="F97" s="1" t="e">
        <f>HLOOKUP(Summary!B97,'[3]STAI PostScans'!$D$4:$AAB$28,24,0)</f>
        <v>#N/A</v>
      </c>
      <c r="G97" s="1" t="e">
        <f>HLOOKUP(Summary!B97,STAI!$D$4:$ABH$52,47,0)</f>
        <v>#N/A</v>
      </c>
      <c r="H97" s="1" t="e">
        <f>HLOOKUP(Summary!B97,STAI!$D$4:$ABH$52,48,0)</f>
        <v>#N/A</v>
      </c>
      <c r="I97" s="1" t="e">
        <f>HLOOKUP(Summary!B97,STAI!$D$4:$ABH$52,49,0)</f>
        <v>#N/A</v>
      </c>
      <c r="J97" s="1"/>
      <c r="K97" s="1"/>
      <c r="L97" s="1"/>
      <c r="M97" s="1" t="e">
        <f>HLOOKUP(Summary!B97,EPQ!$C$4:$WX$100,94,0)</f>
        <v>#N/A</v>
      </c>
      <c r="N97" s="1" t="e">
        <f>HLOOKUP(Summary!B97,PSWQ!$C$4:$AAA$23,20,0)</f>
        <v>#N/A</v>
      </c>
      <c r="O97" s="1" t="e">
        <f>HLOOKUP(Summary!B97,MASQ!$B$4:$WW$101,96,0)</f>
        <v>#N/A</v>
      </c>
      <c r="P97" s="1" t="e">
        <f>HLOOKUP(Summary!B97,MASQ!$C$4:$WW$101,98,0)</f>
        <v>#N/A</v>
      </c>
      <c r="Q97" s="1" t="e">
        <f>HLOOKUP(Summary!B97,BDI!$C$4:$XI$28,25,0)</f>
        <v>#N/A</v>
      </c>
      <c r="R97" s="1" t="e">
        <f>HLOOKUP(Summary!B97,[4]HAM!$C$4:$AAA$48,39,0)</f>
        <v>#N/A</v>
      </c>
      <c r="S97" s="1" t="e">
        <f>HLOOKUP(Summary!B97,BDI!$C$4:$XI$30,26,0)</f>
        <v>#N/A</v>
      </c>
      <c r="T97" s="1" t="e">
        <f>HLOOKUP(Summary!B97,BDI!$C$4:$XI$30,27,0)</f>
        <v>#N/A</v>
      </c>
    </row>
    <row r="98" spans="1:20" ht="16.5" customHeight="1" x14ac:dyDescent="0.3">
      <c r="A98" s="51"/>
      <c r="B98" s="9">
        <f>Summary!A98</f>
        <v>0</v>
      </c>
      <c r="C98" s="1" t="e">
        <f>VLOOKUP(Summary!A98,[1]Demographics!$A$3:$T$5016,10,0)</f>
        <v>#N/A</v>
      </c>
      <c r="D98" s="1" t="e">
        <f>VLOOKUP(Summary!A98,[1]Demographics!$A$3:$T$5016,11,0)</f>
        <v>#N/A</v>
      </c>
      <c r="E98" s="1" t="e">
        <f>HLOOKUP(Summary!B98,'[2]STAI PreScans'!$D$4:$AAH$28,24,0)</f>
        <v>#N/A</v>
      </c>
      <c r="F98" s="1" t="e">
        <f>HLOOKUP(Summary!B98,'[3]STAI PostScans'!$D$4:$AAB$28,24,0)</f>
        <v>#N/A</v>
      </c>
      <c r="G98" s="1" t="e">
        <f>HLOOKUP(Summary!B98,STAI!$D$4:$ABH$52,47,0)</f>
        <v>#N/A</v>
      </c>
      <c r="H98" s="1" t="e">
        <f>HLOOKUP(Summary!B98,STAI!$D$4:$ABH$52,48,0)</f>
        <v>#N/A</v>
      </c>
      <c r="I98" s="1" t="e">
        <f>HLOOKUP(Summary!B98,STAI!$D$4:$ABH$52,49,0)</f>
        <v>#N/A</v>
      </c>
      <c r="J98" s="1"/>
      <c r="K98" s="1"/>
      <c r="L98" s="1"/>
      <c r="M98" s="1" t="e">
        <f>HLOOKUP(Summary!B98,EPQ!$C$4:$WX$100,94,0)</f>
        <v>#N/A</v>
      </c>
      <c r="N98" s="1" t="e">
        <f>HLOOKUP(Summary!B98,PSWQ!$C$4:$AAA$23,20,0)</f>
        <v>#N/A</v>
      </c>
      <c r="O98" s="1" t="e">
        <f>HLOOKUP(Summary!B98,MASQ!$B$4:$WW$101,96,0)</f>
        <v>#N/A</v>
      </c>
      <c r="P98" s="1" t="e">
        <f>HLOOKUP(Summary!B98,MASQ!$C$4:$WW$101,98,0)</f>
        <v>#N/A</v>
      </c>
      <c r="Q98" s="1" t="e">
        <f>HLOOKUP(Summary!B98,BDI!$C$4:$XI$28,25,0)</f>
        <v>#N/A</v>
      </c>
      <c r="R98" s="1" t="e">
        <f>HLOOKUP(Summary!B98,[4]HAM!$C$4:$AAA$48,39,0)</f>
        <v>#N/A</v>
      </c>
      <c r="S98" s="1" t="e">
        <f>HLOOKUP(Summary!B98,BDI!$C$4:$XI$30,26,0)</f>
        <v>#N/A</v>
      </c>
      <c r="T98" s="1" t="e">
        <f>HLOOKUP(Summary!B98,BDI!$C$4:$XI$30,27,0)</f>
        <v>#N/A</v>
      </c>
    </row>
    <row r="99" spans="1:20" ht="16.5" customHeight="1" x14ac:dyDescent="0.3">
      <c r="A99" s="51"/>
      <c r="B99" s="9">
        <f>Summary!A99</f>
        <v>0</v>
      </c>
      <c r="C99" s="1" t="e">
        <f>VLOOKUP(Summary!A99,[1]Demographics!$A$3:$T$5016,10,0)</f>
        <v>#N/A</v>
      </c>
      <c r="D99" s="1" t="e">
        <f>VLOOKUP(Summary!A99,[1]Demographics!$A$3:$T$5016,11,0)</f>
        <v>#N/A</v>
      </c>
      <c r="E99" s="1" t="e">
        <f>HLOOKUP(Summary!B99,'[2]STAI PreScans'!$D$4:$AAH$28,24,0)</f>
        <v>#N/A</v>
      </c>
      <c r="F99" s="1" t="e">
        <f>HLOOKUP(Summary!B99,'[3]STAI PostScans'!$D$4:$AAB$28,24,0)</f>
        <v>#N/A</v>
      </c>
      <c r="G99" s="1" t="e">
        <f>HLOOKUP(Summary!B99,STAI!$D$4:$ABH$52,47,0)</f>
        <v>#N/A</v>
      </c>
      <c r="H99" s="1" t="e">
        <f>HLOOKUP(Summary!B99,STAI!$D$4:$ABH$52,48,0)</f>
        <v>#N/A</v>
      </c>
      <c r="I99" s="1" t="e">
        <f>HLOOKUP(Summary!B99,STAI!$D$4:$ABH$52,49,0)</f>
        <v>#N/A</v>
      </c>
      <c r="J99" s="1"/>
      <c r="K99" s="1"/>
      <c r="L99" s="1"/>
      <c r="M99" s="1" t="e">
        <f>HLOOKUP(Summary!B99,EPQ!$C$4:$WX$100,94,0)</f>
        <v>#N/A</v>
      </c>
      <c r="N99" s="1" t="e">
        <f>HLOOKUP(Summary!B99,PSWQ!$C$4:$AAA$23,20,0)</f>
        <v>#N/A</v>
      </c>
      <c r="O99" s="1" t="e">
        <f>HLOOKUP(Summary!B99,MASQ!$B$4:$WW$101,96,0)</f>
        <v>#N/A</v>
      </c>
      <c r="P99" s="1" t="e">
        <f>HLOOKUP(Summary!B99,MASQ!$C$4:$WW$101,98,0)</f>
        <v>#N/A</v>
      </c>
      <c r="Q99" s="1" t="e">
        <f>HLOOKUP(Summary!B99,BDI!$C$4:$XI$28,25,0)</f>
        <v>#N/A</v>
      </c>
      <c r="R99" s="1" t="e">
        <f>HLOOKUP(Summary!B99,[4]HAM!$C$4:$AAA$48,39,0)</f>
        <v>#N/A</v>
      </c>
      <c r="S99" s="1" t="e">
        <f>HLOOKUP(Summary!B99,BDI!$C$4:$XI$30,26,0)</f>
        <v>#N/A</v>
      </c>
      <c r="T99" s="1" t="e">
        <f>HLOOKUP(Summary!B99,BDI!$C$4:$XI$30,27,0)</f>
        <v>#N/A</v>
      </c>
    </row>
    <row r="100" spans="1:20" ht="16.5" customHeight="1" x14ac:dyDescent="0.3">
      <c r="A100" s="51"/>
      <c r="B100" s="9">
        <f>Summary!A100</f>
        <v>0</v>
      </c>
      <c r="C100" s="1" t="e">
        <f>VLOOKUP(Summary!A100,[1]Demographics!$A$3:$T$5016,10,0)</f>
        <v>#N/A</v>
      </c>
      <c r="D100" s="1" t="e">
        <f>VLOOKUP(Summary!A100,[1]Demographics!$A$3:$T$5016,11,0)</f>
        <v>#N/A</v>
      </c>
      <c r="E100" s="1" t="e">
        <f>HLOOKUP(Summary!B100,'[2]STAI PreScans'!$D$4:$AAH$28,24,0)</f>
        <v>#N/A</v>
      </c>
      <c r="F100" s="1" t="e">
        <f>HLOOKUP(Summary!B100,'[3]STAI PostScans'!$D$4:$AAB$28,24,0)</f>
        <v>#N/A</v>
      </c>
      <c r="G100" s="1" t="e">
        <f>HLOOKUP(Summary!B100,STAI!$D$4:$ABH$52,47,0)</f>
        <v>#N/A</v>
      </c>
      <c r="H100" s="1" t="e">
        <f>HLOOKUP(Summary!B100,STAI!$D$4:$ABH$52,48,0)</f>
        <v>#N/A</v>
      </c>
      <c r="I100" s="1" t="e">
        <f>HLOOKUP(Summary!B100,STAI!$D$4:$ABH$52,49,0)</f>
        <v>#N/A</v>
      </c>
      <c r="J100" s="1"/>
      <c r="K100" s="1"/>
      <c r="L100" s="1"/>
      <c r="M100" s="1" t="e">
        <f>HLOOKUP(Summary!B100,EPQ!$C$4:$WX$100,94,0)</f>
        <v>#N/A</v>
      </c>
      <c r="N100" s="1" t="e">
        <f>HLOOKUP(Summary!B100,PSWQ!$C$4:$AAA$23,20,0)</f>
        <v>#N/A</v>
      </c>
      <c r="O100" s="1" t="e">
        <f>HLOOKUP(Summary!B100,MASQ!$B$4:$WW$101,96,0)</f>
        <v>#N/A</v>
      </c>
      <c r="P100" s="1" t="e">
        <f>HLOOKUP(Summary!B100,MASQ!$C$4:$WW$101,98,0)</f>
        <v>#N/A</v>
      </c>
      <c r="Q100" s="1" t="e">
        <f>HLOOKUP(Summary!B100,BDI!$C$4:$XI$28,25,0)</f>
        <v>#N/A</v>
      </c>
      <c r="R100" s="1" t="e">
        <f>HLOOKUP(Summary!B100,[4]HAM!$C$4:$AAA$48,39,0)</f>
        <v>#N/A</v>
      </c>
      <c r="S100" s="1" t="e">
        <f>HLOOKUP(Summary!B100,BDI!$C$4:$XI$30,26,0)</f>
        <v>#N/A</v>
      </c>
      <c r="T100" s="1" t="e">
        <f>HLOOKUP(Summary!B100,BDI!$C$4:$XI$30,27,0)</f>
        <v>#N/A</v>
      </c>
    </row>
    <row r="101" spans="1:20" ht="16.5" customHeight="1" x14ac:dyDescent="0.3">
      <c r="A101" s="9"/>
      <c r="B101" s="9">
        <f>Summary!A101</f>
        <v>0</v>
      </c>
      <c r="C101" s="1" t="e">
        <f>VLOOKUP(Summary!A101,[1]Demographics!$A$3:$T$5016,10,0)</f>
        <v>#N/A</v>
      </c>
      <c r="D101" s="1" t="e">
        <f>VLOOKUP(Summary!A101,[1]Demographics!$A$3:$T$5016,11,0)</f>
        <v>#N/A</v>
      </c>
      <c r="E101" s="1" t="e">
        <f>HLOOKUP(Summary!B101,'[2]STAI PreScans'!$D$4:$AAH$28,24,0)</f>
        <v>#N/A</v>
      </c>
      <c r="F101" s="1" t="e">
        <f>HLOOKUP(Summary!B101,'[3]STAI PostScans'!$D$4:$AAB$28,24,0)</f>
        <v>#N/A</v>
      </c>
      <c r="G101" s="1" t="e">
        <f>HLOOKUP(Summary!B101,STAI!$D$4:$ABH$52,47,0)</f>
        <v>#N/A</v>
      </c>
      <c r="H101" s="1" t="e">
        <f>HLOOKUP(Summary!B101,STAI!$D$4:$ABH$52,48,0)</f>
        <v>#N/A</v>
      </c>
      <c r="I101" s="1" t="e">
        <f>HLOOKUP(Summary!B101,STAI!$D$4:$ABH$52,49,0)</f>
        <v>#N/A</v>
      </c>
      <c r="J101" s="1"/>
      <c r="K101" s="1"/>
      <c r="L101" s="1"/>
      <c r="M101" s="1" t="e">
        <f>HLOOKUP(Summary!B101,EPQ!$C$4:$WX$100,94,0)</f>
        <v>#N/A</v>
      </c>
      <c r="N101" s="1" t="e">
        <f>HLOOKUP(Summary!B101,PSWQ!$C$4:$AAA$23,20,0)</f>
        <v>#N/A</v>
      </c>
      <c r="O101" s="1" t="e">
        <f>HLOOKUP(Summary!B101,MASQ!$B$4:$WW$101,96,0)</f>
        <v>#N/A</v>
      </c>
      <c r="P101" s="1" t="e">
        <f>HLOOKUP(Summary!B101,MASQ!$C$4:$WW$101,98,0)</f>
        <v>#N/A</v>
      </c>
      <c r="Q101" s="1" t="e">
        <f>HLOOKUP(Summary!B101,BDI!$C$4:$XI$28,25,0)</f>
        <v>#N/A</v>
      </c>
      <c r="R101" s="1" t="e">
        <f>HLOOKUP(Summary!B101,[4]HAM!$C$4:$AAA$48,39,0)</f>
        <v>#N/A</v>
      </c>
      <c r="S101" s="1" t="e">
        <f>HLOOKUP(Summary!B101,BDI!$C$4:$XI$30,26,0)</f>
        <v>#N/A</v>
      </c>
      <c r="T101" s="1" t="e">
        <f>HLOOKUP(Summary!B101,BDI!$C$4:$XI$30,27,0)</f>
        <v>#N/A</v>
      </c>
    </row>
    <row r="102" spans="1:20" ht="16.5" customHeight="1" x14ac:dyDescent="0.3">
      <c r="A102" s="9"/>
      <c r="B102" s="9">
        <f>Summary!A102</f>
        <v>0</v>
      </c>
      <c r="C102" s="1" t="e">
        <f>VLOOKUP(Summary!A102,[1]Demographics!$A$3:$T$5016,10,0)</f>
        <v>#N/A</v>
      </c>
      <c r="D102" s="1" t="e">
        <f>VLOOKUP(Summary!A102,[1]Demographics!$A$3:$T$5016,11,0)</f>
        <v>#N/A</v>
      </c>
      <c r="E102" s="1" t="e">
        <f>HLOOKUP(Summary!B102,'[2]STAI PreScans'!$D$4:$AAH$28,24,0)</f>
        <v>#N/A</v>
      </c>
      <c r="F102" s="1" t="e">
        <f>HLOOKUP(Summary!B102,'[3]STAI PostScans'!$D$4:$AAB$28,24,0)</f>
        <v>#N/A</v>
      </c>
      <c r="G102" s="1" t="e">
        <f>HLOOKUP(Summary!B102,STAI!$D$4:$ABH$52,47,0)</f>
        <v>#N/A</v>
      </c>
      <c r="H102" s="1" t="e">
        <f>HLOOKUP(Summary!B102,STAI!$D$4:$ABH$52,48,0)</f>
        <v>#N/A</v>
      </c>
      <c r="I102" s="1" t="e">
        <f>HLOOKUP(Summary!B102,STAI!$D$4:$ABH$52,49,0)</f>
        <v>#N/A</v>
      </c>
      <c r="J102" s="1"/>
      <c r="K102" s="1"/>
      <c r="L102" s="1"/>
      <c r="M102" s="1" t="e">
        <f>HLOOKUP(Summary!B102,EPQ!$C$4:$WX$100,94,0)</f>
        <v>#N/A</v>
      </c>
      <c r="N102" s="1" t="e">
        <f>HLOOKUP(Summary!B102,PSWQ!$C$4:$AAA$23,20,0)</f>
        <v>#N/A</v>
      </c>
      <c r="O102" s="1" t="e">
        <f>HLOOKUP(Summary!B102,MASQ!$B$4:$WW$101,96,0)</f>
        <v>#N/A</v>
      </c>
      <c r="P102" s="1" t="e">
        <f>HLOOKUP(Summary!B102,MASQ!$C$4:$WW$101,98,0)</f>
        <v>#N/A</v>
      </c>
      <c r="Q102" s="1" t="e">
        <f>HLOOKUP(Summary!B102,BDI!$C$4:$XI$28,25,0)</f>
        <v>#N/A</v>
      </c>
      <c r="R102" s="1" t="e">
        <f>HLOOKUP(Summary!B102,[4]HAM!$C$4:$AAA$48,39,0)</f>
        <v>#N/A</v>
      </c>
      <c r="S102" s="1" t="e">
        <f>HLOOKUP(Summary!B102,BDI!$C$4:$XI$30,26,0)</f>
        <v>#N/A</v>
      </c>
      <c r="T102" s="1" t="e">
        <f>HLOOKUP(Summary!B102,BDI!$C$4:$XI$30,27,0)</f>
        <v>#N/A</v>
      </c>
    </row>
    <row r="103" spans="1:20" ht="16.5" customHeight="1" x14ac:dyDescent="0.3">
      <c r="A103" s="9"/>
      <c r="B103" s="9">
        <f>Summary!A103</f>
        <v>0</v>
      </c>
      <c r="C103" s="1" t="e">
        <f>VLOOKUP(Summary!A103,[1]Demographics!$A$3:$T$5016,10,0)</f>
        <v>#N/A</v>
      </c>
      <c r="D103" s="1" t="e">
        <f>VLOOKUP(Summary!A103,[1]Demographics!$A$3:$T$5016,11,0)</f>
        <v>#N/A</v>
      </c>
      <c r="E103" s="1" t="e">
        <f>HLOOKUP(Summary!B103,'[2]STAI PreScans'!$D$4:$AAH$28,24,0)</f>
        <v>#N/A</v>
      </c>
      <c r="F103" s="1" t="e">
        <f>HLOOKUP(Summary!B103,'[3]STAI PostScans'!$D$4:$AAB$28,24,0)</f>
        <v>#N/A</v>
      </c>
      <c r="G103" s="1" t="e">
        <f>HLOOKUP(Summary!B103,STAI!$D$4:$ABH$52,47,0)</f>
        <v>#N/A</v>
      </c>
      <c r="H103" s="1" t="e">
        <f>HLOOKUP(Summary!B103,STAI!$D$4:$ABH$52,48,0)</f>
        <v>#N/A</v>
      </c>
      <c r="I103" s="1" t="e">
        <f>HLOOKUP(Summary!B103,STAI!$D$4:$ABH$52,49,0)</f>
        <v>#N/A</v>
      </c>
      <c r="J103" s="1"/>
      <c r="K103" s="1"/>
      <c r="L103" s="1"/>
      <c r="M103" s="1" t="e">
        <f>HLOOKUP(Summary!B103,EPQ!$C$4:$WX$100,94,0)</f>
        <v>#N/A</v>
      </c>
      <c r="N103" s="1" t="e">
        <f>HLOOKUP(Summary!B103,PSWQ!$C$4:$AAA$23,20,0)</f>
        <v>#N/A</v>
      </c>
      <c r="O103" s="1" t="e">
        <f>HLOOKUP(Summary!B103,MASQ!$B$4:$WW$101,96,0)</f>
        <v>#N/A</v>
      </c>
      <c r="P103" s="1" t="e">
        <f>HLOOKUP(Summary!B103,MASQ!$C$4:$WW$101,98,0)</f>
        <v>#N/A</v>
      </c>
      <c r="Q103" s="1" t="e">
        <f>HLOOKUP(Summary!B103,BDI!$C$4:$XI$28,25,0)</f>
        <v>#N/A</v>
      </c>
      <c r="R103" s="1" t="e">
        <f>HLOOKUP(Summary!B103,[4]HAM!$C$4:$AAA$48,39,0)</f>
        <v>#N/A</v>
      </c>
      <c r="S103" s="1" t="e">
        <f>HLOOKUP(Summary!B103,BDI!$C$4:$XI$30,26,0)</f>
        <v>#N/A</v>
      </c>
      <c r="T103" s="1" t="e">
        <f>HLOOKUP(Summary!B103,BDI!$C$4:$XI$30,27,0)</f>
        <v>#N/A</v>
      </c>
    </row>
    <row r="104" spans="1:20" ht="16.5" customHeight="1" x14ac:dyDescent="0.3">
      <c r="A104" s="9"/>
      <c r="B104" s="9">
        <f>Summary!A104</f>
        <v>0</v>
      </c>
      <c r="C104" s="1" t="e">
        <f>VLOOKUP(Summary!A104,[1]Demographics!$A$3:$T$5016,10,0)</f>
        <v>#N/A</v>
      </c>
      <c r="D104" s="1" t="e">
        <f>VLOOKUP(Summary!A104,[1]Demographics!$A$3:$T$5016,11,0)</f>
        <v>#N/A</v>
      </c>
      <c r="E104" s="1" t="e">
        <f>HLOOKUP(Summary!B104,'[2]STAI PreScans'!$D$4:$AAH$28,24,0)</f>
        <v>#N/A</v>
      </c>
      <c r="F104" s="1" t="e">
        <f>HLOOKUP(Summary!B104,'[3]STAI PostScans'!$D$4:$AAB$28,24,0)</f>
        <v>#N/A</v>
      </c>
      <c r="G104" s="1" t="e">
        <f>HLOOKUP(Summary!B104,STAI!$D$4:$ABH$52,47,0)</f>
        <v>#N/A</v>
      </c>
      <c r="H104" s="1" t="e">
        <f>HLOOKUP(Summary!B104,STAI!$D$4:$ABH$52,48,0)</f>
        <v>#N/A</v>
      </c>
      <c r="I104" s="1" t="e">
        <f>HLOOKUP(Summary!B104,STAI!$D$4:$ABH$52,49,0)</f>
        <v>#N/A</v>
      </c>
      <c r="J104" s="1"/>
      <c r="K104" s="1"/>
      <c r="L104" s="1"/>
      <c r="M104" s="1" t="e">
        <f>HLOOKUP(Summary!B104,EPQ!$C$4:$WX$100,94,0)</f>
        <v>#N/A</v>
      </c>
      <c r="N104" s="1" t="e">
        <f>HLOOKUP(Summary!B104,PSWQ!$C$4:$AAA$23,20,0)</f>
        <v>#N/A</v>
      </c>
      <c r="O104" s="1" t="e">
        <f>HLOOKUP(Summary!B104,MASQ!$B$4:$WW$101,96,0)</f>
        <v>#N/A</v>
      </c>
      <c r="P104" s="1" t="e">
        <f>HLOOKUP(Summary!B104,MASQ!$C$4:$WW$101,98,0)</f>
        <v>#N/A</v>
      </c>
      <c r="Q104" s="1" t="e">
        <f>HLOOKUP(Summary!B104,BDI!$C$4:$XI$28,25,0)</f>
        <v>#N/A</v>
      </c>
      <c r="R104" s="1" t="e">
        <f>HLOOKUP(Summary!B104,[4]HAM!$C$4:$AAA$48,39,0)</f>
        <v>#N/A</v>
      </c>
      <c r="S104" s="1" t="e">
        <f>HLOOKUP(Summary!B104,BDI!$C$4:$XI$30,26,0)</f>
        <v>#N/A</v>
      </c>
      <c r="T104" s="1" t="e">
        <f>HLOOKUP(Summary!B104,BDI!$C$4:$XI$30,27,0)</f>
        <v>#N/A</v>
      </c>
    </row>
    <row r="105" spans="1:20" ht="16.5" customHeight="1" x14ac:dyDescent="0.3">
      <c r="A105" s="9"/>
      <c r="B105" s="9">
        <f>Summary!A105</f>
        <v>0</v>
      </c>
      <c r="C105" s="1" t="e">
        <f>VLOOKUP(Summary!A105,[1]Demographics!$A$3:$T$5016,10,0)</f>
        <v>#N/A</v>
      </c>
      <c r="D105" s="1" t="e">
        <f>VLOOKUP(Summary!A105,[1]Demographics!$A$3:$T$5016,11,0)</f>
        <v>#N/A</v>
      </c>
      <c r="E105" s="1" t="e">
        <f>HLOOKUP(Summary!B105,'[2]STAI PreScans'!$D$4:$AAH$28,24,0)</f>
        <v>#N/A</v>
      </c>
      <c r="F105" s="1" t="e">
        <f>HLOOKUP(Summary!B105,'[3]STAI PostScans'!$D$4:$AAB$28,24,0)</f>
        <v>#N/A</v>
      </c>
      <c r="G105" s="1" t="e">
        <f>HLOOKUP(Summary!B105,STAI!$D$4:$ABH$52,47,0)</f>
        <v>#N/A</v>
      </c>
      <c r="H105" s="1" t="e">
        <f>HLOOKUP(Summary!B105,STAI!$D$4:$ABH$52,48,0)</f>
        <v>#N/A</v>
      </c>
      <c r="I105" s="1" t="e">
        <f>HLOOKUP(Summary!B105,STAI!$D$4:$ABH$52,49,0)</f>
        <v>#N/A</v>
      </c>
      <c r="J105" s="1"/>
      <c r="K105" s="1"/>
      <c r="L105" s="1"/>
      <c r="M105" s="1" t="e">
        <f>HLOOKUP(Summary!B105,EPQ!$C$4:$WX$100,94,0)</f>
        <v>#N/A</v>
      </c>
      <c r="N105" s="1" t="e">
        <f>HLOOKUP(Summary!B105,PSWQ!$C$4:$AAA$23,20,0)</f>
        <v>#N/A</v>
      </c>
      <c r="O105" s="1" t="e">
        <f>HLOOKUP(Summary!B105,MASQ!$B$4:$WW$101,96,0)</f>
        <v>#N/A</v>
      </c>
      <c r="P105" s="1" t="e">
        <f>HLOOKUP(Summary!B105,MASQ!$C$4:$WW$101,98,0)</f>
        <v>#N/A</v>
      </c>
      <c r="Q105" s="1" t="e">
        <f>HLOOKUP(Summary!B105,BDI!$C$4:$XI$28,25,0)</f>
        <v>#N/A</v>
      </c>
      <c r="R105" s="1" t="e">
        <f>HLOOKUP(Summary!B105,[4]HAM!$C$4:$AAA$48,39,0)</f>
        <v>#N/A</v>
      </c>
      <c r="S105" s="1" t="e">
        <f>HLOOKUP(Summary!B105,BDI!$C$4:$XI$30,26,0)</f>
        <v>#N/A</v>
      </c>
      <c r="T105" s="1" t="e">
        <f>HLOOKUP(Summary!B105,BDI!$C$4:$XI$30,27,0)</f>
        <v>#N/A</v>
      </c>
    </row>
    <row r="106" spans="1:20" ht="16.5" customHeight="1" x14ac:dyDescent="0.3">
      <c r="A106" s="9"/>
      <c r="B106" s="9">
        <f>Summary!A106</f>
        <v>0</v>
      </c>
      <c r="C106" s="1" t="e">
        <f>VLOOKUP(Summary!A106,[1]Demographics!$A$3:$T$5016,10,0)</f>
        <v>#N/A</v>
      </c>
      <c r="D106" s="1" t="e">
        <f>VLOOKUP(Summary!A106,[1]Demographics!$A$3:$T$5016,11,0)</f>
        <v>#N/A</v>
      </c>
      <c r="E106" s="1" t="e">
        <f>HLOOKUP(Summary!B106,'[2]STAI PreScans'!$D$4:$AAH$28,24,0)</f>
        <v>#N/A</v>
      </c>
      <c r="F106" s="1" t="e">
        <f>HLOOKUP(Summary!B106,'[3]STAI PostScans'!$D$4:$AAB$28,24,0)</f>
        <v>#N/A</v>
      </c>
      <c r="G106" s="1" t="e">
        <f>HLOOKUP(Summary!B106,STAI!$D$4:$ABH$52,47,0)</f>
        <v>#N/A</v>
      </c>
      <c r="H106" s="1" t="e">
        <f>HLOOKUP(Summary!B106,STAI!$D$4:$ABH$52,48,0)</f>
        <v>#N/A</v>
      </c>
      <c r="I106" s="1" t="e">
        <f>HLOOKUP(Summary!B106,STAI!$D$4:$ABH$52,49,0)</f>
        <v>#N/A</v>
      </c>
      <c r="J106" s="1"/>
      <c r="K106" s="1"/>
      <c r="L106" s="1"/>
      <c r="M106" s="1" t="e">
        <f>HLOOKUP(Summary!B106,EPQ!$C$4:$WX$100,94,0)</f>
        <v>#N/A</v>
      </c>
      <c r="N106" s="1" t="e">
        <f>HLOOKUP(Summary!B106,PSWQ!$C$4:$AAA$23,20,0)</f>
        <v>#N/A</v>
      </c>
      <c r="O106" s="1" t="e">
        <f>HLOOKUP(Summary!B106,MASQ!$B$4:$WW$101,96,0)</f>
        <v>#N/A</v>
      </c>
      <c r="P106" s="1" t="e">
        <f>HLOOKUP(Summary!B106,MASQ!$C$4:$WW$101,98,0)</f>
        <v>#N/A</v>
      </c>
      <c r="Q106" s="1" t="e">
        <f>HLOOKUP(Summary!B106,BDI!$C$4:$XI$28,25,0)</f>
        <v>#N/A</v>
      </c>
      <c r="R106" s="1" t="e">
        <f>HLOOKUP(Summary!B106,[4]HAM!$C$4:$AAA$48,39,0)</f>
        <v>#N/A</v>
      </c>
      <c r="S106" s="1" t="e">
        <f>HLOOKUP(Summary!B106,BDI!$C$4:$XI$30,26,0)</f>
        <v>#N/A</v>
      </c>
      <c r="T106" s="1" t="e">
        <f>HLOOKUP(Summary!B106,BDI!$C$4:$XI$30,27,0)</f>
        <v>#N/A</v>
      </c>
    </row>
    <row r="107" spans="1:20" ht="16.5" customHeight="1" x14ac:dyDescent="0.3">
      <c r="A107" s="9"/>
      <c r="B107" s="9">
        <f>Summary!A107</f>
        <v>0</v>
      </c>
      <c r="C107" s="1" t="e">
        <f>VLOOKUP(Summary!A107,[1]Demographics!$A$3:$T$5016,10,0)</f>
        <v>#N/A</v>
      </c>
      <c r="D107" s="1" t="e">
        <f>VLOOKUP(Summary!A107,[1]Demographics!$A$3:$T$5016,11,0)</f>
        <v>#N/A</v>
      </c>
      <c r="E107" s="1" t="e">
        <f>HLOOKUP(Summary!B107,'[2]STAI PreScans'!$D$4:$AAH$28,24,0)</f>
        <v>#N/A</v>
      </c>
      <c r="F107" s="1" t="e">
        <f>HLOOKUP(Summary!B107,'[3]STAI PostScans'!$D$4:$AAB$28,24,0)</f>
        <v>#N/A</v>
      </c>
      <c r="G107" s="1" t="e">
        <f>HLOOKUP(Summary!B107,STAI!$D$4:$ABH$52,47,0)</f>
        <v>#N/A</v>
      </c>
      <c r="H107" s="1" t="e">
        <f>HLOOKUP(Summary!B107,STAI!$D$4:$ABH$52,48,0)</f>
        <v>#N/A</v>
      </c>
      <c r="I107" s="1" t="e">
        <f>HLOOKUP(Summary!B107,STAI!$D$4:$ABH$52,49,0)</f>
        <v>#N/A</v>
      </c>
      <c r="J107" s="1"/>
      <c r="K107" s="1"/>
      <c r="L107" s="1"/>
      <c r="M107" s="1" t="e">
        <f>HLOOKUP(Summary!B107,EPQ!$C$4:$WX$100,94,0)</f>
        <v>#N/A</v>
      </c>
      <c r="N107" s="1" t="e">
        <f>HLOOKUP(Summary!B107,PSWQ!$C$4:$AAA$23,20,0)</f>
        <v>#N/A</v>
      </c>
      <c r="O107" s="1" t="e">
        <f>HLOOKUP(Summary!B107,MASQ!$B$4:$WW$101,96,0)</f>
        <v>#N/A</v>
      </c>
      <c r="P107" s="1" t="e">
        <f>HLOOKUP(Summary!B107,MASQ!$C$4:$WW$101,98,0)</f>
        <v>#N/A</v>
      </c>
      <c r="Q107" s="1" t="e">
        <f>HLOOKUP(Summary!B107,BDI!$C$4:$XI$28,25,0)</f>
        <v>#N/A</v>
      </c>
      <c r="R107" s="1" t="e">
        <f>HLOOKUP(Summary!B107,[4]HAM!$C$4:$AAA$48,39,0)</f>
        <v>#N/A</v>
      </c>
      <c r="S107" s="1" t="e">
        <f>HLOOKUP(Summary!B107,BDI!$C$4:$XI$30,26,0)</f>
        <v>#N/A</v>
      </c>
      <c r="T107" s="1" t="e">
        <f>HLOOKUP(Summary!B107,BDI!$C$4:$XI$30,27,0)</f>
        <v>#N/A</v>
      </c>
    </row>
    <row r="108" spans="1:20" ht="16.5" customHeight="1" x14ac:dyDescent="0.3">
      <c r="A108" s="9"/>
      <c r="B108" s="9">
        <f>Summary!A108</f>
        <v>0</v>
      </c>
      <c r="C108" s="1" t="e">
        <f>VLOOKUP(Summary!A108,[1]Demographics!$A$3:$T$5016,10,0)</f>
        <v>#N/A</v>
      </c>
      <c r="D108" s="1" t="e">
        <f>VLOOKUP(Summary!A108,[1]Demographics!$A$3:$T$5016,11,0)</f>
        <v>#N/A</v>
      </c>
      <c r="E108" s="1" t="e">
        <f>HLOOKUP(Summary!B108,'[2]STAI PreScans'!$D$4:$AAH$28,24,0)</f>
        <v>#N/A</v>
      </c>
      <c r="F108" s="1" t="e">
        <f>HLOOKUP(Summary!B108,'[3]STAI PostScans'!$D$4:$AAB$28,24,0)</f>
        <v>#N/A</v>
      </c>
      <c r="G108" s="1" t="e">
        <f>HLOOKUP(Summary!B108,STAI!$D$4:$ABH$52,47,0)</f>
        <v>#N/A</v>
      </c>
      <c r="H108" s="1" t="e">
        <f>HLOOKUP(Summary!B108,STAI!$D$4:$ABH$52,48,0)</f>
        <v>#N/A</v>
      </c>
      <c r="I108" s="1" t="e">
        <f>HLOOKUP(Summary!B108,STAI!$D$4:$ABH$52,49,0)</f>
        <v>#N/A</v>
      </c>
      <c r="J108" s="1"/>
      <c r="K108" s="1"/>
      <c r="L108" s="1"/>
      <c r="M108" s="1" t="e">
        <f>HLOOKUP(Summary!B108,EPQ!$C$4:$WX$100,94,0)</f>
        <v>#N/A</v>
      </c>
      <c r="N108" s="1" t="e">
        <f>HLOOKUP(Summary!B108,PSWQ!$C$4:$AAA$23,20,0)</f>
        <v>#N/A</v>
      </c>
      <c r="O108" s="1" t="e">
        <f>HLOOKUP(Summary!B108,MASQ!$B$4:$WW$101,96,0)</f>
        <v>#N/A</v>
      </c>
      <c r="P108" s="1" t="e">
        <f>HLOOKUP(Summary!B108,MASQ!$C$4:$WW$101,98,0)</f>
        <v>#N/A</v>
      </c>
      <c r="Q108" s="1" t="e">
        <f>HLOOKUP(Summary!B108,BDI!$C$4:$XI$28,25,0)</f>
        <v>#N/A</v>
      </c>
      <c r="R108" s="1" t="e">
        <f>HLOOKUP(Summary!B108,[4]HAM!$C$4:$AAA$48,39,0)</f>
        <v>#N/A</v>
      </c>
      <c r="S108" s="1" t="e">
        <f>HLOOKUP(Summary!B108,BDI!$C$4:$XI$30,26,0)</f>
        <v>#N/A</v>
      </c>
      <c r="T108" s="1" t="e">
        <f>HLOOKUP(Summary!B108,BDI!$C$4:$XI$30,27,0)</f>
        <v>#N/A</v>
      </c>
    </row>
    <row r="109" spans="1:20" ht="16.5" customHeight="1" x14ac:dyDescent="0.3">
      <c r="A109" s="9"/>
      <c r="B109" s="9">
        <f>Summary!A109</f>
        <v>0</v>
      </c>
      <c r="C109" s="1" t="e">
        <f>VLOOKUP(Summary!A109,[1]Demographics!$A$3:$T$5016,10,0)</f>
        <v>#N/A</v>
      </c>
      <c r="D109" s="1" t="e">
        <f>VLOOKUP(Summary!A109,[1]Demographics!$A$3:$T$5016,11,0)</f>
        <v>#N/A</v>
      </c>
      <c r="E109" s="1" t="e">
        <f>HLOOKUP(Summary!B109,'[2]STAI PreScans'!$D$4:$AAH$28,24,0)</f>
        <v>#N/A</v>
      </c>
      <c r="F109" s="1" t="e">
        <f>HLOOKUP(Summary!B109,'[3]STAI PostScans'!$D$4:$AAB$28,24,0)</f>
        <v>#N/A</v>
      </c>
      <c r="G109" s="1" t="e">
        <f>HLOOKUP(Summary!B109,STAI!$D$4:$ABH$52,47,0)</f>
        <v>#N/A</v>
      </c>
      <c r="H109" s="1" t="e">
        <f>HLOOKUP(Summary!B109,STAI!$D$4:$ABH$52,48,0)</f>
        <v>#N/A</v>
      </c>
      <c r="I109" s="1" t="e">
        <f>HLOOKUP(Summary!B109,STAI!$D$4:$ABH$52,49,0)</f>
        <v>#N/A</v>
      </c>
      <c r="J109" s="1"/>
      <c r="K109" s="1"/>
      <c r="L109" s="1"/>
      <c r="M109" s="1" t="e">
        <f>HLOOKUP(Summary!B109,EPQ!$C$4:$WX$100,94,0)</f>
        <v>#N/A</v>
      </c>
      <c r="N109" s="1" t="e">
        <f>HLOOKUP(Summary!B109,PSWQ!$C$4:$AAA$23,20,0)</f>
        <v>#N/A</v>
      </c>
      <c r="O109" s="1" t="e">
        <f>HLOOKUP(Summary!B109,MASQ!$B$4:$WW$101,96,0)</f>
        <v>#N/A</v>
      </c>
      <c r="P109" s="1" t="e">
        <f>HLOOKUP(Summary!B109,MASQ!$C$4:$WW$101,98,0)</f>
        <v>#N/A</v>
      </c>
      <c r="Q109" s="1" t="e">
        <f>HLOOKUP(Summary!B109,BDI!$C$4:$XI$28,25,0)</f>
        <v>#N/A</v>
      </c>
      <c r="R109" s="1" t="e">
        <f>HLOOKUP(Summary!B109,[4]HAM!$C$4:$AAA$48,39,0)</f>
        <v>#N/A</v>
      </c>
      <c r="S109" s="1" t="e">
        <f>HLOOKUP(Summary!B109,BDI!$C$4:$XI$30,26,0)</f>
        <v>#N/A</v>
      </c>
      <c r="T109" s="1" t="e">
        <f>HLOOKUP(Summary!B109,BDI!$C$4:$XI$30,27,0)</f>
        <v>#N/A</v>
      </c>
    </row>
    <row r="110" spans="1:20" ht="16.5" customHeight="1" x14ac:dyDescent="0.3">
      <c r="A110" s="9"/>
      <c r="B110" s="9">
        <f>Summary!A110</f>
        <v>0</v>
      </c>
      <c r="C110" s="1" t="e">
        <f>VLOOKUP(Summary!A110,[1]Demographics!$A$3:$T$5016,10,0)</f>
        <v>#N/A</v>
      </c>
      <c r="D110" s="1" t="e">
        <f>VLOOKUP(Summary!A110,[1]Demographics!$A$3:$T$5016,11,0)</f>
        <v>#N/A</v>
      </c>
      <c r="E110" s="1" t="e">
        <f>HLOOKUP(Summary!B110,'[2]STAI PreScans'!$D$4:$AAH$28,24,0)</f>
        <v>#N/A</v>
      </c>
      <c r="F110" s="1" t="e">
        <f>HLOOKUP(Summary!B110,'[3]STAI PostScans'!$D$4:$AAB$28,24,0)</f>
        <v>#N/A</v>
      </c>
      <c r="G110" s="1" t="e">
        <f>HLOOKUP(Summary!B110,STAI!$D$4:$ABH$52,47,0)</f>
        <v>#N/A</v>
      </c>
      <c r="H110" s="1" t="e">
        <f>HLOOKUP(Summary!B110,STAI!$D$4:$ABH$52,48,0)</f>
        <v>#N/A</v>
      </c>
      <c r="I110" s="1" t="e">
        <f>HLOOKUP(Summary!B110,STAI!$D$4:$ABH$52,49,0)</f>
        <v>#N/A</v>
      </c>
      <c r="J110" s="1"/>
      <c r="K110" s="1"/>
      <c r="L110" s="1"/>
      <c r="M110" s="1" t="e">
        <f>HLOOKUP(Summary!B110,EPQ!$C$4:$WX$100,94,0)</f>
        <v>#N/A</v>
      </c>
      <c r="N110" s="1" t="e">
        <f>HLOOKUP(Summary!B110,PSWQ!$C$4:$AAA$23,20,0)</f>
        <v>#N/A</v>
      </c>
      <c r="O110" s="1" t="e">
        <f>HLOOKUP(Summary!B110,MASQ!$B$4:$WW$101,96,0)</f>
        <v>#N/A</v>
      </c>
      <c r="P110" s="1" t="e">
        <f>HLOOKUP(Summary!B110,MASQ!$C$4:$WW$101,98,0)</f>
        <v>#N/A</v>
      </c>
      <c r="Q110" s="1" t="e">
        <f>HLOOKUP(Summary!B110,BDI!$C$4:$XI$28,25,0)</f>
        <v>#N/A</v>
      </c>
      <c r="R110" s="1" t="e">
        <f>HLOOKUP(Summary!B110,[4]HAM!$C$4:$AAA$48,39,0)</f>
        <v>#N/A</v>
      </c>
      <c r="S110" s="1" t="e">
        <f>HLOOKUP(Summary!B110,BDI!$C$4:$XI$30,26,0)</f>
        <v>#N/A</v>
      </c>
      <c r="T110" s="1" t="e">
        <f>HLOOKUP(Summary!B110,BDI!$C$4:$XI$30,27,0)</f>
        <v>#N/A</v>
      </c>
    </row>
    <row r="111" spans="1:20" ht="16.5" customHeight="1" x14ac:dyDescent="0.3">
      <c r="A111" s="9"/>
      <c r="B111" s="9">
        <f>Summary!A111</f>
        <v>0</v>
      </c>
      <c r="C111" s="1" t="e">
        <f>VLOOKUP(Summary!A111,[1]Demographics!$A$3:$T$5016,10,0)</f>
        <v>#N/A</v>
      </c>
      <c r="D111" s="1" t="e">
        <f>VLOOKUP(Summary!A111,[1]Demographics!$A$3:$T$5016,11,0)</f>
        <v>#N/A</v>
      </c>
      <c r="E111" s="1" t="e">
        <f>HLOOKUP(Summary!B111,'[2]STAI PreScans'!$D$4:$AAH$28,24,0)</f>
        <v>#N/A</v>
      </c>
      <c r="F111" s="1" t="e">
        <f>HLOOKUP(Summary!B111,'[3]STAI PostScans'!$D$4:$AAB$28,24,0)</f>
        <v>#N/A</v>
      </c>
      <c r="G111" s="1" t="e">
        <f>HLOOKUP(Summary!B111,STAI!$D$4:$ABH$52,47,0)</f>
        <v>#N/A</v>
      </c>
      <c r="H111" s="1" t="e">
        <f>HLOOKUP(Summary!B111,STAI!$D$4:$ABH$52,48,0)</f>
        <v>#N/A</v>
      </c>
      <c r="I111" s="1" t="e">
        <f>HLOOKUP(Summary!B111,STAI!$D$4:$ABH$52,49,0)</f>
        <v>#N/A</v>
      </c>
      <c r="J111" s="1"/>
      <c r="K111" s="1"/>
      <c r="L111" s="1"/>
      <c r="M111" s="1" t="e">
        <f>HLOOKUP(Summary!B111,EPQ!$C$4:$WX$100,94,0)</f>
        <v>#N/A</v>
      </c>
      <c r="N111" s="1" t="e">
        <f>HLOOKUP(Summary!B111,PSWQ!$C$4:$AAA$23,20,0)</f>
        <v>#N/A</v>
      </c>
      <c r="O111" s="1" t="e">
        <f>HLOOKUP(Summary!B111,MASQ!$B$4:$WW$101,96,0)</f>
        <v>#N/A</v>
      </c>
      <c r="P111" s="1" t="e">
        <f>HLOOKUP(Summary!B111,MASQ!$C$4:$WW$101,98,0)</f>
        <v>#N/A</v>
      </c>
      <c r="Q111" s="1" t="e">
        <f>HLOOKUP(Summary!B111,BDI!$C$4:$XI$28,25,0)</f>
        <v>#N/A</v>
      </c>
      <c r="R111" s="1" t="e">
        <f>HLOOKUP(Summary!B111,[4]HAM!$C$4:$AAA$48,39,0)</f>
        <v>#N/A</v>
      </c>
      <c r="S111" s="1" t="e">
        <f>HLOOKUP(Summary!B111,BDI!$C$4:$XI$30,26,0)</f>
        <v>#N/A</v>
      </c>
      <c r="T111" s="1" t="e">
        <f>HLOOKUP(Summary!B111,BDI!$C$4:$XI$30,27,0)</f>
        <v>#N/A</v>
      </c>
    </row>
    <row r="112" spans="1:20" ht="16.5" customHeight="1" x14ac:dyDescent="0.3">
      <c r="A112" s="9"/>
      <c r="B112" s="9">
        <f>Summary!A112</f>
        <v>0</v>
      </c>
      <c r="C112" s="1" t="e">
        <f>VLOOKUP(Summary!A112,[1]Demographics!$A$3:$T$5016,10,0)</f>
        <v>#N/A</v>
      </c>
      <c r="D112" s="1" t="e">
        <f>VLOOKUP(Summary!A112,[1]Demographics!$A$3:$T$5016,11,0)</f>
        <v>#N/A</v>
      </c>
      <c r="E112" s="1" t="e">
        <f>HLOOKUP(Summary!B112,'[2]STAI PreScans'!$D$4:$AAH$28,24,0)</f>
        <v>#N/A</v>
      </c>
      <c r="F112" s="1" t="e">
        <f>HLOOKUP(Summary!B112,'[3]STAI PostScans'!$D$4:$AAB$28,24,0)</f>
        <v>#N/A</v>
      </c>
      <c r="G112" s="1" t="e">
        <f>HLOOKUP(Summary!B112,STAI!$D$4:$ABH$52,47,0)</f>
        <v>#N/A</v>
      </c>
      <c r="H112" s="1" t="e">
        <f>HLOOKUP(Summary!B112,STAI!$D$4:$ABH$52,48,0)</f>
        <v>#N/A</v>
      </c>
      <c r="I112" s="1" t="e">
        <f>HLOOKUP(Summary!B112,STAI!$D$4:$ABH$52,49,0)</f>
        <v>#N/A</v>
      </c>
      <c r="J112" s="1"/>
      <c r="K112" s="1"/>
      <c r="L112" s="1"/>
      <c r="M112" s="1" t="e">
        <f>HLOOKUP(Summary!B112,EPQ!$C$4:$WX$100,94,0)</f>
        <v>#N/A</v>
      </c>
      <c r="N112" s="1" t="e">
        <f>HLOOKUP(Summary!B112,PSWQ!$C$4:$AAA$23,20,0)</f>
        <v>#N/A</v>
      </c>
      <c r="O112" s="1" t="e">
        <f>HLOOKUP(Summary!B112,MASQ!$B$4:$WW$101,96,0)</f>
        <v>#N/A</v>
      </c>
      <c r="P112" s="1" t="e">
        <f>HLOOKUP(Summary!B112,MASQ!$C$4:$WW$101,98,0)</f>
        <v>#N/A</v>
      </c>
      <c r="Q112" s="1" t="e">
        <f>HLOOKUP(Summary!B112,BDI!$C$4:$XI$28,25,0)</f>
        <v>#N/A</v>
      </c>
      <c r="R112" s="1" t="e">
        <f>HLOOKUP(Summary!B112,[4]HAM!$C$4:$AAA$48,39,0)</f>
        <v>#N/A</v>
      </c>
      <c r="S112" s="1" t="e">
        <f>HLOOKUP(Summary!B112,BDI!$C$4:$XI$30,26,0)</f>
        <v>#N/A</v>
      </c>
      <c r="T112" s="1" t="e">
        <f>HLOOKUP(Summary!B112,BDI!$C$4:$XI$30,27,0)</f>
        <v>#N/A</v>
      </c>
    </row>
    <row r="113" spans="1:20" ht="16.5" customHeight="1" x14ac:dyDescent="0.3">
      <c r="A113" s="9"/>
      <c r="B113" s="9">
        <f>Summary!A113</f>
        <v>0</v>
      </c>
      <c r="C113" s="1" t="e">
        <f>VLOOKUP(Summary!A113,[1]Demographics!$A$3:$T$5016,10,0)</f>
        <v>#N/A</v>
      </c>
      <c r="D113" s="1" t="e">
        <f>VLOOKUP(Summary!A113,[1]Demographics!$A$3:$T$5016,11,0)</f>
        <v>#N/A</v>
      </c>
      <c r="E113" s="1" t="e">
        <f>HLOOKUP(Summary!B113,'[2]STAI PreScans'!$D$4:$AAH$28,24,0)</f>
        <v>#N/A</v>
      </c>
      <c r="F113" s="1" t="e">
        <f>HLOOKUP(Summary!B113,'[3]STAI PostScans'!$D$4:$AAB$28,24,0)</f>
        <v>#N/A</v>
      </c>
      <c r="G113" s="1" t="e">
        <f>HLOOKUP(Summary!B113,STAI!$D$4:$ABH$52,47,0)</f>
        <v>#N/A</v>
      </c>
      <c r="H113" s="1" t="e">
        <f>HLOOKUP(Summary!B113,STAI!$D$4:$ABH$52,48,0)</f>
        <v>#N/A</v>
      </c>
      <c r="I113" s="1" t="e">
        <f>HLOOKUP(Summary!B113,STAI!$D$4:$ABH$52,49,0)</f>
        <v>#N/A</v>
      </c>
      <c r="J113" s="1"/>
      <c r="K113" s="1"/>
      <c r="L113" s="1"/>
      <c r="M113" s="1" t="e">
        <f>HLOOKUP(Summary!B113,EPQ!$C$4:$WX$100,94,0)</f>
        <v>#N/A</v>
      </c>
      <c r="N113" s="1" t="e">
        <f>HLOOKUP(Summary!B113,PSWQ!$C$4:$AAA$23,20,0)</f>
        <v>#N/A</v>
      </c>
      <c r="O113" s="1" t="e">
        <f>HLOOKUP(Summary!B113,MASQ!$B$4:$WW$101,96,0)</f>
        <v>#N/A</v>
      </c>
      <c r="P113" s="1" t="e">
        <f>HLOOKUP(Summary!B113,MASQ!$C$4:$WW$101,98,0)</f>
        <v>#N/A</v>
      </c>
      <c r="Q113" s="1" t="e">
        <f>HLOOKUP(Summary!B113,BDI!$C$4:$XI$28,25,0)</f>
        <v>#N/A</v>
      </c>
      <c r="R113" s="1" t="e">
        <f>HLOOKUP(Summary!B113,[4]HAM!$C$4:$AAA$48,39,0)</f>
        <v>#N/A</v>
      </c>
      <c r="S113" s="1" t="e">
        <f>HLOOKUP(Summary!B113,BDI!$C$4:$XI$30,26,0)</f>
        <v>#N/A</v>
      </c>
      <c r="T113" s="1" t="e">
        <f>HLOOKUP(Summary!B113,BDI!$C$4:$XI$30,27,0)</f>
        <v>#N/A</v>
      </c>
    </row>
    <row r="114" spans="1:20" ht="16.5" customHeight="1" x14ac:dyDescent="0.3">
      <c r="A114" s="9"/>
      <c r="B114" s="9">
        <f>Summary!A114</f>
        <v>0</v>
      </c>
      <c r="C114" s="1" t="e">
        <f>VLOOKUP(Summary!A114,[1]Demographics!$A$3:$T$5016,10,0)</f>
        <v>#N/A</v>
      </c>
      <c r="D114" s="1" t="e">
        <f>VLOOKUP(Summary!A114,[1]Demographics!$A$3:$T$5016,11,0)</f>
        <v>#N/A</v>
      </c>
      <c r="E114" s="1" t="e">
        <f>HLOOKUP(Summary!B114,'[2]STAI PreScans'!$D$4:$AAH$28,24,0)</f>
        <v>#N/A</v>
      </c>
      <c r="F114" s="1" t="e">
        <f>HLOOKUP(Summary!B114,'[3]STAI PostScans'!$D$4:$AAB$28,24,0)</f>
        <v>#N/A</v>
      </c>
      <c r="G114" s="1" t="e">
        <f>HLOOKUP(Summary!B114,STAI!$D$4:$ABH$52,47,0)</f>
        <v>#N/A</v>
      </c>
      <c r="H114" s="1" t="e">
        <f>HLOOKUP(Summary!B114,STAI!$D$4:$ABH$52,48,0)</f>
        <v>#N/A</v>
      </c>
      <c r="I114" s="1" t="e">
        <f>HLOOKUP(Summary!B114,STAI!$D$4:$ABH$52,49,0)</f>
        <v>#N/A</v>
      </c>
      <c r="J114" s="1"/>
      <c r="K114" s="1"/>
      <c r="L114" s="1"/>
      <c r="M114" s="1" t="e">
        <f>HLOOKUP(Summary!B114,EPQ!$C$4:$WX$100,94,0)</f>
        <v>#N/A</v>
      </c>
      <c r="N114" s="1" t="e">
        <f>HLOOKUP(Summary!B114,PSWQ!$C$4:$AAA$23,20,0)</f>
        <v>#N/A</v>
      </c>
      <c r="O114" s="1" t="e">
        <f>HLOOKUP(Summary!B114,MASQ!$B$4:$WW$101,96,0)</f>
        <v>#N/A</v>
      </c>
      <c r="P114" s="1" t="e">
        <f>HLOOKUP(Summary!B114,MASQ!$C$4:$WW$101,98,0)</f>
        <v>#N/A</v>
      </c>
      <c r="Q114" s="1" t="e">
        <f>HLOOKUP(Summary!B114,BDI!$C$4:$XI$28,25,0)</f>
        <v>#N/A</v>
      </c>
      <c r="R114" s="1" t="e">
        <f>HLOOKUP(Summary!B114,[4]HAM!$C$4:$AAA$48,39,0)</f>
        <v>#N/A</v>
      </c>
      <c r="S114" s="1" t="e">
        <f>HLOOKUP(Summary!B114,BDI!$C$4:$XI$30,26,0)</f>
        <v>#N/A</v>
      </c>
      <c r="T114" s="1" t="e">
        <f>HLOOKUP(Summary!B114,BDI!$C$4:$XI$30,27,0)</f>
        <v>#N/A</v>
      </c>
    </row>
    <row r="115" spans="1:20" ht="16.5" customHeight="1" x14ac:dyDescent="0.3">
      <c r="A115" s="9"/>
      <c r="B115" s="9">
        <f>Summary!A115</f>
        <v>0</v>
      </c>
      <c r="C115" s="1" t="e">
        <f>VLOOKUP(Summary!A115,[1]Demographics!$A$3:$T$5016,10,0)</f>
        <v>#N/A</v>
      </c>
      <c r="D115" s="1" t="e">
        <f>VLOOKUP(Summary!A115,[1]Demographics!$A$3:$T$5016,11,0)</f>
        <v>#N/A</v>
      </c>
      <c r="E115" s="1" t="e">
        <f>HLOOKUP(Summary!B115,'[2]STAI PreScans'!$D$4:$AAH$28,24,0)</f>
        <v>#N/A</v>
      </c>
      <c r="F115" s="1" t="e">
        <f>HLOOKUP(Summary!B115,'[3]STAI PostScans'!$D$4:$AAB$28,24,0)</f>
        <v>#N/A</v>
      </c>
      <c r="G115" s="1" t="e">
        <f>HLOOKUP(Summary!B115,STAI!$D$4:$ABH$52,47,0)</f>
        <v>#N/A</v>
      </c>
      <c r="H115" s="1" t="e">
        <f>HLOOKUP(Summary!B115,STAI!$D$4:$ABH$52,48,0)</f>
        <v>#N/A</v>
      </c>
      <c r="I115" s="1" t="e">
        <f>HLOOKUP(Summary!B115,STAI!$D$4:$ABH$52,49,0)</f>
        <v>#N/A</v>
      </c>
      <c r="J115" s="1"/>
      <c r="K115" s="1"/>
      <c r="L115" s="1"/>
      <c r="M115" s="1" t="e">
        <f>HLOOKUP(Summary!B115,EPQ!$C$4:$WX$100,94,0)</f>
        <v>#N/A</v>
      </c>
      <c r="N115" s="1" t="e">
        <f>HLOOKUP(Summary!B115,PSWQ!$C$4:$AAA$23,20,0)</f>
        <v>#N/A</v>
      </c>
      <c r="O115" s="1" t="e">
        <f>HLOOKUP(Summary!B115,MASQ!$B$4:$WW$101,96,0)</f>
        <v>#N/A</v>
      </c>
      <c r="P115" s="1" t="e">
        <f>HLOOKUP(Summary!B115,MASQ!$C$4:$WW$101,98,0)</f>
        <v>#N/A</v>
      </c>
      <c r="Q115" s="1" t="e">
        <f>HLOOKUP(Summary!B115,BDI!$C$4:$XI$28,25,0)</f>
        <v>#N/A</v>
      </c>
      <c r="R115" s="1" t="e">
        <f>HLOOKUP(Summary!B115,[4]HAM!$C$4:$AAA$48,39,0)</f>
        <v>#N/A</v>
      </c>
      <c r="S115" s="1" t="e">
        <f>HLOOKUP(Summary!B115,BDI!$C$4:$XI$30,26,0)</f>
        <v>#N/A</v>
      </c>
      <c r="T115" s="1" t="e">
        <f>HLOOKUP(Summary!B115,BDI!$C$4:$XI$30,27,0)</f>
        <v>#N/A</v>
      </c>
    </row>
    <row r="116" spans="1:20" ht="16.5" customHeight="1" x14ac:dyDescent="0.3">
      <c r="A116" s="9"/>
      <c r="B116" s="9">
        <f>Summary!A116</f>
        <v>0</v>
      </c>
      <c r="C116" s="1" t="e">
        <f>VLOOKUP(Summary!A116,[1]Demographics!$A$3:$T$5016,10,0)</f>
        <v>#N/A</v>
      </c>
      <c r="D116" s="1" t="e">
        <f>VLOOKUP(Summary!A116,[1]Demographics!$A$3:$T$5016,11,0)</f>
        <v>#N/A</v>
      </c>
      <c r="E116" s="1" t="e">
        <f>HLOOKUP(Summary!B116,'[2]STAI PreScans'!$D$4:$AAH$28,24,0)</f>
        <v>#N/A</v>
      </c>
      <c r="F116" s="1" t="e">
        <f>HLOOKUP(Summary!B116,'[3]STAI PostScans'!$D$4:$AAB$28,24,0)</f>
        <v>#N/A</v>
      </c>
      <c r="G116" s="1" t="e">
        <f>HLOOKUP(Summary!B116,STAI!$D$4:$ABH$52,47,0)</f>
        <v>#N/A</v>
      </c>
      <c r="H116" s="1" t="e">
        <f>HLOOKUP(Summary!B116,STAI!$D$4:$ABH$52,48,0)</f>
        <v>#N/A</v>
      </c>
      <c r="I116" s="1" t="e">
        <f>HLOOKUP(Summary!B116,STAI!$D$4:$ABH$52,49,0)</f>
        <v>#N/A</v>
      </c>
      <c r="J116" s="1"/>
      <c r="K116" s="1"/>
      <c r="L116" s="1"/>
      <c r="M116" s="1" t="e">
        <f>HLOOKUP(Summary!B116,EPQ!$C$4:$WX$100,94,0)</f>
        <v>#N/A</v>
      </c>
      <c r="N116" s="1" t="e">
        <f>HLOOKUP(Summary!B116,PSWQ!$C$4:$AAA$23,20,0)</f>
        <v>#N/A</v>
      </c>
      <c r="O116" s="1" t="e">
        <f>HLOOKUP(Summary!B116,MASQ!$B$4:$WW$101,96,0)</f>
        <v>#N/A</v>
      </c>
      <c r="P116" s="1" t="e">
        <f>HLOOKUP(Summary!B116,MASQ!$C$4:$WW$101,98,0)</f>
        <v>#N/A</v>
      </c>
      <c r="Q116" s="1" t="e">
        <f>HLOOKUP(Summary!B116,BDI!$C$4:$XI$28,25,0)</f>
        <v>#N/A</v>
      </c>
      <c r="R116" s="1" t="e">
        <f>HLOOKUP(Summary!B116,[4]HAM!$C$4:$AAA$48,39,0)</f>
        <v>#N/A</v>
      </c>
      <c r="S116" s="1" t="e">
        <f>HLOOKUP(Summary!B116,BDI!$C$4:$XI$30,26,0)</f>
        <v>#N/A</v>
      </c>
      <c r="T116" s="1" t="e">
        <f>HLOOKUP(Summary!B116,BDI!$C$4:$XI$30,27,0)</f>
        <v>#N/A</v>
      </c>
    </row>
    <row r="117" spans="1:20" ht="16.5" customHeight="1" x14ac:dyDescent="0.3">
      <c r="A117" s="9"/>
      <c r="B117" s="9">
        <f>Summary!A117</f>
        <v>0</v>
      </c>
      <c r="C117" s="1" t="e">
        <f>VLOOKUP(Summary!A117,[1]Demographics!$A$3:$T$5016,10,0)</f>
        <v>#N/A</v>
      </c>
      <c r="D117" s="1" t="e">
        <f>VLOOKUP(Summary!A117,[1]Demographics!$A$3:$T$5016,11,0)</f>
        <v>#N/A</v>
      </c>
      <c r="E117" s="1" t="e">
        <f>HLOOKUP(Summary!B117,'[2]STAI PreScans'!$D$4:$AAH$28,24,0)</f>
        <v>#N/A</v>
      </c>
      <c r="F117" s="1" t="e">
        <f>HLOOKUP(Summary!B117,'[3]STAI PostScans'!$D$4:$AAB$28,24,0)</f>
        <v>#N/A</v>
      </c>
      <c r="G117" s="1" t="e">
        <f>HLOOKUP(Summary!B117,STAI!$D$4:$ABH$52,47,0)</f>
        <v>#N/A</v>
      </c>
      <c r="H117" s="1" t="e">
        <f>HLOOKUP(Summary!B117,STAI!$D$4:$ABH$52,48,0)</f>
        <v>#N/A</v>
      </c>
      <c r="I117" s="1" t="e">
        <f>HLOOKUP(Summary!B117,STAI!$D$4:$ABH$52,49,0)</f>
        <v>#N/A</v>
      </c>
      <c r="J117" s="1"/>
      <c r="K117" s="1"/>
      <c r="L117" s="1"/>
      <c r="M117" s="1" t="e">
        <f>HLOOKUP(Summary!B117,EPQ!$C$4:$WX$100,94,0)</f>
        <v>#N/A</v>
      </c>
      <c r="N117" s="1" t="e">
        <f>HLOOKUP(Summary!B117,PSWQ!$C$4:$AAA$23,20,0)</f>
        <v>#N/A</v>
      </c>
      <c r="O117" s="1" t="e">
        <f>HLOOKUP(Summary!B117,MASQ!$B$4:$WW$101,96,0)</f>
        <v>#N/A</v>
      </c>
      <c r="P117" s="1" t="e">
        <f>HLOOKUP(Summary!B117,MASQ!$C$4:$WW$101,98,0)</f>
        <v>#N/A</v>
      </c>
      <c r="Q117" s="1" t="e">
        <f>HLOOKUP(Summary!B117,BDI!$C$4:$XI$28,25,0)</f>
        <v>#N/A</v>
      </c>
      <c r="R117" s="1" t="e">
        <f>HLOOKUP(Summary!B117,[4]HAM!$C$4:$AAA$48,39,0)</f>
        <v>#N/A</v>
      </c>
      <c r="S117" s="1" t="e">
        <f>HLOOKUP(Summary!B117,BDI!$C$4:$XI$30,26,0)</f>
        <v>#N/A</v>
      </c>
      <c r="T117" s="1" t="e">
        <f>HLOOKUP(Summary!B117,BDI!$C$4:$XI$30,27,0)</f>
        <v>#N/A</v>
      </c>
    </row>
    <row r="118" spans="1:20" ht="16.5" customHeight="1" x14ac:dyDescent="0.3">
      <c r="A118" s="9"/>
      <c r="B118" s="9">
        <f>Summary!A118</f>
        <v>0</v>
      </c>
      <c r="C118" s="1" t="e">
        <f>VLOOKUP(Summary!A118,[1]Demographics!$A$3:$T$5016,10,0)</f>
        <v>#N/A</v>
      </c>
      <c r="D118" s="1" t="e">
        <f>VLOOKUP(Summary!A118,[1]Demographics!$A$3:$T$5016,11,0)</f>
        <v>#N/A</v>
      </c>
      <c r="E118" s="1" t="e">
        <f>HLOOKUP(Summary!B118,'[2]STAI PreScans'!$D$4:$AAH$28,24,0)</f>
        <v>#N/A</v>
      </c>
      <c r="F118" s="1" t="e">
        <f>HLOOKUP(Summary!B118,'[3]STAI PostScans'!$D$4:$AAB$28,24,0)</f>
        <v>#N/A</v>
      </c>
      <c r="G118" s="1" t="e">
        <f>HLOOKUP(Summary!B118,STAI!$D$4:$ABH$52,47,0)</f>
        <v>#N/A</v>
      </c>
      <c r="H118" s="1" t="e">
        <f>HLOOKUP(Summary!B118,STAI!$D$4:$ABH$52,48,0)</f>
        <v>#N/A</v>
      </c>
      <c r="I118" s="1" t="e">
        <f>HLOOKUP(Summary!B118,STAI!$D$4:$ABH$52,49,0)</f>
        <v>#N/A</v>
      </c>
      <c r="J118" s="1"/>
      <c r="K118" s="1"/>
      <c r="L118" s="1"/>
      <c r="M118" s="1" t="e">
        <f>HLOOKUP(Summary!B118,EPQ!$C$4:$WX$100,94,0)</f>
        <v>#N/A</v>
      </c>
      <c r="N118" s="1" t="e">
        <f>HLOOKUP(Summary!B118,PSWQ!$C$4:$AAA$23,20,0)</f>
        <v>#N/A</v>
      </c>
      <c r="O118" s="1" t="e">
        <f>HLOOKUP(Summary!B118,MASQ!$B$4:$WW$101,96,0)</f>
        <v>#N/A</v>
      </c>
      <c r="P118" s="1" t="e">
        <f>HLOOKUP(Summary!B118,MASQ!$C$4:$WW$101,98,0)</f>
        <v>#N/A</v>
      </c>
      <c r="Q118" s="1" t="e">
        <f>HLOOKUP(Summary!B118,BDI!$C$4:$XI$28,25,0)</f>
        <v>#N/A</v>
      </c>
      <c r="R118" s="1" t="e">
        <f>HLOOKUP(Summary!B118,[4]HAM!$C$4:$AAA$48,39,0)</f>
        <v>#N/A</v>
      </c>
      <c r="S118" s="1" t="e">
        <f>HLOOKUP(Summary!B118,BDI!$C$4:$XI$30,26,0)</f>
        <v>#N/A</v>
      </c>
      <c r="T118" s="1" t="e">
        <f>HLOOKUP(Summary!B118,BDI!$C$4:$XI$30,27,0)</f>
        <v>#N/A</v>
      </c>
    </row>
    <row r="119" spans="1:20" ht="16.5" customHeight="1" x14ac:dyDescent="0.3">
      <c r="A119" s="9"/>
      <c r="B119" s="9">
        <f>Summary!A119</f>
        <v>0</v>
      </c>
      <c r="C119" s="1" t="e">
        <f>VLOOKUP(Summary!A119,[1]Demographics!$A$3:$T$5016,10,0)</f>
        <v>#N/A</v>
      </c>
      <c r="D119" s="1" t="e">
        <f>VLOOKUP(Summary!A119,[1]Demographics!$A$3:$T$5016,11,0)</f>
        <v>#N/A</v>
      </c>
      <c r="E119" s="1" t="e">
        <f>HLOOKUP(Summary!B119,'[2]STAI PreScans'!$D$4:$AAH$28,24,0)</f>
        <v>#N/A</v>
      </c>
      <c r="F119" s="1" t="e">
        <f>HLOOKUP(Summary!B119,'[3]STAI PostScans'!$D$4:$AAB$28,24,0)</f>
        <v>#N/A</v>
      </c>
      <c r="G119" s="1" t="e">
        <f>HLOOKUP(Summary!B119,STAI!$D$4:$ABH$52,47,0)</f>
        <v>#N/A</v>
      </c>
      <c r="H119" s="1" t="e">
        <f>HLOOKUP(Summary!B119,STAI!$D$4:$ABH$52,48,0)</f>
        <v>#N/A</v>
      </c>
      <c r="I119" s="1" t="e">
        <f>HLOOKUP(Summary!B119,STAI!$D$4:$ABH$52,49,0)</f>
        <v>#N/A</v>
      </c>
      <c r="J119" s="1"/>
      <c r="K119" s="1"/>
      <c r="L119" s="1"/>
      <c r="M119" s="1" t="e">
        <f>HLOOKUP(Summary!B119,EPQ!$C$4:$WX$100,94,0)</f>
        <v>#N/A</v>
      </c>
      <c r="N119" s="1" t="e">
        <f>HLOOKUP(Summary!B119,PSWQ!$C$4:$AAA$23,20,0)</f>
        <v>#N/A</v>
      </c>
      <c r="O119" s="1" t="e">
        <f>HLOOKUP(Summary!B119,MASQ!$B$4:$WW$101,96,0)</f>
        <v>#N/A</v>
      </c>
      <c r="P119" s="1" t="e">
        <f>HLOOKUP(Summary!B119,MASQ!$C$4:$WW$101,98,0)</f>
        <v>#N/A</v>
      </c>
      <c r="Q119" s="1" t="e">
        <f>HLOOKUP(Summary!B119,BDI!$C$4:$XI$28,25,0)</f>
        <v>#N/A</v>
      </c>
      <c r="R119" s="1" t="e">
        <f>HLOOKUP(Summary!B119,[4]HAM!$C$4:$AAA$48,39,0)</f>
        <v>#N/A</v>
      </c>
      <c r="S119" s="1" t="e">
        <f>HLOOKUP(Summary!B119,BDI!$C$4:$XI$30,26,0)</f>
        <v>#N/A</v>
      </c>
      <c r="T119" s="1" t="e">
        <f>HLOOKUP(Summary!B119,BDI!$C$4:$XI$30,27,0)</f>
        <v>#N/A</v>
      </c>
    </row>
    <row r="120" spans="1:20" ht="16.5" customHeight="1" x14ac:dyDescent="0.3">
      <c r="A120" s="9"/>
      <c r="B120" s="9">
        <f>Summary!A120</f>
        <v>0</v>
      </c>
      <c r="C120" s="1" t="e">
        <f>VLOOKUP(Summary!A120,[1]Demographics!$A$3:$T$5016,10,0)</f>
        <v>#N/A</v>
      </c>
      <c r="D120" s="1" t="e">
        <f>VLOOKUP(Summary!A120,[1]Demographics!$A$3:$T$5016,11,0)</f>
        <v>#N/A</v>
      </c>
      <c r="E120" s="1" t="e">
        <f>HLOOKUP(Summary!B120,'[2]STAI PreScans'!$D$4:$AAH$28,24,0)</f>
        <v>#N/A</v>
      </c>
      <c r="F120" s="1" t="e">
        <f>HLOOKUP(Summary!B120,'[3]STAI PostScans'!$D$4:$AAB$28,24,0)</f>
        <v>#N/A</v>
      </c>
      <c r="G120" s="1" t="e">
        <f>HLOOKUP(Summary!B120,STAI!$D$4:$ABH$52,47,0)</f>
        <v>#N/A</v>
      </c>
      <c r="H120" s="1" t="e">
        <f>HLOOKUP(Summary!B120,STAI!$D$4:$ABH$52,48,0)</f>
        <v>#N/A</v>
      </c>
      <c r="I120" s="1" t="e">
        <f>HLOOKUP(Summary!B120,STAI!$D$4:$ABH$52,49,0)</f>
        <v>#N/A</v>
      </c>
      <c r="J120" s="1"/>
      <c r="K120" s="1"/>
      <c r="L120" s="1"/>
      <c r="M120" s="1" t="e">
        <f>HLOOKUP(Summary!B120,EPQ!$C$4:$WX$100,94,0)</f>
        <v>#N/A</v>
      </c>
      <c r="N120" s="1" t="e">
        <f>HLOOKUP(Summary!B120,PSWQ!$C$4:$AAA$23,20,0)</f>
        <v>#N/A</v>
      </c>
      <c r="O120" s="1" t="e">
        <f>HLOOKUP(Summary!B120,MASQ!$B$4:$WW$101,96,0)</f>
        <v>#N/A</v>
      </c>
      <c r="P120" s="1" t="e">
        <f>HLOOKUP(Summary!B120,MASQ!$C$4:$WW$101,98,0)</f>
        <v>#N/A</v>
      </c>
      <c r="Q120" s="1" t="e">
        <f>HLOOKUP(Summary!B120,BDI!$C$4:$XI$28,25,0)</f>
        <v>#N/A</v>
      </c>
      <c r="R120" s="1" t="e">
        <f>HLOOKUP(Summary!B120,[4]HAM!$C$4:$AAA$48,39,0)</f>
        <v>#N/A</v>
      </c>
      <c r="S120" s="1" t="e">
        <f>HLOOKUP(Summary!B120,BDI!$C$4:$XI$30,26,0)</f>
        <v>#N/A</v>
      </c>
      <c r="T120" s="1" t="e">
        <f>HLOOKUP(Summary!B120,BDI!$C$4:$XI$30,27,0)</f>
        <v>#N/A</v>
      </c>
    </row>
    <row r="121" spans="1:20" ht="16.5" customHeight="1" x14ac:dyDescent="0.3">
      <c r="A121" s="9"/>
      <c r="B121" s="9">
        <f>Summary!A121</f>
        <v>0</v>
      </c>
      <c r="C121" s="1" t="e">
        <f>VLOOKUP(Summary!A121,[1]Demographics!$A$3:$T$5016,10,0)</f>
        <v>#N/A</v>
      </c>
      <c r="D121" s="1" t="e">
        <f>VLOOKUP(Summary!A121,[1]Demographics!$A$3:$T$5016,11,0)</f>
        <v>#N/A</v>
      </c>
      <c r="E121" s="1" t="e">
        <f>HLOOKUP(Summary!B121,'[2]STAI PreScans'!$D$4:$AAH$28,24,0)</f>
        <v>#N/A</v>
      </c>
      <c r="F121" s="1" t="e">
        <f>HLOOKUP(Summary!B121,'[3]STAI PostScans'!$D$4:$AAB$28,24,0)</f>
        <v>#N/A</v>
      </c>
      <c r="G121" s="1" t="e">
        <f>HLOOKUP(Summary!B121,STAI!$D$4:$ABH$52,47,0)</f>
        <v>#N/A</v>
      </c>
      <c r="H121" s="1" t="e">
        <f>HLOOKUP(Summary!B121,STAI!$D$4:$ABH$52,48,0)</f>
        <v>#N/A</v>
      </c>
      <c r="I121" s="1" t="e">
        <f>HLOOKUP(Summary!B121,STAI!$D$4:$ABH$52,49,0)</f>
        <v>#N/A</v>
      </c>
      <c r="J121" s="1"/>
      <c r="K121" s="1"/>
      <c r="L121" s="1"/>
      <c r="M121" s="1" t="e">
        <f>HLOOKUP(Summary!B121,EPQ!$C$4:$WX$100,94,0)</f>
        <v>#N/A</v>
      </c>
      <c r="N121" s="1" t="e">
        <f>HLOOKUP(Summary!B121,PSWQ!$C$4:$AAA$23,20,0)</f>
        <v>#N/A</v>
      </c>
      <c r="O121" s="1" t="e">
        <f>HLOOKUP(Summary!B121,MASQ!$B$4:$WW$101,96,0)</f>
        <v>#N/A</v>
      </c>
      <c r="P121" s="1" t="e">
        <f>HLOOKUP(Summary!B121,MASQ!$C$4:$WW$101,98,0)</f>
        <v>#N/A</v>
      </c>
      <c r="Q121" s="1" t="e">
        <f>HLOOKUP(Summary!B121,BDI!$C$4:$XI$28,25,0)</f>
        <v>#N/A</v>
      </c>
      <c r="R121" s="1" t="e">
        <f>HLOOKUP(Summary!B121,[4]HAM!$C$4:$AAA$48,39,0)</f>
        <v>#N/A</v>
      </c>
      <c r="S121" s="1" t="e">
        <f>HLOOKUP(Summary!B121,BDI!$C$4:$XI$30,26,0)</f>
        <v>#N/A</v>
      </c>
      <c r="T121" s="1" t="e">
        <f>HLOOKUP(Summary!B121,BDI!$C$4:$XI$30,27,0)</f>
        <v>#N/A</v>
      </c>
    </row>
    <row r="122" spans="1:20" ht="16.5" customHeight="1" x14ac:dyDescent="0.3">
      <c r="A122" s="9"/>
      <c r="B122" s="9">
        <f>Summary!A122</f>
        <v>0</v>
      </c>
      <c r="C122" s="1" t="e">
        <f>VLOOKUP(Summary!A122,[1]Demographics!$A$3:$T$5016,10,0)</f>
        <v>#N/A</v>
      </c>
      <c r="D122" s="1" t="e">
        <f>VLOOKUP(Summary!A122,[1]Demographics!$A$3:$T$5016,11,0)</f>
        <v>#N/A</v>
      </c>
      <c r="E122" s="1" t="e">
        <f>HLOOKUP(Summary!B122,'[2]STAI PreScans'!$D$4:$AAH$28,24,0)</f>
        <v>#N/A</v>
      </c>
      <c r="F122" s="1" t="e">
        <f>HLOOKUP(Summary!B122,'[3]STAI PostScans'!$D$4:$AAB$28,24,0)</f>
        <v>#N/A</v>
      </c>
      <c r="G122" s="1" t="e">
        <f>HLOOKUP(Summary!B122,STAI!$D$4:$ABH$52,47,0)</f>
        <v>#N/A</v>
      </c>
      <c r="H122" s="1" t="e">
        <f>HLOOKUP(Summary!B122,STAI!$D$4:$ABH$52,48,0)</f>
        <v>#N/A</v>
      </c>
      <c r="I122" s="1" t="e">
        <f>HLOOKUP(Summary!B122,STAI!$D$4:$ABH$52,49,0)</f>
        <v>#N/A</v>
      </c>
      <c r="J122" s="1"/>
      <c r="K122" s="1"/>
      <c r="L122" s="1"/>
      <c r="M122" s="1" t="e">
        <f>HLOOKUP(Summary!B122,EPQ!$C$4:$WX$100,94,0)</f>
        <v>#N/A</v>
      </c>
      <c r="N122" s="1" t="e">
        <f>HLOOKUP(Summary!B122,PSWQ!$C$4:$AAA$23,20,0)</f>
        <v>#N/A</v>
      </c>
      <c r="O122" s="1" t="e">
        <f>HLOOKUP(Summary!B122,MASQ!$B$4:$WW$101,96,0)</f>
        <v>#N/A</v>
      </c>
      <c r="P122" s="1" t="e">
        <f>HLOOKUP(Summary!B122,MASQ!$C$4:$WW$101,98,0)</f>
        <v>#N/A</v>
      </c>
      <c r="Q122" s="1" t="e">
        <f>HLOOKUP(Summary!B122,BDI!$C$4:$XI$28,25,0)</f>
        <v>#N/A</v>
      </c>
      <c r="R122" s="1" t="e">
        <f>HLOOKUP(Summary!B122,[4]HAM!$C$4:$AAA$48,39,0)</f>
        <v>#N/A</v>
      </c>
      <c r="S122" s="1" t="e">
        <f>HLOOKUP(Summary!B122,BDI!$C$4:$XI$30,26,0)</f>
        <v>#N/A</v>
      </c>
      <c r="T122" s="1" t="e">
        <f>HLOOKUP(Summary!B122,BDI!$C$4:$XI$30,27,0)</f>
        <v>#N/A</v>
      </c>
    </row>
    <row r="123" spans="1:20" ht="16.5" customHeight="1" x14ac:dyDescent="0.3">
      <c r="A123" s="9"/>
      <c r="B123" s="9">
        <f>Summary!A123</f>
        <v>0</v>
      </c>
      <c r="C123" s="1" t="e">
        <f>VLOOKUP(Summary!A123,[1]Demographics!$A$3:$T$5016,10,0)</f>
        <v>#N/A</v>
      </c>
      <c r="D123" s="1" t="e">
        <f>VLOOKUP(Summary!A123,[1]Demographics!$A$3:$T$5016,11,0)</f>
        <v>#N/A</v>
      </c>
      <c r="E123" s="1" t="e">
        <f>HLOOKUP(Summary!B123,'[2]STAI PreScans'!$D$4:$AAH$28,24,0)</f>
        <v>#N/A</v>
      </c>
      <c r="F123" s="1" t="e">
        <f>HLOOKUP(Summary!B123,'[3]STAI PostScans'!$D$4:$AAB$28,24,0)</f>
        <v>#N/A</v>
      </c>
      <c r="G123" s="1" t="e">
        <f>HLOOKUP(Summary!B123,STAI!$D$4:$ABH$52,47,0)</f>
        <v>#N/A</v>
      </c>
      <c r="H123" s="1" t="e">
        <f>HLOOKUP(Summary!B123,STAI!$D$4:$ABH$52,48,0)</f>
        <v>#N/A</v>
      </c>
      <c r="I123" s="1" t="e">
        <f>HLOOKUP(Summary!B123,STAI!$D$4:$ABH$52,49,0)</f>
        <v>#N/A</v>
      </c>
      <c r="J123" s="1"/>
      <c r="K123" s="1"/>
      <c r="L123" s="1"/>
      <c r="M123" s="1" t="e">
        <f>HLOOKUP(Summary!B123,EPQ!$C$4:$WX$100,94,0)</f>
        <v>#N/A</v>
      </c>
      <c r="N123" s="1" t="e">
        <f>HLOOKUP(Summary!B123,PSWQ!$C$4:$AAA$23,20,0)</f>
        <v>#N/A</v>
      </c>
      <c r="O123" s="1" t="e">
        <f>HLOOKUP(Summary!B123,MASQ!$B$4:$WW$101,96,0)</f>
        <v>#N/A</v>
      </c>
      <c r="P123" s="1" t="e">
        <f>HLOOKUP(Summary!B123,MASQ!$C$4:$WW$101,98,0)</f>
        <v>#N/A</v>
      </c>
      <c r="Q123" s="1" t="e">
        <f>HLOOKUP(Summary!B123,BDI!$C$4:$XI$28,25,0)</f>
        <v>#N/A</v>
      </c>
      <c r="R123" s="1" t="e">
        <f>HLOOKUP(Summary!B123,[4]HAM!$C$4:$AAA$48,39,0)</f>
        <v>#N/A</v>
      </c>
      <c r="S123" s="1" t="e">
        <f>HLOOKUP(Summary!B123,BDI!$C$4:$XI$30,26,0)</f>
        <v>#N/A</v>
      </c>
      <c r="T123" s="1" t="e">
        <f>HLOOKUP(Summary!B123,BDI!$C$4:$XI$30,27,0)</f>
        <v>#N/A</v>
      </c>
    </row>
    <row r="124" spans="1:20" ht="16.5" customHeight="1" x14ac:dyDescent="0.3">
      <c r="A124" s="9"/>
      <c r="B124" s="9">
        <f>Summary!A124</f>
        <v>0</v>
      </c>
      <c r="C124" s="1" t="e">
        <f>VLOOKUP(Summary!A124,[1]Demographics!$A$3:$T$5016,10,0)</f>
        <v>#N/A</v>
      </c>
      <c r="D124" s="1" t="e">
        <f>VLOOKUP(Summary!A124,[1]Demographics!$A$3:$T$5016,11,0)</f>
        <v>#N/A</v>
      </c>
      <c r="E124" s="1" t="e">
        <f>HLOOKUP(Summary!B124,'[2]STAI PreScans'!$D$4:$AAH$28,24,0)</f>
        <v>#N/A</v>
      </c>
      <c r="F124" s="1" t="e">
        <f>HLOOKUP(Summary!B124,'[3]STAI PostScans'!$D$4:$AAB$28,24,0)</f>
        <v>#N/A</v>
      </c>
      <c r="G124" s="1" t="e">
        <f>HLOOKUP(Summary!B124,STAI!$D$4:$ABH$52,47,0)</f>
        <v>#N/A</v>
      </c>
      <c r="H124" s="1" t="e">
        <f>HLOOKUP(Summary!B124,STAI!$D$4:$ABH$52,48,0)</f>
        <v>#N/A</v>
      </c>
      <c r="I124" s="1" t="e">
        <f>HLOOKUP(Summary!B124,STAI!$D$4:$ABH$52,49,0)</f>
        <v>#N/A</v>
      </c>
      <c r="J124" s="1"/>
      <c r="K124" s="1"/>
      <c r="L124" s="1"/>
      <c r="M124" s="1" t="e">
        <f>HLOOKUP(Summary!B124,EPQ!$C$4:$WX$100,94,0)</f>
        <v>#N/A</v>
      </c>
      <c r="N124" s="1" t="e">
        <f>HLOOKUP(Summary!B124,PSWQ!$C$4:$AAA$23,20,0)</f>
        <v>#N/A</v>
      </c>
      <c r="O124" s="1" t="e">
        <f>HLOOKUP(Summary!B124,MASQ!$B$4:$WW$101,96,0)</f>
        <v>#N/A</v>
      </c>
      <c r="P124" s="1" t="e">
        <f>HLOOKUP(Summary!B124,MASQ!$C$4:$WW$101,98,0)</f>
        <v>#N/A</v>
      </c>
      <c r="Q124" s="1" t="e">
        <f>HLOOKUP(Summary!B124,BDI!$C$4:$XI$28,25,0)</f>
        <v>#N/A</v>
      </c>
      <c r="R124" s="1" t="e">
        <f>HLOOKUP(Summary!B124,[4]HAM!$C$4:$AAA$48,39,0)</f>
        <v>#N/A</v>
      </c>
      <c r="S124" s="1" t="e">
        <f>HLOOKUP(Summary!B124,BDI!$C$4:$XI$30,26,0)</f>
        <v>#N/A</v>
      </c>
      <c r="T124" s="1" t="e">
        <f>HLOOKUP(Summary!B124,BDI!$C$4:$XI$30,27,0)</f>
        <v>#N/A</v>
      </c>
    </row>
    <row r="125" spans="1:20" ht="16.5" customHeight="1" x14ac:dyDescent="0.3">
      <c r="A125" s="9"/>
      <c r="B125" s="9">
        <f>Summary!A125</f>
        <v>0</v>
      </c>
      <c r="C125" s="1" t="e">
        <f>VLOOKUP(Summary!A125,[1]Demographics!$A$3:$T$5016,10,0)</f>
        <v>#N/A</v>
      </c>
      <c r="D125" s="1" t="e">
        <f>VLOOKUP(Summary!A125,[1]Demographics!$A$3:$T$5016,11,0)</f>
        <v>#N/A</v>
      </c>
      <c r="E125" s="1" t="e">
        <f>HLOOKUP(Summary!B125,'[2]STAI PreScans'!$D$4:$AAH$28,24,0)</f>
        <v>#N/A</v>
      </c>
      <c r="F125" s="1" t="e">
        <f>HLOOKUP(Summary!B125,'[3]STAI PostScans'!$D$4:$AAB$28,24,0)</f>
        <v>#N/A</v>
      </c>
      <c r="G125" s="1" t="e">
        <f>HLOOKUP(Summary!B125,STAI!$D$4:$ABH$52,47,0)</f>
        <v>#N/A</v>
      </c>
      <c r="H125" s="1" t="e">
        <f>HLOOKUP(Summary!B125,STAI!$D$4:$ABH$52,48,0)</f>
        <v>#N/A</v>
      </c>
      <c r="I125" s="1" t="e">
        <f>HLOOKUP(Summary!B125,STAI!$D$4:$ABH$52,49,0)</f>
        <v>#N/A</v>
      </c>
      <c r="J125" s="1"/>
      <c r="K125" s="1"/>
      <c r="L125" s="1"/>
      <c r="M125" s="1" t="e">
        <f>HLOOKUP(Summary!B125,EPQ!$C$4:$WX$100,94,0)</f>
        <v>#N/A</v>
      </c>
      <c r="N125" s="1" t="e">
        <f>HLOOKUP(Summary!B125,PSWQ!$C$4:$AAA$23,20,0)</f>
        <v>#N/A</v>
      </c>
      <c r="O125" s="1" t="e">
        <f>HLOOKUP(Summary!B125,MASQ!$B$4:$WW$101,96,0)</f>
        <v>#N/A</v>
      </c>
      <c r="P125" s="1" t="e">
        <f>HLOOKUP(Summary!B125,MASQ!$C$4:$WW$101,98,0)</f>
        <v>#N/A</v>
      </c>
      <c r="Q125" s="1" t="e">
        <f>HLOOKUP(Summary!B125,BDI!$C$4:$XI$28,25,0)</f>
        <v>#N/A</v>
      </c>
      <c r="R125" s="1" t="e">
        <f>HLOOKUP(Summary!B125,[4]HAM!$C$4:$AAA$48,39,0)</f>
        <v>#N/A</v>
      </c>
      <c r="S125" s="1" t="e">
        <f>HLOOKUP(Summary!B125,BDI!$C$4:$XI$30,26,0)</f>
        <v>#N/A</v>
      </c>
      <c r="T125" s="1" t="e">
        <f>HLOOKUP(Summary!B125,BDI!$C$4:$XI$30,27,0)</f>
        <v>#N/A</v>
      </c>
    </row>
    <row r="126" spans="1:20" ht="16.5" customHeight="1" x14ac:dyDescent="0.3">
      <c r="A126" s="9"/>
      <c r="B126" s="9">
        <f>Summary!A126</f>
        <v>0</v>
      </c>
      <c r="C126" s="1" t="e">
        <f>VLOOKUP(Summary!A126,[1]Demographics!$A$3:$T$5016,10,0)</f>
        <v>#N/A</v>
      </c>
      <c r="D126" s="1" t="e">
        <f>VLOOKUP(Summary!A126,[1]Demographics!$A$3:$T$5016,11,0)</f>
        <v>#N/A</v>
      </c>
      <c r="E126" s="1" t="e">
        <f>HLOOKUP(Summary!B126,'[2]STAI PreScans'!$D$4:$AAH$28,24,0)</f>
        <v>#N/A</v>
      </c>
      <c r="F126" s="1" t="e">
        <f>HLOOKUP(Summary!B126,'[3]STAI PostScans'!$D$4:$AAB$28,24,0)</f>
        <v>#N/A</v>
      </c>
      <c r="G126" s="1" t="e">
        <f>HLOOKUP(Summary!B126,STAI!$D$4:$ABH$52,47,0)</f>
        <v>#N/A</v>
      </c>
      <c r="H126" s="1" t="e">
        <f>HLOOKUP(Summary!B126,STAI!$D$4:$ABH$52,48,0)</f>
        <v>#N/A</v>
      </c>
      <c r="I126" s="1" t="e">
        <f>HLOOKUP(Summary!B126,STAI!$D$4:$ABH$52,49,0)</f>
        <v>#N/A</v>
      </c>
      <c r="J126" s="1"/>
      <c r="K126" s="1"/>
      <c r="L126" s="1"/>
      <c r="M126" s="1" t="e">
        <f>HLOOKUP(Summary!B126,EPQ!$C$4:$WX$100,94,0)</f>
        <v>#N/A</v>
      </c>
      <c r="N126" s="1" t="e">
        <f>HLOOKUP(Summary!B126,PSWQ!$C$4:$AAA$23,20,0)</f>
        <v>#N/A</v>
      </c>
      <c r="O126" s="1" t="e">
        <f>HLOOKUP(Summary!B126,MASQ!$B$4:$WW$101,96,0)</f>
        <v>#N/A</v>
      </c>
      <c r="P126" s="1" t="e">
        <f>HLOOKUP(Summary!B126,MASQ!$C$4:$WW$101,98,0)</f>
        <v>#N/A</v>
      </c>
      <c r="Q126" s="1" t="e">
        <f>HLOOKUP(Summary!B126,BDI!$C$4:$XI$28,25,0)</f>
        <v>#N/A</v>
      </c>
      <c r="R126" s="1" t="e">
        <f>HLOOKUP(Summary!B126,[4]HAM!$C$4:$AAA$48,39,0)</f>
        <v>#N/A</v>
      </c>
      <c r="S126" s="1" t="e">
        <f>HLOOKUP(Summary!B126,BDI!$C$4:$XI$30,26,0)</f>
        <v>#N/A</v>
      </c>
      <c r="T126" s="1" t="e">
        <f>HLOOKUP(Summary!B126,BDI!$C$4:$XI$30,27,0)</f>
        <v>#N/A</v>
      </c>
    </row>
    <row r="127" spans="1:20" ht="16.5" customHeight="1" x14ac:dyDescent="0.3">
      <c r="A127" s="9"/>
      <c r="B127" s="9">
        <f>Summary!A127</f>
        <v>0</v>
      </c>
      <c r="C127" s="1" t="e">
        <f>VLOOKUP(Summary!A127,[1]Demographics!$A$3:$T$5016,10,0)</f>
        <v>#N/A</v>
      </c>
      <c r="D127" s="1" t="e">
        <f>VLOOKUP(Summary!A127,[1]Demographics!$A$3:$T$5016,11,0)</f>
        <v>#N/A</v>
      </c>
      <c r="E127" s="1" t="e">
        <f>HLOOKUP(Summary!B127,'[2]STAI PreScans'!$D$4:$AAH$28,24,0)</f>
        <v>#N/A</v>
      </c>
      <c r="F127" s="1" t="e">
        <f>HLOOKUP(Summary!B127,'[3]STAI PostScans'!$D$4:$AAB$28,24,0)</f>
        <v>#N/A</v>
      </c>
      <c r="G127" s="1" t="e">
        <f>HLOOKUP(Summary!B127,STAI!$D$4:$ABH$52,47,0)</f>
        <v>#N/A</v>
      </c>
      <c r="H127" s="1" t="e">
        <f>HLOOKUP(Summary!B127,STAI!$D$4:$ABH$52,48,0)</f>
        <v>#N/A</v>
      </c>
      <c r="I127" s="1" t="e">
        <f>HLOOKUP(Summary!B127,STAI!$D$4:$ABH$52,49,0)</f>
        <v>#N/A</v>
      </c>
      <c r="J127" s="1"/>
      <c r="K127" s="1"/>
      <c r="L127" s="1"/>
      <c r="M127" s="1" t="e">
        <f>HLOOKUP(Summary!B127,EPQ!$C$4:$WX$100,94,0)</f>
        <v>#N/A</v>
      </c>
      <c r="N127" s="1" t="e">
        <f>HLOOKUP(Summary!B127,PSWQ!$C$4:$AAA$23,20,0)</f>
        <v>#N/A</v>
      </c>
      <c r="O127" s="1" t="e">
        <f>HLOOKUP(Summary!B127,MASQ!$B$4:$WW$101,96,0)</f>
        <v>#N/A</v>
      </c>
      <c r="P127" s="1" t="e">
        <f>HLOOKUP(Summary!B127,MASQ!$C$4:$WW$101,98,0)</f>
        <v>#N/A</v>
      </c>
      <c r="Q127" s="1" t="e">
        <f>HLOOKUP(Summary!B127,BDI!$C$4:$XI$28,25,0)</f>
        <v>#N/A</v>
      </c>
      <c r="R127" s="1" t="e">
        <f>HLOOKUP(Summary!B127,[4]HAM!$C$4:$AAA$48,39,0)</f>
        <v>#N/A</v>
      </c>
      <c r="S127" s="1" t="e">
        <f>HLOOKUP(Summary!B127,BDI!$C$4:$XI$30,26,0)</f>
        <v>#N/A</v>
      </c>
      <c r="T127" s="1" t="e">
        <f>HLOOKUP(Summary!B127,BDI!$C$4:$XI$30,27,0)</f>
        <v>#N/A</v>
      </c>
    </row>
    <row r="128" spans="1:20" ht="16.5" customHeight="1" x14ac:dyDescent="0.3">
      <c r="A128" s="9"/>
      <c r="B128" s="9">
        <f>Summary!A128</f>
        <v>0</v>
      </c>
      <c r="C128" s="1" t="e">
        <f>VLOOKUP(Summary!A128,[1]Demographics!$A$3:$T$5016,10,0)</f>
        <v>#N/A</v>
      </c>
      <c r="D128" s="1" t="e">
        <f>VLOOKUP(Summary!A128,[1]Demographics!$A$3:$T$5016,11,0)</f>
        <v>#N/A</v>
      </c>
      <c r="E128" s="1" t="e">
        <f>HLOOKUP(Summary!B128,'[2]STAI PreScans'!$D$4:$AAH$28,24,0)</f>
        <v>#N/A</v>
      </c>
      <c r="F128" s="1" t="e">
        <f>HLOOKUP(Summary!B128,'[3]STAI PostScans'!$D$4:$AAB$28,24,0)</f>
        <v>#N/A</v>
      </c>
      <c r="G128" s="1" t="e">
        <f>HLOOKUP(Summary!B128,STAI!$D$4:$ABH$52,47,0)</f>
        <v>#N/A</v>
      </c>
      <c r="H128" s="1" t="e">
        <f>HLOOKUP(Summary!B128,STAI!$D$4:$ABH$52,48,0)</f>
        <v>#N/A</v>
      </c>
      <c r="I128" s="1" t="e">
        <f>HLOOKUP(Summary!B128,STAI!$D$4:$ABH$52,49,0)</f>
        <v>#N/A</v>
      </c>
      <c r="J128" s="1"/>
      <c r="K128" s="1"/>
      <c r="L128" s="1"/>
      <c r="M128" s="1" t="e">
        <f>HLOOKUP(Summary!B128,EPQ!$C$4:$WX$100,94,0)</f>
        <v>#N/A</v>
      </c>
      <c r="N128" s="1" t="e">
        <f>HLOOKUP(Summary!B128,PSWQ!$C$4:$AAA$23,20,0)</f>
        <v>#N/A</v>
      </c>
      <c r="O128" s="1" t="e">
        <f>HLOOKUP(Summary!B128,MASQ!$B$4:$WW$101,96,0)</f>
        <v>#N/A</v>
      </c>
      <c r="P128" s="1" t="e">
        <f>HLOOKUP(Summary!B128,MASQ!$C$4:$WW$101,98,0)</f>
        <v>#N/A</v>
      </c>
      <c r="Q128" s="1" t="e">
        <f>HLOOKUP(Summary!B128,BDI!$C$4:$XI$28,25,0)</f>
        <v>#N/A</v>
      </c>
      <c r="R128" s="1" t="e">
        <f>HLOOKUP(Summary!B128,[4]HAM!$C$4:$AAA$48,39,0)</f>
        <v>#N/A</v>
      </c>
      <c r="S128" s="1" t="e">
        <f>HLOOKUP(Summary!B128,BDI!$C$4:$XI$30,26,0)</f>
        <v>#N/A</v>
      </c>
      <c r="T128" s="1" t="e">
        <f>HLOOKUP(Summary!B128,BDI!$C$4:$XI$30,27,0)</f>
        <v>#N/A</v>
      </c>
    </row>
    <row r="129" spans="1:20" ht="16.5" customHeight="1" x14ac:dyDescent="0.3">
      <c r="A129" s="9"/>
      <c r="B129" s="9">
        <f>Summary!A129</f>
        <v>0</v>
      </c>
      <c r="C129" s="1" t="e">
        <f>VLOOKUP(Summary!A129,[1]Demographics!$A$3:$T$5016,10,0)</f>
        <v>#N/A</v>
      </c>
      <c r="D129" s="1" t="e">
        <f>VLOOKUP(Summary!A129,[1]Demographics!$A$3:$T$5016,11,0)</f>
        <v>#N/A</v>
      </c>
      <c r="E129" s="1" t="e">
        <f>HLOOKUP(Summary!B129,'[2]STAI PreScans'!$D$4:$AAH$28,24,0)</f>
        <v>#N/A</v>
      </c>
      <c r="F129" s="1" t="e">
        <f>HLOOKUP(Summary!B129,'[3]STAI PostScans'!$D$4:$AAB$28,24,0)</f>
        <v>#N/A</v>
      </c>
      <c r="G129" s="1" t="e">
        <f>HLOOKUP(Summary!B129,STAI!$D$4:$ABH$52,47,0)</f>
        <v>#N/A</v>
      </c>
      <c r="H129" s="1" t="e">
        <f>HLOOKUP(Summary!B129,STAI!$D$4:$ABH$52,48,0)</f>
        <v>#N/A</v>
      </c>
      <c r="I129" s="1" t="e">
        <f>HLOOKUP(Summary!B129,STAI!$D$4:$ABH$52,49,0)</f>
        <v>#N/A</v>
      </c>
      <c r="J129" s="1"/>
      <c r="K129" s="1"/>
      <c r="L129" s="1"/>
      <c r="M129" s="1" t="e">
        <f>HLOOKUP(Summary!B129,EPQ!$C$4:$WX$100,94,0)</f>
        <v>#N/A</v>
      </c>
      <c r="N129" s="1" t="e">
        <f>HLOOKUP(Summary!B129,PSWQ!$C$4:$AAA$23,20,0)</f>
        <v>#N/A</v>
      </c>
      <c r="O129" s="1" t="e">
        <f>HLOOKUP(Summary!B129,MASQ!$B$4:$WW$101,96,0)</f>
        <v>#N/A</v>
      </c>
      <c r="P129" s="1" t="e">
        <f>HLOOKUP(Summary!B129,MASQ!$C$4:$WW$101,98,0)</f>
        <v>#N/A</v>
      </c>
      <c r="Q129" s="1" t="e">
        <f>HLOOKUP(Summary!B129,BDI!$C$4:$XI$28,25,0)</f>
        <v>#N/A</v>
      </c>
      <c r="R129" s="1" t="e">
        <f>HLOOKUP(Summary!B129,[4]HAM!$C$4:$AAA$48,39,0)</f>
        <v>#N/A</v>
      </c>
      <c r="S129" s="1" t="e">
        <f>HLOOKUP(Summary!B129,BDI!$C$4:$XI$30,26,0)</f>
        <v>#N/A</v>
      </c>
      <c r="T129" s="1" t="e">
        <f>HLOOKUP(Summary!B129,BDI!$C$4:$XI$30,27,0)</f>
        <v>#N/A</v>
      </c>
    </row>
    <row r="130" spans="1:20" ht="16.5" customHeight="1" x14ac:dyDescent="0.3">
      <c r="A130" s="9"/>
      <c r="B130" s="9">
        <f>Summary!A130</f>
        <v>0</v>
      </c>
      <c r="C130" s="1" t="e">
        <f>VLOOKUP(Summary!A130,[1]Demographics!$A$3:$T$5016,10,0)</f>
        <v>#N/A</v>
      </c>
      <c r="D130" s="1" t="e">
        <f>VLOOKUP(Summary!A130,[1]Demographics!$A$3:$T$5016,11,0)</f>
        <v>#N/A</v>
      </c>
      <c r="E130" s="1" t="e">
        <f>HLOOKUP(Summary!B130,'[2]STAI PreScans'!$D$4:$AAH$28,24,0)</f>
        <v>#N/A</v>
      </c>
      <c r="F130" s="1" t="e">
        <f>HLOOKUP(Summary!B130,'[3]STAI PostScans'!$D$4:$AAB$28,24,0)</f>
        <v>#N/A</v>
      </c>
      <c r="G130" s="1" t="e">
        <f>HLOOKUP(Summary!B130,STAI!$D$4:$ABH$52,47,0)</f>
        <v>#N/A</v>
      </c>
      <c r="H130" s="1" t="e">
        <f>HLOOKUP(Summary!B130,STAI!$D$4:$ABH$52,48,0)</f>
        <v>#N/A</v>
      </c>
      <c r="I130" s="1" t="e">
        <f>HLOOKUP(Summary!B130,STAI!$D$4:$ABH$52,49,0)</f>
        <v>#N/A</v>
      </c>
      <c r="J130" s="1"/>
      <c r="K130" s="1"/>
      <c r="L130" s="1"/>
      <c r="M130" s="1" t="e">
        <f>HLOOKUP(Summary!B130,EPQ!$C$4:$WX$100,94,0)</f>
        <v>#N/A</v>
      </c>
      <c r="N130" s="1" t="e">
        <f>HLOOKUP(Summary!B130,PSWQ!$C$4:$AAA$23,20,0)</f>
        <v>#N/A</v>
      </c>
      <c r="O130" s="1" t="e">
        <f>HLOOKUP(Summary!B130,MASQ!$B$4:$WW$101,96,0)</f>
        <v>#N/A</v>
      </c>
      <c r="P130" s="1" t="e">
        <f>HLOOKUP(Summary!B130,MASQ!$C$4:$WW$101,98,0)</f>
        <v>#N/A</v>
      </c>
      <c r="Q130" s="1" t="e">
        <f>HLOOKUP(Summary!B130,BDI!$C$4:$XI$28,25,0)</f>
        <v>#N/A</v>
      </c>
      <c r="R130" s="1" t="e">
        <f>HLOOKUP(Summary!B130,[4]HAM!$C$4:$AAA$48,39,0)</f>
        <v>#N/A</v>
      </c>
      <c r="S130" s="1" t="e">
        <f>HLOOKUP(Summary!B130,BDI!$C$4:$XI$30,26,0)</f>
        <v>#N/A</v>
      </c>
      <c r="T130" s="1" t="e">
        <f>HLOOKUP(Summary!B130,BDI!$C$4:$XI$30,27,0)</f>
        <v>#N/A</v>
      </c>
    </row>
    <row r="131" spans="1:20" ht="16.5" customHeight="1" x14ac:dyDescent="0.3">
      <c r="A131" s="9"/>
      <c r="B131" s="9">
        <f>Summary!A131</f>
        <v>0</v>
      </c>
      <c r="C131" s="1" t="e">
        <f>VLOOKUP(Summary!A131,[1]Demographics!$A$3:$T$5016,10,0)</f>
        <v>#N/A</v>
      </c>
      <c r="D131" s="1" t="e">
        <f>VLOOKUP(Summary!A131,[1]Demographics!$A$3:$T$5016,11,0)</f>
        <v>#N/A</v>
      </c>
      <c r="E131" s="1" t="e">
        <f>HLOOKUP(Summary!B131,'[2]STAI PreScans'!$D$4:$AAH$28,24,0)</f>
        <v>#N/A</v>
      </c>
      <c r="F131" s="1" t="e">
        <f>HLOOKUP(Summary!B131,'[3]STAI PostScans'!$D$4:$AAB$28,24,0)</f>
        <v>#N/A</v>
      </c>
      <c r="G131" s="1" t="e">
        <f>HLOOKUP(Summary!B131,STAI!$D$4:$ABH$52,47,0)</f>
        <v>#N/A</v>
      </c>
      <c r="H131" s="1" t="e">
        <f>HLOOKUP(Summary!B131,STAI!$D$4:$ABH$52,48,0)</f>
        <v>#N/A</v>
      </c>
      <c r="I131" s="1" t="e">
        <f>HLOOKUP(Summary!B131,STAI!$D$4:$ABH$52,49,0)</f>
        <v>#N/A</v>
      </c>
      <c r="J131" s="1"/>
      <c r="K131" s="1"/>
      <c r="L131" s="1"/>
      <c r="M131" s="1" t="e">
        <f>HLOOKUP(Summary!B131,EPQ!$C$4:$WX$100,94,0)</f>
        <v>#N/A</v>
      </c>
      <c r="N131" s="1" t="e">
        <f>HLOOKUP(Summary!B131,PSWQ!$C$4:$AAA$23,20,0)</f>
        <v>#N/A</v>
      </c>
      <c r="O131" s="1" t="e">
        <f>HLOOKUP(Summary!B131,MASQ!$B$4:$WW$101,96,0)</f>
        <v>#N/A</v>
      </c>
      <c r="P131" s="1" t="e">
        <f>HLOOKUP(Summary!B131,MASQ!$C$4:$WW$101,98,0)</f>
        <v>#N/A</v>
      </c>
      <c r="Q131" s="1" t="e">
        <f>HLOOKUP(Summary!B131,BDI!$C$4:$XI$28,25,0)</f>
        <v>#N/A</v>
      </c>
      <c r="R131" s="1" t="e">
        <f>HLOOKUP(Summary!B131,[4]HAM!$C$4:$AAA$48,39,0)</f>
        <v>#N/A</v>
      </c>
      <c r="S131" s="1" t="e">
        <f>HLOOKUP(Summary!B131,BDI!$C$4:$XI$30,26,0)</f>
        <v>#N/A</v>
      </c>
      <c r="T131" s="1" t="e">
        <f>HLOOKUP(Summary!B131,BDI!$C$4:$XI$30,27,0)</f>
        <v>#N/A</v>
      </c>
    </row>
    <row r="132" spans="1:20" ht="16.5" customHeight="1" x14ac:dyDescent="0.3">
      <c r="A132" s="9"/>
      <c r="B132" s="9">
        <f>Summary!A132</f>
        <v>0</v>
      </c>
      <c r="C132" s="1" t="e">
        <f>VLOOKUP(Summary!A132,[1]Demographics!$A$3:$T$5016,10,0)</f>
        <v>#N/A</v>
      </c>
      <c r="D132" s="1" t="e">
        <f>VLOOKUP(Summary!A132,[1]Demographics!$A$3:$T$5016,11,0)</f>
        <v>#N/A</v>
      </c>
      <c r="E132" s="1" t="e">
        <f>HLOOKUP(Summary!B132,'[2]STAI PreScans'!$D$4:$AAH$28,24,0)</f>
        <v>#N/A</v>
      </c>
      <c r="F132" s="1" t="e">
        <f>HLOOKUP(Summary!B132,'[3]STAI PostScans'!$D$4:$AAB$28,24,0)</f>
        <v>#N/A</v>
      </c>
      <c r="G132" s="1" t="e">
        <f>HLOOKUP(Summary!B132,STAI!$D$4:$ABH$52,47,0)</f>
        <v>#N/A</v>
      </c>
      <c r="H132" s="1" t="e">
        <f>HLOOKUP(Summary!B132,STAI!$D$4:$ABH$52,48,0)</f>
        <v>#N/A</v>
      </c>
      <c r="I132" s="1" t="e">
        <f>HLOOKUP(Summary!B132,STAI!$D$4:$ABH$52,49,0)</f>
        <v>#N/A</v>
      </c>
      <c r="J132" s="1"/>
      <c r="K132" s="1"/>
      <c r="L132" s="1"/>
      <c r="M132" s="1" t="e">
        <f>HLOOKUP(Summary!B132,EPQ!$C$4:$WX$100,94,0)</f>
        <v>#N/A</v>
      </c>
      <c r="N132" s="1" t="e">
        <f>HLOOKUP(Summary!B132,PSWQ!$C$4:$AAA$23,20,0)</f>
        <v>#N/A</v>
      </c>
      <c r="O132" s="1" t="e">
        <f>HLOOKUP(Summary!B132,MASQ!$B$4:$WW$101,96,0)</f>
        <v>#N/A</v>
      </c>
      <c r="P132" s="1" t="e">
        <f>HLOOKUP(Summary!B132,MASQ!$C$4:$WW$101,98,0)</f>
        <v>#N/A</v>
      </c>
      <c r="Q132" s="1" t="e">
        <f>HLOOKUP(Summary!B132,BDI!$C$4:$XI$28,25,0)</f>
        <v>#N/A</v>
      </c>
      <c r="R132" s="1" t="e">
        <f>HLOOKUP(Summary!B132,[4]HAM!$C$4:$AAA$48,39,0)</f>
        <v>#N/A</v>
      </c>
      <c r="S132" s="1" t="e">
        <f>HLOOKUP(Summary!B132,BDI!$C$4:$XI$30,26,0)</f>
        <v>#N/A</v>
      </c>
      <c r="T132" s="1" t="e">
        <f>HLOOKUP(Summary!B132,BDI!$C$4:$XI$30,27,0)</f>
        <v>#N/A</v>
      </c>
    </row>
    <row r="133" spans="1:20" ht="16.5" customHeight="1" x14ac:dyDescent="0.3">
      <c r="A133" s="9"/>
      <c r="B133" s="9">
        <f>Summary!A133</f>
        <v>0</v>
      </c>
      <c r="C133" s="1" t="e">
        <f>VLOOKUP(Summary!A133,[1]Demographics!$A$3:$T$5016,10,0)</f>
        <v>#N/A</v>
      </c>
      <c r="D133" s="1" t="e">
        <f>VLOOKUP(Summary!A133,[1]Demographics!$A$3:$T$5016,11,0)</f>
        <v>#N/A</v>
      </c>
      <c r="E133" s="1" t="e">
        <f>HLOOKUP(Summary!B133,'[2]STAI PreScans'!$D$4:$AAH$28,24,0)</f>
        <v>#N/A</v>
      </c>
      <c r="F133" s="1" t="e">
        <f>HLOOKUP(Summary!B133,'[3]STAI PostScans'!$D$4:$AAB$28,24,0)</f>
        <v>#N/A</v>
      </c>
      <c r="G133" s="1" t="e">
        <f>HLOOKUP(Summary!B133,STAI!$D$4:$ABH$52,47,0)</f>
        <v>#N/A</v>
      </c>
      <c r="H133" s="1" t="e">
        <f>HLOOKUP(Summary!B133,STAI!$D$4:$ABH$52,48,0)</f>
        <v>#N/A</v>
      </c>
      <c r="I133" s="1" t="e">
        <f>HLOOKUP(Summary!B133,STAI!$D$4:$ABH$52,49,0)</f>
        <v>#N/A</v>
      </c>
      <c r="J133" s="1"/>
      <c r="K133" s="1"/>
      <c r="L133" s="1"/>
      <c r="M133" s="1" t="e">
        <f>HLOOKUP(Summary!B133,EPQ!$C$4:$WX$100,94,0)</f>
        <v>#N/A</v>
      </c>
      <c r="N133" s="1" t="e">
        <f>HLOOKUP(Summary!B133,PSWQ!$C$4:$AAA$23,20,0)</f>
        <v>#N/A</v>
      </c>
      <c r="O133" s="1" t="e">
        <f>HLOOKUP(Summary!B133,MASQ!$B$4:$WW$101,96,0)</f>
        <v>#N/A</v>
      </c>
      <c r="P133" s="1" t="e">
        <f>HLOOKUP(Summary!B133,MASQ!$C$4:$WW$101,98,0)</f>
        <v>#N/A</v>
      </c>
      <c r="Q133" s="1" t="e">
        <f>HLOOKUP(Summary!B133,BDI!$C$4:$XI$28,25,0)</f>
        <v>#N/A</v>
      </c>
      <c r="R133" s="1" t="e">
        <f>HLOOKUP(Summary!B133,[4]HAM!$C$4:$AAA$48,39,0)</f>
        <v>#N/A</v>
      </c>
      <c r="S133" s="1" t="e">
        <f>HLOOKUP(Summary!B133,BDI!$C$4:$XI$30,26,0)</f>
        <v>#N/A</v>
      </c>
      <c r="T133" s="1" t="e">
        <f>HLOOKUP(Summary!B133,BDI!$C$4:$XI$30,27,0)</f>
        <v>#N/A</v>
      </c>
    </row>
    <row r="134" spans="1:20" ht="16.5" customHeight="1" x14ac:dyDescent="0.3">
      <c r="A134" s="9"/>
      <c r="B134" s="9">
        <f>Summary!A134</f>
        <v>0</v>
      </c>
      <c r="C134" s="1" t="e">
        <f>VLOOKUP(Summary!A134,[1]Demographics!$A$3:$T$5016,10,0)</f>
        <v>#N/A</v>
      </c>
      <c r="D134" s="1" t="e">
        <f>VLOOKUP(Summary!A134,[1]Demographics!$A$3:$T$5016,11,0)</f>
        <v>#N/A</v>
      </c>
      <c r="E134" s="1" t="e">
        <f>HLOOKUP(Summary!B134,'[2]STAI PreScans'!$D$4:$AAH$28,24,0)</f>
        <v>#N/A</v>
      </c>
      <c r="F134" s="1" t="e">
        <f>HLOOKUP(Summary!B134,'[3]STAI PostScans'!$D$4:$AAB$28,24,0)</f>
        <v>#N/A</v>
      </c>
      <c r="G134" s="1" t="e">
        <f>HLOOKUP(Summary!B134,STAI!$D$4:$ABH$52,47,0)</f>
        <v>#N/A</v>
      </c>
      <c r="H134" s="1" t="e">
        <f>HLOOKUP(Summary!B134,STAI!$D$4:$ABH$52,48,0)</f>
        <v>#N/A</v>
      </c>
      <c r="I134" s="1" t="e">
        <f>HLOOKUP(Summary!B134,STAI!$D$4:$ABH$52,49,0)</f>
        <v>#N/A</v>
      </c>
      <c r="J134" s="1"/>
      <c r="K134" s="1"/>
      <c r="L134" s="1"/>
      <c r="M134" s="1" t="e">
        <f>HLOOKUP(Summary!B134,EPQ!$C$4:$WX$100,94,0)</f>
        <v>#N/A</v>
      </c>
      <c r="N134" s="1" t="e">
        <f>HLOOKUP(Summary!B134,PSWQ!$C$4:$AAA$23,20,0)</f>
        <v>#N/A</v>
      </c>
      <c r="O134" s="1" t="e">
        <f>HLOOKUP(Summary!B134,MASQ!$B$4:$WW$101,96,0)</f>
        <v>#N/A</v>
      </c>
      <c r="P134" s="1" t="e">
        <f>HLOOKUP(Summary!B134,MASQ!$C$4:$WW$101,98,0)</f>
        <v>#N/A</v>
      </c>
      <c r="Q134" s="1" t="e">
        <f>HLOOKUP(Summary!B134,BDI!$C$4:$XI$28,25,0)</f>
        <v>#N/A</v>
      </c>
      <c r="R134" s="1" t="e">
        <f>HLOOKUP(Summary!B134,[4]HAM!$C$4:$AAA$48,39,0)</f>
        <v>#N/A</v>
      </c>
      <c r="S134" s="1" t="e">
        <f>HLOOKUP(Summary!B134,BDI!$C$4:$XI$30,26,0)</f>
        <v>#N/A</v>
      </c>
      <c r="T134" s="1" t="e">
        <f>HLOOKUP(Summary!B134,BDI!$C$4:$XI$30,27,0)</f>
        <v>#N/A</v>
      </c>
    </row>
    <row r="135" spans="1:20" ht="16.5" customHeight="1" x14ac:dyDescent="0.3">
      <c r="A135" s="9"/>
      <c r="B135" s="9">
        <f>Summary!A135</f>
        <v>0</v>
      </c>
      <c r="C135" s="1" t="e">
        <f>VLOOKUP(Summary!A135,[1]Demographics!$A$3:$T$5016,10,0)</f>
        <v>#N/A</v>
      </c>
      <c r="D135" s="1" t="e">
        <f>VLOOKUP(Summary!A135,[1]Demographics!$A$3:$T$5016,11,0)</f>
        <v>#N/A</v>
      </c>
      <c r="E135" s="1" t="e">
        <f>HLOOKUP(Summary!B135,'[2]STAI PreScans'!$D$4:$AAH$28,24,0)</f>
        <v>#N/A</v>
      </c>
      <c r="F135" s="1" t="e">
        <f>HLOOKUP(Summary!B135,'[3]STAI PostScans'!$D$4:$AAB$28,24,0)</f>
        <v>#N/A</v>
      </c>
      <c r="G135" s="1" t="e">
        <f>HLOOKUP(Summary!B135,STAI!$D$4:$ABH$52,47,0)</f>
        <v>#N/A</v>
      </c>
      <c r="H135" s="1" t="e">
        <f>HLOOKUP(Summary!B135,STAI!$D$4:$ABH$52,48,0)</f>
        <v>#N/A</v>
      </c>
      <c r="I135" s="1" t="e">
        <f>HLOOKUP(Summary!B135,STAI!$D$4:$ABH$52,49,0)</f>
        <v>#N/A</v>
      </c>
      <c r="J135" s="1"/>
      <c r="K135" s="1"/>
      <c r="L135" s="1"/>
      <c r="M135" s="1" t="e">
        <f>HLOOKUP(Summary!B135,EPQ!$C$4:$WX$100,94,0)</f>
        <v>#N/A</v>
      </c>
      <c r="N135" s="1" t="e">
        <f>HLOOKUP(Summary!B135,PSWQ!$C$4:$AAA$23,20,0)</f>
        <v>#N/A</v>
      </c>
      <c r="O135" s="1" t="e">
        <f>HLOOKUP(Summary!B135,MASQ!$B$4:$WW$101,96,0)</f>
        <v>#N/A</v>
      </c>
      <c r="P135" s="1" t="e">
        <f>HLOOKUP(Summary!B135,MASQ!$C$4:$WW$101,98,0)</f>
        <v>#N/A</v>
      </c>
      <c r="Q135" s="1" t="e">
        <f>HLOOKUP(Summary!B135,BDI!$C$4:$XI$28,25,0)</f>
        <v>#N/A</v>
      </c>
      <c r="R135" s="1" t="e">
        <f>HLOOKUP(Summary!B135,[4]HAM!$C$4:$AAA$48,39,0)</f>
        <v>#N/A</v>
      </c>
      <c r="S135" s="1" t="e">
        <f>HLOOKUP(Summary!B135,BDI!$C$4:$XI$30,26,0)</f>
        <v>#N/A</v>
      </c>
      <c r="T135" s="1" t="e">
        <f>HLOOKUP(Summary!B135,BDI!$C$4:$XI$30,27,0)</f>
        <v>#N/A</v>
      </c>
    </row>
    <row r="136" spans="1:20" ht="16.5" customHeight="1" x14ac:dyDescent="0.3">
      <c r="A136" s="9"/>
      <c r="B136" s="9">
        <f>Summary!A136</f>
        <v>0</v>
      </c>
      <c r="C136" s="1" t="e">
        <f>VLOOKUP(Summary!A136,[1]Demographics!$A$3:$T$5016,10,0)</f>
        <v>#N/A</v>
      </c>
      <c r="D136" s="1" t="e">
        <f>VLOOKUP(Summary!A136,[1]Demographics!$A$3:$T$5016,11,0)</f>
        <v>#N/A</v>
      </c>
      <c r="E136" s="1" t="e">
        <f>HLOOKUP(Summary!B136,'[2]STAI PreScans'!$D$4:$AAH$28,24,0)</f>
        <v>#N/A</v>
      </c>
      <c r="F136" s="1" t="e">
        <f>HLOOKUP(Summary!B136,'[3]STAI PostScans'!$D$4:$AAB$28,24,0)</f>
        <v>#N/A</v>
      </c>
      <c r="G136" s="1" t="e">
        <f>HLOOKUP(Summary!B136,STAI!$D$4:$ABH$52,47,0)</f>
        <v>#N/A</v>
      </c>
      <c r="H136" s="1" t="e">
        <f>HLOOKUP(Summary!B136,STAI!$D$4:$ABH$52,48,0)</f>
        <v>#N/A</v>
      </c>
      <c r="I136" s="1" t="e">
        <f>HLOOKUP(Summary!B136,STAI!$D$4:$ABH$52,49,0)</f>
        <v>#N/A</v>
      </c>
      <c r="J136" s="1"/>
      <c r="K136" s="1"/>
      <c r="L136" s="1"/>
      <c r="M136" s="1" t="e">
        <f>HLOOKUP(Summary!B136,EPQ!$C$4:$WX$100,94,0)</f>
        <v>#N/A</v>
      </c>
      <c r="N136" s="1" t="e">
        <f>HLOOKUP(Summary!B136,PSWQ!$C$4:$AAA$23,20,0)</f>
        <v>#N/A</v>
      </c>
      <c r="O136" s="1" t="e">
        <f>HLOOKUP(Summary!B136,MASQ!$B$4:$WW$101,96,0)</f>
        <v>#N/A</v>
      </c>
      <c r="P136" s="1" t="e">
        <f>HLOOKUP(Summary!B136,MASQ!$C$4:$WW$101,98,0)</f>
        <v>#N/A</v>
      </c>
      <c r="Q136" s="1" t="e">
        <f>HLOOKUP(Summary!B136,BDI!$C$4:$XI$28,25,0)</f>
        <v>#N/A</v>
      </c>
      <c r="R136" s="1" t="e">
        <f>HLOOKUP(Summary!B136,[4]HAM!$C$4:$AAA$48,39,0)</f>
        <v>#N/A</v>
      </c>
      <c r="S136" s="1" t="e">
        <f>HLOOKUP(Summary!B136,BDI!$C$4:$XI$30,26,0)</f>
        <v>#N/A</v>
      </c>
      <c r="T136" s="1" t="e">
        <f>HLOOKUP(Summary!B136,BDI!$C$4:$XI$30,27,0)</f>
        <v>#N/A</v>
      </c>
    </row>
    <row r="137" spans="1:20" ht="16.5" customHeight="1" x14ac:dyDescent="0.3">
      <c r="A137" s="9"/>
      <c r="B137" s="9">
        <f>Summary!A137</f>
        <v>0</v>
      </c>
      <c r="C137" s="1" t="e">
        <f>VLOOKUP(Summary!A137,[1]Demographics!$A$3:$T$5016,10,0)</f>
        <v>#N/A</v>
      </c>
      <c r="D137" s="1" t="e">
        <f>VLOOKUP(Summary!A137,[1]Demographics!$A$3:$T$5016,11,0)</f>
        <v>#N/A</v>
      </c>
      <c r="E137" s="1" t="e">
        <f>HLOOKUP(Summary!B137,'[2]STAI PreScans'!$D$4:$AAH$28,24,0)</f>
        <v>#N/A</v>
      </c>
      <c r="F137" s="1" t="e">
        <f>HLOOKUP(Summary!B137,'[3]STAI PostScans'!$D$4:$AAB$28,24,0)</f>
        <v>#N/A</v>
      </c>
      <c r="G137" s="1" t="e">
        <f>HLOOKUP(Summary!B137,STAI!$D$4:$ABH$52,47,0)</f>
        <v>#N/A</v>
      </c>
      <c r="H137" s="1" t="e">
        <f>HLOOKUP(Summary!B137,STAI!$D$4:$ABH$52,48,0)</f>
        <v>#N/A</v>
      </c>
      <c r="I137" s="1" t="e">
        <f>HLOOKUP(Summary!B137,STAI!$D$4:$ABH$52,49,0)</f>
        <v>#N/A</v>
      </c>
      <c r="J137" s="1"/>
      <c r="K137" s="1"/>
      <c r="L137" s="1"/>
      <c r="M137" s="1" t="e">
        <f>HLOOKUP(Summary!B137,EPQ!$C$4:$WX$100,94,0)</f>
        <v>#N/A</v>
      </c>
      <c r="N137" s="1" t="e">
        <f>HLOOKUP(Summary!B137,PSWQ!$C$4:$AAA$23,20,0)</f>
        <v>#N/A</v>
      </c>
      <c r="O137" s="1" t="e">
        <f>HLOOKUP(Summary!B137,MASQ!$B$4:$WW$101,96,0)</f>
        <v>#N/A</v>
      </c>
      <c r="P137" s="1" t="e">
        <f>HLOOKUP(Summary!B137,MASQ!$C$4:$WW$101,98,0)</f>
        <v>#N/A</v>
      </c>
      <c r="Q137" s="1" t="e">
        <f>HLOOKUP(Summary!B137,BDI!$C$4:$XI$28,25,0)</f>
        <v>#N/A</v>
      </c>
      <c r="R137" s="1" t="e">
        <f>HLOOKUP(Summary!B137,[4]HAM!$C$4:$AAA$48,39,0)</f>
        <v>#N/A</v>
      </c>
      <c r="S137" s="1" t="e">
        <f>HLOOKUP(Summary!B137,BDI!$C$4:$XI$30,26,0)</f>
        <v>#N/A</v>
      </c>
      <c r="T137" s="1" t="e">
        <f>HLOOKUP(Summary!B137,BDI!$C$4:$XI$30,27,0)</f>
        <v>#N/A</v>
      </c>
    </row>
    <row r="138" spans="1:20" ht="16.5" customHeight="1" x14ac:dyDescent="0.3">
      <c r="A138" s="9"/>
      <c r="B138" s="9">
        <f>Summary!A138</f>
        <v>0</v>
      </c>
      <c r="C138" s="1" t="e">
        <f>VLOOKUP(Summary!A138,[1]Demographics!$A$3:$T$5016,10,0)</f>
        <v>#N/A</v>
      </c>
      <c r="D138" s="1" t="e">
        <f>VLOOKUP(Summary!A138,[1]Demographics!$A$3:$T$5016,11,0)</f>
        <v>#N/A</v>
      </c>
      <c r="E138" s="1" t="e">
        <f>HLOOKUP(Summary!B138,'[2]STAI PreScans'!$D$4:$AAH$28,24,0)</f>
        <v>#N/A</v>
      </c>
      <c r="F138" s="1" t="e">
        <f>HLOOKUP(Summary!B138,'[3]STAI PostScans'!$D$4:$AAB$28,24,0)</f>
        <v>#N/A</v>
      </c>
      <c r="G138" s="1" t="e">
        <f>HLOOKUP(Summary!B138,STAI!$D$4:$ABH$52,47,0)</f>
        <v>#N/A</v>
      </c>
      <c r="H138" s="1" t="e">
        <f>HLOOKUP(Summary!B138,STAI!$D$4:$ABH$52,48,0)</f>
        <v>#N/A</v>
      </c>
      <c r="I138" s="1" t="e">
        <f>HLOOKUP(Summary!B138,STAI!$D$4:$ABH$52,49,0)</f>
        <v>#N/A</v>
      </c>
      <c r="J138" s="1"/>
      <c r="K138" s="1"/>
      <c r="L138" s="1"/>
      <c r="M138" s="1" t="e">
        <f>HLOOKUP(Summary!B138,EPQ!$C$4:$WX$100,94,0)</f>
        <v>#N/A</v>
      </c>
      <c r="N138" s="1" t="e">
        <f>HLOOKUP(Summary!B138,PSWQ!$C$4:$AAA$23,20,0)</f>
        <v>#N/A</v>
      </c>
      <c r="O138" s="1" t="e">
        <f>HLOOKUP(Summary!B138,MASQ!$B$4:$WW$101,96,0)</f>
        <v>#N/A</v>
      </c>
      <c r="P138" s="1" t="e">
        <f>HLOOKUP(Summary!B138,MASQ!$C$4:$WW$101,98,0)</f>
        <v>#N/A</v>
      </c>
      <c r="Q138" s="1" t="e">
        <f>HLOOKUP(Summary!B138,BDI!$C$4:$XI$28,25,0)</f>
        <v>#N/A</v>
      </c>
      <c r="R138" s="1" t="e">
        <f>HLOOKUP(Summary!B138,[4]HAM!$C$4:$AAA$48,39,0)</f>
        <v>#N/A</v>
      </c>
      <c r="S138" s="1" t="e">
        <f>HLOOKUP(Summary!B138,BDI!$C$4:$XI$30,26,0)</f>
        <v>#N/A</v>
      </c>
      <c r="T138" s="1" t="e">
        <f>HLOOKUP(Summary!B138,BDI!$C$4:$XI$30,27,0)</f>
        <v>#N/A</v>
      </c>
    </row>
    <row r="139" spans="1:20" ht="16.5" customHeight="1" x14ac:dyDescent="0.3">
      <c r="A139" s="9"/>
      <c r="B139" s="9">
        <f>Summary!A139</f>
        <v>0</v>
      </c>
      <c r="C139" s="1" t="e">
        <f>VLOOKUP(Summary!A139,[1]Demographics!$A$3:$T$5016,10,0)</f>
        <v>#N/A</v>
      </c>
      <c r="D139" s="1" t="e">
        <f>VLOOKUP(Summary!A139,[1]Demographics!$A$3:$T$5016,11,0)</f>
        <v>#N/A</v>
      </c>
      <c r="E139" s="1" t="e">
        <f>HLOOKUP(Summary!B139,'[2]STAI PreScans'!$D$4:$AAH$28,24,0)</f>
        <v>#N/A</v>
      </c>
      <c r="F139" s="1" t="e">
        <f>HLOOKUP(Summary!B139,'[3]STAI PostScans'!$D$4:$AAB$28,24,0)</f>
        <v>#N/A</v>
      </c>
      <c r="G139" s="1" t="e">
        <f>HLOOKUP(Summary!B139,STAI!$D$4:$ABH$52,47,0)</f>
        <v>#N/A</v>
      </c>
      <c r="H139" s="1" t="e">
        <f>HLOOKUP(Summary!B139,STAI!$D$4:$ABH$52,48,0)</f>
        <v>#N/A</v>
      </c>
      <c r="I139" s="1" t="e">
        <f>HLOOKUP(Summary!B139,STAI!$D$4:$ABH$52,49,0)</f>
        <v>#N/A</v>
      </c>
      <c r="J139" s="1"/>
      <c r="K139" s="1"/>
      <c r="L139" s="1"/>
      <c r="M139" s="1" t="e">
        <f>HLOOKUP(Summary!B139,EPQ!$C$4:$WX$100,94,0)</f>
        <v>#N/A</v>
      </c>
      <c r="N139" s="1" t="e">
        <f>HLOOKUP(Summary!B139,PSWQ!$C$4:$AAA$23,20,0)</f>
        <v>#N/A</v>
      </c>
      <c r="O139" s="1" t="e">
        <f>HLOOKUP(Summary!B139,MASQ!$B$4:$WW$101,96,0)</f>
        <v>#N/A</v>
      </c>
      <c r="P139" s="1" t="e">
        <f>HLOOKUP(Summary!B139,MASQ!$C$4:$WW$101,98,0)</f>
        <v>#N/A</v>
      </c>
      <c r="Q139" s="1" t="e">
        <f>HLOOKUP(Summary!B139,BDI!$C$4:$XI$28,25,0)</f>
        <v>#N/A</v>
      </c>
      <c r="R139" s="1" t="e">
        <f>HLOOKUP(Summary!B139,[4]HAM!$C$4:$AAA$48,39,0)</f>
        <v>#N/A</v>
      </c>
      <c r="S139" s="1" t="e">
        <f>HLOOKUP(Summary!B139,BDI!$C$4:$XI$30,26,0)</f>
        <v>#N/A</v>
      </c>
      <c r="T139" s="1" t="e">
        <f>HLOOKUP(Summary!B139,BDI!$C$4:$XI$30,27,0)</f>
        <v>#N/A</v>
      </c>
    </row>
    <row r="140" spans="1:20" ht="16.5" customHeight="1" x14ac:dyDescent="0.3">
      <c r="A140" s="9"/>
      <c r="B140" s="9">
        <f>Summary!A140</f>
        <v>0</v>
      </c>
      <c r="C140" s="1" t="e">
        <f>VLOOKUP(Summary!A140,[1]Demographics!$A$3:$T$5016,10,0)</f>
        <v>#N/A</v>
      </c>
      <c r="D140" s="1" t="e">
        <f>VLOOKUP(Summary!A140,[1]Demographics!$A$3:$T$5016,11,0)</f>
        <v>#N/A</v>
      </c>
      <c r="E140" s="1" t="e">
        <f>HLOOKUP(Summary!B140,'[2]STAI PreScans'!$D$4:$AAH$28,24,0)</f>
        <v>#N/A</v>
      </c>
      <c r="F140" s="1" t="e">
        <f>HLOOKUP(Summary!B140,'[3]STAI PostScans'!$D$4:$AAB$28,24,0)</f>
        <v>#N/A</v>
      </c>
      <c r="G140" s="1" t="e">
        <f>HLOOKUP(Summary!B140,STAI!$D$4:$ABH$52,47,0)</f>
        <v>#N/A</v>
      </c>
      <c r="H140" s="1" t="e">
        <f>HLOOKUP(Summary!B140,STAI!$D$4:$ABH$52,48,0)</f>
        <v>#N/A</v>
      </c>
      <c r="I140" s="1" t="e">
        <f>HLOOKUP(Summary!B140,STAI!$D$4:$ABH$52,49,0)</f>
        <v>#N/A</v>
      </c>
      <c r="J140" s="1"/>
      <c r="K140" s="1"/>
      <c r="L140" s="1"/>
      <c r="M140" s="1" t="e">
        <f>HLOOKUP(Summary!B140,EPQ!$C$4:$WX$100,94,0)</f>
        <v>#N/A</v>
      </c>
      <c r="N140" s="1" t="e">
        <f>HLOOKUP(Summary!B140,PSWQ!$C$4:$AAA$23,20,0)</f>
        <v>#N/A</v>
      </c>
      <c r="O140" s="1" t="e">
        <f>HLOOKUP(Summary!B140,MASQ!$B$4:$WW$101,96,0)</f>
        <v>#N/A</v>
      </c>
      <c r="P140" s="1" t="e">
        <f>HLOOKUP(Summary!B140,MASQ!$C$4:$WW$101,98,0)</f>
        <v>#N/A</v>
      </c>
      <c r="Q140" s="1" t="e">
        <f>HLOOKUP(Summary!B140,BDI!$C$4:$XI$28,25,0)</f>
        <v>#N/A</v>
      </c>
      <c r="R140" s="1" t="e">
        <f>HLOOKUP(Summary!B140,[4]HAM!$C$4:$AAA$48,39,0)</f>
        <v>#N/A</v>
      </c>
      <c r="S140" s="1" t="e">
        <f>HLOOKUP(Summary!B140,BDI!$C$4:$XI$30,26,0)</f>
        <v>#N/A</v>
      </c>
      <c r="T140" s="1" t="e">
        <f>HLOOKUP(Summary!B140,BDI!$C$4:$XI$30,27,0)</f>
        <v>#N/A</v>
      </c>
    </row>
    <row r="141" spans="1:20" ht="16.5" customHeight="1" x14ac:dyDescent="0.3">
      <c r="A141" s="9"/>
      <c r="B141" s="9">
        <f>Summary!A141</f>
        <v>0</v>
      </c>
      <c r="C141" s="1" t="e">
        <f>VLOOKUP(Summary!A141,[1]Demographics!$A$3:$T$5016,10,0)</f>
        <v>#N/A</v>
      </c>
      <c r="D141" s="1" t="e">
        <f>VLOOKUP(Summary!A141,[1]Demographics!$A$3:$T$5016,11,0)</f>
        <v>#N/A</v>
      </c>
      <c r="E141" s="1" t="e">
        <f>HLOOKUP(Summary!B141,'[2]STAI PreScans'!$D$4:$AAH$28,24,0)</f>
        <v>#N/A</v>
      </c>
      <c r="F141" s="1" t="e">
        <f>HLOOKUP(Summary!B141,'[3]STAI PostScans'!$D$4:$AAB$28,24,0)</f>
        <v>#N/A</v>
      </c>
      <c r="G141" s="1" t="e">
        <f>HLOOKUP(Summary!B141,STAI!$D$4:$ABH$52,47,0)</f>
        <v>#N/A</v>
      </c>
      <c r="H141" s="1" t="e">
        <f>HLOOKUP(Summary!B141,STAI!$D$4:$ABH$52,48,0)</f>
        <v>#N/A</v>
      </c>
      <c r="I141" s="1" t="e">
        <f>HLOOKUP(Summary!B141,STAI!$D$4:$ABH$52,49,0)</f>
        <v>#N/A</v>
      </c>
      <c r="J141" s="1"/>
      <c r="K141" s="1"/>
      <c r="L141" s="1"/>
      <c r="M141" s="1" t="e">
        <f>HLOOKUP(Summary!B141,EPQ!$C$4:$WX$100,94,0)</f>
        <v>#N/A</v>
      </c>
      <c r="N141" s="1" t="e">
        <f>HLOOKUP(Summary!B141,PSWQ!$C$4:$AAA$23,20,0)</f>
        <v>#N/A</v>
      </c>
      <c r="O141" s="1" t="e">
        <f>HLOOKUP(Summary!B141,MASQ!$B$4:$WW$101,96,0)</f>
        <v>#N/A</v>
      </c>
      <c r="P141" s="1" t="e">
        <f>HLOOKUP(Summary!B141,MASQ!$C$4:$WW$101,98,0)</f>
        <v>#N/A</v>
      </c>
      <c r="Q141" s="1" t="e">
        <f>HLOOKUP(Summary!B141,BDI!$C$4:$XI$28,25,0)</f>
        <v>#N/A</v>
      </c>
      <c r="R141" s="1" t="e">
        <f>HLOOKUP(Summary!B141,[4]HAM!$C$4:$AAA$48,39,0)</f>
        <v>#N/A</v>
      </c>
      <c r="S141" s="1" t="e">
        <f>HLOOKUP(Summary!B141,BDI!$C$4:$XI$30,26,0)</f>
        <v>#N/A</v>
      </c>
      <c r="T141" s="1" t="e">
        <f>HLOOKUP(Summary!B141,BDI!$C$4:$XI$30,27,0)</f>
        <v>#N/A</v>
      </c>
    </row>
    <row r="142" spans="1:20" ht="16.5" customHeight="1" x14ac:dyDescent="0.3">
      <c r="A142" s="9"/>
      <c r="B142" s="9">
        <f>Summary!A142</f>
        <v>0</v>
      </c>
      <c r="C142" s="1" t="e">
        <f>VLOOKUP(Summary!A142,[1]Demographics!$A$3:$T$5016,10,0)</f>
        <v>#N/A</v>
      </c>
      <c r="D142" s="1" t="e">
        <f>VLOOKUP(Summary!A142,[1]Demographics!$A$3:$T$5016,11,0)</f>
        <v>#N/A</v>
      </c>
      <c r="E142" s="1" t="e">
        <f>HLOOKUP(Summary!B142,'[2]STAI PreScans'!$D$4:$AAH$28,24,0)</f>
        <v>#N/A</v>
      </c>
      <c r="F142" s="1" t="e">
        <f>HLOOKUP(Summary!B142,'[3]STAI PostScans'!$D$4:$AAB$28,24,0)</f>
        <v>#N/A</v>
      </c>
      <c r="G142" s="1" t="e">
        <f>HLOOKUP(Summary!B142,STAI!$D$4:$ABH$52,47,0)</f>
        <v>#N/A</v>
      </c>
      <c r="H142" s="1" t="e">
        <f>HLOOKUP(Summary!B142,STAI!$D$4:$ABH$52,48,0)</f>
        <v>#N/A</v>
      </c>
      <c r="I142" s="1" t="e">
        <f>HLOOKUP(Summary!B142,STAI!$D$4:$ABH$52,49,0)</f>
        <v>#N/A</v>
      </c>
      <c r="J142" s="1"/>
      <c r="K142" s="1"/>
      <c r="L142" s="1"/>
      <c r="M142" s="1" t="e">
        <f>HLOOKUP(Summary!B142,EPQ!$C$4:$WX$100,94,0)</f>
        <v>#N/A</v>
      </c>
      <c r="N142" s="1" t="e">
        <f>HLOOKUP(Summary!B142,PSWQ!$C$4:$AAA$23,20,0)</f>
        <v>#N/A</v>
      </c>
      <c r="O142" s="1" t="e">
        <f>HLOOKUP(Summary!B142,MASQ!$B$4:$WW$101,96,0)</f>
        <v>#N/A</v>
      </c>
      <c r="P142" s="1" t="e">
        <f>HLOOKUP(Summary!B142,MASQ!$C$4:$WW$101,98,0)</f>
        <v>#N/A</v>
      </c>
      <c r="Q142" s="1" t="e">
        <f>HLOOKUP(Summary!B142,BDI!$C$4:$XI$28,25,0)</f>
        <v>#N/A</v>
      </c>
      <c r="R142" s="1" t="e">
        <f>HLOOKUP(Summary!B142,[4]HAM!$C$4:$AAA$48,39,0)</f>
        <v>#N/A</v>
      </c>
      <c r="S142" s="1" t="e">
        <f>HLOOKUP(Summary!B142,BDI!$C$4:$XI$30,26,0)</f>
        <v>#N/A</v>
      </c>
      <c r="T142" s="1" t="e">
        <f>HLOOKUP(Summary!B142,BDI!$C$4:$XI$30,27,0)</f>
        <v>#N/A</v>
      </c>
    </row>
    <row r="143" spans="1:20" ht="16.5" customHeight="1" x14ac:dyDescent="0.3">
      <c r="A143" s="9"/>
      <c r="B143" s="9">
        <f>Summary!A143</f>
        <v>0</v>
      </c>
      <c r="C143" s="1" t="e">
        <f>VLOOKUP(Summary!A143,[1]Demographics!$A$3:$T$5016,10,0)</f>
        <v>#N/A</v>
      </c>
      <c r="D143" s="1" t="e">
        <f>VLOOKUP(Summary!A143,[1]Demographics!$A$3:$T$5016,11,0)</f>
        <v>#N/A</v>
      </c>
      <c r="E143" s="1" t="e">
        <f>HLOOKUP(Summary!B143,'[2]STAI PreScans'!$D$4:$AAH$28,24,0)</f>
        <v>#N/A</v>
      </c>
      <c r="F143" s="1" t="e">
        <f>HLOOKUP(Summary!B143,'[3]STAI PostScans'!$D$4:$AAB$28,24,0)</f>
        <v>#N/A</v>
      </c>
      <c r="G143" s="1" t="e">
        <f>HLOOKUP(Summary!B143,STAI!$D$4:$ABH$52,47,0)</f>
        <v>#N/A</v>
      </c>
      <c r="H143" s="1" t="e">
        <f>HLOOKUP(Summary!B143,STAI!$D$4:$ABH$52,48,0)</f>
        <v>#N/A</v>
      </c>
      <c r="I143" s="1" t="e">
        <f>HLOOKUP(Summary!B143,STAI!$D$4:$ABH$52,49,0)</f>
        <v>#N/A</v>
      </c>
      <c r="J143" s="1"/>
      <c r="K143" s="1"/>
      <c r="L143" s="1"/>
      <c r="M143" s="1" t="e">
        <f>HLOOKUP(Summary!B143,EPQ!$C$4:$WX$100,94,0)</f>
        <v>#N/A</v>
      </c>
      <c r="N143" s="1" t="e">
        <f>HLOOKUP(Summary!B143,PSWQ!$C$4:$AAA$23,20,0)</f>
        <v>#N/A</v>
      </c>
      <c r="O143" s="1" t="e">
        <f>HLOOKUP(Summary!B143,MASQ!$B$4:$WW$101,96,0)</f>
        <v>#N/A</v>
      </c>
      <c r="P143" s="1" t="e">
        <f>HLOOKUP(Summary!B143,MASQ!$C$4:$WW$101,98,0)</f>
        <v>#N/A</v>
      </c>
      <c r="Q143" s="1" t="e">
        <f>HLOOKUP(Summary!B143,BDI!$C$4:$XI$28,25,0)</f>
        <v>#N/A</v>
      </c>
      <c r="R143" s="1" t="e">
        <f>HLOOKUP(Summary!B143,[4]HAM!$C$4:$AAA$48,39,0)</f>
        <v>#N/A</v>
      </c>
      <c r="S143" s="1" t="e">
        <f>HLOOKUP(Summary!B143,BDI!$C$4:$XI$30,26,0)</f>
        <v>#N/A</v>
      </c>
      <c r="T143" s="1" t="e">
        <f>HLOOKUP(Summary!B143,BDI!$C$4:$XI$30,27,0)</f>
        <v>#N/A</v>
      </c>
    </row>
    <row r="144" spans="1:20" ht="16.5" customHeight="1" x14ac:dyDescent="0.3">
      <c r="A144" s="9"/>
      <c r="B144" s="9">
        <f>Summary!A144</f>
        <v>0</v>
      </c>
      <c r="C144" s="1" t="e">
        <f>VLOOKUP(Summary!A144,[1]Demographics!$A$3:$T$5016,10,0)</f>
        <v>#N/A</v>
      </c>
      <c r="D144" s="1" t="e">
        <f>VLOOKUP(Summary!A144,[1]Demographics!$A$3:$T$5016,11,0)</f>
        <v>#N/A</v>
      </c>
      <c r="E144" s="1" t="e">
        <f>HLOOKUP(Summary!B144,'[2]STAI PreScans'!$D$4:$AAH$28,24,0)</f>
        <v>#N/A</v>
      </c>
      <c r="F144" s="1" t="e">
        <f>HLOOKUP(Summary!B144,'[3]STAI PostScans'!$D$4:$AAB$28,24,0)</f>
        <v>#N/A</v>
      </c>
      <c r="G144" s="1" t="e">
        <f>HLOOKUP(Summary!B144,STAI!$D$4:$ABH$52,47,0)</f>
        <v>#N/A</v>
      </c>
      <c r="H144" s="1" t="e">
        <f>HLOOKUP(Summary!B144,STAI!$D$4:$ABH$52,48,0)</f>
        <v>#N/A</v>
      </c>
      <c r="I144" s="1" t="e">
        <f>HLOOKUP(Summary!B144,STAI!$D$4:$ABH$52,49,0)</f>
        <v>#N/A</v>
      </c>
      <c r="J144" s="1"/>
      <c r="K144" s="1"/>
      <c r="L144" s="1"/>
      <c r="M144" s="1" t="e">
        <f>HLOOKUP(Summary!B144,EPQ!$C$4:$WX$100,94,0)</f>
        <v>#N/A</v>
      </c>
      <c r="N144" s="1" t="e">
        <f>HLOOKUP(Summary!B144,PSWQ!$C$4:$AAA$23,20,0)</f>
        <v>#N/A</v>
      </c>
      <c r="O144" s="1" t="e">
        <f>HLOOKUP(Summary!B144,MASQ!$B$4:$WW$101,96,0)</f>
        <v>#N/A</v>
      </c>
      <c r="P144" s="1" t="e">
        <f>HLOOKUP(Summary!B144,MASQ!$C$4:$WW$101,98,0)</f>
        <v>#N/A</v>
      </c>
      <c r="Q144" s="1" t="e">
        <f>HLOOKUP(Summary!B144,BDI!$C$4:$XI$28,25,0)</f>
        <v>#N/A</v>
      </c>
      <c r="R144" s="1" t="e">
        <f>HLOOKUP(Summary!B144,[4]HAM!$C$4:$AAA$48,39,0)</f>
        <v>#N/A</v>
      </c>
      <c r="S144" s="1" t="e">
        <f>HLOOKUP(Summary!B144,BDI!$C$4:$XI$30,26,0)</f>
        <v>#N/A</v>
      </c>
      <c r="T144" s="1" t="e">
        <f>HLOOKUP(Summary!B144,BDI!$C$4:$XI$30,27,0)</f>
        <v>#N/A</v>
      </c>
    </row>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N1000"/>
  <sheetViews>
    <sheetView workbookViewId="0">
      <pane xSplit="3" ySplit="4" topLeftCell="D35" activePane="bottomRight" state="frozen"/>
      <selection pane="topRight" activeCell="D1" sqref="D1"/>
      <selection pane="bottomLeft" activeCell="A5" sqref="A5"/>
      <selection pane="bottomRight" activeCell="E51" sqref="E51"/>
    </sheetView>
  </sheetViews>
  <sheetFormatPr baseColWidth="10" defaultColWidth="14.453125" defaultRowHeight="15" customHeight="1" x14ac:dyDescent="0.25"/>
  <cols>
    <col min="1" max="170" width="8.81640625" customWidth="1"/>
  </cols>
  <sheetData>
    <row r="1" spans="1:170" ht="12" customHeight="1" x14ac:dyDescent="0.25">
      <c r="EN1" s="1"/>
      <c r="EO1" s="1"/>
      <c r="EP1" s="1"/>
      <c r="EQ1" s="1"/>
      <c r="ER1" s="1"/>
      <c r="ES1" s="1"/>
      <c r="ET1" s="1"/>
      <c r="EU1" s="1"/>
    </row>
    <row r="2" spans="1:170" ht="12" customHeight="1" x14ac:dyDescent="0.3">
      <c r="A2" s="3" t="s">
        <v>12</v>
      </c>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13"/>
      <c r="CD2" s="13"/>
      <c r="CE2" s="13"/>
      <c r="CF2" s="13"/>
      <c r="CG2" s="13"/>
      <c r="CH2" s="13"/>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c r="FF2" s="13"/>
      <c r="FG2" s="13"/>
      <c r="FH2" s="13"/>
      <c r="FI2" s="13"/>
      <c r="FJ2" s="13"/>
      <c r="FK2" s="13"/>
      <c r="FL2" s="13"/>
      <c r="FM2" s="13"/>
      <c r="FN2" s="13"/>
    </row>
    <row r="3" spans="1:170" ht="12" customHeight="1" x14ac:dyDescent="0.25">
      <c r="EN3" s="1"/>
      <c r="EO3" s="1"/>
      <c r="EP3" s="1"/>
      <c r="EQ3" s="1"/>
      <c r="ER3" s="1"/>
      <c r="ES3" s="1"/>
      <c r="ET3" s="1"/>
      <c r="EU3" s="1"/>
    </row>
    <row r="4" spans="1:170" ht="12" customHeight="1" x14ac:dyDescent="0.3">
      <c r="A4" s="9"/>
      <c r="B4" s="9" t="s">
        <v>0</v>
      </c>
      <c r="C4" s="9"/>
      <c r="D4" s="18" t="s">
        <v>42</v>
      </c>
      <c r="E4" s="20" t="s">
        <v>45</v>
      </c>
      <c r="F4" s="20" t="s">
        <v>50</v>
      </c>
      <c r="G4" s="18" t="s">
        <v>51</v>
      </c>
      <c r="H4" s="20" t="s">
        <v>52</v>
      </c>
      <c r="I4" s="18" t="s">
        <v>53</v>
      </c>
      <c r="J4" s="18" t="s">
        <v>54</v>
      </c>
      <c r="K4" s="20" t="s">
        <v>55</v>
      </c>
      <c r="L4" s="20" t="s">
        <v>56</v>
      </c>
      <c r="M4" s="20" t="s">
        <v>57</v>
      </c>
      <c r="N4" s="20" t="s">
        <v>58</v>
      </c>
      <c r="O4" s="20" t="s">
        <v>59</v>
      </c>
      <c r="P4" s="12" t="s">
        <v>60</v>
      </c>
      <c r="Q4" s="20" t="s">
        <v>61</v>
      </c>
      <c r="R4" s="12" t="s">
        <v>62</v>
      </c>
      <c r="S4" s="20" t="s">
        <v>63</v>
      </c>
      <c r="T4" s="20" t="s">
        <v>64</v>
      </c>
      <c r="U4" s="12" t="s">
        <v>65</v>
      </c>
      <c r="V4" s="12" t="s">
        <v>66</v>
      </c>
      <c r="W4" s="12" t="s">
        <v>67</v>
      </c>
      <c r="X4" s="12" t="s">
        <v>68</v>
      </c>
      <c r="Y4" s="12" t="s">
        <v>69</v>
      </c>
      <c r="Z4" s="12" t="s">
        <v>70</v>
      </c>
      <c r="AA4" s="12" t="s">
        <v>71</v>
      </c>
      <c r="AB4" s="12" t="s">
        <v>73</v>
      </c>
      <c r="AC4" s="12" t="s">
        <v>74</v>
      </c>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c r="FB4" s="9"/>
      <c r="FC4" s="9"/>
      <c r="FD4" s="9"/>
      <c r="FE4" s="9"/>
      <c r="FF4" s="9"/>
      <c r="FG4" s="9"/>
      <c r="FH4" s="9"/>
      <c r="FI4" s="9"/>
      <c r="FJ4" s="9"/>
      <c r="FK4" s="9"/>
      <c r="FL4" s="9"/>
      <c r="FM4" s="9"/>
      <c r="FN4" s="9"/>
    </row>
    <row r="5" spans="1:170" ht="12" customHeight="1" x14ac:dyDescent="0.25">
      <c r="B5" s="24" t="s">
        <v>80</v>
      </c>
      <c r="EN5" s="1"/>
      <c r="EO5" s="1"/>
      <c r="EP5" s="1"/>
      <c r="EQ5" s="1"/>
      <c r="ER5" s="1"/>
      <c r="ES5" s="1"/>
      <c r="ET5" s="1"/>
      <c r="EU5" s="1"/>
    </row>
    <row r="6" spans="1:170" ht="12" customHeight="1" x14ac:dyDescent="0.25">
      <c r="A6" s="24">
        <v>1</v>
      </c>
      <c r="B6" s="24" t="s">
        <v>82</v>
      </c>
      <c r="C6" s="24" t="s">
        <v>83</v>
      </c>
      <c r="D6" s="26">
        <v>4</v>
      </c>
      <c r="E6" s="26">
        <v>4</v>
      </c>
      <c r="F6" s="26">
        <v>3</v>
      </c>
      <c r="G6" s="26">
        <v>3</v>
      </c>
      <c r="H6" s="26">
        <v>2</v>
      </c>
      <c r="I6" s="26">
        <v>4</v>
      </c>
      <c r="J6" s="26">
        <v>4</v>
      </c>
      <c r="K6" s="26">
        <v>4</v>
      </c>
      <c r="L6" s="26">
        <v>4</v>
      </c>
      <c r="M6" s="26">
        <v>3</v>
      </c>
      <c r="N6" s="26">
        <v>3</v>
      </c>
      <c r="O6" s="26">
        <v>2</v>
      </c>
      <c r="P6" s="26">
        <v>3</v>
      </c>
      <c r="Q6" s="26">
        <v>3</v>
      </c>
      <c r="R6" s="26">
        <v>4</v>
      </c>
      <c r="S6" s="26">
        <v>4</v>
      </c>
      <c r="T6" s="26">
        <v>4</v>
      </c>
      <c r="U6" s="26">
        <v>4</v>
      </c>
      <c r="V6" s="26">
        <v>3</v>
      </c>
      <c r="W6" s="26">
        <v>4</v>
      </c>
      <c r="X6" s="26">
        <v>2</v>
      </c>
      <c r="Y6" s="26">
        <v>3</v>
      </c>
      <c r="Z6" s="26">
        <v>3</v>
      </c>
      <c r="AA6" s="26">
        <v>3</v>
      </c>
      <c r="AB6" s="26">
        <v>4</v>
      </c>
      <c r="AC6" s="26">
        <v>4</v>
      </c>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row>
    <row r="7" spans="1:170" ht="12" customHeight="1" x14ac:dyDescent="0.25">
      <c r="A7" s="24">
        <v>2</v>
      </c>
      <c r="B7" s="24" t="s">
        <v>87</v>
      </c>
      <c r="C7" s="24" t="s">
        <v>83</v>
      </c>
      <c r="D7" s="26">
        <v>4</v>
      </c>
      <c r="E7" s="26">
        <v>4</v>
      </c>
      <c r="F7" s="26">
        <v>2</v>
      </c>
      <c r="G7" s="26">
        <v>4</v>
      </c>
      <c r="H7" s="26">
        <v>2</v>
      </c>
      <c r="I7" s="26">
        <v>4</v>
      </c>
      <c r="J7" s="26">
        <v>4</v>
      </c>
      <c r="K7" s="26">
        <v>4</v>
      </c>
      <c r="L7" s="26">
        <v>4</v>
      </c>
      <c r="M7" s="26">
        <v>3</v>
      </c>
      <c r="N7" s="26">
        <v>3</v>
      </c>
      <c r="O7" s="26">
        <v>2</v>
      </c>
      <c r="P7" s="26">
        <v>3</v>
      </c>
      <c r="Q7" s="26">
        <v>3</v>
      </c>
      <c r="R7" s="26">
        <v>4</v>
      </c>
      <c r="S7" s="26">
        <v>4</v>
      </c>
      <c r="T7" s="26">
        <v>4</v>
      </c>
      <c r="U7" s="26">
        <v>4</v>
      </c>
      <c r="V7" s="26">
        <v>3</v>
      </c>
      <c r="W7" s="26">
        <v>4</v>
      </c>
      <c r="X7" s="26">
        <v>4</v>
      </c>
      <c r="Y7" s="26">
        <v>3</v>
      </c>
      <c r="Z7" s="26">
        <v>3</v>
      </c>
      <c r="AA7" s="26">
        <v>4</v>
      </c>
      <c r="AB7" s="26">
        <v>4</v>
      </c>
      <c r="AC7" s="26">
        <v>3</v>
      </c>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c r="CF7" s="24"/>
      <c r="CG7" s="24"/>
      <c r="CH7" s="24"/>
      <c r="CI7" s="24"/>
      <c r="CJ7" s="24"/>
      <c r="CK7" s="24"/>
      <c r="CL7" s="24"/>
      <c r="CM7" s="24"/>
      <c r="CN7" s="24"/>
      <c r="CO7" s="24"/>
      <c r="CP7" s="24"/>
      <c r="CQ7" s="24"/>
      <c r="CR7" s="24"/>
      <c r="CS7" s="24"/>
      <c r="CT7" s="24"/>
      <c r="CU7" s="24"/>
      <c r="CV7" s="24"/>
      <c r="CW7" s="24"/>
      <c r="CX7" s="24"/>
      <c r="CY7" s="24"/>
      <c r="CZ7" s="24"/>
      <c r="DA7" s="24"/>
      <c r="DB7" s="24"/>
      <c r="DC7" s="24"/>
      <c r="DD7" s="24"/>
      <c r="DE7" s="24"/>
      <c r="DF7" s="24"/>
      <c r="DG7" s="24"/>
      <c r="DH7" s="24"/>
      <c r="DI7" s="24"/>
      <c r="DJ7" s="24"/>
      <c r="DK7" s="24"/>
      <c r="DL7" s="24"/>
      <c r="DM7" s="24"/>
      <c r="DN7" s="24"/>
      <c r="DO7" s="24"/>
      <c r="DP7" s="24"/>
      <c r="DQ7" s="24"/>
      <c r="DR7" s="24"/>
      <c r="DS7" s="24"/>
      <c r="DT7" s="24"/>
      <c r="DU7" s="24"/>
      <c r="DV7" s="24"/>
      <c r="DW7" s="24"/>
      <c r="DX7" s="24"/>
      <c r="DY7" s="24"/>
      <c r="DZ7" s="24"/>
      <c r="EA7" s="24"/>
      <c r="EB7" s="24"/>
      <c r="EC7" s="24"/>
      <c r="ED7" s="24"/>
      <c r="EE7" s="24"/>
      <c r="EF7" s="24"/>
      <c r="EG7" s="24"/>
      <c r="EH7" s="24"/>
      <c r="EI7" s="24"/>
      <c r="EJ7" s="24"/>
      <c r="EK7" s="24"/>
      <c r="EL7" s="24"/>
      <c r="EM7" s="24"/>
      <c r="EN7" s="24"/>
      <c r="EO7" s="24"/>
      <c r="EP7" s="24"/>
      <c r="EQ7" s="24"/>
      <c r="ER7" s="24"/>
      <c r="ES7" s="24"/>
      <c r="ET7" s="24"/>
      <c r="EU7" s="24"/>
      <c r="EV7" s="24"/>
      <c r="EW7" s="24"/>
      <c r="EX7" s="24"/>
      <c r="EY7" s="24"/>
      <c r="EZ7" s="24"/>
      <c r="FA7" s="24"/>
      <c r="FB7" s="24"/>
      <c r="FC7" s="24"/>
      <c r="FD7" s="24"/>
      <c r="FE7" s="24"/>
      <c r="FF7" s="24"/>
      <c r="FG7" s="24"/>
      <c r="FH7" s="24"/>
      <c r="FI7" s="24"/>
      <c r="FJ7" s="24"/>
      <c r="FK7" s="24"/>
      <c r="FL7" s="24"/>
    </row>
    <row r="8" spans="1:170" ht="12" customHeight="1" x14ac:dyDescent="0.25">
      <c r="A8" s="24">
        <v>3</v>
      </c>
      <c r="B8" s="24" t="s">
        <v>88</v>
      </c>
      <c r="D8" s="26">
        <v>1</v>
      </c>
      <c r="E8" s="26">
        <v>1</v>
      </c>
      <c r="F8" s="26">
        <v>3</v>
      </c>
      <c r="G8" s="26">
        <v>2</v>
      </c>
      <c r="H8" s="26">
        <v>3</v>
      </c>
      <c r="I8" s="26">
        <v>2</v>
      </c>
      <c r="J8" s="26">
        <v>1</v>
      </c>
      <c r="K8" s="26">
        <v>1</v>
      </c>
      <c r="L8" s="26">
        <v>1</v>
      </c>
      <c r="M8" s="26">
        <v>1</v>
      </c>
      <c r="N8" s="26">
        <v>2</v>
      </c>
      <c r="O8" s="26">
        <v>3</v>
      </c>
      <c r="P8" s="26">
        <v>2</v>
      </c>
      <c r="Q8" s="26">
        <v>2</v>
      </c>
      <c r="R8" s="26">
        <v>2</v>
      </c>
      <c r="S8" s="26">
        <v>2</v>
      </c>
      <c r="T8" s="26">
        <v>2</v>
      </c>
      <c r="U8" s="26">
        <v>1</v>
      </c>
      <c r="V8" s="26">
        <v>2</v>
      </c>
      <c r="W8" s="26">
        <v>1</v>
      </c>
      <c r="X8" s="26">
        <v>1</v>
      </c>
      <c r="Y8" s="26">
        <v>2</v>
      </c>
      <c r="Z8" s="26">
        <v>2</v>
      </c>
      <c r="AA8" s="26">
        <v>2</v>
      </c>
      <c r="AB8" s="26">
        <v>1</v>
      </c>
      <c r="AC8" s="26">
        <v>1</v>
      </c>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c r="FA8" s="24"/>
      <c r="FB8" s="24"/>
      <c r="FC8" s="24"/>
      <c r="FD8" s="24"/>
      <c r="FE8" s="24"/>
      <c r="FF8" s="24"/>
      <c r="FG8" s="24"/>
      <c r="FH8" s="24"/>
      <c r="FI8" s="24"/>
      <c r="FJ8" s="24"/>
      <c r="FK8" s="24"/>
      <c r="FL8" s="24"/>
    </row>
    <row r="9" spans="1:170" ht="12" customHeight="1" x14ac:dyDescent="0.25">
      <c r="A9" s="24">
        <v>4</v>
      </c>
      <c r="B9" s="24" t="s">
        <v>89</v>
      </c>
      <c r="D9" s="26">
        <v>1</v>
      </c>
      <c r="E9" s="26">
        <v>1</v>
      </c>
      <c r="F9" s="26">
        <v>2</v>
      </c>
      <c r="G9" s="26">
        <v>1</v>
      </c>
      <c r="H9" s="26">
        <v>2</v>
      </c>
      <c r="I9" s="26">
        <v>2</v>
      </c>
      <c r="J9" s="26">
        <v>1</v>
      </c>
      <c r="K9" s="26">
        <v>1</v>
      </c>
      <c r="L9" s="26">
        <v>1</v>
      </c>
      <c r="M9" s="26">
        <v>3</v>
      </c>
      <c r="N9" s="26">
        <v>2</v>
      </c>
      <c r="O9" s="26">
        <v>4</v>
      </c>
      <c r="P9" s="26">
        <v>1</v>
      </c>
      <c r="Q9" s="26">
        <v>1</v>
      </c>
      <c r="R9" s="26">
        <v>1</v>
      </c>
      <c r="S9" s="26">
        <v>1</v>
      </c>
      <c r="T9" s="26">
        <v>2</v>
      </c>
      <c r="U9" s="26">
        <v>1</v>
      </c>
      <c r="V9" s="26">
        <v>2</v>
      </c>
      <c r="W9" s="26">
        <v>1</v>
      </c>
      <c r="X9" s="26">
        <v>3</v>
      </c>
      <c r="Y9" s="26">
        <v>2</v>
      </c>
      <c r="Z9" s="26">
        <v>1</v>
      </c>
      <c r="AA9" s="26">
        <v>2</v>
      </c>
      <c r="AB9" s="26">
        <v>1</v>
      </c>
      <c r="AC9" s="26">
        <v>3</v>
      </c>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24"/>
      <c r="EF9" s="24"/>
      <c r="EG9" s="24"/>
      <c r="EH9" s="24"/>
      <c r="EI9" s="24"/>
      <c r="EJ9" s="24"/>
      <c r="EK9" s="24"/>
      <c r="EL9" s="24"/>
      <c r="EM9" s="24"/>
      <c r="EN9" s="24"/>
      <c r="EO9" s="24"/>
      <c r="EP9" s="24"/>
      <c r="EQ9" s="24"/>
      <c r="ER9" s="24"/>
      <c r="ES9" s="24"/>
      <c r="ET9" s="24"/>
      <c r="EU9" s="24"/>
      <c r="EV9" s="24"/>
      <c r="EW9" s="24"/>
      <c r="EX9" s="24"/>
      <c r="EY9" s="24"/>
      <c r="EZ9" s="24"/>
      <c r="FA9" s="24"/>
      <c r="FB9" s="24"/>
      <c r="FC9" s="24"/>
      <c r="FD9" s="24"/>
      <c r="FE9" s="24"/>
      <c r="FF9" s="24"/>
      <c r="FG9" s="24"/>
      <c r="FH9" s="24"/>
      <c r="FI9" s="24"/>
      <c r="FJ9" s="24"/>
      <c r="FK9" s="24"/>
      <c r="FL9" s="24"/>
    </row>
    <row r="10" spans="1:170" ht="12" customHeight="1" x14ac:dyDescent="0.25">
      <c r="A10" s="24">
        <v>5</v>
      </c>
      <c r="B10" s="24" t="s">
        <v>90</v>
      </c>
      <c r="C10" s="24" t="s">
        <v>83</v>
      </c>
      <c r="D10" s="26">
        <v>4</v>
      </c>
      <c r="E10" s="26">
        <v>2</v>
      </c>
      <c r="F10" s="26">
        <v>1</v>
      </c>
      <c r="G10" s="26">
        <v>4</v>
      </c>
      <c r="H10" s="26">
        <v>1</v>
      </c>
      <c r="I10" s="26">
        <v>4</v>
      </c>
      <c r="J10" s="26">
        <v>4</v>
      </c>
      <c r="K10" s="26">
        <v>3</v>
      </c>
      <c r="L10" s="26">
        <v>4</v>
      </c>
      <c r="M10" s="26">
        <v>1</v>
      </c>
      <c r="N10" s="26">
        <v>4</v>
      </c>
      <c r="O10" s="26">
        <v>1</v>
      </c>
      <c r="P10" s="26">
        <v>2</v>
      </c>
      <c r="Q10" s="26">
        <v>2</v>
      </c>
      <c r="R10" s="26">
        <v>4</v>
      </c>
      <c r="S10" s="26">
        <v>4</v>
      </c>
      <c r="T10" s="26">
        <v>3</v>
      </c>
      <c r="U10" s="26">
        <v>4</v>
      </c>
      <c r="V10" s="26">
        <v>3</v>
      </c>
      <c r="W10" s="26">
        <v>4</v>
      </c>
      <c r="X10" s="26">
        <v>2</v>
      </c>
      <c r="Y10" s="26">
        <v>3</v>
      </c>
      <c r="Z10" s="26">
        <v>3</v>
      </c>
      <c r="AA10" s="26">
        <v>3</v>
      </c>
      <c r="AB10" s="26">
        <v>4</v>
      </c>
      <c r="AC10" s="26">
        <v>2</v>
      </c>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c r="EB10" s="24"/>
      <c r="EC10" s="24"/>
      <c r="ED10" s="24"/>
      <c r="EE10" s="24"/>
      <c r="EF10" s="24"/>
      <c r="EG10" s="24"/>
      <c r="EH10" s="24"/>
      <c r="EI10" s="24"/>
      <c r="EJ10" s="24"/>
      <c r="EK10" s="24"/>
      <c r="EL10" s="24"/>
      <c r="EM10" s="24"/>
      <c r="EN10" s="24"/>
      <c r="EO10" s="24"/>
      <c r="EP10" s="24"/>
      <c r="EQ10" s="24"/>
      <c r="ER10" s="24"/>
      <c r="ES10" s="24"/>
      <c r="ET10" s="24"/>
      <c r="EU10" s="24"/>
      <c r="EV10" s="24"/>
      <c r="EW10" s="24"/>
      <c r="EX10" s="24"/>
      <c r="EY10" s="24"/>
      <c r="EZ10" s="24"/>
      <c r="FA10" s="24"/>
      <c r="FB10" s="24"/>
      <c r="FC10" s="24"/>
      <c r="FD10" s="24"/>
      <c r="FE10" s="24"/>
      <c r="FF10" s="24"/>
      <c r="FG10" s="24"/>
      <c r="FH10" s="24"/>
      <c r="FI10" s="24"/>
      <c r="FJ10" s="24"/>
      <c r="FK10" s="24"/>
      <c r="FL10" s="24"/>
    </row>
    <row r="11" spans="1:170" ht="12" customHeight="1" x14ac:dyDescent="0.25">
      <c r="A11" s="24">
        <v>6</v>
      </c>
      <c r="B11" s="24" t="s">
        <v>91</v>
      </c>
      <c r="D11" s="26">
        <v>1</v>
      </c>
      <c r="E11" s="26">
        <v>1</v>
      </c>
      <c r="F11" s="26">
        <v>1</v>
      </c>
      <c r="G11" s="26">
        <v>1</v>
      </c>
      <c r="H11" s="26">
        <v>1</v>
      </c>
      <c r="I11" s="26">
        <v>1</v>
      </c>
      <c r="J11" s="26">
        <v>1</v>
      </c>
      <c r="K11" s="26">
        <v>1</v>
      </c>
      <c r="L11" s="26">
        <v>1</v>
      </c>
      <c r="M11" s="26">
        <v>1</v>
      </c>
      <c r="N11" s="26">
        <v>1</v>
      </c>
      <c r="O11" s="26">
        <v>1</v>
      </c>
      <c r="P11" s="26">
        <v>1</v>
      </c>
      <c r="Q11" s="26">
        <v>1</v>
      </c>
      <c r="R11" s="26">
        <v>1</v>
      </c>
      <c r="S11" s="26">
        <v>1</v>
      </c>
      <c r="T11" s="26">
        <v>1</v>
      </c>
      <c r="U11" s="26">
        <v>1</v>
      </c>
      <c r="V11" s="26">
        <v>2</v>
      </c>
      <c r="W11" s="26">
        <v>1</v>
      </c>
      <c r="X11" s="26">
        <v>3</v>
      </c>
      <c r="Y11" s="26">
        <v>2</v>
      </c>
      <c r="Z11" s="26">
        <v>1</v>
      </c>
      <c r="AA11" s="26">
        <v>1</v>
      </c>
      <c r="AB11" s="26">
        <v>1</v>
      </c>
      <c r="AC11" s="26">
        <v>3</v>
      </c>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4"/>
      <c r="DI11" s="24"/>
      <c r="DJ11" s="24"/>
      <c r="DK11" s="24"/>
      <c r="DL11" s="24"/>
      <c r="DM11" s="24"/>
      <c r="DN11" s="24"/>
      <c r="DO11" s="24"/>
      <c r="DP11" s="24"/>
      <c r="DQ11" s="24"/>
      <c r="DR11" s="24"/>
      <c r="DS11" s="24"/>
      <c r="DT11" s="24"/>
      <c r="DU11" s="24"/>
      <c r="DV11" s="24"/>
      <c r="DW11" s="24"/>
      <c r="DX11" s="24"/>
      <c r="DY11" s="24"/>
      <c r="DZ11" s="24"/>
      <c r="EA11" s="24"/>
      <c r="EB11" s="24"/>
      <c r="EC11" s="24"/>
      <c r="ED11" s="24"/>
      <c r="EE11" s="24"/>
      <c r="EF11" s="24"/>
      <c r="EG11" s="24"/>
      <c r="EH11" s="24"/>
      <c r="EI11" s="24"/>
      <c r="EJ11" s="24"/>
      <c r="EK11" s="24"/>
      <c r="EL11" s="24"/>
      <c r="EM11" s="24"/>
      <c r="EN11" s="24"/>
      <c r="EO11" s="24"/>
      <c r="EP11" s="24"/>
      <c r="EQ11" s="24"/>
      <c r="ER11" s="24"/>
      <c r="ES11" s="24"/>
      <c r="ET11" s="24"/>
      <c r="EU11" s="24"/>
      <c r="EV11" s="24"/>
      <c r="EW11" s="24"/>
      <c r="EX11" s="24"/>
      <c r="EY11" s="24"/>
      <c r="EZ11" s="24"/>
      <c r="FA11" s="24"/>
      <c r="FB11" s="24"/>
      <c r="FC11" s="24"/>
      <c r="FD11" s="24"/>
      <c r="FE11" s="24"/>
      <c r="FF11" s="24"/>
      <c r="FG11" s="24"/>
      <c r="FH11" s="24"/>
      <c r="FI11" s="24"/>
      <c r="FJ11" s="24"/>
      <c r="FK11" s="24"/>
      <c r="FL11" s="24"/>
    </row>
    <row r="12" spans="1:170" ht="12" customHeight="1" x14ac:dyDescent="0.25">
      <c r="A12" s="24">
        <v>7</v>
      </c>
      <c r="B12" s="24" t="s">
        <v>92</v>
      </c>
      <c r="D12" s="26">
        <v>1</v>
      </c>
      <c r="E12" s="26">
        <v>1</v>
      </c>
      <c r="F12" s="26">
        <v>2</v>
      </c>
      <c r="G12" s="26">
        <v>2</v>
      </c>
      <c r="H12" s="26">
        <v>3</v>
      </c>
      <c r="I12" s="26">
        <v>1</v>
      </c>
      <c r="J12" s="26">
        <v>1</v>
      </c>
      <c r="K12" s="26">
        <v>3</v>
      </c>
      <c r="L12" s="26">
        <v>1</v>
      </c>
      <c r="M12" s="26">
        <v>1</v>
      </c>
      <c r="N12" s="26">
        <v>4</v>
      </c>
      <c r="O12" s="26">
        <v>4</v>
      </c>
      <c r="P12" s="26">
        <v>2</v>
      </c>
      <c r="Q12" s="26">
        <v>2</v>
      </c>
      <c r="R12" s="26">
        <v>1</v>
      </c>
      <c r="S12" s="26">
        <v>1</v>
      </c>
      <c r="T12" s="26">
        <v>1</v>
      </c>
      <c r="U12" s="26">
        <v>1</v>
      </c>
      <c r="V12" s="26">
        <v>2</v>
      </c>
      <c r="W12" s="26">
        <v>1</v>
      </c>
      <c r="X12" s="26">
        <v>2</v>
      </c>
      <c r="Y12" s="26">
        <v>2</v>
      </c>
      <c r="Z12" s="26">
        <v>3</v>
      </c>
      <c r="AA12" s="26">
        <v>4</v>
      </c>
      <c r="AB12" s="26">
        <v>1</v>
      </c>
      <c r="AC12" s="26">
        <v>3</v>
      </c>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4"/>
      <c r="DI12" s="24"/>
      <c r="DJ12" s="24"/>
      <c r="DK12" s="24"/>
      <c r="DL12" s="24"/>
      <c r="DM12" s="24"/>
      <c r="DN12" s="24"/>
      <c r="DO12" s="24"/>
      <c r="DP12" s="24"/>
      <c r="DQ12" s="24"/>
      <c r="DR12" s="24"/>
      <c r="DS12" s="24"/>
      <c r="DT12" s="24"/>
      <c r="DU12" s="24"/>
      <c r="DV12" s="24"/>
      <c r="DW12" s="24"/>
      <c r="DX12" s="24"/>
      <c r="DY12" s="24"/>
      <c r="DZ12" s="24"/>
      <c r="EA12" s="24"/>
      <c r="EB12" s="24"/>
      <c r="EC12" s="24"/>
      <c r="ED12" s="24"/>
      <c r="EE12" s="24"/>
      <c r="EF12" s="24"/>
      <c r="EG12" s="24"/>
      <c r="EH12" s="24"/>
      <c r="EI12" s="24"/>
      <c r="EJ12" s="24"/>
      <c r="EK12" s="24"/>
      <c r="EL12" s="24"/>
      <c r="EM12" s="24"/>
      <c r="EN12" s="24"/>
      <c r="EO12" s="24"/>
      <c r="EP12" s="24"/>
      <c r="EQ12" s="24"/>
      <c r="ER12" s="24"/>
      <c r="ES12" s="24"/>
      <c r="ET12" s="24"/>
      <c r="EU12" s="24"/>
      <c r="EV12" s="24"/>
      <c r="EW12" s="24"/>
      <c r="EX12" s="24"/>
      <c r="EY12" s="24"/>
      <c r="EZ12" s="24"/>
      <c r="FA12" s="24"/>
      <c r="FB12" s="24"/>
      <c r="FC12" s="24"/>
      <c r="FD12" s="24"/>
      <c r="FE12" s="24"/>
      <c r="FF12" s="24"/>
      <c r="FG12" s="24"/>
      <c r="FH12" s="24"/>
      <c r="FI12" s="24"/>
      <c r="FJ12" s="24"/>
      <c r="FK12" s="24"/>
      <c r="FL12" s="24"/>
    </row>
    <row r="13" spans="1:170" ht="12" customHeight="1" x14ac:dyDescent="0.25">
      <c r="A13" s="24">
        <v>8</v>
      </c>
      <c r="B13" s="24" t="s">
        <v>93</v>
      </c>
      <c r="C13" s="24" t="s">
        <v>83</v>
      </c>
      <c r="D13" s="26">
        <v>4</v>
      </c>
      <c r="E13" s="26">
        <v>2</v>
      </c>
      <c r="F13" s="26">
        <v>2</v>
      </c>
      <c r="G13" s="26">
        <v>3</v>
      </c>
      <c r="H13" s="26">
        <v>2</v>
      </c>
      <c r="I13" s="26">
        <v>4</v>
      </c>
      <c r="J13" s="26">
        <v>3</v>
      </c>
      <c r="K13" s="26">
        <v>4</v>
      </c>
      <c r="L13" s="26">
        <v>3</v>
      </c>
      <c r="M13" s="26">
        <v>2</v>
      </c>
      <c r="N13" s="26">
        <v>2</v>
      </c>
      <c r="O13" s="26">
        <v>2</v>
      </c>
      <c r="P13" s="26">
        <v>3</v>
      </c>
      <c r="Q13" s="26">
        <v>3</v>
      </c>
      <c r="R13" s="26">
        <v>4</v>
      </c>
      <c r="S13" s="26">
        <v>4</v>
      </c>
      <c r="T13" s="26">
        <v>4</v>
      </c>
      <c r="U13" s="26">
        <v>4</v>
      </c>
      <c r="V13" s="26">
        <v>3</v>
      </c>
      <c r="W13" s="26">
        <v>3</v>
      </c>
      <c r="X13" s="26">
        <v>2</v>
      </c>
      <c r="Y13" s="26">
        <v>3</v>
      </c>
      <c r="Z13" s="26">
        <v>3</v>
      </c>
      <c r="AA13" s="26">
        <v>3</v>
      </c>
      <c r="AB13" s="26">
        <v>4</v>
      </c>
      <c r="AC13" s="26">
        <v>3</v>
      </c>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4"/>
      <c r="DI13" s="24"/>
      <c r="DJ13" s="24"/>
      <c r="DK13" s="24"/>
      <c r="DL13" s="24"/>
      <c r="DM13" s="24"/>
      <c r="DN13" s="24"/>
      <c r="DO13" s="24"/>
      <c r="DP13" s="24"/>
      <c r="DQ13" s="24"/>
      <c r="DR13" s="24"/>
      <c r="DS13" s="24"/>
      <c r="DT13" s="24"/>
      <c r="DU13" s="24"/>
      <c r="DV13" s="24"/>
      <c r="DW13" s="24"/>
      <c r="DX13" s="24"/>
      <c r="DY13" s="24"/>
      <c r="DZ13" s="24"/>
      <c r="EA13" s="24"/>
      <c r="EB13" s="24"/>
      <c r="EC13" s="24"/>
      <c r="ED13" s="24"/>
      <c r="EE13" s="24"/>
      <c r="EF13" s="24"/>
      <c r="EG13" s="24"/>
      <c r="EH13" s="24"/>
      <c r="EI13" s="24"/>
      <c r="EJ13" s="24"/>
      <c r="EK13" s="24"/>
      <c r="EL13" s="24"/>
      <c r="EM13" s="24"/>
      <c r="EN13" s="24"/>
      <c r="EO13" s="24"/>
      <c r="EP13" s="24"/>
      <c r="EQ13" s="24"/>
      <c r="ER13" s="24"/>
      <c r="ES13" s="24"/>
      <c r="ET13" s="24"/>
      <c r="EU13" s="24"/>
      <c r="EV13" s="24"/>
      <c r="EW13" s="24"/>
      <c r="EX13" s="24"/>
      <c r="EY13" s="24"/>
      <c r="EZ13" s="24"/>
      <c r="FA13" s="24"/>
      <c r="FB13" s="24"/>
      <c r="FC13" s="24"/>
      <c r="FD13" s="24"/>
      <c r="FE13" s="24"/>
      <c r="FF13" s="24"/>
      <c r="FG13" s="24"/>
      <c r="FH13" s="24"/>
      <c r="FI13" s="24"/>
      <c r="FJ13" s="24"/>
      <c r="FK13" s="24"/>
      <c r="FL13" s="24"/>
    </row>
    <row r="14" spans="1:170" ht="12" customHeight="1" x14ac:dyDescent="0.25">
      <c r="A14" s="24">
        <v>9</v>
      </c>
      <c r="B14" s="24" t="s">
        <v>94</v>
      </c>
      <c r="D14" s="26">
        <v>1</v>
      </c>
      <c r="E14" s="26">
        <v>1</v>
      </c>
      <c r="F14" s="26">
        <v>2</v>
      </c>
      <c r="G14" s="26">
        <v>1</v>
      </c>
      <c r="H14" s="26">
        <v>2</v>
      </c>
      <c r="I14" s="26">
        <v>1</v>
      </c>
      <c r="J14" s="26">
        <v>1</v>
      </c>
      <c r="K14" s="26">
        <v>1</v>
      </c>
      <c r="L14" s="26">
        <v>1</v>
      </c>
      <c r="M14" s="26">
        <v>1</v>
      </c>
      <c r="N14" s="26">
        <v>1</v>
      </c>
      <c r="O14" s="26">
        <v>1</v>
      </c>
      <c r="P14" s="26">
        <v>2</v>
      </c>
      <c r="Q14" s="26">
        <v>1</v>
      </c>
      <c r="R14" s="26">
        <v>1</v>
      </c>
      <c r="S14" s="26">
        <v>1</v>
      </c>
      <c r="T14" s="26">
        <v>1</v>
      </c>
      <c r="U14" s="26">
        <v>1</v>
      </c>
      <c r="V14" s="26">
        <v>2</v>
      </c>
      <c r="W14" s="26">
        <v>1</v>
      </c>
      <c r="X14" s="26">
        <v>2</v>
      </c>
      <c r="Y14" s="26">
        <v>2</v>
      </c>
      <c r="Z14" s="26">
        <v>1</v>
      </c>
      <c r="AA14" s="26">
        <v>1</v>
      </c>
      <c r="AB14" s="26">
        <v>1</v>
      </c>
      <c r="AC14" s="26">
        <v>1</v>
      </c>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4"/>
      <c r="DI14" s="24"/>
      <c r="DJ14" s="24"/>
      <c r="DK14" s="24"/>
      <c r="DL14" s="24"/>
      <c r="DM14" s="24"/>
      <c r="DN14" s="24"/>
      <c r="DO14" s="24"/>
      <c r="DP14" s="24"/>
      <c r="DQ14" s="24"/>
      <c r="DR14" s="24"/>
      <c r="DS14" s="24"/>
      <c r="DT14" s="24"/>
      <c r="DU14" s="24"/>
      <c r="DV14" s="24"/>
      <c r="DW14" s="24"/>
      <c r="DX14" s="24"/>
      <c r="DY14" s="24"/>
      <c r="DZ14" s="24"/>
      <c r="EA14" s="24"/>
      <c r="EB14" s="24"/>
      <c r="EC14" s="24"/>
      <c r="ED14" s="24"/>
      <c r="EE14" s="24"/>
      <c r="EF14" s="24"/>
      <c r="EG14" s="24"/>
      <c r="EH14" s="24"/>
      <c r="EI14" s="24"/>
      <c r="EJ14" s="24"/>
      <c r="EK14" s="24"/>
      <c r="EL14" s="24"/>
      <c r="EM14" s="24"/>
      <c r="EN14" s="24"/>
      <c r="EO14" s="24"/>
      <c r="EP14" s="24"/>
      <c r="EQ14" s="24"/>
      <c r="ER14" s="24"/>
      <c r="ES14" s="24"/>
      <c r="ET14" s="24"/>
      <c r="EU14" s="24"/>
      <c r="EV14" s="24"/>
      <c r="EW14" s="24"/>
      <c r="EX14" s="24"/>
      <c r="EY14" s="24"/>
      <c r="EZ14" s="24"/>
      <c r="FA14" s="24"/>
      <c r="FB14" s="24"/>
      <c r="FC14" s="24"/>
      <c r="FD14" s="24"/>
      <c r="FE14" s="24"/>
      <c r="FF14" s="24"/>
      <c r="FG14" s="24"/>
      <c r="FH14" s="24"/>
      <c r="FI14" s="24"/>
      <c r="FJ14" s="24"/>
      <c r="FK14" s="24"/>
      <c r="FL14" s="24"/>
    </row>
    <row r="15" spans="1:170" ht="12" customHeight="1" x14ac:dyDescent="0.25">
      <c r="A15" s="24">
        <v>10</v>
      </c>
      <c r="B15" s="24" t="s">
        <v>95</v>
      </c>
      <c r="C15" s="24" t="s">
        <v>83</v>
      </c>
      <c r="D15" s="26">
        <v>4</v>
      </c>
      <c r="E15" s="26">
        <v>3</v>
      </c>
      <c r="F15" s="26">
        <v>2</v>
      </c>
      <c r="G15" s="26">
        <v>4</v>
      </c>
      <c r="H15" s="26">
        <v>2</v>
      </c>
      <c r="I15" s="26">
        <v>4</v>
      </c>
      <c r="J15" s="26">
        <v>4</v>
      </c>
      <c r="K15" s="26">
        <v>3</v>
      </c>
      <c r="L15" s="26">
        <v>4</v>
      </c>
      <c r="M15" s="26">
        <v>2</v>
      </c>
      <c r="N15" s="26">
        <v>4</v>
      </c>
      <c r="O15" s="26">
        <v>2</v>
      </c>
      <c r="P15" s="26">
        <v>3</v>
      </c>
      <c r="Q15" s="26">
        <v>2</v>
      </c>
      <c r="R15" s="26">
        <v>4</v>
      </c>
      <c r="S15" s="26">
        <v>4</v>
      </c>
      <c r="T15" s="26">
        <v>4</v>
      </c>
      <c r="U15" s="26">
        <v>4</v>
      </c>
      <c r="V15" s="26">
        <v>3</v>
      </c>
      <c r="W15" s="26">
        <v>3</v>
      </c>
      <c r="X15" s="26">
        <v>3</v>
      </c>
      <c r="Y15" s="26">
        <v>3</v>
      </c>
      <c r="Z15" s="26">
        <v>3</v>
      </c>
      <c r="AA15" s="26">
        <v>4</v>
      </c>
      <c r="AB15" s="26">
        <v>4</v>
      </c>
      <c r="AC15" s="26">
        <v>3</v>
      </c>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c r="CB15" s="24"/>
      <c r="CC15" s="24"/>
      <c r="CD15" s="24"/>
      <c r="CE15" s="24"/>
      <c r="CF15" s="24"/>
      <c r="CG15" s="24"/>
      <c r="CH15" s="24"/>
      <c r="CI15" s="24"/>
      <c r="CJ15" s="24"/>
      <c r="CK15" s="24"/>
      <c r="CL15" s="24"/>
      <c r="CM15" s="24"/>
      <c r="CN15" s="24"/>
      <c r="CO15" s="24"/>
      <c r="CP15" s="24"/>
      <c r="CQ15" s="24"/>
      <c r="CR15" s="24"/>
      <c r="CS15" s="24"/>
      <c r="CT15" s="24"/>
      <c r="CU15" s="24"/>
      <c r="CV15" s="24"/>
      <c r="CW15" s="24"/>
      <c r="CX15" s="24"/>
      <c r="CY15" s="24"/>
      <c r="CZ15" s="24"/>
      <c r="DA15" s="24"/>
      <c r="DB15" s="24"/>
      <c r="DC15" s="24"/>
      <c r="DD15" s="24"/>
      <c r="DE15" s="24"/>
      <c r="DF15" s="24"/>
      <c r="DG15" s="24"/>
      <c r="DH15" s="24"/>
      <c r="DI15" s="24"/>
      <c r="DJ15" s="24"/>
      <c r="DK15" s="24"/>
      <c r="DL15" s="24"/>
      <c r="DM15" s="24"/>
      <c r="DN15" s="24"/>
      <c r="DO15" s="24"/>
      <c r="DP15" s="24"/>
      <c r="DQ15" s="24"/>
      <c r="DR15" s="24"/>
      <c r="DS15" s="24"/>
      <c r="DT15" s="24"/>
      <c r="DU15" s="24"/>
      <c r="DV15" s="24"/>
      <c r="DW15" s="24"/>
      <c r="DX15" s="24"/>
      <c r="DY15" s="24"/>
      <c r="DZ15" s="24"/>
      <c r="EA15" s="24"/>
      <c r="EB15" s="24"/>
      <c r="EC15" s="24"/>
      <c r="ED15" s="24"/>
      <c r="EE15" s="24"/>
      <c r="EF15" s="24"/>
      <c r="EG15" s="24"/>
      <c r="EH15" s="24"/>
      <c r="EI15" s="24"/>
      <c r="EJ15" s="24"/>
      <c r="EK15" s="24"/>
      <c r="EL15" s="24"/>
      <c r="EM15" s="24"/>
      <c r="EN15" s="24"/>
      <c r="EO15" s="24"/>
      <c r="EP15" s="24"/>
      <c r="EQ15" s="24"/>
      <c r="ER15" s="24"/>
      <c r="ES15" s="24"/>
      <c r="ET15" s="24"/>
      <c r="EU15" s="24"/>
      <c r="EV15" s="24"/>
      <c r="EW15" s="24"/>
      <c r="EX15" s="24"/>
      <c r="EY15" s="24"/>
      <c r="EZ15" s="24"/>
      <c r="FA15" s="24"/>
      <c r="FB15" s="24"/>
      <c r="FC15" s="24"/>
      <c r="FD15" s="24"/>
      <c r="FE15" s="24"/>
      <c r="FF15" s="24"/>
      <c r="FG15" s="24"/>
      <c r="FH15" s="24"/>
      <c r="FI15" s="24"/>
      <c r="FJ15" s="24"/>
      <c r="FK15" s="24"/>
      <c r="FL15" s="24"/>
    </row>
    <row r="16" spans="1:170" ht="12" customHeight="1" x14ac:dyDescent="0.25">
      <c r="A16" s="24">
        <v>11</v>
      </c>
      <c r="B16" s="24" t="s">
        <v>96</v>
      </c>
      <c r="C16" s="24" t="s">
        <v>83</v>
      </c>
      <c r="D16" s="26">
        <v>3</v>
      </c>
      <c r="E16" s="26">
        <v>2</v>
      </c>
      <c r="F16" s="26">
        <v>3</v>
      </c>
      <c r="G16" s="26">
        <v>4</v>
      </c>
      <c r="H16" s="26">
        <v>3</v>
      </c>
      <c r="I16" s="26">
        <v>4</v>
      </c>
      <c r="J16" s="26">
        <v>4</v>
      </c>
      <c r="K16" s="26">
        <v>4</v>
      </c>
      <c r="L16" s="26">
        <v>4</v>
      </c>
      <c r="M16" s="26">
        <v>2</v>
      </c>
      <c r="N16" s="26">
        <v>3</v>
      </c>
      <c r="O16" s="26">
        <v>2</v>
      </c>
      <c r="P16" s="26">
        <v>3</v>
      </c>
      <c r="Q16" s="26">
        <v>3</v>
      </c>
      <c r="R16" s="26">
        <v>4</v>
      </c>
      <c r="S16" s="26">
        <v>3</v>
      </c>
      <c r="T16" s="26">
        <v>4</v>
      </c>
      <c r="U16" s="26">
        <v>4</v>
      </c>
      <c r="V16" s="26">
        <v>3</v>
      </c>
      <c r="W16" s="26">
        <v>3</v>
      </c>
      <c r="X16" s="26">
        <v>3</v>
      </c>
      <c r="Y16" s="26">
        <v>2</v>
      </c>
      <c r="Z16" s="26">
        <v>2</v>
      </c>
      <c r="AA16" s="26">
        <v>4</v>
      </c>
      <c r="AB16" s="26">
        <v>4</v>
      </c>
      <c r="AC16" s="26">
        <v>3</v>
      </c>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c r="CB16" s="24"/>
      <c r="CC16" s="24"/>
      <c r="CD16" s="24"/>
      <c r="CE16" s="24"/>
      <c r="CF16" s="24"/>
      <c r="CG16" s="24"/>
      <c r="CH16" s="24"/>
      <c r="CI16" s="24"/>
      <c r="CJ16" s="24"/>
      <c r="CK16" s="24"/>
      <c r="CL16" s="24"/>
      <c r="CM16" s="24"/>
      <c r="CN16" s="24"/>
      <c r="CO16" s="24"/>
      <c r="CP16" s="24"/>
      <c r="CQ16" s="24"/>
      <c r="CR16" s="24"/>
      <c r="CS16" s="24"/>
      <c r="CT16" s="24"/>
      <c r="CU16" s="24"/>
      <c r="CV16" s="24"/>
      <c r="CW16" s="24"/>
      <c r="CX16" s="24"/>
      <c r="CY16" s="24"/>
      <c r="CZ16" s="24"/>
      <c r="DA16" s="24"/>
      <c r="DB16" s="24"/>
      <c r="DC16" s="24"/>
      <c r="DD16" s="24"/>
      <c r="DE16" s="24"/>
      <c r="DF16" s="24"/>
      <c r="DG16" s="24"/>
      <c r="DH16" s="24"/>
      <c r="DI16" s="24"/>
      <c r="DJ16" s="24"/>
      <c r="DK16" s="24"/>
      <c r="DL16" s="24"/>
      <c r="DM16" s="24"/>
      <c r="DN16" s="24"/>
      <c r="DO16" s="24"/>
      <c r="DP16" s="24"/>
      <c r="DQ16" s="24"/>
      <c r="DR16" s="24"/>
      <c r="DS16" s="24"/>
      <c r="DT16" s="24"/>
      <c r="DU16" s="24"/>
      <c r="DV16" s="24"/>
      <c r="DW16" s="24"/>
      <c r="DX16" s="24"/>
      <c r="DY16" s="24"/>
      <c r="DZ16" s="24"/>
      <c r="EA16" s="24"/>
      <c r="EB16" s="24"/>
      <c r="EC16" s="24"/>
      <c r="ED16" s="24"/>
      <c r="EE16" s="24"/>
      <c r="EF16" s="24"/>
      <c r="EG16" s="24"/>
      <c r="EH16" s="24"/>
      <c r="EI16" s="24"/>
      <c r="EJ16" s="24"/>
      <c r="EK16" s="24"/>
      <c r="EL16" s="24"/>
      <c r="EM16" s="24"/>
      <c r="EN16" s="24"/>
      <c r="EO16" s="24"/>
      <c r="EP16" s="24"/>
      <c r="EQ16" s="24"/>
      <c r="ER16" s="24"/>
      <c r="ES16" s="24"/>
      <c r="ET16" s="24"/>
      <c r="EU16" s="24"/>
      <c r="EV16" s="24"/>
      <c r="EW16" s="24"/>
      <c r="EX16" s="24"/>
      <c r="EY16" s="24"/>
      <c r="EZ16" s="24"/>
      <c r="FA16" s="24"/>
      <c r="FB16" s="24"/>
      <c r="FC16" s="24"/>
      <c r="FD16" s="24"/>
      <c r="FE16" s="24"/>
      <c r="FF16" s="24"/>
      <c r="FG16" s="24"/>
      <c r="FH16" s="24"/>
      <c r="FI16" s="24"/>
      <c r="FJ16" s="24"/>
      <c r="FK16" s="24"/>
      <c r="FL16" s="24"/>
    </row>
    <row r="17" spans="1:168" ht="12" customHeight="1" x14ac:dyDescent="0.25">
      <c r="A17" s="24">
        <v>12</v>
      </c>
      <c r="B17" s="24" t="s">
        <v>97</v>
      </c>
      <c r="D17" s="26">
        <v>1</v>
      </c>
      <c r="E17" s="26">
        <v>1</v>
      </c>
      <c r="F17" s="26">
        <v>2</v>
      </c>
      <c r="G17" s="26">
        <v>1</v>
      </c>
      <c r="H17" s="26">
        <v>3</v>
      </c>
      <c r="I17" s="26">
        <v>1</v>
      </c>
      <c r="J17" s="26">
        <v>2</v>
      </c>
      <c r="K17" s="26">
        <v>1</v>
      </c>
      <c r="L17" s="26">
        <v>1</v>
      </c>
      <c r="M17" s="26">
        <v>1</v>
      </c>
      <c r="N17" s="26">
        <v>3</v>
      </c>
      <c r="O17" s="26">
        <v>3</v>
      </c>
      <c r="P17" s="26">
        <v>2</v>
      </c>
      <c r="Q17" s="26">
        <v>1</v>
      </c>
      <c r="R17" s="26">
        <v>1</v>
      </c>
      <c r="S17" s="26">
        <v>2</v>
      </c>
      <c r="T17" s="26">
        <v>1</v>
      </c>
      <c r="U17" s="26">
        <v>1</v>
      </c>
      <c r="V17" s="26">
        <v>2</v>
      </c>
      <c r="W17" s="26">
        <v>2</v>
      </c>
      <c r="X17" s="26">
        <v>2</v>
      </c>
      <c r="Y17" s="26">
        <v>2</v>
      </c>
      <c r="Z17" s="26">
        <v>2</v>
      </c>
      <c r="AA17" s="26">
        <v>1</v>
      </c>
      <c r="AB17" s="26">
        <v>1</v>
      </c>
      <c r="AC17" s="26">
        <v>2</v>
      </c>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c r="CB17" s="24"/>
      <c r="CC17" s="24"/>
      <c r="CD17" s="24"/>
      <c r="CE17" s="24"/>
      <c r="CF17" s="24"/>
      <c r="CG17" s="24"/>
      <c r="CH17" s="24"/>
      <c r="CI17" s="24"/>
      <c r="CJ17" s="24"/>
      <c r="CK17" s="24"/>
      <c r="CL17" s="24"/>
      <c r="CM17" s="24"/>
      <c r="CN17" s="24"/>
      <c r="CO17" s="24"/>
      <c r="CP17" s="24"/>
      <c r="CQ17" s="24"/>
      <c r="CR17" s="24"/>
      <c r="CS17" s="24"/>
      <c r="CT17" s="24"/>
      <c r="CU17" s="24"/>
      <c r="CV17" s="24"/>
      <c r="CW17" s="24"/>
      <c r="CX17" s="24"/>
      <c r="CY17" s="24"/>
      <c r="CZ17" s="24"/>
      <c r="DA17" s="24"/>
      <c r="DB17" s="24"/>
      <c r="DC17" s="24"/>
      <c r="DD17" s="24"/>
      <c r="DE17" s="24"/>
      <c r="DF17" s="24"/>
      <c r="DG17" s="24"/>
      <c r="DH17" s="24"/>
      <c r="DI17" s="24"/>
      <c r="DJ17" s="24"/>
      <c r="DK17" s="24"/>
      <c r="DL17" s="24"/>
      <c r="DM17" s="24"/>
      <c r="DN17" s="24"/>
      <c r="DO17" s="24"/>
      <c r="DP17" s="24"/>
      <c r="DQ17" s="24"/>
      <c r="DR17" s="24"/>
      <c r="DS17" s="24"/>
      <c r="DT17" s="24"/>
      <c r="DU17" s="24"/>
      <c r="DV17" s="24"/>
      <c r="DW17" s="24"/>
      <c r="DX17" s="24"/>
      <c r="DY17" s="24"/>
      <c r="DZ17" s="24"/>
      <c r="EA17" s="24"/>
      <c r="EB17" s="24"/>
      <c r="EC17" s="24"/>
      <c r="ED17" s="24"/>
      <c r="EE17" s="24"/>
      <c r="EF17" s="24"/>
      <c r="EG17" s="24"/>
      <c r="EH17" s="24"/>
      <c r="EI17" s="24"/>
      <c r="EJ17" s="24"/>
      <c r="EK17" s="24"/>
      <c r="EL17" s="24"/>
      <c r="EM17" s="24"/>
      <c r="EN17" s="24"/>
      <c r="EO17" s="24"/>
      <c r="EP17" s="24"/>
      <c r="EQ17" s="24"/>
      <c r="ER17" s="24"/>
      <c r="ES17" s="24"/>
      <c r="ET17" s="24"/>
      <c r="EU17" s="24"/>
      <c r="EV17" s="24"/>
      <c r="EW17" s="24"/>
      <c r="EX17" s="24"/>
      <c r="EY17" s="24"/>
      <c r="EZ17" s="24"/>
      <c r="FA17" s="24"/>
      <c r="FB17" s="24"/>
      <c r="FC17" s="24"/>
      <c r="FD17" s="24"/>
      <c r="FE17" s="24"/>
      <c r="FF17" s="24"/>
      <c r="FG17" s="24"/>
      <c r="FH17" s="24"/>
      <c r="FI17" s="24"/>
      <c r="FJ17" s="24"/>
      <c r="FK17" s="24"/>
      <c r="FL17" s="24"/>
    </row>
    <row r="18" spans="1:168" ht="12" customHeight="1" x14ac:dyDescent="0.25">
      <c r="A18" s="24">
        <v>13</v>
      </c>
      <c r="B18" s="24" t="s">
        <v>98</v>
      </c>
      <c r="D18" s="26">
        <v>1</v>
      </c>
      <c r="E18" s="26">
        <v>1</v>
      </c>
      <c r="F18" s="26">
        <v>2</v>
      </c>
      <c r="G18" s="26">
        <v>1</v>
      </c>
      <c r="H18" s="26">
        <v>2</v>
      </c>
      <c r="I18" s="26">
        <v>2</v>
      </c>
      <c r="J18" s="26">
        <v>1</v>
      </c>
      <c r="K18" s="26">
        <v>1</v>
      </c>
      <c r="L18" s="26">
        <v>1</v>
      </c>
      <c r="M18" s="26">
        <v>1</v>
      </c>
      <c r="N18" s="26">
        <v>1</v>
      </c>
      <c r="O18" s="26">
        <v>3</v>
      </c>
      <c r="P18" s="26">
        <v>1</v>
      </c>
      <c r="Q18" s="26">
        <v>1</v>
      </c>
      <c r="R18" s="26">
        <v>1</v>
      </c>
      <c r="S18" s="26">
        <v>1</v>
      </c>
      <c r="T18" s="26">
        <v>1</v>
      </c>
      <c r="U18" s="26">
        <v>1</v>
      </c>
      <c r="V18" s="26">
        <v>3</v>
      </c>
      <c r="W18" s="26">
        <v>1</v>
      </c>
      <c r="X18" s="26">
        <v>2</v>
      </c>
      <c r="Y18" s="26">
        <v>1</v>
      </c>
      <c r="Z18" s="26">
        <v>1</v>
      </c>
      <c r="AA18" s="26">
        <v>1</v>
      </c>
      <c r="AB18" s="26">
        <v>1</v>
      </c>
      <c r="AC18" s="26">
        <v>2</v>
      </c>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4"/>
      <c r="DI18" s="24"/>
      <c r="DJ18" s="24"/>
      <c r="DK18" s="24"/>
      <c r="DL18" s="24"/>
      <c r="DM18" s="24"/>
      <c r="DN18" s="24"/>
      <c r="DO18" s="24"/>
      <c r="DP18" s="24"/>
      <c r="DQ18" s="24"/>
      <c r="DR18" s="24"/>
      <c r="DS18" s="24"/>
      <c r="DT18" s="24"/>
      <c r="DU18" s="24"/>
      <c r="DV18" s="24"/>
      <c r="DW18" s="24"/>
      <c r="DX18" s="24"/>
      <c r="DY18" s="24"/>
      <c r="DZ18" s="24"/>
      <c r="EA18" s="24"/>
      <c r="EB18" s="24"/>
      <c r="EC18" s="24"/>
      <c r="ED18" s="24"/>
      <c r="EE18" s="24"/>
      <c r="EF18" s="24"/>
      <c r="EG18" s="24"/>
      <c r="EH18" s="24"/>
      <c r="EI18" s="24"/>
      <c r="EJ18" s="24"/>
      <c r="EK18" s="24"/>
      <c r="EL18" s="24"/>
      <c r="EM18" s="24"/>
      <c r="EN18" s="24"/>
      <c r="EO18" s="24"/>
      <c r="EP18" s="24"/>
      <c r="EQ18" s="24"/>
      <c r="ER18" s="24"/>
      <c r="ES18" s="24"/>
      <c r="ET18" s="24"/>
      <c r="EU18" s="24"/>
      <c r="EV18" s="24"/>
      <c r="EW18" s="24"/>
      <c r="EX18" s="24"/>
      <c r="EY18" s="24"/>
      <c r="EZ18" s="24"/>
      <c r="FA18" s="24"/>
      <c r="FB18" s="24"/>
      <c r="FC18" s="24"/>
      <c r="FD18" s="24"/>
      <c r="FE18" s="24"/>
      <c r="FF18" s="24"/>
      <c r="FG18" s="24"/>
      <c r="FH18" s="24"/>
      <c r="FI18" s="24"/>
      <c r="FJ18" s="24"/>
      <c r="FK18" s="24"/>
      <c r="FL18" s="24"/>
    </row>
    <row r="19" spans="1:168" ht="12" customHeight="1" x14ac:dyDescent="0.25">
      <c r="A19" s="24">
        <v>14</v>
      </c>
      <c r="B19" s="24" t="s">
        <v>99</v>
      </c>
      <c r="D19" s="26">
        <v>1</v>
      </c>
      <c r="E19" s="26">
        <v>1</v>
      </c>
      <c r="F19" s="26">
        <v>1</v>
      </c>
      <c r="G19" s="26">
        <v>2</v>
      </c>
      <c r="H19" s="26">
        <v>2</v>
      </c>
      <c r="I19" s="26">
        <v>1</v>
      </c>
      <c r="J19" s="26">
        <v>1</v>
      </c>
      <c r="K19" s="26">
        <v>1</v>
      </c>
      <c r="L19" s="26">
        <v>2</v>
      </c>
      <c r="M19" s="26">
        <v>1</v>
      </c>
      <c r="N19" s="26">
        <v>1</v>
      </c>
      <c r="O19" s="26">
        <v>4</v>
      </c>
      <c r="P19" s="26">
        <v>1</v>
      </c>
      <c r="Q19" s="26">
        <v>1</v>
      </c>
      <c r="R19" s="26">
        <v>1</v>
      </c>
      <c r="S19" s="26">
        <v>1</v>
      </c>
      <c r="T19" s="26">
        <v>2</v>
      </c>
      <c r="U19" s="26">
        <v>1</v>
      </c>
      <c r="V19" s="26">
        <v>3</v>
      </c>
      <c r="W19" s="26">
        <v>1</v>
      </c>
      <c r="X19" s="26">
        <v>3</v>
      </c>
      <c r="Y19" s="26">
        <v>2</v>
      </c>
      <c r="Z19" s="26">
        <v>2</v>
      </c>
      <c r="AA19" s="26">
        <v>1</v>
      </c>
      <c r="AB19" s="26">
        <v>1</v>
      </c>
      <c r="AC19" s="26">
        <v>1</v>
      </c>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c r="DE19" s="24"/>
      <c r="DF19" s="24"/>
      <c r="DG19" s="24"/>
      <c r="DH19" s="24"/>
      <c r="DI19" s="24"/>
      <c r="DJ19" s="24"/>
      <c r="DK19" s="24"/>
      <c r="DL19" s="24"/>
      <c r="DM19" s="24"/>
      <c r="DN19" s="24"/>
      <c r="DO19" s="24"/>
      <c r="DP19" s="24"/>
      <c r="DQ19" s="24"/>
      <c r="DR19" s="24"/>
      <c r="DS19" s="24"/>
      <c r="DT19" s="24"/>
      <c r="DU19" s="24"/>
      <c r="DV19" s="24"/>
      <c r="DW19" s="24"/>
      <c r="DX19" s="24"/>
      <c r="DY19" s="24"/>
      <c r="DZ19" s="24"/>
      <c r="EA19" s="24"/>
      <c r="EB19" s="24"/>
      <c r="EC19" s="24"/>
      <c r="ED19" s="24"/>
      <c r="EE19" s="24"/>
      <c r="EF19" s="24"/>
      <c r="EG19" s="24"/>
      <c r="EH19" s="24"/>
      <c r="EI19" s="24"/>
      <c r="EJ19" s="24"/>
      <c r="EK19" s="24"/>
      <c r="EL19" s="24"/>
      <c r="EM19" s="24"/>
      <c r="EN19" s="24"/>
      <c r="EO19" s="24"/>
      <c r="EP19" s="24"/>
      <c r="EQ19" s="24"/>
      <c r="ER19" s="24"/>
      <c r="ES19" s="24"/>
      <c r="ET19" s="24"/>
      <c r="EU19" s="24"/>
      <c r="EV19" s="24"/>
      <c r="EW19" s="24"/>
      <c r="EX19" s="24"/>
      <c r="EY19" s="24"/>
      <c r="EZ19" s="24"/>
      <c r="FA19" s="24"/>
      <c r="FB19" s="24"/>
      <c r="FC19" s="24"/>
      <c r="FD19" s="24"/>
      <c r="FE19" s="24"/>
      <c r="FF19" s="24"/>
      <c r="FG19" s="24"/>
      <c r="FH19" s="24"/>
      <c r="FI19" s="24"/>
      <c r="FJ19" s="24"/>
      <c r="FK19" s="24"/>
      <c r="FL19" s="24"/>
    </row>
    <row r="20" spans="1:168" ht="12" customHeight="1" x14ac:dyDescent="0.25">
      <c r="A20" s="24">
        <v>15</v>
      </c>
      <c r="B20" s="24" t="s">
        <v>102</v>
      </c>
      <c r="C20" s="24" t="s">
        <v>83</v>
      </c>
      <c r="D20" s="26">
        <v>4</v>
      </c>
      <c r="E20" s="26">
        <v>3</v>
      </c>
      <c r="F20" s="26">
        <v>2</v>
      </c>
      <c r="G20" s="26">
        <v>3</v>
      </c>
      <c r="H20" s="26">
        <v>2</v>
      </c>
      <c r="I20" s="26">
        <v>4</v>
      </c>
      <c r="J20" s="26">
        <v>4</v>
      </c>
      <c r="K20" s="26">
        <v>3</v>
      </c>
      <c r="L20" s="26">
        <v>4</v>
      </c>
      <c r="M20" s="26">
        <v>2</v>
      </c>
      <c r="N20" s="26">
        <v>3</v>
      </c>
      <c r="O20" s="26">
        <v>1</v>
      </c>
      <c r="P20" s="26">
        <v>2</v>
      </c>
      <c r="Q20" s="26">
        <v>2</v>
      </c>
      <c r="R20" s="26">
        <v>4</v>
      </c>
      <c r="S20" s="26">
        <v>4</v>
      </c>
      <c r="T20" s="26">
        <v>3</v>
      </c>
      <c r="U20" s="26">
        <v>4</v>
      </c>
      <c r="V20" s="26">
        <v>3</v>
      </c>
      <c r="W20" s="26">
        <v>4</v>
      </c>
      <c r="X20" s="26">
        <v>3</v>
      </c>
      <c r="Y20" s="26">
        <v>3</v>
      </c>
      <c r="Z20" s="26">
        <v>3</v>
      </c>
      <c r="AA20" s="26">
        <v>3</v>
      </c>
      <c r="AB20" s="26">
        <v>4</v>
      </c>
      <c r="AC20" s="26">
        <v>3</v>
      </c>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4"/>
      <c r="DI20" s="24"/>
      <c r="DJ20" s="24"/>
      <c r="DK20" s="24"/>
      <c r="DL20" s="24"/>
      <c r="DM20" s="24"/>
      <c r="DN20" s="24"/>
      <c r="DO20" s="24"/>
      <c r="DP20" s="24"/>
      <c r="DQ20" s="24"/>
      <c r="DR20" s="24"/>
      <c r="DS20" s="24"/>
      <c r="DT20" s="24"/>
      <c r="DU20" s="24"/>
      <c r="DV20" s="24"/>
      <c r="DW20" s="24"/>
      <c r="DX20" s="24"/>
      <c r="DY20" s="24"/>
      <c r="DZ20" s="24"/>
      <c r="EA20" s="24"/>
      <c r="EB20" s="24"/>
      <c r="EC20" s="24"/>
      <c r="ED20" s="24"/>
      <c r="EE20" s="24"/>
      <c r="EF20" s="24"/>
      <c r="EG20" s="24"/>
      <c r="EH20" s="24"/>
      <c r="EI20" s="24"/>
      <c r="EJ20" s="24"/>
      <c r="EK20" s="24"/>
      <c r="EL20" s="24"/>
      <c r="EM20" s="24"/>
      <c r="EN20" s="24"/>
      <c r="EO20" s="24"/>
      <c r="EP20" s="24"/>
      <c r="EQ20" s="24"/>
      <c r="ER20" s="24"/>
      <c r="ES20" s="24"/>
      <c r="ET20" s="24"/>
      <c r="EU20" s="24"/>
      <c r="EV20" s="24"/>
      <c r="EW20" s="24"/>
      <c r="EX20" s="24"/>
      <c r="EY20" s="24"/>
      <c r="EZ20" s="24"/>
      <c r="FA20" s="24"/>
      <c r="FB20" s="24"/>
      <c r="FC20" s="24"/>
      <c r="FD20" s="24"/>
      <c r="FE20" s="24"/>
      <c r="FF20" s="24"/>
      <c r="FG20" s="24"/>
      <c r="FH20" s="24"/>
      <c r="FI20" s="24"/>
      <c r="FJ20" s="24"/>
      <c r="FK20" s="24"/>
      <c r="FL20" s="24"/>
    </row>
    <row r="21" spans="1:168" ht="12" customHeight="1" x14ac:dyDescent="0.25">
      <c r="A21" s="24">
        <v>16</v>
      </c>
      <c r="B21" s="24" t="s">
        <v>105</v>
      </c>
      <c r="C21" s="24" t="s">
        <v>83</v>
      </c>
      <c r="D21" s="26">
        <v>4</v>
      </c>
      <c r="E21" s="26">
        <v>4</v>
      </c>
      <c r="F21" s="26">
        <v>2</v>
      </c>
      <c r="G21" s="26">
        <v>4</v>
      </c>
      <c r="H21" s="26">
        <v>3</v>
      </c>
      <c r="I21" s="26">
        <v>4</v>
      </c>
      <c r="J21" s="26">
        <v>4</v>
      </c>
      <c r="K21" s="26">
        <v>4</v>
      </c>
      <c r="L21" s="26">
        <v>3</v>
      </c>
      <c r="M21" s="26">
        <v>2</v>
      </c>
      <c r="N21" s="26">
        <v>3</v>
      </c>
      <c r="O21" s="26">
        <v>2</v>
      </c>
      <c r="P21" s="26">
        <v>3</v>
      </c>
      <c r="Q21" s="26">
        <v>2</v>
      </c>
      <c r="R21" s="26">
        <v>4</v>
      </c>
      <c r="S21" s="26">
        <v>4</v>
      </c>
      <c r="T21" s="26">
        <v>3</v>
      </c>
      <c r="U21" s="26">
        <v>4</v>
      </c>
      <c r="V21" s="26">
        <v>3</v>
      </c>
      <c r="W21" s="26">
        <v>4</v>
      </c>
      <c r="X21" s="26">
        <v>2</v>
      </c>
      <c r="Y21" s="26">
        <v>3</v>
      </c>
      <c r="Z21" s="26">
        <v>3</v>
      </c>
      <c r="AA21" s="26">
        <v>3</v>
      </c>
      <c r="AB21" s="26">
        <v>4</v>
      </c>
      <c r="AC21" s="26">
        <v>3</v>
      </c>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c r="DL21" s="24"/>
      <c r="DM21" s="24"/>
      <c r="DN21" s="24"/>
      <c r="DO21" s="24"/>
      <c r="DP21" s="24"/>
      <c r="DQ21" s="24"/>
      <c r="DR21" s="24"/>
      <c r="DS21" s="24"/>
      <c r="DT21" s="24"/>
      <c r="DU21" s="24"/>
      <c r="DV21" s="24"/>
      <c r="DW21" s="24"/>
      <c r="DX21" s="24"/>
      <c r="DY21" s="24"/>
      <c r="DZ21" s="24"/>
      <c r="EA21" s="24"/>
      <c r="EB21" s="24"/>
      <c r="EC21" s="24"/>
      <c r="ED21" s="24"/>
      <c r="EE21" s="24"/>
      <c r="EF21" s="24"/>
      <c r="EG21" s="24"/>
      <c r="EH21" s="24"/>
      <c r="EI21" s="24"/>
      <c r="EJ21" s="24"/>
      <c r="EK21" s="24"/>
      <c r="EL21" s="24"/>
      <c r="EM21" s="24"/>
      <c r="EN21" s="24"/>
      <c r="EO21" s="24"/>
      <c r="EP21" s="24"/>
      <c r="EQ21" s="24"/>
      <c r="ER21" s="24"/>
      <c r="ES21" s="24"/>
      <c r="ET21" s="24"/>
      <c r="EU21" s="24"/>
      <c r="EV21" s="24"/>
      <c r="EW21" s="24"/>
      <c r="EX21" s="24"/>
      <c r="EY21" s="24"/>
      <c r="EZ21" s="24"/>
      <c r="FA21" s="24"/>
      <c r="FB21" s="24"/>
      <c r="FC21" s="24"/>
      <c r="FD21" s="24"/>
      <c r="FE21" s="24"/>
      <c r="FF21" s="24"/>
      <c r="FG21" s="24"/>
      <c r="FH21" s="24"/>
      <c r="FI21" s="24"/>
      <c r="FJ21" s="24"/>
      <c r="FK21" s="24"/>
      <c r="FL21" s="24"/>
    </row>
    <row r="22" spans="1:168" ht="12" customHeight="1" x14ac:dyDescent="0.25">
      <c r="A22" s="24">
        <v>17</v>
      </c>
      <c r="B22" s="24" t="s">
        <v>110</v>
      </c>
      <c r="D22" s="26">
        <v>1</v>
      </c>
      <c r="E22" s="26">
        <v>1</v>
      </c>
      <c r="F22" s="26">
        <v>2</v>
      </c>
      <c r="G22" s="26">
        <v>1</v>
      </c>
      <c r="H22" s="26">
        <v>2</v>
      </c>
      <c r="I22" s="26">
        <v>1</v>
      </c>
      <c r="J22" s="26">
        <v>1</v>
      </c>
      <c r="K22" s="26">
        <v>1</v>
      </c>
      <c r="L22" s="26">
        <v>1</v>
      </c>
      <c r="M22" s="26">
        <v>1</v>
      </c>
      <c r="N22" s="26">
        <v>3</v>
      </c>
      <c r="O22" s="26">
        <v>3</v>
      </c>
      <c r="P22" s="26">
        <v>2</v>
      </c>
      <c r="Q22" s="26">
        <v>2</v>
      </c>
      <c r="R22" s="26">
        <v>1</v>
      </c>
      <c r="S22" s="26">
        <v>1</v>
      </c>
      <c r="T22" s="26">
        <v>1</v>
      </c>
      <c r="U22" s="26">
        <v>1</v>
      </c>
      <c r="V22" s="26">
        <v>2</v>
      </c>
      <c r="W22" s="26">
        <v>1</v>
      </c>
      <c r="X22" s="26">
        <v>3</v>
      </c>
      <c r="Y22" s="26">
        <v>2</v>
      </c>
      <c r="Z22" s="26">
        <v>2</v>
      </c>
      <c r="AA22" s="26">
        <v>4</v>
      </c>
      <c r="AB22" s="26">
        <v>1</v>
      </c>
      <c r="AC22" s="26">
        <v>3</v>
      </c>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24"/>
      <c r="CM22" s="24"/>
      <c r="CN22" s="24"/>
      <c r="CO22" s="24"/>
      <c r="CP22" s="24"/>
      <c r="CQ22" s="24"/>
      <c r="CR22" s="24"/>
      <c r="CS22" s="24"/>
      <c r="CT22" s="24"/>
      <c r="CU22" s="24"/>
      <c r="CV22" s="24"/>
      <c r="CW22" s="24"/>
      <c r="CX22" s="24"/>
      <c r="CY22" s="24"/>
      <c r="CZ22" s="24"/>
      <c r="DA22" s="24"/>
      <c r="DB22" s="24"/>
      <c r="DC22" s="24"/>
      <c r="DD22" s="24"/>
      <c r="DE22" s="24"/>
      <c r="DF22" s="24"/>
      <c r="DG22" s="24"/>
      <c r="DH22" s="24"/>
      <c r="DI22" s="24"/>
      <c r="DJ22" s="24"/>
      <c r="DK22" s="24"/>
      <c r="DL22" s="24"/>
      <c r="DM22" s="24"/>
      <c r="DN22" s="24"/>
      <c r="DO22" s="24"/>
      <c r="DP22" s="24"/>
      <c r="DQ22" s="24"/>
      <c r="DR22" s="24"/>
      <c r="DS22" s="24"/>
      <c r="DT22" s="24"/>
      <c r="DU22" s="24"/>
      <c r="DV22" s="24"/>
      <c r="DW22" s="24"/>
      <c r="DX22" s="24"/>
      <c r="DY22" s="24"/>
      <c r="DZ22" s="24"/>
      <c r="EA22" s="24"/>
      <c r="EB22" s="24"/>
      <c r="EC22" s="24"/>
      <c r="ED22" s="24"/>
      <c r="EE22" s="24"/>
      <c r="EF22" s="24"/>
      <c r="EG22" s="24"/>
      <c r="EH22" s="24"/>
      <c r="EI22" s="24"/>
      <c r="EJ22" s="24"/>
      <c r="EK22" s="24"/>
      <c r="EL22" s="24"/>
      <c r="EM22" s="24"/>
      <c r="EN22" s="24"/>
      <c r="EO22" s="24"/>
      <c r="EP22" s="24"/>
      <c r="EQ22" s="24"/>
      <c r="ER22" s="24"/>
      <c r="ES22" s="24"/>
      <c r="ET22" s="24"/>
      <c r="EU22" s="24"/>
      <c r="EV22" s="24"/>
      <c r="EW22" s="24"/>
      <c r="EX22" s="24"/>
      <c r="EY22" s="24"/>
      <c r="EZ22" s="24"/>
      <c r="FA22" s="24"/>
      <c r="FB22" s="24"/>
      <c r="FC22" s="24"/>
      <c r="FD22" s="24"/>
      <c r="FE22" s="24"/>
      <c r="FF22" s="24"/>
      <c r="FG22" s="24"/>
      <c r="FH22" s="24"/>
      <c r="FI22" s="24"/>
      <c r="FJ22" s="24"/>
      <c r="FK22" s="24"/>
      <c r="FL22" s="24"/>
    </row>
    <row r="23" spans="1:168" ht="12" customHeight="1" x14ac:dyDescent="0.25">
      <c r="A23" s="24">
        <v>18</v>
      </c>
      <c r="B23" s="24" t="s">
        <v>114</v>
      </c>
      <c r="D23" s="26">
        <v>1</v>
      </c>
      <c r="E23" s="26">
        <v>1</v>
      </c>
      <c r="F23" s="26">
        <v>1</v>
      </c>
      <c r="G23" s="26">
        <v>1</v>
      </c>
      <c r="H23" s="26">
        <v>1</v>
      </c>
      <c r="I23" s="26">
        <v>1</v>
      </c>
      <c r="J23" s="26">
        <v>1</v>
      </c>
      <c r="K23" s="26">
        <v>1</v>
      </c>
      <c r="L23" s="26">
        <v>1</v>
      </c>
      <c r="M23" s="26">
        <v>1</v>
      </c>
      <c r="N23" s="26">
        <v>1</v>
      </c>
      <c r="O23" s="26">
        <v>4</v>
      </c>
      <c r="P23" s="26">
        <v>1</v>
      </c>
      <c r="Q23" s="26">
        <v>1</v>
      </c>
      <c r="R23" s="26">
        <v>1</v>
      </c>
      <c r="S23" s="26">
        <v>1</v>
      </c>
      <c r="T23" s="26">
        <v>1</v>
      </c>
      <c r="U23" s="26">
        <v>1</v>
      </c>
      <c r="V23" s="26">
        <v>1</v>
      </c>
      <c r="W23" s="26">
        <v>1</v>
      </c>
      <c r="X23" s="26">
        <v>1</v>
      </c>
      <c r="Y23" s="26">
        <v>4</v>
      </c>
      <c r="Z23" s="26">
        <v>1</v>
      </c>
      <c r="AA23" s="26">
        <v>1</v>
      </c>
      <c r="AB23" s="26">
        <v>1</v>
      </c>
      <c r="AC23" s="26">
        <v>1</v>
      </c>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c r="DQ23" s="24"/>
      <c r="DR23" s="24"/>
      <c r="DS23" s="24"/>
      <c r="DT23" s="24"/>
      <c r="DU23" s="24"/>
      <c r="DV23" s="24"/>
      <c r="DW23" s="24"/>
      <c r="DX23" s="24"/>
      <c r="DY23" s="24"/>
      <c r="DZ23" s="24"/>
      <c r="EA23" s="24"/>
      <c r="EB23" s="24"/>
      <c r="EC23" s="24"/>
      <c r="ED23" s="24"/>
      <c r="EE23" s="24"/>
      <c r="EF23" s="24"/>
      <c r="EG23" s="24"/>
      <c r="EH23" s="24"/>
      <c r="EI23" s="24"/>
      <c r="EJ23" s="24"/>
      <c r="EK23" s="24"/>
      <c r="EL23" s="24"/>
      <c r="EM23" s="24"/>
      <c r="EN23" s="24"/>
      <c r="EO23" s="24"/>
      <c r="EP23" s="24"/>
      <c r="EQ23" s="24"/>
      <c r="ER23" s="24"/>
      <c r="ES23" s="24"/>
      <c r="ET23" s="24"/>
      <c r="EU23" s="24"/>
      <c r="EV23" s="24"/>
      <c r="EW23" s="24"/>
      <c r="EX23" s="24"/>
      <c r="EY23" s="24"/>
      <c r="EZ23" s="24"/>
      <c r="FA23" s="24"/>
      <c r="FB23" s="24"/>
      <c r="FC23" s="24"/>
      <c r="FD23" s="24"/>
      <c r="FE23" s="24"/>
      <c r="FF23" s="24"/>
      <c r="FG23" s="24"/>
      <c r="FH23" s="24"/>
      <c r="FI23" s="24"/>
      <c r="FJ23" s="24"/>
      <c r="FK23" s="24"/>
      <c r="FL23" s="24"/>
    </row>
    <row r="24" spans="1:168" ht="12" customHeight="1" x14ac:dyDescent="0.25">
      <c r="A24" s="24">
        <v>19</v>
      </c>
      <c r="B24" s="24" t="s">
        <v>120</v>
      </c>
      <c r="C24" s="24" t="s">
        <v>83</v>
      </c>
      <c r="D24" s="26">
        <v>4</v>
      </c>
      <c r="E24" s="26">
        <v>2</v>
      </c>
      <c r="F24" s="26">
        <v>2</v>
      </c>
      <c r="G24" s="26">
        <v>3</v>
      </c>
      <c r="H24" s="26">
        <v>3</v>
      </c>
      <c r="I24" s="26">
        <v>4</v>
      </c>
      <c r="J24" s="26">
        <v>4</v>
      </c>
      <c r="K24" s="26">
        <v>3</v>
      </c>
      <c r="L24" s="26">
        <v>4</v>
      </c>
      <c r="M24" s="26">
        <v>3</v>
      </c>
      <c r="N24" s="26">
        <v>3</v>
      </c>
      <c r="O24" s="26">
        <v>2</v>
      </c>
      <c r="P24" s="26">
        <v>3</v>
      </c>
      <c r="Q24" s="26">
        <v>3</v>
      </c>
      <c r="R24" s="26">
        <v>4</v>
      </c>
      <c r="S24" s="26">
        <v>4</v>
      </c>
      <c r="T24" s="26">
        <v>4</v>
      </c>
      <c r="U24" s="26">
        <v>4</v>
      </c>
      <c r="V24" s="26">
        <v>3</v>
      </c>
      <c r="W24" s="26">
        <v>4</v>
      </c>
      <c r="X24" s="26">
        <v>2</v>
      </c>
      <c r="Y24" s="26">
        <v>2</v>
      </c>
      <c r="Z24" s="26">
        <v>3</v>
      </c>
      <c r="AA24" s="26">
        <v>3</v>
      </c>
      <c r="AB24" s="26">
        <v>4</v>
      </c>
      <c r="AC24" s="26">
        <v>2</v>
      </c>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c r="DE24" s="24"/>
      <c r="DF24" s="24"/>
      <c r="DG24" s="24"/>
      <c r="DH24" s="24"/>
      <c r="DI24" s="24"/>
      <c r="DJ24" s="24"/>
      <c r="DK24" s="24"/>
      <c r="DL24" s="24"/>
      <c r="DM24" s="24"/>
      <c r="DN24" s="24"/>
      <c r="DO24" s="24"/>
      <c r="DP24" s="24"/>
      <c r="DQ24" s="24"/>
      <c r="DR24" s="24"/>
      <c r="DS24" s="24"/>
      <c r="DT24" s="24"/>
      <c r="DU24" s="24"/>
      <c r="DV24" s="24"/>
      <c r="DW24" s="24"/>
      <c r="DX24" s="24"/>
      <c r="DY24" s="24"/>
      <c r="DZ24" s="24"/>
      <c r="EA24" s="24"/>
      <c r="EB24" s="24"/>
      <c r="EC24" s="24"/>
      <c r="ED24" s="24"/>
      <c r="EE24" s="24"/>
      <c r="EF24" s="24"/>
      <c r="EG24" s="24"/>
      <c r="EH24" s="24"/>
      <c r="EI24" s="24"/>
      <c r="EJ24" s="24"/>
      <c r="EK24" s="24"/>
      <c r="EL24" s="24"/>
      <c r="EM24" s="24"/>
      <c r="EN24" s="24"/>
      <c r="EO24" s="24"/>
      <c r="EP24" s="24"/>
      <c r="EQ24" s="24"/>
      <c r="ER24" s="24"/>
      <c r="ES24" s="24"/>
      <c r="ET24" s="24"/>
      <c r="EU24" s="24"/>
      <c r="EV24" s="24"/>
      <c r="EW24" s="24"/>
      <c r="EX24" s="24"/>
      <c r="EY24" s="24"/>
      <c r="EZ24" s="24"/>
      <c r="FA24" s="24"/>
      <c r="FB24" s="24"/>
      <c r="FC24" s="24"/>
      <c r="FD24" s="24"/>
      <c r="FE24" s="24"/>
      <c r="FF24" s="24"/>
      <c r="FG24" s="24"/>
      <c r="FH24" s="24"/>
      <c r="FI24" s="24"/>
      <c r="FJ24" s="24"/>
      <c r="FK24" s="24"/>
      <c r="FL24" s="24"/>
    </row>
    <row r="25" spans="1:168" ht="12" customHeight="1" x14ac:dyDescent="0.25">
      <c r="A25" s="24">
        <v>20</v>
      </c>
      <c r="B25" s="24" t="s">
        <v>124</v>
      </c>
      <c r="C25" s="24" t="s">
        <v>83</v>
      </c>
      <c r="D25" s="26">
        <v>4</v>
      </c>
      <c r="E25" s="26">
        <v>4</v>
      </c>
      <c r="F25" s="26">
        <v>2</v>
      </c>
      <c r="G25" s="26">
        <v>3</v>
      </c>
      <c r="H25" s="26">
        <v>2</v>
      </c>
      <c r="I25" s="26">
        <v>4</v>
      </c>
      <c r="J25" s="26">
        <v>3</v>
      </c>
      <c r="K25" s="26">
        <v>4</v>
      </c>
      <c r="L25" s="26">
        <v>3</v>
      </c>
      <c r="M25" s="26">
        <v>2</v>
      </c>
      <c r="N25" s="26">
        <v>3</v>
      </c>
      <c r="O25" s="26">
        <v>2</v>
      </c>
      <c r="P25" s="26">
        <v>3</v>
      </c>
      <c r="Q25" s="26">
        <v>2</v>
      </c>
      <c r="R25" s="26">
        <v>4</v>
      </c>
      <c r="S25" s="26">
        <v>4</v>
      </c>
      <c r="T25" s="26">
        <v>4</v>
      </c>
      <c r="U25" s="26">
        <v>4</v>
      </c>
      <c r="V25" s="26">
        <v>3</v>
      </c>
      <c r="W25" s="26">
        <v>4</v>
      </c>
      <c r="X25" s="26">
        <v>3</v>
      </c>
      <c r="Y25" s="26">
        <v>3</v>
      </c>
      <c r="Z25" s="26">
        <v>3</v>
      </c>
      <c r="AA25" s="26">
        <v>3</v>
      </c>
      <c r="AB25" s="26">
        <v>4</v>
      </c>
      <c r="AC25" s="26">
        <v>3</v>
      </c>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4"/>
      <c r="EG25" s="24"/>
      <c r="EH25" s="24"/>
      <c r="EI25" s="24"/>
      <c r="EJ25" s="24"/>
      <c r="EK25" s="24"/>
      <c r="EL25" s="24"/>
      <c r="EM25" s="24"/>
      <c r="EN25" s="24"/>
      <c r="EO25" s="24"/>
      <c r="EP25" s="24"/>
      <c r="EQ25" s="24"/>
      <c r="ER25" s="24"/>
      <c r="ES25" s="24"/>
      <c r="ET25" s="24"/>
      <c r="EU25" s="24"/>
      <c r="EV25" s="24"/>
      <c r="EW25" s="24"/>
      <c r="EX25" s="24"/>
      <c r="EY25" s="24"/>
      <c r="EZ25" s="24"/>
      <c r="FA25" s="24"/>
      <c r="FB25" s="24"/>
      <c r="FC25" s="24"/>
      <c r="FD25" s="24"/>
      <c r="FE25" s="24"/>
      <c r="FF25" s="24"/>
      <c r="FG25" s="24"/>
      <c r="FH25" s="24"/>
      <c r="FI25" s="24"/>
      <c r="FJ25" s="24"/>
      <c r="FK25" s="24"/>
      <c r="FL25" s="24"/>
    </row>
    <row r="26" spans="1:168" ht="12" customHeight="1" x14ac:dyDescent="0.25">
      <c r="D26" s="24"/>
      <c r="E26" s="24"/>
      <c r="F26" s="24"/>
      <c r="G26" s="24"/>
      <c r="H26" s="24"/>
      <c r="I26" s="24"/>
      <c r="J26" s="24"/>
      <c r="K26" s="24"/>
      <c r="L26" s="24"/>
      <c r="M26" s="24"/>
      <c r="N26" s="26"/>
      <c r="O26" s="26"/>
      <c r="P26" s="24"/>
      <c r="Q26" s="24"/>
      <c r="R26" s="24"/>
      <c r="S26" s="24"/>
      <c r="T26" s="24"/>
      <c r="U26" s="24"/>
      <c r="V26" s="24"/>
      <c r="W26" s="24"/>
      <c r="X26" s="24"/>
      <c r="Y26" s="26"/>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c r="DQ26" s="24"/>
      <c r="DR26" s="24"/>
      <c r="DS26" s="24"/>
      <c r="DT26" s="24"/>
      <c r="DU26" s="24"/>
      <c r="DV26" s="24"/>
      <c r="DW26" s="24"/>
      <c r="DX26" s="24"/>
      <c r="DY26" s="24"/>
      <c r="DZ26" s="24"/>
      <c r="EA26" s="24"/>
      <c r="EB26" s="24"/>
      <c r="EC26" s="24"/>
      <c r="ED26" s="24"/>
      <c r="EE26" s="24"/>
      <c r="EF26" s="24"/>
      <c r="EG26" s="24"/>
      <c r="EH26" s="24"/>
      <c r="EI26" s="24"/>
      <c r="EJ26" s="24"/>
      <c r="EK26" s="24"/>
      <c r="EL26" s="24"/>
      <c r="EM26" s="24"/>
      <c r="EN26" s="24"/>
      <c r="EO26" s="24"/>
      <c r="EP26" s="24"/>
      <c r="EQ26" s="24"/>
      <c r="ER26" s="24"/>
      <c r="ES26" s="24"/>
      <c r="ET26" s="24"/>
      <c r="EU26" s="24"/>
      <c r="EV26" s="24"/>
      <c r="EW26" s="24"/>
      <c r="EX26" s="24"/>
      <c r="EY26" s="24"/>
      <c r="EZ26" s="24"/>
      <c r="FA26" s="24"/>
      <c r="FB26" s="24"/>
      <c r="FC26" s="24"/>
      <c r="FD26" s="24"/>
      <c r="FE26" s="24"/>
      <c r="FF26" s="24"/>
      <c r="FG26" s="24"/>
      <c r="FH26" s="24"/>
      <c r="FI26" s="24"/>
      <c r="FJ26" s="24"/>
      <c r="FK26" s="24"/>
      <c r="FL26" s="24"/>
    </row>
    <row r="27" spans="1:168" ht="12" customHeight="1" x14ac:dyDescent="0.25">
      <c r="A27" s="24">
        <v>21</v>
      </c>
      <c r="B27" s="24" t="s">
        <v>124</v>
      </c>
      <c r="C27" s="24" t="s">
        <v>83</v>
      </c>
      <c r="D27" s="26">
        <v>4</v>
      </c>
      <c r="E27" s="26">
        <v>4</v>
      </c>
      <c r="F27" s="26">
        <v>3</v>
      </c>
      <c r="G27" s="26">
        <v>3</v>
      </c>
      <c r="H27" s="26">
        <v>3</v>
      </c>
      <c r="I27" s="26" t="s">
        <v>130</v>
      </c>
      <c r="J27" s="26">
        <v>3</v>
      </c>
      <c r="K27" s="26">
        <v>3</v>
      </c>
      <c r="L27" s="26">
        <v>3</v>
      </c>
      <c r="M27" s="26">
        <v>3</v>
      </c>
      <c r="N27" s="26">
        <v>3</v>
      </c>
      <c r="O27" s="26">
        <v>3</v>
      </c>
      <c r="P27" s="26">
        <v>3</v>
      </c>
      <c r="Q27" s="26">
        <v>3</v>
      </c>
      <c r="R27" s="26">
        <v>3</v>
      </c>
      <c r="S27" s="26">
        <v>4</v>
      </c>
      <c r="T27" s="26">
        <v>4</v>
      </c>
      <c r="U27" s="26">
        <v>4</v>
      </c>
      <c r="V27" s="26">
        <v>3</v>
      </c>
      <c r="W27" s="26">
        <v>4</v>
      </c>
      <c r="X27" s="26">
        <v>3</v>
      </c>
      <c r="Y27" s="26">
        <v>3</v>
      </c>
      <c r="Z27" s="26">
        <v>3</v>
      </c>
      <c r="AA27" s="26">
        <v>3</v>
      </c>
      <c r="AB27" s="26">
        <v>4</v>
      </c>
      <c r="AC27" s="26">
        <v>2</v>
      </c>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4"/>
      <c r="BS27" s="24"/>
      <c r="BT27" s="24"/>
      <c r="BU27" s="24"/>
      <c r="BV27" s="24"/>
      <c r="BW27" s="24"/>
      <c r="BX27" s="24"/>
      <c r="BY27" s="24"/>
      <c r="BZ27" s="24"/>
      <c r="CA27" s="24"/>
      <c r="CB27" s="24"/>
      <c r="CC27" s="24"/>
      <c r="CD27" s="24"/>
      <c r="CE27" s="24"/>
      <c r="CF27" s="24"/>
      <c r="CG27" s="24"/>
      <c r="CH27" s="24"/>
      <c r="CI27" s="24"/>
      <c r="CJ27" s="24"/>
      <c r="CK27" s="24"/>
      <c r="CL27" s="24"/>
      <c r="CM27" s="24"/>
      <c r="CN27" s="24"/>
      <c r="CO27" s="24"/>
      <c r="CP27" s="24"/>
      <c r="CQ27" s="24"/>
      <c r="CR27" s="24"/>
      <c r="CS27" s="24"/>
      <c r="CT27" s="24"/>
      <c r="CU27" s="24"/>
      <c r="CV27" s="24"/>
      <c r="CW27" s="24"/>
      <c r="CX27" s="24"/>
      <c r="CY27" s="24"/>
      <c r="CZ27" s="24"/>
      <c r="DA27" s="24"/>
      <c r="DB27" s="24"/>
      <c r="DC27" s="24"/>
      <c r="DD27" s="24"/>
      <c r="DE27" s="24"/>
      <c r="DF27" s="24"/>
      <c r="DG27" s="24"/>
      <c r="DH27" s="24"/>
      <c r="DI27" s="24"/>
      <c r="DJ27" s="24"/>
      <c r="DK27" s="24"/>
      <c r="DL27" s="24"/>
      <c r="DM27" s="24"/>
      <c r="DN27" s="24"/>
      <c r="DO27" s="24"/>
      <c r="DP27" s="24"/>
      <c r="DQ27" s="24"/>
      <c r="DR27" s="24"/>
      <c r="DS27" s="24"/>
      <c r="DT27" s="24"/>
      <c r="DU27" s="24"/>
      <c r="DV27" s="24"/>
      <c r="DW27" s="24"/>
      <c r="DX27" s="24"/>
      <c r="DY27" s="24"/>
      <c r="DZ27" s="24"/>
      <c r="EA27" s="24"/>
      <c r="EB27" s="24"/>
      <c r="EC27" s="24"/>
      <c r="ED27" s="24"/>
      <c r="EE27" s="24"/>
      <c r="EF27" s="24"/>
      <c r="EG27" s="24"/>
      <c r="EH27" s="24"/>
      <c r="EI27" s="24"/>
      <c r="EJ27" s="24"/>
      <c r="EK27" s="24"/>
      <c r="EL27" s="24"/>
      <c r="EM27" s="24"/>
      <c r="EN27" s="24"/>
      <c r="EO27" s="24"/>
      <c r="EP27" s="24"/>
      <c r="EQ27" s="24"/>
      <c r="ER27" s="24"/>
      <c r="ES27" s="24"/>
      <c r="ET27" s="24"/>
      <c r="EU27" s="24"/>
      <c r="EV27" s="24"/>
      <c r="EW27" s="24"/>
      <c r="EX27" s="24"/>
      <c r="EY27" s="24"/>
      <c r="EZ27" s="24"/>
      <c r="FA27" s="24"/>
      <c r="FB27" s="24"/>
      <c r="FC27" s="24"/>
      <c r="FD27" s="24"/>
      <c r="FE27" s="24"/>
      <c r="FF27" s="24"/>
      <c r="FG27" s="24"/>
      <c r="FH27" s="24"/>
      <c r="FI27" s="24"/>
      <c r="FJ27" s="24"/>
      <c r="FK27" s="24"/>
      <c r="FL27" s="24"/>
    </row>
    <row r="28" spans="1:168" ht="12" customHeight="1" x14ac:dyDescent="0.25">
      <c r="A28" s="24">
        <v>22</v>
      </c>
      <c r="B28" s="24" t="s">
        <v>132</v>
      </c>
      <c r="D28" s="26">
        <v>2</v>
      </c>
      <c r="E28" s="26">
        <v>2</v>
      </c>
      <c r="F28" s="26">
        <v>2</v>
      </c>
      <c r="G28" s="26">
        <v>2</v>
      </c>
      <c r="H28" s="26">
        <v>3</v>
      </c>
      <c r="I28" s="26" t="s">
        <v>130</v>
      </c>
      <c r="J28" s="26">
        <v>1</v>
      </c>
      <c r="K28" s="26">
        <v>2</v>
      </c>
      <c r="L28" s="26">
        <v>1</v>
      </c>
      <c r="M28" s="26">
        <v>3</v>
      </c>
      <c r="N28" s="26">
        <v>3</v>
      </c>
      <c r="O28" s="26">
        <v>2</v>
      </c>
      <c r="P28" s="26">
        <v>2</v>
      </c>
      <c r="Q28" s="26">
        <v>3</v>
      </c>
      <c r="R28" s="26">
        <v>1</v>
      </c>
      <c r="S28" s="26">
        <v>1</v>
      </c>
      <c r="T28" s="26">
        <v>2</v>
      </c>
      <c r="U28" s="26">
        <v>2</v>
      </c>
      <c r="V28" s="26">
        <v>2</v>
      </c>
      <c r="W28" s="26">
        <v>1</v>
      </c>
      <c r="X28" s="26">
        <v>3</v>
      </c>
      <c r="Y28" s="26">
        <v>2</v>
      </c>
      <c r="Z28" s="26">
        <v>2</v>
      </c>
      <c r="AA28" s="26">
        <v>2</v>
      </c>
      <c r="AB28" s="26">
        <v>1</v>
      </c>
      <c r="AC28" s="26">
        <v>3</v>
      </c>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c r="EM28" s="24"/>
      <c r="EN28" s="24"/>
      <c r="EO28" s="24"/>
      <c r="EP28" s="24"/>
      <c r="EQ28" s="24"/>
      <c r="ER28" s="24"/>
      <c r="ES28" s="24"/>
      <c r="ET28" s="24"/>
      <c r="EU28" s="24"/>
      <c r="EV28" s="24"/>
      <c r="EW28" s="24"/>
      <c r="EX28" s="24"/>
      <c r="EY28" s="24"/>
      <c r="EZ28" s="24"/>
      <c r="FA28" s="24"/>
      <c r="FB28" s="24"/>
      <c r="FC28" s="24"/>
      <c r="FD28" s="24"/>
      <c r="FE28" s="24"/>
      <c r="FF28" s="24"/>
      <c r="FG28" s="24"/>
      <c r="FH28" s="24"/>
      <c r="FI28" s="24"/>
      <c r="FJ28" s="24"/>
      <c r="FK28" s="24"/>
      <c r="FL28" s="24"/>
    </row>
    <row r="29" spans="1:168" ht="12" customHeight="1" x14ac:dyDescent="0.25">
      <c r="A29" s="24">
        <v>23</v>
      </c>
      <c r="B29" s="24" t="s">
        <v>93</v>
      </c>
      <c r="C29" s="24" t="s">
        <v>83</v>
      </c>
      <c r="D29" s="26">
        <v>4</v>
      </c>
      <c r="E29" s="26">
        <v>3</v>
      </c>
      <c r="F29" s="26">
        <v>3</v>
      </c>
      <c r="G29" s="26">
        <v>3</v>
      </c>
      <c r="H29" s="26">
        <v>2</v>
      </c>
      <c r="I29" s="26" t="s">
        <v>130</v>
      </c>
      <c r="J29" s="26">
        <v>3</v>
      </c>
      <c r="K29" s="26">
        <v>4</v>
      </c>
      <c r="L29" s="26">
        <v>3</v>
      </c>
      <c r="M29" s="26">
        <v>3</v>
      </c>
      <c r="N29" s="26">
        <v>2</v>
      </c>
      <c r="O29" s="26">
        <v>3</v>
      </c>
      <c r="P29" s="26">
        <v>3</v>
      </c>
      <c r="Q29" s="26">
        <v>3</v>
      </c>
      <c r="R29" s="26">
        <v>3</v>
      </c>
      <c r="S29" s="26">
        <v>4</v>
      </c>
      <c r="T29" s="26">
        <v>3</v>
      </c>
      <c r="U29" s="26">
        <v>4</v>
      </c>
      <c r="V29" s="26">
        <v>3</v>
      </c>
      <c r="W29" s="26">
        <v>3</v>
      </c>
      <c r="X29" s="26">
        <v>2</v>
      </c>
      <c r="Y29" s="26">
        <v>2</v>
      </c>
      <c r="Z29" s="26">
        <v>3</v>
      </c>
      <c r="AA29" s="26">
        <v>3</v>
      </c>
      <c r="AB29" s="26">
        <v>4</v>
      </c>
      <c r="AC29" s="26">
        <v>2</v>
      </c>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4"/>
      <c r="DI29" s="24"/>
      <c r="DJ29" s="24"/>
      <c r="DK29" s="24"/>
      <c r="DL29" s="24"/>
      <c r="DM29" s="24"/>
      <c r="DN29" s="24"/>
      <c r="DO29" s="24"/>
      <c r="DP29" s="24"/>
      <c r="DQ29" s="24"/>
      <c r="DR29" s="24"/>
      <c r="DS29" s="24"/>
      <c r="DT29" s="24"/>
      <c r="DU29" s="24"/>
      <c r="DV29" s="24"/>
      <c r="DW29" s="24"/>
      <c r="DX29" s="24"/>
      <c r="DY29" s="24"/>
      <c r="DZ29" s="24"/>
      <c r="EA29" s="24"/>
      <c r="EB29" s="24"/>
      <c r="EC29" s="24"/>
      <c r="ED29" s="24"/>
      <c r="EE29" s="24"/>
      <c r="EF29" s="24"/>
      <c r="EG29" s="24"/>
      <c r="EH29" s="24"/>
      <c r="EI29" s="24"/>
      <c r="EJ29" s="24"/>
      <c r="EK29" s="24"/>
      <c r="EL29" s="24"/>
      <c r="EM29" s="24"/>
      <c r="EN29" s="24"/>
      <c r="EO29" s="24"/>
      <c r="EP29" s="24"/>
      <c r="EQ29" s="24"/>
      <c r="ER29" s="24"/>
      <c r="ES29" s="24"/>
      <c r="ET29" s="24"/>
      <c r="EU29" s="24"/>
      <c r="EV29" s="24"/>
      <c r="EW29" s="24"/>
      <c r="EX29" s="24"/>
      <c r="EY29" s="24"/>
      <c r="EZ29" s="24"/>
      <c r="FA29" s="24"/>
      <c r="FB29" s="24"/>
      <c r="FC29" s="24"/>
      <c r="FD29" s="24"/>
      <c r="FE29" s="24"/>
      <c r="FF29" s="24"/>
      <c r="FG29" s="24"/>
      <c r="FH29" s="24"/>
      <c r="FI29" s="24"/>
      <c r="FJ29" s="24"/>
      <c r="FK29" s="24"/>
      <c r="FL29" s="24"/>
    </row>
    <row r="30" spans="1:168" ht="12" customHeight="1" x14ac:dyDescent="0.25">
      <c r="A30" s="24">
        <v>24</v>
      </c>
      <c r="B30" s="24" t="s">
        <v>140</v>
      </c>
      <c r="D30" s="26">
        <v>1</v>
      </c>
      <c r="E30" s="26">
        <v>1</v>
      </c>
      <c r="F30" s="26">
        <v>2</v>
      </c>
      <c r="G30" s="26">
        <v>1</v>
      </c>
      <c r="H30" s="26">
        <v>2</v>
      </c>
      <c r="I30" s="26" t="s">
        <v>130</v>
      </c>
      <c r="J30" s="26">
        <v>2</v>
      </c>
      <c r="K30" s="26">
        <v>1</v>
      </c>
      <c r="L30" s="26">
        <v>1</v>
      </c>
      <c r="M30" s="26">
        <v>1</v>
      </c>
      <c r="N30" s="26">
        <v>3</v>
      </c>
      <c r="O30" s="26">
        <v>4</v>
      </c>
      <c r="P30" s="26">
        <v>3</v>
      </c>
      <c r="Q30" s="26">
        <v>2</v>
      </c>
      <c r="R30" s="26">
        <v>2</v>
      </c>
      <c r="S30" s="26">
        <v>1</v>
      </c>
      <c r="T30" s="26">
        <v>2</v>
      </c>
      <c r="U30" s="26">
        <v>1</v>
      </c>
      <c r="V30" s="26">
        <v>2</v>
      </c>
      <c r="W30" s="26">
        <v>1</v>
      </c>
      <c r="X30" s="26">
        <v>3</v>
      </c>
      <c r="Y30" s="26">
        <v>2</v>
      </c>
      <c r="Z30" s="26">
        <v>2</v>
      </c>
      <c r="AA30" s="26">
        <v>3</v>
      </c>
      <c r="AB30" s="26">
        <v>1</v>
      </c>
      <c r="AC30" s="26">
        <v>2</v>
      </c>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24"/>
      <c r="CM30" s="24"/>
      <c r="CN30" s="24"/>
      <c r="CO30" s="24"/>
      <c r="CP30" s="24"/>
      <c r="CQ30" s="24"/>
      <c r="CR30" s="24"/>
      <c r="CS30" s="24"/>
      <c r="CT30" s="24"/>
      <c r="CU30" s="24"/>
      <c r="CV30" s="24"/>
      <c r="CW30" s="24"/>
      <c r="CX30" s="24"/>
      <c r="CY30" s="24"/>
      <c r="CZ30" s="24"/>
      <c r="DA30" s="24"/>
      <c r="DB30" s="24"/>
      <c r="DC30" s="24"/>
      <c r="DD30" s="24"/>
      <c r="DE30" s="24"/>
      <c r="DF30" s="24"/>
      <c r="DG30" s="24"/>
      <c r="DH30" s="24"/>
      <c r="DI30" s="24"/>
      <c r="DJ30" s="24"/>
      <c r="DK30" s="24"/>
      <c r="DL30" s="24"/>
      <c r="DM30" s="24"/>
      <c r="DN30" s="24"/>
      <c r="DO30" s="24"/>
      <c r="DP30" s="24"/>
      <c r="DQ30" s="24"/>
      <c r="DR30" s="24"/>
      <c r="DS30" s="24"/>
      <c r="DT30" s="24"/>
      <c r="DU30" s="24"/>
      <c r="DV30" s="24"/>
      <c r="DW30" s="24"/>
      <c r="DX30" s="24"/>
      <c r="DY30" s="24"/>
      <c r="DZ30" s="24"/>
      <c r="EA30" s="24"/>
      <c r="EB30" s="24"/>
      <c r="EC30" s="24"/>
      <c r="ED30" s="24"/>
      <c r="EE30" s="24"/>
      <c r="EF30" s="24"/>
      <c r="EG30" s="24"/>
      <c r="EH30" s="24"/>
      <c r="EI30" s="24"/>
      <c r="EJ30" s="24"/>
      <c r="EK30" s="24"/>
      <c r="EL30" s="24"/>
      <c r="EM30" s="24"/>
      <c r="EN30" s="24"/>
      <c r="EO30" s="24"/>
      <c r="EP30" s="24"/>
      <c r="EQ30" s="24"/>
      <c r="ER30" s="24"/>
      <c r="ES30" s="24"/>
      <c r="ET30" s="24"/>
      <c r="EU30" s="24"/>
      <c r="EV30" s="24"/>
      <c r="EW30" s="24"/>
      <c r="EX30" s="24"/>
      <c r="EY30" s="24"/>
      <c r="EZ30" s="24"/>
      <c r="FA30" s="24"/>
      <c r="FB30" s="24"/>
      <c r="FC30" s="24"/>
      <c r="FD30" s="24"/>
      <c r="FE30" s="24"/>
      <c r="FF30" s="24"/>
      <c r="FG30" s="24"/>
      <c r="FH30" s="24"/>
      <c r="FI30" s="24"/>
      <c r="FJ30" s="24"/>
      <c r="FK30" s="24"/>
      <c r="FL30" s="24"/>
    </row>
    <row r="31" spans="1:168" ht="12" customHeight="1" x14ac:dyDescent="0.25">
      <c r="A31" s="24">
        <v>25</v>
      </c>
      <c r="B31" s="24" t="s">
        <v>145</v>
      </c>
      <c r="D31" s="26">
        <v>1</v>
      </c>
      <c r="E31" s="26">
        <v>1</v>
      </c>
      <c r="F31" s="26">
        <v>2</v>
      </c>
      <c r="G31" s="26">
        <v>1</v>
      </c>
      <c r="H31" s="26">
        <v>2</v>
      </c>
      <c r="I31" s="26" t="s">
        <v>130</v>
      </c>
      <c r="J31" s="26">
        <v>2</v>
      </c>
      <c r="K31" s="26">
        <v>1</v>
      </c>
      <c r="L31" s="26">
        <v>1</v>
      </c>
      <c r="M31" s="26">
        <v>2</v>
      </c>
      <c r="N31" s="26">
        <v>2</v>
      </c>
      <c r="O31" s="26">
        <v>2</v>
      </c>
      <c r="P31" s="26">
        <v>1</v>
      </c>
      <c r="Q31" s="26">
        <v>1</v>
      </c>
      <c r="R31" s="26">
        <v>1</v>
      </c>
      <c r="S31" s="26">
        <v>1</v>
      </c>
      <c r="T31" s="26">
        <v>1</v>
      </c>
      <c r="U31" s="26">
        <v>2</v>
      </c>
      <c r="V31" s="26">
        <v>2</v>
      </c>
      <c r="W31" s="26">
        <v>2</v>
      </c>
      <c r="X31" s="26">
        <v>3</v>
      </c>
      <c r="Y31" s="26">
        <v>2</v>
      </c>
      <c r="Z31" s="26">
        <v>1</v>
      </c>
      <c r="AA31" s="26">
        <v>2</v>
      </c>
      <c r="AB31" s="26">
        <v>1</v>
      </c>
      <c r="AC31" s="26">
        <v>2</v>
      </c>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c r="BS31" s="24"/>
      <c r="BT31" s="24"/>
      <c r="BU31" s="24"/>
      <c r="BV31" s="24"/>
      <c r="BW31" s="24"/>
      <c r="BX31" s="24"/>
      <c r="BY31" s="24"/>
      <c r="BZ31" s="24"/>
      <c r="CA31" s="24"/>
      <c r="CB31" s="24"/>
      <c r="CC31" s="24"/>
      <c r="CD31" s="24"/>
      <c r="CE31" s="24"/>
      <c r="CF31" s="24"/>
      <c r="CG31" s="24"/>
      <c r="CH31" s="24"/>
      <c r="CI31" s="24"/>
      <c r="CJ31" s="24"/>
      <c r="CK31" s="24"/>
      <c r="CL31" s="24"/>
      <c r="CM31" s="24"/>
      <c r="CN31" s="24"/>
      <c r="CO31" s="24"/>
      <c r="CP31" s="24"/>
      <c r="CQ31" s="24"/>
      <c r="CR31" s="24"/>
      <c r="CS31" s="24"/>
      <c r="CT31" s="24"/>
      <c r="CU31" s="24"/>
      <c r="CV31" s="24"/>
      <c r="CW31" s="24"/>
      <c r="CX31" s="24"/>
      <c r="CY31" s="24"/>
      <c r="CZ31" s="24"/>
      <c r="DA31" s="24"/>
      <c r="DB31" s="24"/>
      <c r="DC31" s="24"/>
      <c r="DD31" s="24"/>
      <c r="DE31" s="24"/>
      <c r="DF31" s="24"/>
      <c r="DG31" s="24"/>
      <c r="DH31" s="24"/>
      <c r="DI31" s="24"/>
      <c r="DJ31" s="24"/>
      <c r="DK31" s="24"/>
      <c r="DL31" s="24"/>
      <c r="DM31" s="24"/>
      <c r="DN31" s="24"/>
      <c r="DO31" s="24"/>
      <c r="DP31" s="24"/>
      <c r="DQ31" s="24"/>
      <c r="DR31" s="24"/>
      <c r="DS31" s="24"/>
      <c r="DT31" s="24"/>
      <c r="DU31" s="24"/>
      <c r="DV31" s="24"/>
      <c r="DW31" s="24"/>
      <c r="DX31" s="24"/>
      <c r="DY31" s="24"/>
      <c r="DZ31" s="24"/>
      <c r="EA31" s="24"/>
      <c r="EB31" s="24"/>
      <c r="EC31" s="24"/>
      <c r="ED31" s="24"/>
      <c r="EE31" s="24"/>
      <c r="EF31" s="24"/>
      <c r="EG31" s="24"/>
      <c r="EH31" s="24"/>
      <c r="EI31" s="24"/>
      <c r="EJ31" s="24"/>
      <c r="EK31" s="24"/>
      <c r="EL31" s="24"/>
      <c r="EM31" s="24"/>
      <c r="EN31" s="24"/>
      <c r="EO31" s="24"/>
      <c r="EP31" s="24"/>
      <c r="EQ31" s="24"/>
      <c r="ER31" s="24"/>
      <c r="ES31" s="24"/>
      <c r="ET31" s="24"/>
      <c r="EU31" s="24"/>
      <c r="EV31" s="24"/>
      <c r="EW31" s="24"/>
      <c r="EX31" s="24"/>
      <c r="EY31" s="24"/>
      <c r="EZ31" s="24"/>
      <c r="FA31" s="24"/>
      <c r="FB31" s="24"/>
      <c r="FC31" s="24"/>
      <c r="FD31" s="24"/>
      <c r="FE31" s="24"/>
      <c r="FF31" s="24"/>
      <c r="FG31" s="24"/>
      <c r="FH31" s="24"/>
      <c r="FI31" s="24"/>
      <c r="FJ31" s="24"/>
      <c r="FK31" s="24"/>
      <c r="FL31" s="24"/>
    </row>
    <row r="32" spans="1:168" ht="12" customHeight="1" x14ac:dyDescent="0.25">
      <c r="A32" s="24">
        <v>26</v>
      </c>
      <c r="B32" s="24" t="s">
        <v>152</v>
      </c>
      <c r="C32" s="24" t="s">
        <v>83</v>
      </c>
      <c r="D32" s="26">
        <v>4</v>
      </c>
      <c r="E32" s="26">
        <v>3</v>
      </c>
      <c r="F32" s="26">
        <v>1</v>
      </c>
      <c r="G32" s="26">
        <v>2</v>
      </c>
      <c r="H32" s="26">
        <v>3</v>
      </c>
      <c r="I32" s="26" t="s">
        <v>130</v>
      </c>
      <c r="J32" s="26">
        <v>3</v>
      </c>
      <c r="K32" s="26">
        <v>2</v>
      </c>
      <c r="L32" s="26">
        <v>3</v>
      </c>
      <c r="M32" s="26">
        <v>3</v>
      </c>
      <c r="N32" s="26">
        <v>2</v>
      </c>
      <c r="O32" s="26">
        <v>2</v>
      </c>
      <c r="P32" s="26">
        <v>2</v>
      </c>
      <c r="Q32" s="26">
        <v>3</v>
      </c>
      <c r="R32" s="26">
        <v>3</v>
      </c>
      <c r="S32" s="26">
        <v>4</v>
      </c>
      <c r="T32" s="26">
        <v>3</v>
      </c>
      <c r="U32" s="26">
        <v>3</v>
      </c>
      <c r="V32" s="26">
        <v>3</v>
      </c>
      <c r="W32" s="26">
        <v>2</v>
      </c>
      <c r="X32" s="26">
        <v>2</v>
      </c>
      <c r="Y32" s="26">
        <v>3</v>
      </c>
      <c r="Z32" s="26">
        <v>1</v>
      </c>
      <c r="AA32" s="26">
        <v>4</v>
      </c>
      <c r="AB32" s="26">
        <v>3</v>
      </c>
      <c r="AC32" s="26">
        <v>2</v>
      </c>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4"/>
      <c r="DI32" s="24"/>
      <c r="DJ32" s="24"/>
      <c r="DK32" s="24"/>
      <c r="DL32" s="24"/>
      <c r="DM32" s="24"/>
      <c r="DN32" s="24"/>
      <c r="DO32" s="24"/>
      <c r="DP32" s="24"/>
      <c r="DQ32" s="24"/>
      <c r="DR32" s="24"/>
      <c r="DS32" s="24"/>
      <c r="DT32" s="24"/>
      <c r="DU32" s="24"/>
      <c r="DV32" s="24"/>
      <c r="DW32" s="24"/>
      <c r="DX32" s="24"/>
      <c r="DY32" s="24"/>
      <c r="DZ32" s="24"/>
      <c r="EA32" s="24"/>
      <c r="EB32" s="24"/>
      <c r="EC32" s="24"/>
      <c r="ED32" s="24"/>
      <c r="EE32" s="24"/>
      <c r="EF32" s="24"/>
      <c r="EG32" s="24"/>
      <c r="EH32" s="24"/>
      <c r="EI32" s="24"/>
      <c r="EJ32" s="24"/>
      <c r="EK32" s="24"/>
      <c r="EL32" s="24"/>
      <c r="EM32" s="24"/>
      <c r="EN32" s="24"/>
      <c r="EO32" s="24"/>
      <c r="EP32" s="24"/>
      <c r="EQ32" s="24"/>
      <c r="ER32" s="24"/>
      <c r="ES32" s="24"/>
      <c r="ET32" s="24"/>
      <c r="EU32" s="24"/>
      <c r="EV32" s="24"/>
      <c r="EW32" s="24"/>
      <c r="EX32" s="24"/>
      <c r="EY32" s="24"/>
      <c r="EZ32" s="24"/>
      <c r="FA32" s="24"/>
      <c r="FB32" s="24"/>
      <c r="FC32" s="24"/>
      <c r="FD32" s="24"/>
      <c r="FE32" s="24"/>
      <c r="FF32" s="24"/>
      <c r="FG32" s="24"/>
      <c r="FH32" s="24"/>
      <c r="FI32" s="24"/>
      <c r="FJ32" s="24"/>
      <c r="FK32" s="24"/>
      <c r="FL32" s="24"/>
    </row>
    <row r="33" spans="1:170" ht="12" customHeight="1" x14ac:dyDescent="0.25">
      <c r="A33" s="24">
        <v>27</v>
      </c>
      <c r="B33" s="24" t="s">
        <v>155</v>
      </c>
      <c r="C33" s="24" t="s">
        <v>83</v>
      </c>
      <c r="D33" s="26">
        <v>4</v>
      </c>
      <c r="E33" s="26">
        <v>3</v>
      </c>
      <c r="F33" s="26">
        <v>2</v>
      </c>
      <c r="G33" s="26">
        <v>2</v>
      </c>
      <c r="H33" s="26">
        <v>4</v>
      </c>
      <c r="I33" s="26" t="s">
        <v>130</v>
      </c>
      <c r="J33" s="26">
        <v>4</v>
      </c>
      <c r="K33" s="26">
        <v>2</v>
      </c>
      <c r="L33" s="26">
        <v>4</v>
      </c>
      <c r="M33" s="26">
        <v>3</v>
      </c>
      <c r="N33" s="26">
        <v>4</v>
      </c>
      <c r="O33" s="26">
        <v>3</v>
      </c>
      <c r="P33" s="26">
        <v>2</v>
      </c>
      <c r="Q33" s="26">
        <v>3</v>
      </c>
      <c r="R33" s="26">
        <v>4</v>
      </c>
      <c r="S33" s="26">
        <v>4</v>
      </c>
      <c r="T33" s="26">
        <v>4</v>
      </c>
      <c r="U33" s="26">
        <v>4</v>
      </c>
      <c r="V33" s="26">
        <v>3</v>
      </c>
      <c r="W33" s="26">
        <v>3</v>
      </c>
      <c r="X33" s="26">
        <v>2</v>
      </c>
      <c r="Y33" s="26">
        <v>2</v>
      </c>
      <c r="Z33" s="26">
        <v>2</v>
      </c>
      <c r="AA33" s="26">
        <v>3</v>
      </c>
      <c r="AB33" s="26">
        <v>4</v>
      </c>
      <c r="AC33" s="26">
        <v>2</v>
      </c>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c r="BQ33" s="24"/>
      <c r="BR33" s="24"/>
      <c r="BS33" s="24"/>
      <c r="BT33" s="24"/>
      <c r="BU33" s="24"/>
      <c r="BV33" s="24"/>
      <c r="BW33" s="24"/>
      <c r="BX33" s="24"/>
      <c r="BY33" s="24"/>
      <c r="BZ33" s="24"/>
      <c r="CA33" s="24"/>
      <c r="CB33" s="24"/>
      <c r="CC33" s="24"/>
      <c r="CD33" s="24"/>
      <c r="CE33" s="24"/>
      <c r="CF33" s="24"/>
      <c r="CG33" s="24"/>
      <c r="CH33" s="24"/>
      <c r="CI33" s="24"/>
      <c r="CJ33" s="24"/>
      <c r="CK33" s="24"/>
      <c r="CL33" s="24"/>
      <c r="CM33" s="24"/>
      <c r="CN33" s="24"/>
      <c r="CO33" s="24"/>
      <c r="CP33" s="24"/>
      <c r="CQ33" s="24"/>
      <c r="CR33" s="24"/>
      <c r="CS33" s="24"/>
      <c r="CT33" s="24"/>
      <c r="CU33" s="24"/>
      <c r="CV33" s="24"/>
      <c r="CW33" s="24"/>
      <c r="CX33" s="24"/>
      <c r="CY33" s="24"/>
      <c r="CZ33" s="24"/>
      <c r="DA33" s="24"/>
      <c r="DB33" s="24"/>
      <c r="DC33" s="24"/>
      <c r="DD33" s="24"/>
      <c r="DE33" s="24"/>
      <c r="DF33" s="24"/>
      <c r="DG33" s="24"/>
      <c r="DH33" s="24"/>
      <c r="DI33" s="24"/>
      <c r="DJ33" s="24"/>
      <c r="DK33" s="24"/>
      <c r="DL33" s="24"/>
      <c r="DM33" s="24"/>
      <c r="DN33" s="24"/>
      <c r="DO33" s="24"/>
      <c r="DP33" s="24"/>
      <c r="DQ33" s="24"/>
      <c r="DR33" s="24"/>
      <c r="DS33" s="24"/>
      <c r="DT33" s="24"/>
      <c r="DU33" s="24"/>
      <c r="DV33" s="24"/>
      <c r="DW33" s="24"/>
      <c r="DX33" s="24"/>
      <c r="DY33" s="24"/>
      <c r="DZ33" s="24"/>
      <c r="EA33" s="24"/>
      <c r="EB33" s="24"/>
      <c r="EC33" s="24"/>
      <c r="ED33" s="24"/>
      <c r="EE33" s="24"/>
      <c r="EF33" s="24"/>
      <c r="EG33" s="24"/>
      <c r="EH33" s="24"/>
      <c r="EI33" s="24"/>
      <c r="EJ33" s="24"/>
      <c r="EK33" s="24"/>
      <c r="EL33" s="24"/>
      <c r="EM33" s="24"/>
      <c r="EN33" s="24"/>
      <c r="EO33" s="24"/>
      <c r="EP33" s="24"/>
      <c r="EQ33" s="24"/>
      <c r="ER33" s="24"/>
      <c r="ES33" s="24"/>
      <c r="ET33" s="24"/>
      <c r="EU33" s="24"/>
      <c r="EV33" s="24"/>
      <c r="EW33" s="24"/>
      <c r="EX33" s="24"/>
      <c r="EY33" s="24"/>
      <c r="EZ33" s="24"/>
      <c r="FA33" s="24"/>
      <c r="FB33" s="24"/>
      <c r="FC33" s="24"/>
      <c r="FD33" s="24"/>
      <c r="FE33" s="24"/>
      <c r="FF33" s="24"/>
      <c r="FG33" s="24"/>
      <c r="FH33" s="24"/>
      <c r="FI33" s="24"/>
      <c r="FJ33" s="24"/>
      <c r="FK33" s="24"/>
      <c r="FL33" s="24"/>
    </row>
    <row r="34" spans="1:170" ht="12" customHeight="1" x14ac:dyDescent="0.25">
      <c r="A34" s="24">
        <v>28</v>
      </c>
      <c r="B34" s="24" t="s">
        <v>158</v>
      </c>
      <c r="D34" s="26">
        <v>1</v>
      </c>
      <c r="E34" s="26">
        <v>1</v>
      </c>
      <c r="F34" s="26">
        <v>2</v>
      </c>
      <c r="G34" s="26">
        <v>1</v>
      </c>
      <c r="H34" s="26">
        <v>2</v>
      </c>
      <c r="I34" s="26" t="s">
        <v>130</v>
      </c>
      <c r="J34" s="26">
        <v>2</v>
      </c>
      <c r="K34" s="26">
        <v>1</v>
      </c>
      <c r="L34" s="26">
        <v>2</v>
      </c>
      <c r="M34" s="26">
        <v>2</v>
      </c>
      <c r="N34" s="26">
        <v>2</v>
      </c>
      <c r="O34" s="26">
        <v>3</v>
      </c>
      <c r="P34" s="26">
        <v>2</v>
      </c>
      <c r="Q34" s="26">
        <v>1</v>
      </c>
      <c r="R34" s="26">
        <v>1</v>
      </c>
      <c r="S34" s="26">
        <v>2</v>
      </c>
      <c r="T34" s="26">
        <v>2</v>
      </c>
      <c r="U34" s="26">
        <v>1</v>
      </c>
      <c r="V34" s="26">
        <v>2</v>
      </c>
      <c r="W34" s="26">
        <v>1</v>
      </c>
      <c r="X34" s="26">
        <v>3</v>
      </c>
      <c r="Y34" s="26">
        <v>2</v>
      </c>
      <c r="Z34" s="26">
        <v>2</v>
      </c>
      <c r="AA34" s="26">
        <v>2</v>
      </c>
      <c r="AB34" s="26">
        <v>1</v>
      </c>
      <c r="AC34" s="26">
        <v>1</v>
      </c>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24"/>
      <c r="BO34" s="24"/>
      <c r="BP34" s="24"/>
      <c r="BQ34" s="24"/>
      <c r="BR34" s="24"/>
      <c r="BS34" s="24"/>
      <c r="BT34" s="24"/>
      <c r="BU34" s="24"/>
      <c r="BV34" s="24"/>
      <c r="BW34" s="24"/>
      <c r="BX34" s="24"/>
      <c r="BY34" s="24"/>
      <c r="BZ34" s="24"/>
      <c r="CA34" s="24"/>
      <c r="CB34" s="24"/>
      <c r="CC34" s="24"/>
      <c r="CD34" s="24"/>
      <c r="CE34" s="24"/>
      <c r="CF34" s="24"/>
      <c r="CG34" s="24"/>
      <c r="CH34" s="24"/>
      <c r="CI34" s="24"/>
      <c r="CJ34" s="24"/>
      <c r="CK34" s="24"/>
      <c r="CL34" s="24"/>
      <c r="CM34" s="24"/>
      <c r="CN34" s="24"/>
      <c r="CO34" s="24"/>
      <c r="CP34" s="24"/>
      <c r="CQ34" s="24"/>
      <c r="CR34" s="24"/>
      <c r="CS34" s="24"/>
      <c r="CT34" s="24"/>
      <c r="CU34" s="24"/>
      <c r="CV34" s="24"/>
      <c r="CW34" s="24"/>
      <c r="CX34" s="24"/>
      <c r="CY34" s="24"/>
      <c r="CZ34" s="24"/>
      <c r="DA34" s="24"/>
      <c r="DB34" s="24"/>
      <c r="DC34" s="24"/>
      <c r="DD34" s="24"/>
      <c r="DE34" s="24"/>
      <c r="DF34" s="24"/>
      <c r="DG34" s="24"/>
      <c r="DH34" s="24"/>
      <c r="DI34" s="24"/>
      <c r="DJ34" s="24"/>
      <c r="DK34" s="24"/>
      <c r="DL34" s="24"/>
      <c r="DM34" s="24"/>
      <c r="DN34" s="24"/>
      <c r="DO34" s="24"/>
      <c r="DP34" s="24"/>
      <c r="DQ34" s="24"/>
      <c r="DR34" s="24"/>
      <c r="DS34" s="24"/>
      <c r="DT34" s="24"/>
      <c r="DU34" s="24"/>
      <c r="DV34" s="24"/>
      <c r="DW34" s="24"/>
      <c r="DX34" s="24"/>
      <c r="DY34" s="24"/>
      <c r="DZ34" s="24"/>
      <c r="EA34" s="24"/>
      <c r="EB34" s="24"/>
      <c r="EC34" s="24"/>
      <c r="ED34" s="24"/>
      <c r="EE34" s="24"/>
      <c r="EF34" s="24"/>
      <c r="EG34" s="24"/>
      <c r="EH34" s="24"/>
      <c r="EI34" s="24"/>
      <c r="EJ34" s="24"/>
      <c r="EK34" s="24"/>
      <c r="EL34" s="24"/>
      <c r="EM34" s="24"/>
      <c r="EN34" s="24"/>
      <c r="EO34" s="24"/>
      <c r="EP34" s="24"/>
      <c r="EQ34" s="24"/>
      <c r="ER34" s="24"/>
      <c r="ES34" s="24"/>
      <c r="ET34" s="24"/>
      <c r="EU34" s="24"/>
      <c r="EV34" s="24"/>
      <c r="EW34" s="24"/>
      <c r="EX34" s="24"/>
      <c r="EY34" s="24"/>
      <c r="EZ34" s="24"/>
      <c r="FA34" s="24"/>
      <c r="FB34" s="24"/>
      <c r="FC34" s="24"/>
      <c r="FD34" s="24"/>
      <c r="FE34" s="24"/>
      <c r="FF34" s="24"/>
      <c r="FG34" s="24"/>
      <c r="FH34" s="24"/>
      <c r="FI34" s="24"/>
      <c r="FJ34" s="24"/>
      <c r="FK34" s="24"/>
      <c r="FL34" s="24"/>
    </row>
    <row r="35" spans="1:170" ht="12" customHeight="1" x14ac:dyDescent="0.25">
      <c r="A35" s="24">
        <v>29</v>
      </c>
      <c r="B35" s="24" t="s">
        <v>163</v>
      </c>
      <c r="D35" s="26">
        <v>1</v>
      </c>
      <c r="E35" s="26">
        <v>2</v>
      </c>
      <c r="F35" s="26">
        <v>2</v>
      </c>
      <c r="G35" s="26">
        <v>1</v>
      </c>
      <c r="H35" s="26">
        <v>2</v>
      </c>
      <c r="I35" s="26" t="s">
        <v>130</v>
      </c>
      <c r="J35" s="26">
        <v>1</v>
      </c>
      <c r="K35" s="26">
        <v>2</v>
      </c>
      <c r="L35" s="26">
        <v>1</v>
      </c>
      <c r="M35" s="26">
        <v>2</v>
      </c>
      <c r="N35" s="26">
        <v>3</v>
      </c>
      <c r="O35" s="26">
        <v>2</v>
      </c>
      <c r="P35" s="26">
        <v>2</v>
      </c>
      <c r="Q35" s="26">
        <v>3</v>
      </c>
      <c r="R35" s="26">
        <v>1</v>
      </c>
      <c r="S35" s="26">
        <v>1</v>
      </c>
      <c r="T35" s="26">
        <v>2</v>
      </c>
      <c r="U35" s="26">
        <v>1</v>
      </c>
      <c r="V35" s="26">
        <v>2</v>
      </c>
      <c r="W35" s="26">
        <v>2</v>
      </c>
      <c r="X35" s="26">
        <v>3</v>
      </c>
      <c r="Y35" s="26">
        <v>2</v>
      </c>
      <c r="Z35" s="26">
        <v>2</v>
      </c>
      <c r="AA35" s="26">
        <v>2</v>
      </c>
      <c r="AB35" s="26">
        <v>1</v>
      </c>
      <c r="AC35" s="26">
        <v>3</v>
      </c>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24"/>
      <c r="BO35" s="24"/>
      <c r="BP35" s="24"/>
      <c r="BQ35" s="24"/>
      <c r="BR35" s="24"/>
      <c r="BS35" s="24"/>
      <c r="BT35" s="24"/>
      <c r="BU35" s="24"/>
      <c r="BV35" s="24"/>
      <c r="BW35" s="24"/>
      <c r="BX35" s="24"/>
      <c r="BY35" s="24"/>
      <c r="BZ35" s="24"/>
      <c r="CA35" s="24"/>
      <c r="CB35" s="24"/>
      <c r="CC35" s="24"/>
      <c r="CD35" s="24"/>
      <c r="CE35" s="24"/>
      <c r="CF35" s="24"/>
      <c r="CG35" s="24"/>
      <c r="CH35" s="24"/>
      <c r="CI35" s="24"/>
      <c r="CJ35" s="24"/>
      <c r="CK35" s="24"/>
      <c r="CL35" s="24"/>
      <c r="CM35" s="24"/>
      <c r="CN35" s="24"/>
      <c r="CO35" s="24"/>
      <c r="CP35" s="24"/>
      <c r="CQ35" s="24"/>
      <c r="CR35" s="24"/>
      <c r="CS35" s="24"/>
      <c r="CT35" s="24"/>
      <c r="CU35" s="24"/>
      <c r="CV35" s="24"/>
      <c r="CW35" s="24"/>
      <c r="CX35" s="24"/>
      <c r="CY35" s="24"/>
      <c r="CZ35" s="24"/>
      <c r="DA35" s="24"/>
      <c r="DB35" s="24"/>
      <c r="DC35" s="24"/>
      <c r="DD35" s="24"/>
      <c r="DE35" s="24"/>
      <c r="DF35" s="24"/>
      <c r="DG35" s="24"/>
      <c r="DH35" s="24"/>
      <c r="DI35" s="24"/>
      <c r="DJ35" s="24"/>
      <c r="DK35" s="24"/>
      <c r="DL35" s="24"/>
      <c r="DM35" s="24"/>
      <c r="DN35" s="24"/>
      <c r="DO35" s="24"/>
      <c r="DP35" s="24"/>
      <c r="DQ35" s="24"/>
      <c r="DR35" s="24"/>
      <c r="DS35" s="24"/>
      <c r="DT35" s="24"/>
      <c r="DU35" s="24"/>
      <c r="DV35" s="24"/>
      <c r="DW35" s="24"/>
      <c r="DX35" s="24"/>
      <c r="DY35" s="24"/>
      <c r="DZ35" s="24"/>
      <c r="EA35" s="24"/>
      <c r="EB35" s="24"/>
      <c r="EC35" s="24"/>
      <c r="ED35" s="24"/>
      <c r="EE35" s="24"/>
      <c r="EF35" s="24"/>
      <c r="EG35" s="24"/>
      <c r="EH35" s="24"/>
      <c r="EI35" s="24"/>
      <c r="EJ35" s="24"/>
      <c r="EK35" s="24"/>
      <c r="EL35" s="24"/>
      <c r="EM35" s="24"/>
      <c r="EN35" s="24"/>
      <c r="EO35" s="24"/>
      <c r="EP35" s="24"/>
      <c r="EQ35" s="24"/>
      <c r="ER35" s="24"/>
      <c r="ES35" s="24"/>
      <c r="ET35" s="24"/>
      <c r="EU35" s="24"/>
      <c r="EV35" s="24"/>
      <c r="EW35" s="24"/>
      <c r="EX35" s="24"/>
      <c r="EY35" s="24"/>
      <c r="EZ35" s="24"/>
      <c r="FA35" s="24"/>
      <c r="FB35" s="24"/>
      <c r="FC35" s="24"/>
      <c r="FD35" s="24"/>
      <c r="FE35" s="24"/>
      <c r="FF35" s="24"/>
      <c r="FG35" s="24"/>
      <c r="FH35" s="24"/>
      <c r="FI35" s="24"/>
      <c r="FJ35" s="24"/>
      <c r="FK35" s="24"/>
      <c r="FL35" s="24"/>
    </row>
    <row r="36" spans="1:170" ht="12" customHeight="1" x14ac:dyDescent="0.25">
      <c r="A36" s="24">
        <v>30</v>
      </c>
      <c r="B36" s="24" t="s">
        <v>140</v>
      </c>
      <c r="C36" s="24" t="s">
        <v>83</v>
      </c>
      <c r="D36" s="26">
        <v>4</v>
      </c>
      <c r="E36" s="26">
        <v>4</v>
      </c>
      <c r="F36" s="26">
        <v>3</v>
      </c>
      <c r="G36" s="26">
        <v>3</v>
      </c>
      <c r="H36" s="26">
        <v>3</v>
      </c>
      <c r="I36" s="26" t="s">
        <v>130</v>
      </c>
      <c r="J36" s="26">
        <v>3</v>
      </c>
      <c r="K36" s="26">
        <v>4</v>
      </c>
      <c r="L36" s="26">
        <v>3</v>
      </c>
      <c r="M36" s="26">
        <v>3</v>
      </c>
      <c r="N36" s="26">
        <v>3</v>
      </c>
      <c r="O36" s="26">
        <v>3</v>
      </c>
      <c r="P36" s="26">
        <v>3</v>
      </c>
      <c r="Q36" s="26">
        <v>3</v>
      </c>
      <c r="R36" s="26">
        <v>3</v>
      </c>
      <c r="S36" s="26">
        <v>4</v>
      </c>
      <c r="T36" s="26">
        <v>4</v>
      </c>
      <c r="U36" s="26">
        <v>4</v>
      </c>
      <c r="V36" s="26">
        <v>3</v>
      </c>
      <c r="W36" s="26">
        <v>4</v>
      </c>
      <c r="X36" s="26">
        <v>3</v>
      </c>
      <c r="Y36" s="26">
        <v>3</v>
      </c>
      <c r="Z36" s="26">
        <v>3</v>
      </c>
      <c r="AA36" s="26">
        <v>4</v>
      </c>
      <c r="AB36" s="26">
        <v>4</v>
      </c>
      <c r="AC36" s="26">
        <v>2</v>
      </c>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24"/>
      <c r="CM36" s="24"/>
      <c r="CN36" s="24"/>
      <c r="CO36" s="24"/>
      <c r="CP36" s="24"/>
      <c r="CQ36" s="24"/>
      <c r="CR36" s="24"/>
      <c r="CS36" s="24"/>
      <c r="CT36" s="24"/>
      <c r="CU36" s="24"/>
      <c r="CV36" s="24"/>
      <c r="CW36" s="24"/>
      <c r="CX36" s="24"/>
      <c r="CY36" s="24"/>
      <c r="CZ36" s="24"/>
      <c r="DA36" s="24"/>
      <c r="DB36" s="24"/>
      <c r="DC36" s="24"/>
      <c r="DD36" s="24"/>
      <c r="DE36" s="24"/>
      <c r="DF36" s="24"/>
      <c r="DG36" s="24"/>
      <c r="DH36" s="24"/>
      <c r="DI36" s="24"/>
      <c r="DJ36" s="24"/>
      <c r="DK36" s="24"/>
      <c r="DL36" s="24"/>
      <c r="DM36" s="24"/>
      <c r="DN36" s="24"/>
      <c r="DO36" s="24"/>
      <c r="DP36" s="24"/>
      <c r="DQ36" s="24"/>
      <c r="DR36" s="24"/>
      <c r="DS36" s="24"/>
      <c r="DT36" s="24"/>
      <c r="DU36" s="24"/>
      <c r="DV36" s="24"/>
      <c r="DW36" s="24"/>
      <c r="DX36" s="24"/>
      <c r="DY36" s="24"/>
      <c r="DZ36" s="24"/>
      <c r="EA36" s="24"/>
      <c r="EB36" s="24"/>
      <c r="EC36" s="24"/>
      <c r="ED36" s="24"/>
      <c r="EE36" s="24"/>
      <c r="EF36" s="24"/>
      <c r="EG36" s="24"/>
      <c r="EH36" s="24"/>
      <c r="EI36" s="24"/>
      <c r="EJ36" s="24"/>
      <c r="EK36" s="24"/>
      <c r="EL36" s="24"/>
      <c r="EM36" s="24"/>
      <c r="EN36" s="24"/>
      <c r="EO36" s="24"/>
      <c r="EP36" s="24"/>
      <c r="EQ36" s="24"/>
      <c r="ER36" s="24"/>
      <c r="ES36" s="24"/>
      <c r="ET36" s="24"/>
      <c r="EU36" s="24"/>
      <c r="EV36" s="24"/>
      <c r="EW36" s="24"/>
      <c r="EX36" s="24"/>
      <c r="EY36" s="24"/>
      <c r="EZ36" s="24"/>
      <c r="FA36" s="24"/>
      <c r="FB36" s="24"/>
      <c r="FC36" s="24"/>
      <c r="FD36" s="24"/>
      <c r="FE36" s="24"/>
      <c r="FF36" s="24"/>
      <c r="FG36" s="24"/>
      <c r="FH36" s="24"/>
      <c r="FI36" s="24"/>
      <c r="FJ36" s="24"/>
      <c r="FK36" s="24"/>
      <c r="FL36" s="24"/>
    </row>
    <row r="37" spans="1:170" ht="12" customHeight="1" x14ac:dyDescent="0.25">
      <c r="A37" s="24">
        <v>31</v>
      </c>
      <c r="B37" s="24" t="s">
        <v>171</v>
      </c>
      <c r="D37" s="26">
        <v>1</v>
      </c>
      <c r="E37" s="26">
        <v>1</v>
      </c>
      <c r="F37" s="26">
        <v>3</v>
      </c>
      <c r="G37" s="26">
        <v>1</v>
      </c>
      <c r="H37" s="26">
        <v>1</v>
      </c>
      <c r="I37" s="26" t="s">
        <v>130</v>
      </c>
      <c r="J37" s="26">
        <v>1</v>
      </c>
      <c r="K37" s="26">
        <v>1</v>
      </c>
      <c r="L37" s="26">
        <v>1</v>
      </c>
      <c r="M37" s="26">
        <v>1</v>
      </c>
      <c r="N37" s="26">
        <v>1</v>
      </c>
      <c r="O37" s="26">
        <v>1</v>
      </c>
      <c r="P37" s="26">
        <v>2</v>
      </c>
      <c r="Q37" s="26">
        <v>2</v>
      </c>
      <c r="R37" s="26">
        <v>1</v>
      </c>
      <c r="S37" s="26">
        <v>1</v>
      </c>
      <c r="T37" s="26">
        <v>1</v>
      </c>
      <c r="U37" s="26">
        <v>1</v>
      </c>
      <c r="V37" s="26">
        <v>1</v>
      </c>
      <c r="W37" s="26">
        <v>1</v>
      </c>
      <c r="X37" s="26">
        <v>1</v>
      </c>
      <c r="Y37" s="26">
        <v>2</v>
      </c>
      <c r="Z37" s="26">
        <v>1</v>
      </c>
      <c r="AA37" s="26">
        <v>1</v>
      </c>
      <c r="AB37" s="26">
        <v>1</v>
      </c>
      <c r="AC37" s="26">
        <v>1</v>
      </c>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24"/>
      <c r="CM37" s="24"/>
      <c r="CN37" s="24"/>
      <c r="CO37" s="24"/>
      <c r="CP37" s="24"/>
      <c r="CQ37" s="24"/>
      <c r="CR37" s="24"/>
      <c r="CS37" s="24"/>
      <c r="CT37" s="24"/>
      <c r="CU37" s="24"/>
      <c r="CV37" s="24"/>
      <c r="CW37" s="24"/>
      <c r="CX37" s="24"/>
      <c r="CY37" s="24"/>
      <c r="CZ37" s="24"/>
      <c r="DA37" s="24"/>
      <c r="DB37" s="24"/>
      <c r="DC37" s="24"/>
      <c r="DD37" s="24"/>
      <c r="DE37" s="24"/>
      <c r="DF37" s="24"/>
      <c r="DG37" s="24"/>
      <c r="DH37" s="24"/>
      <c r="DI37" s="24"/>
      <c r="DJ37" s="24"/>
      <c r="DK37" s="24"/>
      <c r="DL37" s="24"/>
      <c r="DM37" s="24"/>
      <c r="DN37" s="24"/>
      <c r="DO37" s="24"/>
      <c r="DP37" s="24"/>
      <c r="DQ37" s="24"/>
      <c r="DR37" s="24"/>
      <c r="DS37" s="24"/>
      <c r="DT37" s="24"/>
      <c r="DU37" s="24"/>
      <c r="DV37" s="24"/>
      <c r="DW37" s="24"/>
      <c r="DX37" s="24"/>
      <c r="DY37" s="24"/>
      <c r="DZ37" s="24"/>
      <c r="EA37" s="24"/>
      <c r="EB37" s="24"/>
      <c r="EC37" s="24"/>
      <c r="ED37" s="24"/>
      <c r="EE37" s="24"/>
      <c r="EF37" s="24"/>
      <c r="EG37" s="24"/>
      <c r="EH37" s="24"/>
      <c r="EI37" s="24"/>
      <c r="EJ37" s="24"/>
      <c r="EK37" s="24"/>
      <c r="EL37" s="24"/>
      <c r="EM37" s="24"/>
      <c r="EN37" s="24"/>
      <c r="EO37" s="24"/>
      <c r="EP37" s="24"/>
      <c r="EQ37" s="24"/>
      <c r="ER37" s="24"/>
      <c r="ES37" s="24"/>
      <c r="ET37" s="24"/>
      <c r="EU37" s="24"/>
      <c r="EV37" s="24"/>
      <c r="EW37" s="24"/>
      <c r="EX37" s="24"/>
      <c r="EY37" s="24"/>
      <c r="EZ37" s="24"/>
      <c r="FA37" s="24"/>
      <c r="FB37" s="24"/>
      <c r="FC37" s="24"/>
      <c r="FD37" s="24"/>
      <c r="FE37" s="24"/>
      <c r="FF37" s="24"/>
      <c r="FG37" s="24"/>
      <c r="FH37" s="24"/>
      <c r="FI37" s="24"/>
      <c r="FJ37" s="24"/>
      <c r="FK37" s="24"/>
      <c r="FL37" s="24"/>
    </row>
    <row r="38" spans="1:170" ht="12" customHeight="1" x14ac:dyDescent="0.25">
      <c r="A38" s="24">
        <v>32</v>
      </c>
      <c r="B38" s="24" t="s">
        <v>172</v>
      </c>
      <c r="D38" s="26">
        <v>1</v>
      </c>
      <c r="E38" s="26">
        <v>2</v>
      </c>
      <c r="F38" s="26">
        <v>2</v>
      </c>
      <c r="G38" s="26">
        <v>1</v>
      </c>
      <c r="H38" s="26">
        <v>2</v>
      </c>
      <c r="I38" s="26" t="s">
        <v>130</v>
      </c>
      <c r="J38" s="26">
        <v>2</v>
      </c>
      <c r="K38" s="26">
        <v>1</v>
      </c>
      <c r="L38" s="26">
        <v>1</v>
      </c>
      <c r="M38" s="26">
        <v>2</v>
      </c>
      <c r="N38" s="26">
        <v>2</v>
      </c>
      <c r="O38" s="26">
        <v>2</v>
      </c>
      <c r="P38" s="26">
        <v>1</v>
      </c>
      <c r="Q38" s="26">
        <v>2</v>
      </c>
      <c r="R38" s="26">
        <v>2</v>
      </c>
      <c r="S38" s="26">
        <v>1</v>
      </c>
      <c r="T38" s="26">
        <v>2</v>
      </c>
      <c r="U38" s="26">
        <v>1</v>
      </c>
      <c r="V38" s="26">
        <v>2</v>
      </c>
      <c r="W38" s="26">
        <v>2</v>
      </c>
      <c r="X38" s="26">
        <v>2</v>
      </c>
      <c r="Y38" s="26">
        <v>3</v>
      </c>
      <c r="Z38" s="26">
        <v>2</v>
      </c>
      <c r="AA38" s="26">
        <v>1</v>
      </c>
      <c r="AB38" s="26">
        <v>1</v>
      </c>
      <c r="AC38" s="26">
        <v>3</v>
      </c>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24"/>
      <c r="CM38" s="24"/>
      <c r="CN38" s="24"/>
      <c r="CO38" s="24"/>
      <c r="CP38" s="24"/>
      <c r="CQ38" s="24"/>
      <c r="CR38" s="24"/>
      <c r="CS38" s="24"/>
      <c r="CT38" s="24"/>
      <c r="CU38" s="24"/>
      <c r="CV38" s="24"/>
      <c r="CW38" s="24"/>
      <c r="CX38" s="24"/>
      <c r="CY38" s="24"/>
      <c r="CZ38" s="24"/>
      <c r="DA38" s="24"/>
      <c r="DB38" s="24"/>
      <c r="DC38" s="24"/>
      <c r="DD38" s="24"/>
      <c r="DE38" s="24"/>
      <c r="DF38" s="24"/>
      <c r="DG38" s="24"/>
      <c r="DH38" s="24"/>
      <c r="DI38" s="24"/>
      <c r="DJ38" s="24"/>
      <c r="DK38" s="24"/>
      <c r="DL38" s="24"/>
      <c r="DM38" s="24"/>
      <c r="DN38" s="24"/>
      <c r="DO38" s="24"/>
      <c r="DP38" s="24"/>
      <c r="DQ38" s="24"/>
      <c r="DR38" s="24"/>
      <c r="DS38" s="24"/>
      <c r="DT38" s="24"/>
      <c r="DU38" s="24"/>
      <c r="DV38" s="24"/>
      <c r="DW38" s="24"/>
      <c r="DX38" s="24"/>
      <c r="DY38" s="24"/>
      <c r="DZ38" s="24"/>
      <c r="EA38" s="24"/>
      <c r="EB38" s="24"/>
      <c r="EC38" s="24"/>
      <c r="ED38" s="24"/>
      <c r="EE38" s="24"/>
      <c r="EF38" s="24"/>
      <c r="EG38" s="24"/>
      <c r="EH38" s="24"/>
      <c r="EI38" s="24"/>
      <c r="EJ38" s="24"/>
      <c r="EK38" s="24"/>
      <c r="EL38" s="24"/>
      <c r="EM38" s="24"/>
      <c r="EN38" s="24"/>
      <c r="EO38" s="24"/>
      <c r="EP38" s="24"/>
      <c r="EQ38" s="24"/>
      <c r="ER38" s="24"/>
      <c r="ES38" s="24"/>
      <c r="ET38" s="24"/>
      <c r="EU38" s="24"/>
      <c r="EV38" s="24"/>
      <c r="EW38" s="24"/>
      <c r="EX38" s="24"/>
      <c r="EY38" s="24"/>
      <c r="EZ38" s="24"/>
      <c r="FA38" s="24"/>
      <c r="FB38" s="24"/>
      <c r="FC38" s="24"/>
      <c r="FD38" s="24"/>
      <c r="FE38" s="24"/>
      <c r="FF38" s="24"/>
      <c r="FG38" s="24"/>
      <c r="FH38" s="24"/>
      <c r="FI38" s="24"/>
      <c r="FJ38" s="24"/>
      <c r="FK38" s="24"/>
      <c r="FL38" s="24"/>
    </row>
    <row r="39" spans="1:170" ht="12" customHeight="1" x14ac:dyDescent="0.25">
      <c r="A39" s="24">
        <v>33</v>
      </c>
      <c r="B39" s="24" t="s">
        <v>87</v>
      </c>
      <c r="C39" s="24" t="s">
        <v>83</v>
      </c>
      <c r="D39" s="26">
        <v>4</v>
      </c>
      <c r="E39" s="26">
        <v>4</v>
      </c>
      <c r="F39" s="26">
        <v>2</v>
      </c>
      <c r="G39" s="26">
        <v>4</v>
      </c>
      <c r="H39" s="26">
        <v>2</v>
      </c>
      <c r="I39" s="26" t="s">
        <v>130</v>
      </c>
      <c r="J39" s="26">
        <v>3</v>
      </c>
      <c r="K39" s="26">
        <v>3</v>
      </c>
      <c r="L39" s="26">
        <v>4</v>
      </c>
      <c r="M39" s="26">
        <v>3</v>
      </c>
      <c r="N39" s="26">
        <v>4</v>
      </c>
      <c r="O39" s="26">
        <v>2</v>
      </c>
      <c r="P39" s="26">
        <v>3</v>
      </c>
      <c r="Q39" s="26">
        <v>3</v>
      </c>
      <c r="R39" s="26">
        <v>4</v>
      </c>
      <c r="S39" s="26">
        <v>4</v>
      </c>
      <c r="T39" s="26">
        <v>3</v>
      </c>
      <c r="U39" s="26">
        <v>4</v>
      </c>
      <c r="V39" s="26">
        <v>3</v>
      </c>
      <c r="W39" s="26">
        <v>3</v>
      </c>
      <c r="X39" s="26">
        <v>3</v>
      </c>
      <c r="Y39" s="26">
        <v>3</v>
      </c>
      <c r="Z39" s="26">
        <v>2</v>
      </c>
      <c r="AA39" s="26">
        <v>4</v>
      </c>
      <c r="AB39" s="26">
        <v>4</v>
      </c>
      <c r="AC39" s="26">
        <v>2</v>
      </c>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c r="DQ39" s="24"/>
      <c r="DR39" s="24"/>
      <c r="DS39" s="24"/>
      <c r="DT39" s="24"/>
      <c r="DU39" s="24"/>
      <c r="DV39" s="24"/>
      <c r="DW39" s="24"/>
      <c r="DX39" s="24"/>
      <c r="DY39" s="24"/>
      <c r="DZ39" s="24"/>
      <c r="EA39" s="24"/>
      <c r="EB39" s="24"/>
      <c r="EC39" s="24"/>
      <c r="ED39" s="24"/>
      <c r="EE39" s="24"/>
      <c r="EF39" s="24"/>
      <c r="EG39" s="24"/>
      <c r="EH39" s="24"/>
      <c r="EI39" s="24"/>
      <c r="EJ39" s="24"/>
      <c r="EK39" s="24"/>
      <c r="EL39" s="24"/>
      <c r="EM39" s="24"/>
      <c r="EN39" s="24"/>
      <c r="EO39" s="24"/>
      <c r="EP39" s="24"/>
      <c r="EQ39" s="24"/>
      <c r="ER39" s="24"/>
      <c r="ES39" s="24"/>
      <c r="ET39" s="24"/>
      <c r="EU39" s="24"/>
      <c r="EV39" s="24"/>
      <c r="EW39" s="24"/>
      <c r="EX39" s="24"/>
      <c r="EY39" s="24"/>
      <c r="EZ39" s="24"/>
      <c r="FA39" s="24"/>
      <c r="FB39" s="24"/>
      <c r="FC39" s="24"/>
      <c r="FD39" s="24"/>
      <c r="FE39" s="24"/>
      <c r="FF39" s="24"/>
      <c r="FG39" s="24"/>
      <c r="FH39" s="24"/>
      <c r="FI39" s="24"/>
      <c r="FJ39" s="24"/>
      <c r="FK39" s="24"/>
      <c r="FL39" s="24"/>
    </row>
    <row r="40" spans="1:170" ht="12" customHeight="1" x14ac:dyDescent="0.25">
      <c r="A40" s="24">
        <v>34</v>
      </c>
      <c r="B40" s="24" t="s">
        <v>173</v>
      </c>
      <c r="C40" s="24" t="s">
        <v>83</v>
      </c>
      <c r="D40" s="26">
        <v>3</v>
      </c>
      <c r="E40" s="26">
        <v>3</v>
      </c>
      <c r="F40" s="26">
        <v>3</v>
      </c>
      <c r="G40" s="26">
        <v>3</v>
      </c>
      <c r="H40" s="26">
        <v>2</v>
      </c>
      <c r="I40" s="26" t="s">
        <v>130</v>
      </c>
      <c r="J40" s="26">
        <v>4</v>
      </c>
      <c r="K40" s="26">
        <v>2</v>
      </c>
      <c r="L40" s="26">
        <v>3</v>
      </c>
      <c r="M40" s="26">
        <v>4</v>
      </c>
      <c r="N40" s="26">
        <v>3</v>
      </c>
      <c r="O40" s="26">
        <v>2</v>
      </c>
      <c r="P40" s="26">
        <v>3</v>
      </c>
      <c r="Q40" s="26">
        <v>3</v>
      </c>
      <c r="R40" s="26">
        <v>2</v>
      </c>
      <c r="S40" s="26">
        <v>4</v>
      </c>
      <c r="T40" s="26">
        <v>2</v>
      </c>
      <c r="U40" s="26">
        <v>4</v>
      </c>
      <c r="V40" s="26">
        <v>2</v>
      </c>
      <c r="W40" s="26">
        <v>3</v>
      </c>
      <c r="X40" s="26">
        <v>2</v>
      </c>
      <c r="Y40" s="26">
        <v>2</v>
      </c>
      <c r="Z40" s="26">
        <v>1</v>
      </c>
      <c r="AA40" s="26">
        <v>1</v>
      </c>
      <c r="AB40" s="26">
        <v>3</v>
      </c>
      <c r="AC40" s="26">
        <v>2</v>
      </c>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c r="DE40" s="24"/>
      <c r="DF40" s="24"/>
      <c r="DG40" s="24"/>
      <c r="DH40" s="24"/>
      <c r="DI40" s="24"/>
      <c r="DJ40" s="24"/>
      <c r="DK40" s="24"/>
      <c r="DL40" s="24"/>
      <c r="DM40" s="24"/>
      <c r="DN40" s="24"/>
      <c r="DO40" s="24"/>
      <c r="DP40" s="24"/>
      <c r="DQ40" s="24"/>
      <c r="DR40" s="24"/>
      <c r="DS40" s="24"/>
      <c r="DT40" s="24"/>
      <c r="DU40" s="24"/>
      <c r="DV40" s="24"/>
      <c r="DW40" s="24"/>
      <c r="DX40" s="24"/>
      <c r="DY40" s="24"/>
      <c r="DZ40" s="24"/>
      <c r="EA40" s="24"/>
      <c r="EB40" s="24"/>
      <c r="EC40" s="24"/>
      <c r="ED40" s="24"/>
      <c r="EE40" s="24"/>
      <c r="EF40" s="24"/>
      <c r="EG40" s="24"/>
      <c r="EH40" s="24"/>
      <c r="EI40" s="24"/>
      <c r="EJ40" s="24"/>
      <c r="EK40" s="24"/>
      <c r="EL40" s="24"/>
      <c r="EM40" s="24"/>
      <c r="EN40" s="24"/>
      <c r="EO40" s="24"/>
      <c r="EP40" s="24"/>
      <c r="EQ40" s="24"/>
      <c r="ER40" s="24"/>
      <c r="ES40" s="24"/>
      <c r="ET40" s="24"/>
      <c r="EU40" s="24"/>
      <c r="EV40" s="24"/>
      <c r="EW40" s="24"/>
      <c r="EX40" s="24"/>
      <c r="EY40" s="24"/>
      <c r="EZ40" s="24"/>
      <c r="FA40" s="24"/>
      <c r="FB40" s="24"/>
      <c r="FC40" s="24"/>
      <c r="FD40" s="24"/>
      <c r="FE40" s="24"/>
      <c r="FF40" s="24"/>
      <c r="FG40" s="24"/>
      <c r="FH40" s="24"/>
      <c r="FI40" s="24"/>
      <c r="FJ40" s="24"/>
      <c r="FK40" s="24"/>
      <c r="FL40" s="24"/>
    </row>
    <row r="41" spans="1:170" ht="12" customHeight="1" x14ac:dyDescent="0.25">
      <c r="A41" s="24">
        <v>35</v>
      </c>
      <c r="B41" s="24" t="s">
        <v>174</v>
      </c>
      <c r="D41" s="26">
        <v>1</v>
      </c>
      <c r="E41" s="26">
        <v>1</v>
      </c>
      <c r="F41" s="26">
        <v>1</v>
      </c>
      <c r="G41" s="26">
        <v>1</v>
      </c>
      <c r="H41" s="26">
        <v>3</v>
      </c>
      <c r="I41" s="26" t="s">
        <v>130</v>
      </c>
      <c r="J41" s="26">
        <v>1</v>
      </c>
      <c r="K41" s="26">
        <v>1</v>
      </c>
      <c r="L41" s="26">
        <v>1</v>
      </c>
      <c r="M41" s="26">
        <v>2</v>
      </c>
      <c r="N41" s="26">
        <v>3</v>
      </c>
      <c r="O41" s="26">
        <v>3</v>
      </c>
      <c r="P41" s="26">
        <v>1</v>
      </c>
      <c r="Q41" s="26">
        <v>1</v>
      </c>
      <c r="R41" s="26">
        <v>1</v>
      </c>
      <c r="S41" s="26">
        <v>1</v>
      </c>
      <c r="T41" s="26">
        <v>1</v>
      </c>
      <c r="U41" s="26">
        <v>1</v>
      </c>
      <c r="V41" s="26">
        <v>2</v>
      </c>
      <c r="W41" s="26">
        <v>2</v>
      </c>
      <c r="X41" s="26">
        <v>2</v>
      </c>
      <c r="Y41" s="26">
        <v>2</v>
      </c>
      <c r="Z41" s="26">
        <v>2</v>
      </c>
      <c r="AA41" s="26">
        <v>2</v>
      </c>
      <c r="AB41" s="26">
        <v>1</v>
      </c>
      <c r="AC41" s="26">
        <v>4</v>
      </c>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4"/>
      <c r="DI41" s="24"/>
      <c r="DJ41" s="24"/>
      <c r="DK41" s="24"/>
      <c r="DL41" s="24"/>
      <c r="DM41" s="24"/>
      <c r="DN41" s="24"/>
      <c r="DO41" s="24"/>
      <c r="DP41" s="24"/>
      <c r="DQ41" s="24"/>
      <c r="DR41" s="24"/>
      <c r="DS41" s="24"/>
      <c r="DT41" s="24"/>
      <c r="DU41" s="24"/>
      <c r="DV41" s="24"/>
      <c r="DW41" s="24"/>
      <c r="DX41" s="24"/>
      <c r="DY41" s="24"/>
      <c r="DZ41" s="24"/>
      <c r="EA41" s="24"/>
      <c r="EB41" s="24"/>
      <c r="EC41" s="24"/>
      <c r="ED41" s="24"/>
      <c r="EE41" s="24"/>
      <c r="EF41" s="24"/>
      <c r="EG41" s="24"/>
      <c r="EH41" s="24"/>
      <c r="EI41" s="24"/>
      <c r="EJ41" s="24"/>
      <c r="EK41" s="24"/>
      <c r="EL41" s="24"/>
      <c r="EM41" s="24"/>
      <c r="EN41" s="24"/>
      <c r="EO41" s="24"/>
      <c r="EP41" s="24"/>
      <c r="EQ41" s="24"/>
      <c r="ER41" s="24"/>
      <c r="ES41" s="24"/>
      <c r="ET41" s="24"/>
      <c r="EU41" s="24"/>
      <c r="EV41" s="24"/>
      <c r="EW41" s="24"/>
      <c r="EX41" s="24"/>
      <c r="EY41" s="24"/>
      <c r="EZ41" s="24"/>
      <c r="FA41" s="24"/>
      <c r="FB41" s="24"/>
      <c r="FC41" s="24"/>
      <c r="FD41" s="24"/>
      <c r="FE41" s="24"/>
      <c r="FF41" s="24"/>
      <c r="FG41" s="24"/>
      <c r="FH41" s="24"/>
      <c r="FI41" s="24"/>
      <c r="FJ41" s="24"/>
      <c r="FK41" s="24"/>
      <c r="FL41" s="24"/>
    </row>
    <row r="42" spans="1:170" ht="12" customHeight="1" x14ac:dyDescent="0.25">
      <c r="A42" s="24">
        <v>36</v>
      </c>
      <c r="B42" s="24" t="s">
        <v>105</v>
      </c>
      <c r="C42" s="24" t="s">
        <v>83</v>
      </c>
      <c r="D42" s="26">
        <v>4</v>
      </c>
      <c r="E42" s="26">
        <v>3</v>
      </c>
      <c r="F42" s="26">
        <v>3</v>
      </c>
      <c r="G42" s="26">
        <v>3</v>
      </c>
      <c r="H42" s="26">
        <v>2</v>
      </c>
      <c r="I42" s="26" t="s">
        <v>130</v>
      </c>
      <c r="J42" s="26">
        <v>3</v>
      </c>
      <c r="K42" s="26">
        <v>4</v>
      </c>
      <c r="L42" s="26">
        <v>3</v>
      </c>
      <c r="M42" s="26">
        <v>3</v>
      </c>
      <c r="N42" s="26">
        <v>2</v>
      </c>
      <c r="O42" s="26">
        <v>2</v>
      </c>
      <c r="P42" s="26">
        <v>3</v>
      </c>
      <c r="Q42" s="26">
        <v>3</v>
      </c>
      <c r="R42" s="26">
        <v>4</v>
      </c>
      <c r="S42" s="26">
        <v>4</v>
      </c>
      <c r="T42" s="26">
        <v>3</v>
      </c>
      <c r="U42" s="26">
        <v>4</v>
      </c>
      <c r="V42" s="26">
        <v>3</v>
      </c>
      <c r="W42" s="26">
        <v>4</v>
      </c>
      <c r="X42" s="26">
        <v>3</v>
      </c>
      <c r="Y42" s="26">
        <v>3</v>
      </c>
      <c r="Z42" s="26">
        <v>3</v>
      </c>
      <c r="AA42" s="26">
        <v>3</v>
      </c>
      <c r="AB42" s="26">
        <v>4</v>
      </c>
      <c r="AC42" s="26">
        <v>2</v>
      </c>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24"/>
      <c r="CM42" s="24"/>
      <c r="CN42" s="24"/>
      <c r="CO42" s="24"/>
      <c r="CP42" s="24"/>
      <c r="CQ42" s="24"/>
      <c r="CR42" s="24"/>
      <c r="CS42" s="24"/>
      <c r="CT42" s="24"/>
      <c r="CU42" s="24"/>
      <c r="CV42" s="24"/>
      <c r="CW42" s="24"/>
      <c r="CX42" s="24"/>
      <c r="CY42" s="24"/>
      <c r="CZ42" s="24"/>
      <c r="DA42" s="24"/>
      <c r="DB42" s="24"/>
      <c r="DC42" s="24"/>
      <c r="DD42" s="24"/>
      <c r="DE42" s="24"/>
      <c r="DF42" s="24"/>
      <c r="DG42" s="24"/>
      <c r="DH42" s="24"/>
      <c r="DI42" s="24"/>
      <c r="DJ42" s="24"/>
      <c r="DK42" s="24"/>
      <c r="DL42" s="24"/>
      <c r="DM42" s="24"/>
      <c r="DN42" s="24"/>
      <c r="DO42" s="24"/>
      <c r="DP42" s="24"/>
      <c r="DQ42" s="24"/>
      <c r="DR42" s="24"/>
      <c r="DS42" s="24"/>
      <c r="DT42" s="24"/>
      <c r="DU42" s="24"/>
      <c r="DV42" s="24"/>
      <c r="DW42" s="24"/>
      <c r="DX42" s="24"/>
      <c r="DY42" s="24"/>
      <c r="DZ42" s="24"/>
      <c r="EA42" s="24"/>
      <c r="EB42" s="24"/>
      <c r="EC42" s="24"/>
      <c r="ED42" s="24"/>
      <c r="EE42" s="24"/>
      <c r="EF42" s="24"/>
      <c r="EG42" s="24"/>
      <c r="EH42" s="24"/>
      <c r="EI42" s="24"/>
      <c r="EJ42" s="24"/>
      <c r="EK42" s="24"/>
      <c r="EL42" s="24"/>
      <c r="EM42" s="24"/>
      <c r="EN42" s="24"/>
      <c r="EO42" s="24"/>
      <c r="EP42" s="24"/>
      <c r="EQ42" s="24"/>
      <c r="ER42" s="24"/>
      <c r="ES42" s="24"/>
      <c r="ET42" s="24"/>
      <c r="EU42" s="24"/>
      <c r="EV42" s="24"/>
      <c r="EW42" s="24"/>
      <c r="EX42" s="24"/>
      <c r="EY42" s="24"/>
      <c r="EZ42" s="24"/>
      <c r="FA42" s="24"/>
      <c r="FB42" s="24"/>
      <c r="FC42" s="24"/>
      <c r="FD42" s="24"/>
      <c r="FE42" s="24"/>
      <c r="FF42" s="24"/>
      <c r="FG42" s="24"/>
      <c r="FH42" s="24"/>
      <c r="FI42" s="24"/>
      <c r="FJ42" s="24"/>
      <c r="FK42" s="24"/>
      <c r="FL42" s="24"/>
    </row>
    <row r="43" spans="1:170" ht="12" customHeight="1" x14ac:dyDescent="0.25">
      <c r="A43" s="24">
        <v>37</v>
      </c>
      <c r="B43" s="24" t="s">
        <v>182</v>
      </c>
      <c r="D43" s="26">
        <v>1</v>
      </c>
      <c r="E43" s="26">
        <v>3</v>
      </c>
      <c r="F43" s="26">
        <v>2</v>
      </c>
      <c r="G43" s="26">
        <v>2</v>
      </c>
      <c r="H43" s="26">
        <v>2</v>
      </c>
      <c r="I43" s="26" t="s">
        <v>130</v>
      </c>
      <c r="J43" s="26">
        <v>2</v>
      </c>
      <c r="K43" s="26">
        <v>2</v>
      </c>
      <c r="L43" s="26">
        <v>1</v>
      </c>
      <c r="M43" s="26">
        <v>2</v>
      </c>
      <c r="N43" s="26">
        <v>3</v>
      </c>
      <c r="O43" s="26">
        <v>2</v>
      </c>
      <c r="P43" s="26">
        <v>3</v>
      </c>
      <c r="Q43" s="26">
        <v>1</v>
      </c>
      <c r="R43" s="26">
        <v>1</v>
      </c>
      <c r="S43" s="26">
        <v>2</v>
      </c>
      <c r="T43" s="26">
        <v>2</v>
      </c>
      <c r="U43" s="26">
        <v>1</v>
      </c>
      <c r="V43" s="26">
        <v>2</v>
      </c>
      <c r="W43" s="26">
        <v>2</v>
      </c>
      <c r="X43" s="26">
        <v>3</v>
      </c>
      <c r="Y43" s="26">
        <v>3</v>
      </c>
      <c r="Z43" s="26">
        <v>2</v>
      </c>
      <c r="AA43" s="26">
        <v>2</v>
      </c>
      <c r="AB43" s="26">
        <v>1</v>
      </c>
      <c r="AC43" s="26">
        <v>2</v>
      </c>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24"/>
      <c r="CM43" s="24"/>
      <c r="CN43" s="24"/>
      <c r="CO43" s="24"/>
      <c r="CP43" s="24"/>
      <c r="CQ43" s="24"/>
      <c r="CR43" s="24"/>
      <c r="CS43" s="24"/>
      <c r="CT43" s="24"/>
      <c r="CU43" s="24"/>
      <c r="CV43" s="24"/>
      <c r="CW43" s="24"/>
      <c r="CX43" s="24"/>
      <c r="CY43" s="24"/>
      <c r="CZ43" s="24"/>
      <c r="DA43" s="24"/>
      <c r="DB43" s="24"/>
      <c r="DC43" s="24"/>
      <c r="DD43" s="24"/>
      <c r="DE43" s="24"/>
      <c r="DF43" s="24"/>
      <c r="DG43" s="24"/>
      <c r="DH43" s="24"/>
      <c r="DI43" s="24"/>
      <c r="DJ43" s="24"/>
      <c r="DK43" s="24"/>
      <c r="DL43" s="24"/>
      <c r="DM43" s="24"/>
      <c r="DN43" s="24"/>
      <c r="DO43" s="24"/>
      <c r="DP43" s="24"/>
      <c r="DQ43" s="24"/>
      <c r="DR43" s="24"/>
      <c r="DS43" s="24"/>
      <c r="DT43" s="24"/>
      <c r="DU43" s="24"/>
      <c r="DV43" s="24"/>
      <c r="DW43" s="24"/>
      <c r="DX43" s="24"/>
      <c r="DY43" s="24"/>
      <c r="DZ43" s="24"/>
      <c r="EA43" s="24"/>
      <c r="EB43" s="24"/>
      <c r="EC43" s="24"/>
      <c r="ED43" s="24"/>
      <c r="EE43" s="24"/>
      <c r="EF43" s="24"/>
      <c r="EG43" s="24"/>
      <c r="EH43" s="24"/>
      <c r="EI43" s="24"/>
      <c r="EJ43" s="24"/>
      <c r="EK43" s="24"/>
      <c r="EL43" s="24"/>
      <c r="EM43" s="24"/>
      <c r="EN43" s="24"/>
      <c r="EO43" s="24"/>
      <c r="EP43" s="24"/>
      <c r="EQ43" s="24"/>
      <c r="ER43" s="24"/>
      <c r="ES43" s="24"/>
      <c r="ET43" s="24"/>
      <c r="EU43" s="24"/>
      <c r="EV43" s="24"/>
      <c r="EW43" s="24"/>
      <c r="EX43" s="24"/>
      <c r="EY43" s="24"/>
      <c r="EZ43" s="24"/>
      <c r="FA43" s="24"/>
      <c r="FB43" s="24"/>
      <c r="FC43" s="24"/>
      <c r="FD43" s="24"/>
      <c r="FE43" s="24"/>
      <c r="FF43" s="24"/>
      <c r="FG43" s="24"/>
      <c r="FH43" s="24"/>
      <c r="FI43" s="24"/>
      <c r="FJ43" s="24"/>
      <c r="FK43" s="24"/>
      <c r="FL43" s="24"/>
    </row>
    <row r="44" spans="1:170" ht="12" customHeight="1" x14ac:dyDescent="0.25">
      <c r="A44" s="24">
        <v>38</v>
      </c>
      <c r="B44" s="24" t="s">
        <v>183</v>
      </c>
      <c r="D44" s="26">
        <v>1</v>
      </c>
      <c r="E44" s="26">
        <v>1</v>
      </c>
      <c r="F44" s="26">
        <v>1</v>
      </c>
      <c r="G44" s="26">
        <v>1</v>
      </c>
      <c r="H44" s="26">
        <v>2</v>
      </c>
      <c r="I44" s="26" t="s">
        <v>130</v>
      </c>
      <c r="J44" s="26">
        <v>1</v>
      </c>
      <c r="K44" s="26">
        <v>2</v>
      </c>
      <c r="L44" s="26">
        <v>1</v>
      </c>
      <c r="M44" s="26">
        <v>3</v>
      </c>
      <c r="N44" s="26">
        <v>3</v>
      </c>
      <c r="O44" s="26">
        <v>3</v>
      </c>
      <c r="P44" s="26">
        <v>2</v>
      </c>
      <c r="Q44" s="26">
        <v>2</v>
      </c>
      <c r="R44" s="26">
        <v>2</v>
      </c>
      <c r="S44" s="26">
        <v>1</v>
      </c>
      <c r="T44" s="26">
        <v>2</v>
      </c>
      <c r="U44" s="26">
        <v>1</v>
      </c>
      <c r="V44" s="26">
        <v>2</v>
      </c>
      <c r="W44" s="26">
        <v>1</v>
      </c>
      <c r="X44" s="26">
        <v>3</v>
      </c>
      <c r="Y44" s="26">
        <v>2</v>
      </c>
      <c r="Z44" s="26">
        <v>2</v>
      </c>
      <c r="AA44" s="26">
        <v>1</v>
      </c>
      <c r="AB44" s="26">
        <v>1</v>
      </c>
      <c r="AC44" s="26">
        <v>2</v>
      </c>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24"/>
      <c r="CM44" s="24"/>
      <c r="CN44" s="24"/>
      <c r="CO44" s="24"/>
      <c r="CP44" s="24"/>
      <c r="CQ44" s="24"/>
      <c r="CR44" s="24"/>
      <c r="CS44" s="24"/>
      <c r="CT44" s="24"/>
      <c r="CU44" s="24"/>
      <c r="CV44" s="24"/>
      <c r="CW44" s="24"/>
      <c r="CX44" s="24"/>
      <c r="CY44" s="24"/>
      <c r="CZ44" s="24"/>
      <c r="DA44" s="24"/>
      <c r="DB44" s="24"/>
      <c r="DC44" s="24"/>
      <c r="DD44" s="24"/>
      <c r="DE44" s="24"/>
      <c r="DF44" s="24"/>
      <c r="DG44" s="24"/>
      <c r="DH44" s="24"/>
      <c r="DI44" s="24"/>
      <c r="DJ44" s="24"/>
      <c r="DK44" s="24"/>
      <c r="DL44" s="24"/>
      <c r="DM44" s="24"/>
      <c r="DN44" s="24"/>
      <c r="DO44" s="24"/>
      <c r="DP44" s="24"/>
      <c r="DQ44" s="24"/>
      <c r="DR44" s="24"/>
      <c r="DS44" s="24"/>
      <c r="DT44" s="24"/>
      <c r="DU44" s="24"/>
      <c r="DV44" s="24"/>
      <c r="DW44" s="24"/>
      <c r="DX44" s="24"/>
      <c r="DY44" s="24"/>
      <c r="DZ44" s="24"/>
      <c r="EA44" s="24"/>
      <c r="EB44" s="24"/>
      <c r="EC44" s="24"/>
      <c r="ED44" s="24"/>
      <c r="EE44" s="24"/>
      <c r="EF44" s="24"/>
      <c r="EG44" s="24"/>
      <c r="EH44" s="24"/>
      <c r="EI44" s="24"/>
      <c r="EJ44" s="24"/>
      <c r="EK44" s="24"/>
      <c r="EL44" s="24"/>
      <c r="EM44" s="24"/>
      <c r="EN44" s="24"/>
      <c r="EO44" s="24"/>
      <c r="EP44" s="24"/>
      <c r="EQ44" s="24"/>
      <c r="ER44" s="24"/>
      <c r="ES44" s="24"/>
      <c r="ET44" s="24"/>
      <c r="EU44" s="24"/>
      <c r="EV44" s="24"/>
      <c r="EW44" s="24"/>
      <c r="EX44" s="24"/>
      <c r="EY44" s="24"/>
      <c r="EZ44" s="24"/>
      <c r="FA44" s="24"/>
      <c r="FB44" s="24"/>
      <c r="FC44" s="24"/>
      <c r="FD44" s="24"/>
      <c r="FE44" s="24"/>
      <c r="FF44" s="24"/>
      <c r="FG44" s="24"/>
      <c r="FH44" s="24"/>
      <c r="FI44" s="24"/>
      <c r="FJ44" s="24"/>
      <c r="FK44" s="24"/>
      <c r="FL44" s="24"/>
    </row>
    <row r="45" spans="1:170" ht="12" customHeight="1" x14ac:dyDescent="0.25">
      <c r="A45" s="24">
        <v>39</v>
      </c>
      <c r="B45" s="24" t="s">
        <v>120</v>
      </c>
      <c r="C45" s="24" t="s">
        <v>83</v>
      </c>
      <c r="D45" s="26">
        <v>4</v>
      </c>
      <c r="E45" s="26">
        <v>2</v>
      </c>
      <c r="F45" s="26">
        <v>3</v>
      </c>
      <c r="G45" s="26">
        <v>3</v>
      </c>
      <c r="H45" s="26">
        <v>3</v>
      </c>
      <c r="I45" s="26" t="s">
        <v>130</v>
      </c>
      <c r="J45" s="26">
        <v>4</v>
      </c>
      <c r="K45" s="26">
        <v>3</v>
      </c>
      <c r="L45" s="26">
        <v>4</v>
      </c>
      <c r="M45" s="26">
        <v>3</v>
      </c>
      <c r="N45" s="26">
        <v>4</v>
      </c>
      <c r="O45" s="26">
        <v>3</v>
      </c>
      <c r="P45" s="26">
        <v>3</v>
      </c>
      <c r="Q45" s="26">
        <v>3</v>
      </c>
      <c r="R45" s="26">
        <v>4</v>
      </c>
      <c r="S45" s="26">
        <v>4</v>
      </c>
      <c r="T45" s="26">
        <v>4</v>
      </c>
      <c r="U45" s="26">
        <v>4</v>
      </c>
      <c r="V45" s="26">
        <v>3</v>
      </c>
      <c r="W45" s="26">
        <v>3</v>
      </c>
      <c r="X45" s="26">
        <v>4</v>
      </c>
      <c r="Y45" s="26">
        <v>3</v>
      </c>
      <c r="Z45" s="26">
        <v>2</v>
      </c>
      <c r="AA45" s="26">
        <v>4</v>
      </c>
      <c r="AB45" s="26">
        <v>4</v>
      </c>
      <c r="AC45" s="26">
        <v>3</v>
      </c>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24"/>
      <c r="CM45" s="24"/>
      <c r="CN45" s="24"/>
      <c r="CO45" s="24"/>
      <c r="CP45" s="24"/>
      <c r="CQ45" s="24"/>
      <c r="CR45" s="24"/>
      <c r="CS45" s="24"/>
      <c r="CT45" s="24"/>
      <c r="CU45" s="24"/>
      <c r="CV45" s="24"/>
      <c r="CW45" s="24"/>
      <c r="CX45" s="24"/>
      <c r="CY45" s="24"/>
      <c r="CZ45" s="24"/>
      <c r="DA45" s="24"/>
      <c r="DB45" s="24"/>
      <c r="DC45" s="24"/>
      <c r="DD45" s="24"/>
      <c r="DE45" s="24"/>
      <c r="DF45" s="24"/>
      <c r="DG45" s="24"/>
      <c r="DH45" s="24"/>
      <c r="DI45" s="24"/>
      <c r="DJ45" s="24"/>
      <c r="DK45" s="24"/>
      <c r="DL45" s="24"/>
      <c r="DM45" s="24"/>
      <c r="DN45" s="24"/>
      <c r="DO45" s="24"/>
      <c r="DP45" s="24"/>
      <c r="DQ45" s="24"/>
      <c r="DR45" s="24"/>
      <c r="DS45" s="24"/>
      <c r="DT45" s="24"/>
      <c r="DU45" s="24"/>
      <c r="DV45" s="24"/>
      <c r="DW45" s="24"/>
      <c r="DX45" s="24"/>
      <c r="DY45" s="24"/>
      <c r="DZ45" s="24"/>
      <c r="EA45" s="24"/>
      <c r="EB45" s="24"/>
      <c r="EC45" s="24"/>
      <c r="ED45" s="24"/>
      <c r="EE45" s="24"/>
      <c r="EF45" s="24"/>
      <c r="EG45" s="24"/>
      <c r="EH45" s="24"/>
      <c r="EI45" s="24"/>
      <c r="EJ45" s="24"/>
      <c r="EK45" s="24"/>
      <c r="EL45" s="24"/>
      <c r="EM45" s="24"/>
      <c r="EN45" s="24"/>
      <c r="EO45" s="24"/>
      <c r="EP45" s="24"/>
      <c r="EQ45" s="24"/>
      <c r="ER45" s="24"/>
      <c r="ES45" s="24"/>
      <c r="ET45" s="24"/>
      <c r="EU45" s="24"/>
      <c r="EV45" s="24"/>
      <c r="EW45" s="24"/>
      <c r="EX45" s="24"/>
      <c r="EY45" s="24"/>
      <c r="EZ45" s="24"/>
      <c r="FA45" s="24"/>
      <c r="FB45" s="24"/>
      <c r="FC45" s="24"/>
      <c r="FD45" s="24"/>
      <c r="FE45" s="24"/>
      <c r="FF45" s="24"/>
      <c r="FG45" s="24"/>
      <c r="FH45" s="24"/>
      <c r="FI45" s="24"/>
      <c r="FJ45" s="24"/>
      <c r="FK45" s="24"/>
      <c r="FL45" s="24"/>
    </row>
    <row r="46" spans="1:170" ht="12" customHeight="1" x14ac:dyDescent="0.25">
      <c r="A46" s="24">
        <v>40</v>
      </c>
      <c r="B46" s="24" t="s">
        <v>184</v>
      </c>
      <c r="D46" s="26">
        <v>1</v>
      </c>
      <c r="E46" s="26">
        <v>1</v>
      </c>
      <c r="F46" s="26">
        <v>2</v>
      </c>
      <c r="G46" s="26">
        <v>1</v>
      </c>
      <c r="H46" s="26">
        <v>2</v>
      </c>
      <c r="I46" s="26" t="s">
        <v>130</v>
      </c>
      <c r="J46" s="26">
        <v>1</v>
      </c>
      <c r="K46" s="26">
        <v>1</v>
      </c>
      <c r="L46" s="26">
        <v>1</v>
      </c>
      <c r="M46" s="26">
        <v>2</v>
      </c>
      <c r="N46" s="26">
        <v>2</v>
      </c>
      <c r="O46" s="26">
        <v>4</v>
      </c>
      <c r="P46" s="26">
        <v>2</v>
      </c>
      <c r="Q46" s="26">
        <v>2</v>
      </c>
      <c r="R46" s="26">
        <v>1</v>
      </c>
      <c r="S46" s="26">
        <v>1</v>
      </c>
      <c r="T46" s="26">
        <v>1</v>
      </c>
      <c r="U46" s="26">
        <v>1</v>
      </c>
      <c r="V46" s="26">
        <v>2</v>
      </c>
      <c r="W46" s="26">
        <v>1</v>
      </c>
      <c r="X46" s="26">
        <v>3</v>
      </c>
      <c r="Y46" s="26">
        <v>2</v>
      </c>
      <c r="Z46" s="26">
        <v>3</v>
      </c>
      <c r="AA46" s="26">
        <v>2</v>
      </c>
      <c r="AB46" s="26">
        <v>1</v>
      </c>
      <c r="AC46" s="26">
        <v>2</v>
      </c>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4"/>
      <c r="BT46" s="24"/>
      <c r="BU46" s="24"/>
      <c r="BV46" s="24"/>
      <c r="BW46" s="24"/>
      <c r="BX46" s="24"/>
      <c r="BY46" s="24"/>
      <c r="BZ46" s="24"/>
      <c r="CA46" s="24"/>
      <c r="CB46" s="24"/>
      <c r="CC46" s="24"/>
      <c r="CD46" s="24"/>
      <c r="CE46" s="24"/>
      <c r="CF46" s="24"/>
      <c r="CG46" s="24"/>
      <c r="CH46" s="24"/>
      <c r="CI46" s="24"/>
      <c r="CJ46" s="24"/>
      <c r="CK46" s="24"/>
      <c r="CL46" s="24"/>
      <c r="CM46" s="24"/>
      <c r="CN46" s="24"/>
      <c r="CO46" s="24"/>
      <c r="CP46" s="24"/>
      <c r="CQ46" s="24"/>
      <c r="CR46" s="24"/>
      <c r="CS46" s="24"/>
      <c r="CT46" s="24"/>
      <c r="CU46" s="24"/>
      <c r="CV46" s="24"/>
      <c r="CW46" s="24"/>
      <c r="CX46" s="24"/>
      <c r="CY46" s="24"/>
      <c r="CZ46" s="24"/>
      <c r="DA46" s="24"/>
      <c r="DB46" s="24"/>
      <c r="DC46" s="24"/>
      <c r="DD46" s="24"/>
      <c r="DE46" s="24"/>
      <c r="DF46" s="24"/>
      <c r="DG46" s="24"/>
      <c r="DH46" s="24"/>
      <c r="DI46" s="24"/>
      <c r="DJ46" s="24"/>
      <c r="DK46" s="24"/>
      <c r="DL46" s="24"/>
      <c r="DM46" s="24"/>
      <c r="DN46" s="24"/>
      <c r="DO46" s="24"/>
      <c r="DP46" s="24"/>
      <c r="DQ46" s="24"/>
      <c r="DR46" s="24"/>
      <c r="DS46" s="24"/>
      <c r="DT46" s="24"/>
      <c r="DU46" s="24"/>
      <c r="DV46" s="24"/>
      <c r="DW46" s="24"/>
      <c r="DX46" s="24"/>
      <c r="DY46" s="24"/>
      <c r="DZ46" s="24"/>
      <c r="EA46" s="24"/>
      <c r="EB46" s="24"/>
      <c r="EC46" s="24"/>
      <c r="ED46" s="24"/>
      <c r="EE46" s="24"/>
      <c r="EF46" s="24"/>
      <c r="EG46" s="24"/>
      <c r="EH46" s="24"/>
      <c r="EI46" s="24"/>
      <c r="EJ46" s="24"/>
      <c r="EK46" s="24"/>
      <c r="EL46" s="24"/>
      <c r="EM46" s="24"/>
      <c r="EN46" s="24"/>
      <c r="EO46" s="24"/>
      <c r="EP46" s="24"/>
      <c r="EQ46" s="24"/>
      <c r="ER46" s="24"/>
      <c r="ES46" s="24"/>
      <c r="ET46" s="24"/>
      <c r="EU46" s="24"/>
      <c r="EV46" s="24"/>
      <c r="EW46" s="24"/>
      <c r="EX46" s="24"/>
      <c r="EY46" s="24"/>
      <c r="EZ46" s="24"/>
      <c r="FA46" s="24"/>
      <c r="FB46" s="24"/>
      <c r="FC46" s="24"/>
      <c r="FD46" s="24"/>
      <c r="FE46" s="24"/>
      <c r="FF46" s="24"/>
      <c r="FG46" s="24"/>
      <c r="FH46" s="24"/>
      <c r="FI46" s="24"/>
      <c r="FJ46" s="24"/>
      <c r="FK46" s="24"/>
      <c r="FL46" s="24"/>
    </row>
    <row r="47" spans="1:170" ht="12" customHeight="1" x14ac:dyDescent="0.25">
      <c r="EN47" s="1"/>
      <c r="EO47" s="1"/>
      <c r="EP47" s="1"/>
      <c r="EQ47" s="1"/>
      <c r="ER47" s="1"/>
      <c r="ES47" s="1"/>
      <c r="ET47" s="1"/>
      <c r="EU47" s="1"/>
    </row>
    <row r="48" spans="1:170" ht="12" customHeight="1" x14ac:dyDescent="0.3">
      <c r="A48" s="5"/>
      <c r="B48" s="5" t="s">
        <v>185</v>
      </c>
      <c r="C48" s="54"/>
      <c r="D48" s="5">
        <f>SUM(STAI!D8,STAI!D9,STAI!D11,STAI!D12,STAI!D14,STAI!D17,STAI!D18,STAI!D19,STAI!D22,STAI!D23)+(5-STAI!D6)+(5-STAI!D7)+(5-STAI!D10)+(5-STAI!D13)+(5-STAI!D15)+(5-STAI!D16)+(5-STAI!D20)+(5-STAI!D21)+(5-STAI!D24)+(5-STAI!D25)</f>
        <v>21</v>
      </c>
      <c r="E48" s="5">
        <f>SUM(STAI!E8,STAI!E9,STAI!E11,STAI!E12,STAI!E14,STAI!E17,STAI!E18,STAI!E19,STAI!E22,STAI!E23)+(5-STAI!E6)+(5-STAI!E7)+(5-STAI!E10)+(5-STAI!E13)+(5-STAI!E15)+(5-STAI!E16)+(5-STAI!E20)+(5-STAI!E21)+(5-STAI!E24)+(5-STAI!E25)</f>
        <v>30</v>
      </c>
      <c r="F48" s="5">
        <f>SUM(STAI!F8,STAI!F9,STAI!F11,STAI!F12,STAI!F14,STAI!F17,STAI!F18,STAI!F19,STAI!F22,STAI!F23)+(5-STAI!F6)+(5-STAI!F7)+(5-STAI!F10)+(5-STAI!F13)+(5-STAI!F15)+(5-STAI!F16)+(5-STAI!F20)+(5-STAI!F21)+(5-STAI!F24)+(5-STAI!F25)</f>
        <v>47</v>
      </c>
      <c r="G48" s="5">
        <f>SUM(STAI!G8,STAI!G9,STAI!G11,STAI!G12,STAI!G14,STAI!G17,STAI!G18,STAI!G19,STAI!G22,STAI!G23)+(5-STAI!G6)+(5-STAI!G7)+(5-STAI!G10)+(5-STAI!G13)+(5-STAI!G15)+(5-STAI!G16)+(5-STAI!G20)+(5-STAI!G21)+(5-STAI!G24)+(5-STAI!G25)</f>
        <v>28</v>
      </c>
      <c r="H48" s="5">
        <f>SUM(STAI!H8,STAI!H9,STAI!H11,STAI!H12,STAI!H14,STAI!H17,STAI!H18,STAI!H19,STAI!H22,STAI!H23)+(5-STAI!H6)+(5-STAI!H7)+(5-STAI!H10)+(5-STAI!H13)+(5-STAI!H15)+(5-STAI!H16)+(5-STAI!H20)+(5-STAI!H21)+(5-STAI!H24)+(5-STAI!H25)</f>
        <v>49</v>
      </c>
      <c r="I48" s="5">
        <f>SUM(STAI!I8,STAI!I9,STAI!I11,STAI!I12,STAI!I14,STAI!I17,STAI!I18,STAI!I19,STAI!I22,STAI!I23)+(5-STAI!I6)+(5-STAI!I7)+(5-STAI!I10)+(5-STAI!I13)+(5-STAI!I15)+(5-STAI!I16)+(5-STAI!I20)+(5-STAI!I21)+(5-STAI!I24)+(5-STAI!I25)</f>
        <v>23</v>
      </c>
      <c r="J48" s="5">
        <f>SUM(STAI!J8,STAI!J9,STAI!J11,STAI!J12,STAI!J14,STAI!J17,STAI!J18,STAI!J19,STAI!J22,STAI!J23)+(5-STAI!J6)+(5-STAI!J7)+(5-STAI!J10)+(5-STAI!J13)+(5-STAI!J15)+(5-STAI!J16)+(5-STAI!J20)+(5-STAI!J21)+(5-STAI!J24)+(5-STAI!J25)</f>
        <v>23</v>
      </c>
      <c r="K48" s="5">
        <f>SUM(STAI!K8,STAI!K9,STAI!K11,STAI!K12,STAI!K14,STAI!K17,STAI!K18,STAI!K19,STAI!K22,STAI!K23)+(5-STAI!K6)+(5-STAI!K7)+(5-STAI!K10)+(5-STAI!K13)+(5-STAI!K15)+(5-STAI!K16)+(5-STAI!K20)+(5-STAI!K21)+(5-STAI!K24)+(5-STAI!K25)</f>
        <v>26</v>
      </c>
      <c r="L48" s="5">
        <f>SUM(STAI!L8,STAI!L9,STAI!L11,STAI!L12,STAI!L14,STAI!L17,STAI!L18,STAI!L19,STAI!L22,STAI!L23)+(5-STAI!L6)+(5-STAI!L7)+(5-STAI!L10)+(5-STAI!L13)+(5-STAI!L15)+(5-STAI!L16)+(5-STAI!L20)+(5-STAI!L21)+(5-STAI!L24)+(5-STAI!L25)</f>
        <v>24</v>
      </c>
      <c r="M48" s="5">
        <f>SUM(STAI!M8,STAI!M9,STAI!M11,STAI!M12,STAI!M14,STAI!M17,STAI!M18,STAI!M19,STAI!M22,STAI!M23)+(5-STAI!M6)+(5-STAI!M7)+(5-STAI!M10)+(5-STAI!M13)+(5-STAI!M15)+(5-STAI!M16)+(5-STAI!M20)+(5-STAI!M21)+(5-STAI!M24)+(5-STAI!M25)</f>
        <v>40</v>
      </c>
      <c r="N48" s="5">
        <f>SUM(STAI!N8,STAI!N9,STAI!N11,STAI!N12,STAI!N14,STAI!N17,STAI!N18,STAI!N19,STAI!N22,STAI!N23)+(5-STAI!N6)+(5-STAI!N7)+(5-STAI!N10)+(5-STAI!N13)+(5-STAI!N15)+(5-STAI!N16)+(5-STAI!N20)+(5-STAI!N21)+(5-STAI!N24)+(5-STAI!N25)</f>
        <v>38</v>
      </c>
      <c r="O48" s="5">
        <f>SUM(STAI!O8,STAI!O9,STAI!O11,STAI!O12,STAI!O14,STAI!O17,STAI!O18,STAI!O19,STAI!O22,STAI!O23)+(5-STAI!O6)+(5-STAI!O7)+(5-STAI!O10)+(5-STAI!O13)+(5-STAI!O15)+(5-STAI!O16)+(5-STAI!O20)+(5-STAI!O21)+(5-STAI!O24)+(5-STAI!O25)</f>
        <v>62</v>
      </c>
      <c r="P48" s="5">
        <f>SUM(STAI!P8,STAI!P9,STAI!P11,STAI!P12,STAI!P14,STAI!P17,STAI!P18,STAI!P19,STAI!P22,STAI!P23)+(5-STAI!P6)+(5-STAI!P7)+(5-STAI!P10)+(5-STAI!P13)+(5-STAI!P15)+(5-STAI!P16)+(5-STAI!P20)+(5-STAI!P21)+(5-STAI!P24)+(5-STAI!P25)</f>
        <v>37</v>
      </c>
      <c r="Q48" s="5">
        <f>SUM(STAI!Q8,STAI!Q9,STAI!Q11,STAI!Q12,STAI!Q14,STAI!Q17,STAI!Q18,STAI!Q19,STAI!Q22,STAI!Q23)+(5-STAI!Q6)+(5-STAI!Q7)+(5-STAI!Q10)+(5-STAI!Q13)+(5-STAI!Q15)+(5-STAI!Q16)+(5-STAI!Q20)+(5-STAI!Q21)+(5-STAI!Q24)+(5-STAI!Q25)</f>
        <v>38</v>
      </c>
      <c r="R48" s="5">
        <f>SUM(STAI!R8,STAI!R9,STAI!R11,STAI!R12,STAI!R14,STAI!R17,STAI!R18,STAI!R19,STAI!R22,STAI!R23)+(5-STAI!R6)+(5-STAI!R7)+(5-STAI!R10)+(5-STAI!R13)+(5-STAI!R15)+(5-STAI!R16)+(5-STAI!R20)+(5-STAI!R21)+(5-STAI!R24)+(5-STAI!R25)</f>
        <v>21</v>
      </c>
      <c r="S48" s="5">
        <f>SUM(STAI!S8,STAI!S9,STAI!S11,STAI!S12,STAI!S14,STAI!S17,STAI!S18,STAI!S19,STAI!S22,STAI!S23)+(5-STAI!S6)+(5-STAI!S7)+(5-STAI!S10)+(5-STAI!S13)+(5-STAI!S15)+(5-STAI!S16)+(5-STAI!S20)+(5-STAI!S21)+(5-STAI!S24)+(5-STAI!S25)</f>
        <v>23</v>
      </c>
      <c r="T48" s="5">
        <f>SUM(STAI!T8,STAI!T9,STAI!T11,STAI!T12,STAI!T14,STAI!T17,STAI!T18,STAI!T19,STAI!T22,STAI!T23)+(5-STAI!T6)+(5-STAI!T7)+(5-STAI!T10)+(5-STAI!T13)+(5-STAI!T15)+(5-STAI!T16)+(5-STAI!T20)+(5-STAI!T21)+(5-STAI!T24)+(5-STAI!T25)</f>
        <v>26</v>
      </c>
      <c r="U48" s="5">
        <f>SUM(STAI!U8,STAI!U9,STAI!U11,STAI!U12,STAI!U14,STAI!U17,STAI!U18,STAI!U19,STAI!U22,STAI!U23)+(5-STAI!U6)+(5-STAI!U7)+(5-STAI!U10)+(5-STAI!U13)+(5-STAI!U15)+(5-STAI!U16)+(5-STAI!U20)+(5-STAI!U21)+(5-STAI!U24)+(5-STAI!U25)</f>
        <v>20</v>
      </c>
      <c r="V48" s="5">
        <f>SUM(STAI!V8,STAI!V9,STAI!V11,STAI!V12,STAI!V14,STAI!V17,STAI!V18,STAI!V19,STAI!V22,STAI!V23)+(5-STAI!V6)+(5-STAI!V7)+(5-STAI!V10)+(5-STAI!V13)+(5-STAI!V15)+(5-STAI!V16)+(5-STAI!V20)+(5-STAI!V21)+(5-STAI!V24)+(5-STAI!V25)</f>
        <v>41</v>
      </c>
      <c r="W48" s="5">
        <f>SUM(STAI!W8,STAI!W9,STAI!W11,STAI!W12,STAI!W14,STAI!W17,STAI!W18,STAI!W19,STAI!W22,STAI!W23)+(5-STAI!W6)+(5-STAI!W7)+(5-STAI!W10)+(5-STAI!W13)+(5-STAI!W15)+(5-STAI!W16)+(5-STAI!W20)+(5-STAI!W21)+(5-STAI!W24)+(5-STAI!W25)</f>
        <v>24</v>
      </c>
      <c r="X48" s="5">
        <f>SUM(STAI!X8,STAI!X9,STAI!X11,STAI!X12,STAI!X14,STAI!X17,STAI!X18,STAI!X19,STAI!X22,STAI!X23)+(5-STAI!X6)+(5-STAI!X7)+(5-STAI!X10)+(5-STAI!X13)+(5-STAI!X15)+(5-STAI!X16)+(5-STAI!X20)+(5-STAI!X21)+(5-STAI!X24)+(5-STAI!X25)</f>
        <v>46</v>
      </c>
      <c r="Y48" s="5">
        <f>SUM(STAI!Y8,STAI!Y9,STAI!Y11,STAI!Y12,STAI!Y14,STAI!Y17,STAI!Y18,STAI!Y19,STAI!Y22,STAI!Y23)+(5-STAI!Y6)+(5-STAI!Y7)+(5-STAI!Y10)+(5-STAI!Y13)+(5-STAI!Y15)+(5-STAI!Y16)+(5-STAI!Y20)+(5-STAI!Y21)+(5-STAI!Y24)+(5-STAI!Y25)</f>
        <v>43</v>
      </c>
      <c r="Z48" s="5">
        <f>SUM(STAI!Z8,STAI!Z9,STAI!Z11,STAI!Z12,STAI!Z14,STAI!Z17,STAI!Z18,STAI!Z19,STAI!Z22,STAI!Z23)+(5-STAI!Z6)+(5-STAI!Z7)+(5-STAI!Z10)+(5-STAI!Z13)+(5-STAI!Z15)+(5-STAI!Z16)+(5-STAI!Z20)+(5-STAI!Z21)+(5-STAI!Z24)+(5-STAI!Z25)</f>
        <v>37</v>
      </c>
      <c r="AA48" s="5">
        <f>SUM(STAI!AA8,STAI!AA9,STAI!AA11,STAI!AA12,STAI!AA14,STAI!AA17,STAI!AA18,STAI!AA19,STAI!AA22,STAI!AA23)+(5-STAI!AA6)+(5-STAI!AA7)+(5-STAI!AA10)+(5-STAI!AA13)+(5-STAI!AA15)+(5-STAI!AA16)+(5-STAI!AA20)+(5-STAI!AA21)+(5-STAI!AA24)+(5-STAI!AA25)</f>
        <v>35</v>
      </c>
      <c r="AB48" s="5">
        <f>SUM(STAI!AB8,STAI!AB9,STAI!AB11,STAI!AB12,STAI!AB14,STAI!AB17,STAI!AB18,STAI!AB19,STAI!AB22,STAI!AB23)+(5-STAI!AB6)+(5-STAI!AB7)+(5-STAI!AB10)+(5-STAI!AB13)+(5-STAI!AB15)+(5-STAI!AB16)+(5-STAI!AB20)+(5-STAI!AB21)+(5-STAI!AB24)+(5-STAI!AB25)</f>
        <v>20</v>
      </c>
      <c r="AC48" s="5">
        <f>SUM(STAI!AC8,STAI!AC9,STAI!AC11,STAI!AC12,STAI!AC14,STAI!AC17,STAI!AC18,STAI!AC19,STAI!AC22,STAI!AC23)+(5-STAI!AC6)+(5-STAI!AC7)+(5-STAI!AC10)+(5-STAI!AC13)+(5-STAI!AC15)+(5-STAI!AC16)+(5-STAI!AC20)+(5-STAI!AC21)+(5-STAI!AC24)+(5-STAI!AC25)</f>
        <v>41</v>
      </c>
      <c r="AD48" s="5">
        <f>SUM(STAI!AD8,STAI!AD9,STAI!AD11,STAI!AD12,STAI!AD14,STAI!AD17,STAI!AD18,STAI!AD19,STAI!AD22,STAI!AD23)+(5-STAI!AD6)+(5-STAI!AD7)+(5-STAI!AD10)+(5-STAI!AD13)+(5-STAI!AD15)+(5-STAI!AD16)+(5-STAI!AD20)+(5-STAI!AD21)+(5-STAI!AD24)+(5-STAI!AD25)</f>
        <v>50</v>
      </c>
      <c r="AE48" s="5">
        <f>SUM(STAI!AE8,STAI!AE9,STAI!AE11,STAI!AE12,STAI!AE14,STAI!AE17,STAI!AE18,STAI!AE19,STAI!AE22,STAI!AE23)+(5-STAI!AE6)+(5-STAI!AE7)+(5-STAI!AE10)+(5-STAI!AE13)+(5-STAI!AE15)+(5-STAI!AE16)+(5-STAI!AE20)+(5-STAI!AE21)+(5-STAI!AE24)+(5-STAI!AE25)</f>
        <v>50</v>
      </c>
      <c r="AF48" s="5">
        <f>SUM(STAI!AF8,STAI!AF9,STAI!AF11,STAI!AF12,STAI!AF14,STAI!AF17,STAI!AF18,STAI!AF19,STAI!AF22,STAI!AF23)+(5-STAI!AF6)+(5-STAI!AF7)+(5-STAI!AF10)+(5-STAI!AF13)+(5-STAI!AF15)+(5-STAI!AF16)+(5-STAI!AF20)+(5-STAI!AF21)+(5-STAI!AF24)+(5-STAI!AF25)</f>
        <v>50</v>
      </c>
      <c r="AG48" s="5">
        <f>SUM(STAI!AG8,STAI!AG9,STAI!AG11,STAI!AG12,STAI!AG14,STAI!AG17,STAI!AG18,STAI!AG19,STAI!AG22,STAI!AG23)+(5-STAI!AG6)+(5-STAI!AG7)+(5-STAI!AG10)+(5-STAI!AG13)+(5-STAI!AG15)+(5-STAI!AG16)+(5-STAI!AG20)+(5-STAI!AG21)+(5-STAI!AG24)+(5-STAI!AG25)</f>
        <v>50</v>
      </c>
      <c r="AH48" s="5">
        <f>SUM(STAI!AH8,STAI!AH9,STAI!AH11,STAI!AH12,STAI!AH14,STAI!AH17,STAI!AH18,STAI!AH19,STAI!AH22,STAI!AH23)+(5-STAI!AH6)+(5-STAI!AH7)+(5-STAI!AH10)+(5-STAI!AH13)+(5-STAI!AH15)+(5-STAI!AH16)+(5-STAI!AH20)+(5-STAI!AH21)+(5-STAI!AH24)+(5-STAI!AH25)</f>
        <v>50</v>
      </c>
      <c r="AI48" s="5">
        <f>SUM(STAI!AI8,STAI!AI9,STAI!AI11,STAI!AI12,STAI!AI14,STAI!AI17,STAI!AI18,STAI!AI19,STAI!AI22,STAI!AI23)+(5-STAI!AI6)+(5-STAI!AI7)+(5-STAI!AI10)+(5-STAI!AI13)+(5-STAI!AI15)+(5-STAI!AI16)+(5-STAI!AI20)+(5-STAI!AI21)+(5-STAI!AI24)+(5-STAI!AI25)</f>
        <v>50</v>
      </c>
      <c r="AJ48" s="5">
        <f>SUM(STAI!AJ8,STAI!AJ9,STAI!AJ11,STAI!AJ12,STAI!AJ14,STAI!AJ17,STAI!AJ18,STAI!AJ19,STAI!AJ22,STAI!AJ23)+(5-STAI!AJ6)+(5-STAI!AJ7)+(5-STAI!AJ10)+(5-STAI!AJ13)+(5-STAI!AJ15)+(5-STAI!AJ16)+(5-STAI!AJ20)+(5-STAI!AJ21)+(5-STAI!AJ24)+(5-STAI!AJ25)</f>
        <v>50</v>
      </c>
      <c r="AK48" s="5">
        <f>SUM(STAI!AK8,STAI!AK9,STAI!AK11,STAI!AK12,STAI!AK14,STAI!AK17,STAI!AK18,STAI!AK19,STAI!AK22,STAI!AK23)+(5-STAI!AK6)+(5-STAI!AK7)+(5-STAI!AK10)+(5-STAI!AK13)+(5-STAI!AK15)+(5-STAI!AK16)+(5-STAI!AK20)+(5-STAI!AK21)+(5-STAI!AK24)+(5-STAI!AK25)</f>
        <v>50</v>
      </c>
      <c r="AL48" s="5">
        <f>SUM(STAI!AL8,STAI!AL9,STAI!AL11,STAI!AL12,STAI!AL14,STAI!AL17,STAI!AL18,STAI!AL19,STAI!AL22,STAI!AL23)+(5-STAI!AL6)+(5-STAI!AL7)+(5-STAI!AL10)+(5-STAI!AL13)+(5-STAI!AL15)+(5-STAI!AL16)+(5-STAI!AL20)+(5-STAI!AL21)+(5-STAI!AL24)+(5-STAI!AL25)</f>
        <v>50</v>
      </c>
      <c r="AM48" s="5">
        <f>SUM(STAI!AM8,STAI!AM9,STAI!AM11,STAI!AM12,STAI!AM14,STAI!AM17,STAI!AM18,STAI!AM19,STAI!AM22,STAI!AM23)+(5-STAI!AM6)+(5-STAI!AM7)+(5-STAI!AM10)+(5-STAI!AM13)+(5-STAI!AM15)+(5-STAI!AM16)+(5-STAI!AM20)+(5-STAI!AM21)+(5-STAI!AM24)+(5-STAI!AM25)</f>
        <v>50</v>
      </c>
      <c r="AN48" s="5">
        <f>SUM(STAI!AN8,STAI!AN9,STAI!AN11,STAI!AN12,STAI!AN14,STAI!AN17,STAI!AN18,STAI!AN19,STAI!AN22,STAI!AN23)+(5-STAI!AN6)+(5-STAI!AN7)+(5-STAI!AN10)+(5-STAI!AN13)+(5-STAI!AN15)+(5-STAI!AN16)+(5-STAI!AN20)+(5-STAI!AN21)+(5-STAI!AN24)+(5-STAI!AN25)</f>
        <v>50</v>
      </c>
      <c r="AO48" s="5">
        <f>SUM(STAI!AO8,STAI!AO9,STAI!AO11,STAI!AO12,STAI!AO14,STAI!AO17,STAI!AO18,STAI!AO19,STAI!AO22,STAI!AO23)+(5-STAI!AO6)+(5-STAI!AO7)+(5-STAI!AO10)+(5-STAI!AO13)+(5-STAI!AO15)+(5-STAI!AO16)+(5-STAI!AO20)+(5-STAI!AO21)+(5-STAI!AO24)+(5-STAI!AO25)</f>
        <v>50</v>
      </c>
      <c r="AP48" s="5">
        <f>SUM(STAI!AP8,STAI!AP9,STAI!AP11,STAI!AP12,STAI!AP14,STAI!AP17,STAI!AP18,STAI!AP19,STAI!AP22,STAI!AP23)+(5-STAI!AP6)+(5-STAI!AP7)+(5-STAI!AP10)+(5-STAI!AP13)+(5-STAI!AP15)+(5-STAI!AP16)+(5-STAI!AP20)+(5-STAI!AP21)+(5-STAI!AP24)+(5-STAI!AP25)</f>
        <v>50</v>
      </c>
      <c r="AQ48" s="5">
        <f>SUM(STAI!AQ8,STAI!AQ9,STAI!AQ11,STAI!AQ12,STAI!AQ14,STAI!AQ17,STAI!AQ18,STAI!AQ19,STAI!AQ22,STAI!AQ23)+(5-STAI!AQ6)+(5-STAI!AQ7)+(5-STAI!AQ10)+(5-STAI!AQ13)+(5-STAI!AQ15)+(5-STAI!AQ16)+(5-STAI!AQ20)+(5-STAI!AQ21)+(5-STAI!AQ24)+(5-STAI!AQ25)</f>
        <v>50</v>
      </c>
      <c r="AR48" s="5">
        <f>SUM(STAI!AR8,STAI!AR9,STAI!AR11,STAI!AR12,STAI!AR14,STAI!AR17,STAI!AR18,STAI!AR19,STAI!AR22,STAI!AR23)+(5-STAI!AR6)+(5-STAI!AR7)+(5-STAI!AR10)+(5-STAI!AR13)+(5-STAI!AR15)+(5-STAI!AR16)+(5-STAI!AR20)+(5-STAI!AR21)+(5-STAI!AR24)+(5-STAI!AR25)</f>
        <v>50</v>
      </c>
      <c r="AS48" s="5">
        <f>SUM(STAI!AS8,STAI!AS9,STAI!AS11,STAI!AS12,STAI!AS14,STAI!AS17,STAI!AS18,STAI!AS19,STAI!AS22,STAI!AS23)+(5-STAI!AS6)+(5-STAI!AS7)+(5-STAI!AS10)+(5-STAI!AS13)+(5-STAI!AS15)+(5-STAI!AS16)+(5-STAI!AS20)+(5-STAI!AS21)+(5-STAI!AS24)+(5-STAI!AS25)</f>
        <v>50</v>
      </c>
      <c r="AT48" s="5">
        <f>SUM(STAI!AT8,STAI!AT9,STAI!AT11,STAI!AT12,STAI!AT14,STAI!AT17,STAI!AT18,STAI!AT19,STAI!AT22,STAI!AT23)+(5-STAI!AT6)+(5-STAI!AT7)+(5-STAI!AT10)+(5-STAI!AT13)+(5-STAI!AT15)+(5-STAI!AT16)+(5-STAI!AT20)+(5-STAI!AT21)+(5-STAI!AT24)+(5-STAI!AT25)</f>
        <v>50</v>
      </c>
      <c r="AU48" s="5">
        <f>SUM(STAI!AU8,STAI!AU9,STAI!AU11,STAI!AU12,STAI!AU14,STAI!AU17,STAI!AU18,STAI!AU19,STAI!AU22,STAI!AU23)+(5-STAI!AU6)+(5-STAI!AU7)+(5-STAI!AU10)+(5-STAI!AU13)+(5-STAI!AU15)+(5-STAI!AU16)+(5-STAI!AU20)+(5-STAI!AU21)+(5-STAI!AU24)+(5-STAI!AU25)</f>
        <v>50</v>
      </c>
      <c r="AV48" s="5">
        <f>SUM(STAI!AV8,STAI!AV9,STAI!AV11,STAI!AV12,STAI!AV14,STAI!AV17,STAI!AV18,STAI!AV19,STAI!AV22,STAI!AV23)+(5-STAI!AV6)+(5-STAI!AV7)+(5-STAI!AV10)+(5-STAI!AV13)+(5-STAI!AV15)+(5-STAI!AV16)+(5-STAI!AV20)+(5-STAI!AV21)+(5-STAI!AV24)+(5-STAI!AV25)</f>
        <v>50</v>
      </c>
      <c r="AW48" s="5">
        <f>SUM(STAI!AW8,STAI!AW9,STAI!AW11,STAI!AW12,STAI!AW14,STAI!AW17,STAI!AW18,STAI!AW19,STAI!AW22,STAI!AW23)+(5-STAI!AW6)+(5-STAI!AW7)+(5-STAI!AW10)+(5-STAI!AW13)+(5-STAI!AW15)+(5-STAI!AW16)+(5-STAI!AW20)+(5-STAI!AW21)+(5-STAI!AW24)+(5-STAI!AW25)</f>
        <v>50</v>
      </c>
      <c r="AX48" s="5">
        <f>SUM(STAI!AX8,STAI!AX9,STAI!AX11,STAI!AX12,STAI!AX14,STAI!AX17,STAI!AX18,STAI!AX19,STAI!AX22,STAI!AX23)+(5-STAI!AX6)+(5-STAI!AX7)+(5-STAI!AX10)+(5-STAI!AX13)+(5-STAI!AX15)+(5-STAI!AX16)+(5-STAI!AX20)+(5-STAI!AX21)+(5-STAI!AX24)+(5-STAI!AX25)</f>
        <v>50</v>
      </c>
      <c r="AY48" s="5">
        <f>SUM(STAI!AY8,STAI!AY9,STAI!AY11,STAI!AY12,STAI!AY14,STAI!AY17,STAI!AY18,STAI!AY19,STAI!AY22,STAI!AY23)+(5-STAI!AY6)+(5-STAI!AY7)+(5-STAI!AY10)+(5-STAI!AY13)+(5-STAI!AY15)+(5-STAI!AY16)+(5-STAI!AY20)+(5-STAI!AY21)+(5-STAI!AY24)+(5-STAI!AY25)</f>
        <v>50</v>
      </c>
      <c r="AZ48" s="5">
        <f>SUM(STAI!AZ8,STAI!AZ9,STAI!AZ11,STAI!AZ12,STAI!AZ14,STAI!AZ17,STAI!AZ18,STAI!AZ19,STAI!AZ22,STAI!AZ23)+(5-STAI!AZ6)+(5-STAI!AZ7)+(5-STAI!AZ10)+(5-STAI!AZ13)+(5-STAI!AZ15)+(5-STAI!AZ16)+(5-STAI!AZ20)+(5-STAI!AZ21)+(5-STAI!AZ24)+(5-STAI!AZ25)</f>
        <v>50</v>
      </c>
      <c r="BA48" s="5">
        <f>SUM(STAI!BA8,STAI!BA9,STAI!BA11,STAI!BA12,STAI!BA14,STAI!BA17,STAI!BA18,STAI!BA19,STAI!BA22,STAI!BA23)+(5-STAI!BA6)+(5-STAI!BA7)+(5-STAI!BA10)+(5-STAI!BA13)+(5-STAI!BA15)+(5-STAI!BA16)+(5-STAI!BA20)+(5-STAI!BA21)+(5-STAI!BA24)+(5-STAI!BA25)</f>
        <v>50</v>
      </c>
      <c r="BB48" s="5">
        <f>SUM(STAI!BB8,STAI!BB9,STAI!BB11,STAI!BB12,STAI!BB14,STAI!BB17,STAI!BB18,STAI!BB19,STAI!BB22,STAI!BB23)+(5-STAI!BB6)+(5-STAI!BB7)+(5-STAI!BB10)+(5-STAI!BB13)+(5-STAI!BB15)+(5-STAI!BB16)+(5-STAI!BB20)+(5-STAI!BB21)+(5-STAI!BB24)+(5-STAI!BB25)</f>
        <v>50</v>
      </c>
      <c r="BC48" s="5">
        <f>SUM(STAI!BC8,STAI!BC9,STAI!BC11,STAI!BC12,STAI!BC14,STAI!BC17,STAI!BC18,STAI!BC19,STAI!BC22,STAI!BC23)+(5-STAI!BC6)+(5-STAI!BC7)+(5-STAI!BC10)+(5-STAI!BC13)+(5-STAI!BC15)+(5-STAI!BC16)+(5-STAI!BC20)+(5-STAI!BC21)+(5-STAI!BC24)+(5-STAI!BC25)</f>
        <v>50</v>
      </c>
      <c r="BD48" s="5">
        <f>SUM(STAI!BD8,STAI!BD9,STAI!BD11,STAI!BD12,STAI!BD14,STAI!BD17,STAI!BD18,STAI!BD19,STAI!BD22,STAI!BD23)+(5-STAI!BD6)+(5-STAI!BD7)+(5-STAI!BD10)+(5-STAI!BD13)+(5-STAI!BD15)+(5-STAI!BD16)+(5-STAI!BD20)+(5-STAI!BD21)+(5-STAI!BD24)+(5-STAI!BD25)</f>
        <v>50</v>
      </c>
      <c r="BE48" s="5">
        <f>SUM(STAI!BE8,STAI!BE9,STAI!BE11,STAI!BE12,STAI!BE14,STAI!BE17,STAI!BE18,STAI!BE19,STAI!BE22,STAI!BE23)+(5-STAI!BE6)+(5-STAI!BE7)+(5-STAI!BE10)+(5-STAI!BE13)+(5-STAI!BE15)+(5-STAI!BE16)+(5-STAI!BE20)+(5-STAI!BE21)+(5-STAI!BE24)+(5-STAI!BE25)</f>
        <v>50</v>
      </c>
      <c r="BF48" s="5">
        <f>SUM(STAI!BF8,STAI!BF9,STAI!BF11,STAI!BF12,STAI!BF14,STAI!BF17,STAI!BF18,STAI!BF19,STAI!BF22,STAI!BF23)+(5-STAI!BF6)+(5-STAI!BF7)+(5-STAI!BF10)+(5-STAI!BF13)+(5-STAI!BF15)+(5-STAI!BF16)+(5-STAI!BF20)+(5-STAI!BF21)+(5-STAI!BF24)+(5-STAI!BF25)</f>
        <v>50</v>
      </c>
      <c r="BG48" s="5">
        <f>SUM(STAI!BG8,STAI!BG9,STAI!BG11,STAI!BG12,STAI!BG14,STAI!BG17,STAI!BG18,STAI!BG19,STAI!BG22,STAI!BG23)+(5-STAI!BG6)+(5-STAI!BG7)+(5-STAI!BG10)+(5-STAI!BG13)+(5-STAI!BG15)+(5-STAI!BG16)+(5-STAI!BG20)+(5-STAI!BG21)+(5-STAI!BG24)+(5-STAI!BG25)</f>
        <v>50</v>
      </c>
      <c r="BH48" s="5">
        <f>SUM(STAI!BH8,STAI!BH9,STAI!BH11,STAI!BH12,STAI!BH14,STAI!BH17,STAI!BH18,STAI!BH19,STAI!BH22,STAI!BH23)+(5-STAI!BH6)+(5-STAI!BH7)+(5-STAI!BH10)+(5-STAI!BH13)+(5-STAI!BH15)+(5-STAI!BH16)+(5-STAI!BH20)+(5-STAI!BH21)+(5-STAI!BH24)+(5-STAI!BH25)</f>
        <v>50</v>
      </c>
      <c r="BI48" s="5">
        <f>SUM(STAI!BI8,STAI!BI9,STAI!BI11,STAI!BI12,STAI!BI14,STAI!BI17,STAI!BI18,STAI!BI19,STAI!BI22,STAI!BI23)+(5-STAI!BI6)+(5-STAI!BI7)+(5-STAI!BI10)+(5-STAI!BI13)+(5-STAI!BI15)+(5-STAI!BI16)+(5-STAI!BI20)+(5-STAI!BI21)+(5-STAI!BI24)+(5-STAI!BI25)</f>
        <v>50</v>
      </c>
      <c r="BJ48" s="5">
        <f>SUM(STAI!BJ8,STAI!BJ9,STAI!BJ11,STAI!BJ12,STAI!BJ14,STAI!BJ17,STAI!BJ18,STAI!BJ19,STAI!BJ22,STAI!BJ23)+(5-STAI!BJ6)+(5-STAI!BJ7)+(5-STAI!BJ10)+(5-STAI!BJ13)+(5-STAI!BJ15)+(5-STAI!BJ16)+(5-STAI!BJ20)+(5-STAI!BJ21)+(5-STAI!BJ24)+(5-STAI!BJ25)</f>
        <v>50</v>
      </c>
      <c r="BK48" s="5">
        <f>SUM(STAI!BK8,STAI!BK9,STAI!BK11,STAI!BK12,STAI!BK14,STAI!BK17,STAI!BK18,STAI!BK19,STAI!BK22,STAI!BK23)+(5-STAI!BK6)+(5-STAI!BK7)+(5-STAI!BK10)+(5-STAI!BK13)+(5-STAI!BK15)+(5-STAI!BK16)+(5-STAI!BK20)+(5-STAI!BK21)+(5-STAI!BK24)+(5-STAI!BK25)</f>
        <v>50</v>
      </c>
      <c r="BL48" s="5">
        <f>SUM(STAI!BL8,STAI!BL9,STAI!BL11,STAI!BL12,STAI!BL14,STAI!BL17,STAI!BL18,STAI!BL19,STAI!BL22,STAI!BL23)+(5-STAI!BL6)+(5-STAI!BL7)+(5-STAI!BL10)+(5-STAI!BL13)+(5-STAI!BL15)+(5-STAI!BL16)+(5-STAI!BL20)+(5-STAI!BL21)+(5-STAI!BL24)+(5-STAI!BL25)</f>
        <v>50</v>
      </c>
      <c r="BM48" s="5">
        <f>SUM(STAI!BM8,STAI!BM9,STAI!BM11,STAI!BM12,STAI!BM14,STAI!BM17,STAI!BM18,STAI!BM19,STAI!BM22,STAI!BM23)+(5-STAI!BM6)+(5-STAI!BM7)+(5-STAI!BM10)+(5-STAI!BM13)+(5-STAI!BM15)+(5-STAI!BM16)+(5-STAI!BM20)+(5-STAI!BM21)+(5-STAI!BM24)+(5-STAI!BM25)</f>
        <v>50</v>
      </c>
      <c r="BN48" s="5">
        <f>SUM(STAI!BN8,STAI!BN9,STAI!BN11,STAI!BN12,STAI!BN14,STAI!BN17,STAI!BN18,STAI!BN19,STAI!BN22,STAI!BN23)+(5-STAI!BN6)+(5-STAI!BN7)+(5-STAI!BN10)+(5-STAI!BN13)+(5-STAI!BN15)+(5-STAI!BN16)+(5-STAI!BN20)+(5-STAI!BN21)+(5-STAI!BN24)+(5-STAI!BN25)</f>
        <v>50</v>
      </c>
      <c r="BO48" s="5">
        <f>SUM(STAI!BO8,STAI!BO9,STAI!BO11,STAI!BO12,STAI!BO14,STAI!BO17,STAI!BO18,STAI!BO19,STAI!BO22,STAI!BO23)+(5-STAI!BO6)+(5-STAI!BO7)+(5-STAI!BO10)+(5-STAI!BO13)+(5-STAI!BO15)+(5-STAI!BO16)+(5-STAI!BO20)+(5-STAI!BO21)+(5-STAI!BO24)+(5-STAI!BO25)</f>
        <v>50</v>
      </c>
      <c r="BP48" s="5">
        <f>SUM(STAI!BP8,STAI!BP9,STAI!BP11,STAI!BP12,STAI!BP14,STAI!BP17,STAI!BP18,STAI!BP19,STAI!BP22,STAI!BP23)+(5-STAI!BP6)+(5-STAI!BP7)+(5-STAI!BP10)+(5-STAI!BP13)+(5-STAI!BP15)+(5-STAI!BP16)+(5-STAI!BP20)+(5-STAI!BP21)+(5-STAI!BP24)+(5-STAI!BP25)</f>
        <v>50</v>
      </c>
      <c r="BQ48" s="5">
        <f>SUM(STAI!BQ8,STAI!BQ9,STAI!BQ11,STAI!BQ12,STAI!BQ14,STAI!BQ17,STAI!BQ18,STAI!BQ19,STAI!BQ22,STAI!BQ23)+(5-STAI!BQ6)+(5-STAI!BQ7)+(5-STAI!BQ10)+(5-STAI!BQ13)+(5-STAI!BQ15)+(5-STAI!BQ16)+(5-STAI!BQ20)+(5-STAI!BQ21)+(5-STAI!BQ24)+(5-STAI!BQ25)</f>
        <v>50</v>
      </c>
      <c r="BR48" s="5">
        <f>SUM(STAI!BR8,STAI!BR9,STAI!BR11,STAI!BR12,STAI!BR14,STAI!BR17,STAI!BR18,STAI!BR19,STAI!BR22,STAI!BR23)+(5-STAI!BR6)+(5-STAI!BR7)+(5-STAI!BR10)+(5-STAI!BR13)+(5-STAI!BR15)+(5-STAI!BR16)+(5-STAI!BR20)+(5-STAI!BR21)+(5-STAI!BR24)+(5-STAI!BR25)</f>
        <v>50</v>
      </c>
      <c r="BS48" s="5">
        <f>SUM(STAI!BS8,STAI!BS9,STAI!BS11,STAI!BS12,STAI!BS14,STAI!BS17,STAI!BS18,STAI!BS19,STAI!BS22,STAI!BS23)+(5-STAI!BS6)+(5-STAI!BS7)+(5-STAI!BS10)+(5-STAI!BS13)+(5-STAI!BS15)+(5-STAI!BS16)+(5-STAI!BS20)+(5-STAI!BS21)+(5-STAI!BS24)+(5-STAI!BS25)</f>
        <v>50</v>
      </c>
      <c r="BT48" s="5">
        <f>SUM(STAI!BT8,STAI!BT9,STAI!BT11,STAI!BT12,STAI!BT14,STAI!BT17,STAI!BT18,STAI!BT19,STAI!BT22,STAI!BT23)+(5-STAI!BT6)+(5-STAI!BT7)+(5-STAI!BT10)+(5-STAI!BT13)+(5-STAI!BT15)+(5-STAI!BT16)+(5-STAI!BT20)+(5-STAI!BT21)+(5-STAI!BT24)+(5-STAI!BT25)</f>
        <v>50</v>
      </c>
      <c r="BU48" s="5">
        <f>SUM(STAI!BU8,STAI!BU9,STAI!BU11,STAI!BU12,STAI!BU14,STAI!BU17,STAI!BU18,STAI!BU19,STAI!BU22,STAI!BU23)+(5-STAI!BU6)+(5-STAI!BU7)+(5-STAI!BU10)+(5-STAI!BU13)+(5-STAI!BU15)+(5-STAI!BU16)+(5-STAI!BU20)+(5-STAI!BU21)+(5-STAI!BU24)+(5-STAI!BU25)</f>
        <v>50</v>
      </c>
      <c r="BV48" s="5">
        <f>SUM(STAI!BV8,STAI!BV9,STAI!BV11,STAI!BV12,STAI!BV14,STAI!BV17,STAI!BV18,STAI!BV19,STAI!BV22,STAI!BV23)+(5-STAI!BV6)+(5-STAI!BV7)+(5-STAI!BV10)+(5-STAI!BV13)+(5-STAI!BV15)+(5-STAI!BV16)+(5-STAI!BV20)+(5-STAI!BV21)+(5-STAI!BV24)+(5-STAI!BV25)</f>
        <v>50</v>
      </c>
      <c r="BW48" s="5">
        <f>SUM(STAI!BW8,STAI!BW9,STAI!BW11,STAI!BW12,STAI!BW14,STAI!BW17,STAI!BW18,STAI!BW19,STAI!BW22,STAI!BW23)+(5-STAI!BW6)+(5-STAI!BW7)+(5-STAI!BW10)+(5-STAI!BW13)+(5-STAI!BW15)+(5-STAI!BW16)+(5-STAI!BW20)+(5-STAI!BW21)+(5-STAI!BW24)+(5-STAI!BW25)</f>
        <v>50</v>
      </c>
      <c r="BX48" s="5">
        <f>SUM(STAI!BX8,STAI!BX9,STAI!BX11,STAI!BX12,STAI!BX14,STAI!BX17,STAI!BX18,STAI!BX19,STAI!BX22,STAI!BX23)+(5-STAI!BX6)+(5-STAI!BX7)+(5-STAI!BX10)+(5-STAI!BX13)+(5-STAI!BX15)+(5-STAI!BX16)+(5-STAI!BX20)+(5-STAI!BX21)+(5-STAI!BX24)+(5-STAI!BX25)</f>
        <v>50</v>
      </c>
      <c r="BY48" s="5">
        <f>SUM(STAI!BY8,STAI!BY9,STAI!BY11,STAI!BY12,STAI!BY14,STAI!BY17,STAI!BY18,STAI!BY19,STAI!BY22,STAI!BY23)+(5-STAI!BY6)+(5-STAI!BY7)+(5-STAI!BY10)+(5-STAI!BY13)+(5-STAI!BY15)+(5-STAI!BY16)+(5-STAI!BY20)+(5-STAI!BY21)+(5-STAI!BY24)+(5-STAI!BY25)</f>
        <v>50</v>
      </c>
      <c r="BZ48" s="5">
        <f>SUM(STAI!BZ8,STAI!BZ9,STAI!BZ11,STAI!BZ12,STAI!BZ14,STAI!BZ17,STAI!BZ18,STAI!BZ19,STAI!BZ22,STAI!BZ23)+(5-STAI!BZ6)+(5-STAI!BZ7)+(5-STAI!BZ10)+(5-STAI!BZ13)+(5-STAI!BZ15)+(5-STAI!BZ16)+(5-STAI!BZ20)+(5-STAI!BZ21)+(5-STAI!BZ24)+(5-STAI!BZ25)</f>
        <v>50</v>
      </c>
      <c r="CA48" s="5">
        <f>SUM(STAI!CA8,STAI!CA9,STAI!CA11,STAI!CA12,STAI!CA14,STAI!CA17,STAI!CA18,STAI!CA19,STAI!CA22,STAI!CA23)+(5-STAI!CA6)+(5-STAI!CA7)+(5-STAI!CA10)+(5-STAI!CA13)+(5-STAI!CA15)+(5-STAI!CA16)+(5-STAI!CA20)+(5-STAI!CA21)+(5-STAI!CA24)+(5-STAI!CA25)</f>
        <v>50</v>
      </c>
      <c r="CB48" s="5">
        <f>SUM(STAI!CB8,STAI!CB9,STAI!CB11,STAI!CB12,STAI!CB14,STAI!CB17,STAI!CB18,STAI!CB19,STAI!CB22,STAI!CB23)+(5-STAI!CB6)+(5-STAI!CB7)+(5-STAI!CB10)+(5-STAI!CB13)+(5-STAI!CB15)+(5-STAI!CB16)+(5-STAI!CB20)+(5-STAI!CB21)+(5-STAI!CB24)+(5-STAI!CB25)</f>
        <v>50</v>
      </c>
      <c r="CC48" s="5">
        <f>SUM(STAI!CC8,STAI!CC9,STAI!CC11,STAI!CC12,STAI!CC14,STAI!CC17,STAI!CC18,STAI!CC19,STAI!CC22,STAI!CC23)+(5-STAI!CC6)+(5-STAI!CC7)+(5-STAI!CC10)+(5-STAI!CC13)+(5-STAI!CC15)+(5-STAI!CC16)+(5-STAI!CC20)+(5-STAI!CC21)+(5-STAI!CC24)+(5-STAI!CC25)</f>
        <v>50</v>
      </c>
      <c r="CD48" s="5">
        <f>SUM(STAI!CD8,STAI!CD9,STAI!CD11,STAI!CD12,STAI!CD14,STAI!CD17,STAI!CD18,STAI!CD19,STAI!CD22,STAI!CD23)+(5-STAI!CD6)+(5-STAI!CD7)+(5-STAI!CD10)+(5-STAI!CD13)+(5-STAI!CD15)+(5-STAI!CD16)+(5-STAI!CD20)+(5-STAI!CD21)+(5-STAI!CD24)+(5-STAI!CD25)</f>
        <v>50</v>
      </c>
      <c r="CE48" s="5">
        <f>SUM(STAI!CE8,STAI!CE9,STAI!CE11,STAI!CE12,STAI!CE14,STAI!CE17,STAI!CE18,STAI!CE19,STAI!CE22,STAI!CE23)+(5-STAI!CE6)+(5-STAI!CE7)+(5-STAI!CE10)+(5-STAI!CE13)+(5-STAI!CE15)+(5-STAI!CE16)+(5-STAI!CE20)+(5-STAI!CE21)+(5-STAI!CE24)+(5-STAI!CE25)</f>
        <v>50</v>
      </c>
      <c r="CF48" s="5">
        <f>SUM(STAI!CF8,STAI!CF9,STAI!CF11,STAI!CF12,STAI!CF14,STAI!CF17,STAI!CF18,STAI!CF19,STAI!CF22,STAI!CF23)+(5-STAI!CF6)+(5-STAI!CF7)+(5-STAI!CF10)+(5-STAI!CF13)+(5-STAI!CF15)+(5-STAI!CF16)+(5-STAI!CF20)+(5-STAI!CF21)+(5-STAI!CF24)+(5-STAI!CF25)</f>
        <v>50</v>
      </c>
      <c r="CG48" s="5">
        <f>SUM(STAI!CG8,STAI!CG9,STAI!CG11,STAI!CG12,STAI!CG14,STAI!CG17,STAI!CG18,STAI!CG19,STAI!CG22,STAI!CG23)+(5-STAI!CG6)+(5-STAI!CG7)+(5-STAI!CG10)+(5-STAI!CG13)+(5-STAI!CG15)+(5-STAI!CG16)+(5-STAI!CG20)+(5-STAI!CG21)+(5-STAI!CG24)+(5-STAI!CG25)</f>
        <v>50</v>
      </c>
      <c r="CH48" s="5">
        <f>SUM(STAI!CH8,STAI!CH9,STAI!CH11,STAI!CH12,STAI!CH14,STAI!CH17,STAI!CH18,STAI!CH19,STAI!CH22,STAI!CH23)+(5-STAI!CH6)+(5-STAI!CH7)+(5-STAI!CH10)+(5-STAI!CH13)+(5-STAI!CH15)+(5-STAI!CH16)+(5-STAI!CH20)+(5-STAI!CH21)+(5-STAI!CH24)+(5-STAI!CH25)</f>
        <v>50</v>
      </c>
      <c r="CI48" s="5">
        <f>SUM(STAI!CI8,STAI!CI9,STAI!CI11,STAI!CI12,STAI!CI14,STAI!CI17,STAI!CI18,STAI!CI19,STAI!CI22,STAI!CI23)+(5-STAI!CI6)+(5-STAI!CI7)+(5-STAI!CI10)+(5-STAI!CI13)+(5-STAI!CI15)+(5-STAI!CI16)+(5-STAI!CI20)+(5-STAI!CI21)+(5-STAI!CI24)+(5-STAI!CI25)</f>
        <v>50</v>
      </c>
      <c r="CJ48" s="5">
        <f>SUM(STAI!CJ8,STAI!CJ9,STAI!CJ11,STAI!CJ12,STAI!CJ14,STAI!CJ17,STAI!CJ18,STAI!CJ19,STAI!CJ22,STAI!CJ23)+(5-STAI!CJ6)+(5-STAI!CJ7)+(5-STAI!CJ10)+(5-STAI!CJ13)+(5-STAI!CJ15)+(5-STAI!CJ16)+(5-STAI!CJ20)+(5-STAI!CJ21)+(5-STAI!CJ24)+(5-STAI!CJ25)</f>
        <v>50</v>
      </c>
      <c r="CK48" s="5">
        <f>SUM(STAI!CK8,STAI!CK9,STAI!CK11,STAI!CK12,STAI!CK14,STAI!CK17,STAI!CK18,STAI!CK19,STAI!CK22,STAI!CK23)+(5-STAI!CK6)+(5-STAI!CK7)+(5-STAI!CK10)+(5-STAI!CK13)+(5-STAI!CK15)+(5-STAI!CK16)+(5-STAI!CK20)+(5-STAI!CK21)+(5-STAI!CK24)+(5-STAI!CK25)</f>
        <v>50</v>
      </c>
      <c r="CL48" s="5">
        <f>SUM(STAI!CL8,STAI!CL9,STAI!CL11,STAI!CL12,STAI!CL14,STAI!CL17,STAI!CL18,STAI!CL19,STAI!CL22,STAI!CL23)+(5-STAI!CL6)+(5-STAI!CL7)+(5-STAI!CL10)+(5-STAI!CL13)+(5-STAI!CL15)+(5-STAI!CL16)+(5-STAI!CL20)+(5-STAI!CL21)+(5-STAI!CL24)+(5-STAI!CL25)</f>
        <v>50</v>
      </c>
      <c r="CM48" s="5">
        <f>SUM(STAI!CM8,STAI!CM9,STAI!CM11,STAI!CM12,STAI!CM14,STAI!CM17,STAI!CM18,STAI!CM19,STAI!CM22,STAI!CM23)+(5-STAI!CM6)+(5-STAI!CM7)+(5-STAI!CM10)+(5-STAI!CM13)+(5-STAI!CM15)+(5-STAI!CM16)+(5-STAI!CM20)+(5-STAI!CM21)+(5-STAI!CM24)+(5-STAI!CM25)</f>
        <v>50</v>
      </c>
      <c r="CN48" s="5">
        <f>SUM(STAI!CN8,STAI!CN9,STAI!CN11,STAI!CN12,STAI!CN14,STAI!CN17,STAI!CN18,STAI!CN19,STAI!CN22,STAI!CN23)+(5-STAI!CN6)+(5-STAI!CN7)+(5-STAI!CN10)+(5-STAI!CN13)+(5-STAI!CN15)+(5-STAI!CN16)+(5-STAI!CN20)+(5-STAI!CN21)+(5-STAI!CN24)+(5-STAI!CN25)</f>
        <v>50</v>
      </c>
      <c r="CO48" s="5">
        <f>SUM(STAI!CO8,STAI!CO9,STAI!CO11,STAI!CO12,STAI!CO14,STAI!CO17,STAI!CO18,STAI!CO19,STAI!CO22,STAI!CO23)+(5-STAI!CO6)+(5-STAI!CO7)+(5-STAI!CO10)+(5-STAI!CO13)+(5-STAI!CO15)+(5-STAI!CO16)+(5-STAI!CO20)+(5-STAI!CO21)+(5-STAI!CO24)+(5-STAI!CO25)</f>
        <v>50</v>
      </c>
      <c r="CP48" s="5">
        <f>SUM(STAI!CP8,STAI!CP9,STAI!CP11,STAI!CP12,STAI!CP14,STAI!CP17,STAI!CP18,STAI!CP19,STAI!CP22,STAI!CP23)+(5-STAI!CP6)+(5-STAI!CP7)+(5-STAI!CP10)+(5-STAI!CP13)+(5-STAI!CP15)+(5-STAI!CP16)+(5-STAI!CP20)+(5-STAI!CP21)+(5-STAI!CP24)+(5-STAI!CP25)</f>
        <v>50</v>
      </c>
      <c r="CQ48" s="5">
        <f>SUM(STAI!CQ8,STAI!CQ9,STAI!CQ11,STAI!CQ12,STAI!CQ14,STAI!CQ17,STAI!CQ18,STAI!CQ19,STAI!CQ22,STAI!CQ23)+(5-STAI!CQ6)+(5-STAI!CQ7)+(5-STAI!CQ10)+(5-STAI!CQ13)+(5-STAI!CQ15)+(5-STAI!CQ16)+(5-STAI!CQ20)+(5-STAI!CQ21)+(5-STAI!CQ24)+(5-STAI!CQ25)</f>
        <v>50</v>
      </c>
      <c r="CR48" s="5">
        <f>SUM(STAI!CR8,STAI!CR9,STAI!CR11,STAI!CR12,STAI!CR14,STAI!CR17,STAI!CR18,STAI!CR19,STAI!CR22,STAI!CR23)+(5-STAI!CR6)+(5-STAI!CR7)+(5-STAI!CR10)+(5-STAI!CR13)+(5-STAI!CR15)+(5-STAI!CR16)+(5-STAI!CR20)+(5-STAI!CR21)+(5-STAI!CR24)+(5-STAI!CR25)</f>
        <v>50</v>
      </c>
      <c r="CS48" s="5">
        <f>SUM(STAI!CS8,STAI!CS9,STAI!CS11,STAI!CS12,STAI!CS14,STAI!CS17,STAI!CS18,STAI!CS19,STAI!CS22,STAI!CS23)+(5-STAI!CS6)+(5-STAI!CS7)+(5-STAI!CS10)+(5-STAI!CS13)+(5-STAI!CS15)+(5-STAI!CS16)+(5-STAI!CS20)+(5-STAI!CS21)+(5-STAI!CS24)+(5-STAI!CS25)</f>
        <v>50</v>
      </c>
      <c r="CT48" s="5">
        <f>SUM(STAI!CT8,STAI!CT9,STAI!CT11,STAI!CT12,STAI!CT14,STAI!CT17,STAI!CT18,STAI!CT19,STAI!CT22,STAI!CT23)+(5-STAI!CT6)+(5-STAI!CT7)+(5-STAI!CT10)+(5-STAI!CT13)+(5-STAI!CT15)+(5-STAI!CT16)+(5-STAI!CT20)+(5-STAI!CT21)+(5-STAI!CT24)+(5-STAI!CT25)</f>
        <v>50</v>
      </c>
      <c r="CU48" s="5">
        <f>SUM(STAI!CU8,STAI!CU9,STAI!CU11,STAI!CU12,STAI!CU14,STAI!CU17,STAI!CU18,STAI!CU19,STAI!CU22,STAI!CU23)+(5-STAI!CU6)+(5-STAI!CU7)+(5-STAI!CU10)+(5-STAI!CU13)+(5-STAI!CU15)+(5-STAI!CU16)+(5-STAI!CU20)+(5-STAI!CU21)+(5-STAI!CU24)+(5-STAI!CU25)</f>
        <v>50</v>
      </c>
      <c r="CV48" s="5">
        <f>SUM(STAI!CV8,STAI!CV9,STAI!CV11,STAI!CV12,STAI!CV14,STAI!CV17,STAI!CV18,STAI!CV19,STAI!CV22,STAI!CV23)+(5-STAI!CV6)+(5-STAI!CV7)+(5-STAI!CV10)+(5-STAI!CV13)+(5-STAI!CV15)+(5-STAI!CV16)+(5-STAI!CV20)+(5-STAI!CV21)+(5-STAI!CV24)+(5-STAI!CV25)</f>
        <v>50</v>
      </c>
      <c r="CW48" s="5">
        <f>SUM(STAI!CW8,STAI!CW9,STAI!CW11,STAI!CW12,STAI!CW14,STAI!CW17,STAI!CW18,STAI!CW19,STAI!CW22,STAI!CW23)+(5-STAI!CW6)+(5-STAI!CW7)+(5-STAI!CW10)+(5-STAI!CW13)+(5-STAI!CW15)+(5-STAI!CW16)+(5-STAI!CW20)+(5-STAI!CW21)+(5-STAI!CW24)+(5-STAI!CW25)</f>
        <v>50</v>
      </c>
      <c r="CX48" s="5">
        <f>SUM(STAI!CX8,STAI!CX9,STAI!CX11,STAI!CX12,STAI!CX14,STAI!CX17,STAI!CX18,STAI!CX19,STAI!CX22,STAI!CX23)+(5-STAI!CX6)+(5-STAI!CX7)+(5-STAI!CX10)+(5-STAI!CX13)+(5-STAI!CX15)+(5-STAI!CX16)+(5-STAI!CX20)+(5-STAI!CX21)+(5-STAI!CX24)+(5-STAI!CX25)</f>
        <v>50</v>
      </c>
      <c r="CY48" s="5">
        <f>SUM(STAI!CY8,STAI!CY9,STAI!CY11,STAI!CY12,STAI!CY14,STAI!CY17,STAI!CY18,STAI!CY19,STAI!CY22,STAI!CY23)+(5-STAI!CY6)+(5-STAI!CY7)+(5-STAI!CY10)+(5-STAI!CY13)+(5-STAI!CY15)+(5-STAI!CY16)+(5-STAI!CY20)+(5-STAI!CY21)+(5-STAI!CY24)+(5-STAI!CY25)</f>
        <v>50</v>
      </c>
      <c r="CZ48" s="5">
        <f>SUM(STAI!CZ8,STAI!CZ9,STAI!CZ11,STAI!CZ12,STAI!CZ14,STAI!CZ17,STAI!CZ18,STAI!CZ19,STAI!CZ22,STAI!CZ23)+(5-STAI!CZ6)+(5-STAI!CZ7)+(5-STAI!CZ10)+(5-STAI!CZ13)+(5-STAI!CZ15)+(5-STAI!CZ16)+(5-STAI!CZ20)+(5-STAI!CZ21)+(5-STAI!CZ24)+(5-STAI!CZ25)</f>
        <v>50</v>
      </c>
      <c r="DA48" s="5">
        <f>SUM(STAI!DA8,STAI!DA9,STAI!DA11,STAI!DA12,STAI!DA14,STAI!DA17,STAI!DA18,STAI!DA19,STAI!DA22,STAI!DA23)+(5-STAI!DA6)+(5-STAI!DA7)+(5-STAI!DA10)+(5-STAI!DA13)+(5-STAI!DA15)+(5-STAI!DA16)+(5-STAI!DA20)+(5-STAI!DA21)+(5-STAI!DA24)+(5-STAI!DA25)</f>
        <v>50</v>
      </c>
      <c r="DB48" s="5">
        <f>SUM(STAI!DB8,STAI!DB9,STAI!DB11,STAI!DB12,STAI!DB14,STAI!DB17,STAI!DB18,STAI!DB19,STAI!DB22,STAI!DB23)+(5-STAI!DB6)+(5-STAI!DB7)+(5-STAI!DB10)+(5-STAI!DB13)+(5-STAI!DB15)+(5-STAI!DB16)+(5-STAI!DB20)+(5-STAI!DB21)+(5-STAI!DB24)+(5-STAI!DB25)</f>
        <v>50</v>
      </c>
      <c r="DC48" s="5">
        <f>SUM(STAI!DC8,STAI!DC9,STAI!DC11,STAI!DC12,STAI!DC14,STAI!DC17,STAI!DC18,STAI!DC19,STAI!DC22,STAI!DC23)+(5-STAI!DC6)+(5-STAI!DC7)+(5-STAI!DC10)+(5-STAI!DC13)+(5-STAI!DC15)+(5-STAI!DC16)+(5-STAI!DC20)+(5-STAI!DC21)+(5-STAI!DC24)+(5-STAI!DC25)</f>
        <v>50</v>
      </c>
      <c r="DD48" s="5">
        <f>SUM(STAI!DD8,STAI!DD9,STAI!DD11,STAI!DD12,STAI!DD14,STAI!DD17,STAI!DD18,STAI!DD19,STAI!DD22,STAI!DD23)+(5-STAI!DD6)+(5-STAI!DD7)+(5-STAI!DD10)+(5-STAI!DD13)+(5-STAI!DD15)+(5-STAI!DD16)+(5-STAI!DD20)+(5-STAI!DD21)+(5-STAI!DD24)+(5-STAI!DD25)</f>
        <v>50</v>
      </c>
      <c r="DE48" s="5">
        <f>SUM(STAI!DE8,STAI!DE9,STAI!DE11,STAI!DE12,STAI!DE14,STAI!DE17,STAI!DE18,STAI!DE19,STAI!DE22,STAI!DE23)+(5-STAI!DE6)+(5-STAI!DE7)+(5-STAI!DE10)+(5-STAI!DE13)+(5-STAI!DE15)+(5-STAI!DE16)+(5-STAI!DE20)+(5-STAI!DE21)+(5-STAI!DE24)+(5-STAI!DE25)</f>
        <v>50</v>
      </c>
      <c r="DF48" s="5">
        <f>SUM(STAI!DF8,STAI!DF9,STAI!DF11,STAI!DF12,STAI!DF14,STAI!DF17,STAI!DF18,STAI!DF19,STAI!DF22,STAI!DF23)+(5-STAI!DF6)+(5-STAI!DF7)+(5-STAI!DF10)+(5-STAI!DF13)+(5-STAI!DF15)+(5-STAI!DF16)+(5-STAI!DF20)+(5-STAI!DF21)+(5-STAI!DF24)+(5-STAI!DF25)</f>
        <v>50</v>
      </c>
      <c r="DG48" s="5">
        <f>SUM(STAI!DG8,STAI!DG9,STAI!DG11,STAI!DG12,STAI!DG14,STAI!DG17,STAI!DG18,STAI!DG19,STAI!DG22,STAI!DG23)+(5-STAI!DG6)+(5-STAI!DG7)+(5-STAI!DG10)+(5-STAI!DG13)+(5-STAI!DG15)+(5-STAI!DG16)+(5-STAI!DG20)+(5-STAI!DG21)+(5-STAI!DG24)+(5-STAI!DG25)</f>
        <v>50</v>
      </c>
      <c r="DH48" s="5">
        <f>SUM(STAI!DH8,STAI!DH9,STAI!DH11,STAI!DH12,STAI!DH14,STAI!DH17,STAI!DH18,STAI!DH19,STAI!DH22,STAI!DH23)+(5-STAI!DH6)+(5-STAI!DH7)+(5-STAI!DH10)+(5-STAI!DH13)+(5-STAI!DH15)+(5-STAI!DH16)+(5-STAI!DH20)+(5-STAI!DH21)+(5-STAI!DH24)+(5-STAI!DH25)</f>
        <v>50</v>
      </c>
      <c r="DI48" s="5">
        <f>SUM(STAI!DI8,STAI!DI9,STAI!DI11,STAI!DI12,STAI!DI14,STAI!DI17,STAI!DI18,STAI!DI19,STAI!DI22,STAI!DI23)+(5-STAI!DI6)+(5-STAI!DI7)+(5-STAI!DI10)+(5-STAI!DI13)+(5-STAI!DI15)+(5-STAI!DI16)+(5-STAI!DI20)+(5-STAI!DI21)+(5-STAI!DI24)+(5-STAI!DI25)</f>
        <v>50</v>
      </c>
      <c r="DJ48" s="5">
        <f>SUM(STAI!DJ8,STAI!DJ9,STAI!DJ11,STAI!DJ12,STAI!DJ14,STAI!DJ17,STAI!DJ18,STAI!DJ19,STAI!DJ22,STAI!DJ23)+(5-STAI!DJ6)+(5-STAI!DJ7)+(5-STAI!DJ10)+(5-STAI!DJ13)+(5-STAI!DJ15)+(5-STAI!DJ16)+(5-STAI!DJ20)+(5-STAI!DJ21)+(5-STAI!DJ24)+(5-STAI!DJ25)</f>
        <v>50</v>
      </c>
      <c r="DK48" s="5">
        <f>SUM(STAI!DK8,STAI!DK9,STAI!DK11,STAI!DK12,STAI!DK14,STAI!DK17,STAI!DK18,STAI!DK19,STAI!DK22,STAI!DK23)+(5-STAI!DK6)+(5-STAI!DK7)+(5-STAI!DK10)+(5-STAI!DK13)+(5-STAI!DK15)+(5-STAI!DK16)+(5-STAI!DK20)+(5-STAI!DK21)+(5-STAI!DK24)+(5-STAI!DK25)</f>
        <v>50</v>
      </c>
      <c r="DL48" s="5">
        <f>SUM(STAI!DL8,STAI!DL9,STAI!DL11,STAI!DL12,STAI!DL14,STAI!DL17,STAI!DL18,STAI!DL19,STAI!DL22,STAI!DL23)+(5-STAI!DL6)+(5-STAI!DL7)+(5-STAI!DL10)+(5-STAI!DL13)+(5-STAI!DL15)+(5-STAI!DL16)+(5-STAI!DL20)+(5-STAI!DL21)+(5-STAI!DL24)+(5-STAI!DL25)</f>
        <v>50</v>
      </c>
      <c r="DM48" s="5">
        <f>SUM(STAI!DM8,STAI!DM9,STAI!DM11,STAI!DM12,STAI!DM14,STAI!DM17,STAI!DM18,STAI!DM19,STAI!DM22,STAI!DM23)+(5-STAI!DM6)+(5-STAI!DM7)+(5-STAI!DM10)+(5-STAI!DM13)+(5-STAI!DM15)+(5-STAI!DM16)+(5-STAI!DM20)+(5-STAI!DM21)+(5-STAI!DM24)+(5-STAI!DM25)</f>
        <v>50</v>
      </c>
      <c r="DN48" s="5">
        <f>SUM(STAI!DN8,STAI!DN9,STAI!DN11,STAI!DN12,STAI!DN14,STAI!DN17,STAI!DN18,STAI!DN19,STAI!DN22,STAI!DN23)+(5-STAI!DN6)+(5-STAI!DN7)+(5-STAI!DN10)+(5-STAI!DN13)+(5-STAI!DN15)+(5-STAI!DN16)+(5-STAI!DN20)+(5-STAI!DN21)+(5-STAI!DN24)+(5-STAI!DN25)</f>
        <v>50</v>
      </c>
      <c r="DO48" s="5">
        <f>SUM(STAI!DO8,STAI!DO9,STAI!DO11,STAI!DO12,STAI!DO14,STAI!DO17,STAI!DO18,STAI!DO19,STAI!DO22,STAI!DO23)+(5-STAI!DO6)+(5-STAI!DO7)+(5-STAI!DO10)+(5-STAI!DO13)+(5-STAI!DO15)+(5-STAI!DO16)+(5-STAI!DO20)+(5-STAI!DO21)+(5-STAI!DO24)+(5-STAI!DO25)</f>
        <v>50</v>
      </c>
      <c r="DP48" s="5">
        <f>SUM(STAI!DP8,STAI!DP9,STAI!DP11,STAI!DP12,STAI!DP14,STAI!DP17,STAI!DP18,STAI!DP19,STAI!DP22,STAI!DP23)+(5-STAI!DP6)+(5-STAI!DP7)+(5-STAI!DP10)+(5-STAI!DP13)+(5-STAI!DP15)+(5-STAI!DP16)+(5-STAI!DP20)+(5-STAI!DP21)+(5-STAI!DP24)+(5-STAI!DP25)</f>
        <v>50</v>
      </c>
      <c r="DQ48" s="5">
        <f>SUM(STAI!DQ8,STAI!DQ9,STAI!DQ11,STAI!DQ12,STAI!DQ14,STAI!DQ17,STAI!DQ18,STAI!DQ19,STAI!DQ22,STAI!DQ23)+(5-STAI!DQ6)+(5-STAI!DQ7)+(5-STAI!DQ10)+(5-STAI!DQ13)+(5-STAI!DQ15)+(5-STAI!DQ16)+(5-STAI!DQ20)+(5-STAI!DQ21)+(5-STAI!DQ24)+(5-STAI!DQ25)</f>
        <v>50</v>
      </c>
      <c r="DR48" s="5">
        <f>SUM(STAI!DR8,STAI!DR9,STAI!DR11,STAI!DR12,STAI!DR14,STAI!DR17,STAI!DR18,STAI!DR19,STAI!DR22,STAI!DR23)+(5-STAI!DR6)+(5-STAI!DR7)+(5-STAI!DR10)+(5-STAI!DR13)+(5-STAI!DR15)+(5-STAI!DR16)+(5-STAI!DR20)+(5-STAI!DR21)+(5-STAI!DR24)+(5-STAI!DR25)</f>
        <v>50</v>
      </c>
      <c r="DS48" s="5">
        <f>SUM(STAI!DS8,STAI!DS9,STAI!DS11,STAI!DS12,STAI!DS14,STAI!DS17,STAI!DS18,STAI!DS19,STAI!DS22,STAI!DS23)+(5-STAI!DS6)+(5-STAI!DS7)+(5-STAI!DS10)+(5-STAI!DS13)+(5-STAI!DS15)+(5-STAI!DS16)+(5-STAI!DS20)+(5-STAI!DS21)+(5-STAI!DS24)+(5-STAI!DS25)</f>
        <v>50</v>
      </c>
      <c r="DT48" s="5">
        <f>SUM(STAI!DT8,STAI!DT9,STAI!DT11,STAI!DT12,STAI!DT14,STAI!DT17,STAI!DT18,STAI!DT19,STAI!DT22,STAI!DT23)+(5-STAI!DT6)+(5-STAI!DT7)+(5-STAI!DT10)+(5-STAI!DT13)+(5-STAI!DT15)+(5-STAI!DT16)+(5-STAI!DT20)+(5-STAI!DT21)+(5-STAI!DT24)+(5-STAI!DT25)</f>
        <v>50</v>
      </c>
      <c r="DU48" s="5">
        <f>SUM(STAI!DU8,STAI!DU9,STAI!DU11,STAI!DU12,STAI!DU14,STAI!DU17,STAI!DU18,STAI!DU19,STAI!DU22,STAI!DU23)+(5-STAI!DU6)+(5-STAI!DU7)+(5-STAI!DU10)+(5-STAI!DU13)+(5-STAI!DU15)+(5-STAI!DU16)+(5-STAI!DU20)+(5-STAI!DU21)+(5-STAI!DU24)+(5-STAI!DU25)</f>
        <v>50</v>
      </c>
      <c r="DV48" s="5">
        <f>SUM(STAI!DV8,STAI!DV9,STAI!DV11,STAI!DV12,STAI!DV14,STAI!DV17,STAI!DV18,STAI!DV19,STAI!DV22,STAI!DV23)+(5-STAI!DV6)+(5-STAI!DV7)+(5-STAI!DV10)+(5-STAI!DV13)+(5-STAI!DV15)+(5-STAI!DV16)+(5-STAI!DV20)+(5-STAI!DV21)+(5-STAI!DV24)+(5-STAI!DV25)</f>
        <v>50</v>
      </c>
      <c r="DW48" s="5">
        <f>SUM(STAI!DW8,STAI!DW9,STAI!DW11,STAI!DW12,STAI!DW14,STAI!DW17,STAI!DW18,STAI!DW19,STAI!DW22,STAI!DW23)+(5-STAI!DW6)+(5-STAI!DW7)+(5-STAI!DW10)+(5-STAI!DW13)+(5-STAI!DW15)+(5-STAI!DW16)+(5-STAI!DW20)+(5-STAI!DW21)+(5-STAI!DW24)+(5-STAI!DW25)</f>
        <v>50</v>
      </c>
      <c r="DX48" s="5">
        <f>SUM(STAI!DX8,STAI!DX9,STAI!DX11,STAI!DX12,STAI!DX14,STAI!DX17,STAI!DX18,STAI!DX19,STAI!DX22,STAI!DX23)+(5-STAI!DX6)+(5-STAI!DX7)+(5-STAI!DX10)+(5-STAI!DX13)+(5-STAI!DX15)+(5-STAI!DX16)+(5-STAI!DX20)+(5-STAI!DX21)+(5-STAI!DX24)+(5-STAI!DX25)</f>
        <v>50</v>
      </c>
      <c r="DY48" s="5">
        <f>SUM(STAI!DY8,STAI!DY9,STAI!DY11,STAI!DY12,STAI!DY14,STAI!DY17,STAI!DY18,STAI!DY19,STAI!DY22,STAI!DY23)+(5-STAI!DY6)+(5-STAI!DY7)+(5-STAI!DY10)+(5-STAI!DY13)+(5-STAI!DY15)+(5-STAI!DY16)+(5-STAI!DY20)+(5-STAI!DY21)+(5-STAI!DY24)+(5-STAI!DY25)</f>
        <v>50</v>
      </c>
      <c r="DZ48" s="5">
        <f>SUM(STAI!DZ8,STAI!DZ9,STAI!DZ11,STAI!DZ12,STAI!DZ14,STAI!DZ17,STAI!DZ18,STAI!DZ19,STAI!DZ22,STAI!DZ23)+(5-STAI!DZ6)+(5-STAI!DZ7)+(5-STAI!DZ10)+(5-STAI!DZ13)+(5-STAI!DZ15)+(5-STAI!DZ16)+(5-STAI!DZ20)+(5-STAI!DZ21)+(5-STAI!DZ24)+(5-STAI!DZ25)</f>
        <v>50</v>
      </c>
      <c r="EA48" s="5">
        <f>SUM(STAI!EA8,STAI!EA9,STAI!EA11,STAI!EA12,STAI!EA14,STAI!EA17,STAI!EA18,STAI!EA19,STAI!EA22,STAI!EA23)+(5-STAI!EA6)+(5-STAI!EA7)+(5-STAI!EA10)+(5-STAI!EA13)+(5-STAI!EA15)+(5-STAI!EA16)+(5-STAI!EA20)+(5-STAI!EA21)+(5-STAI!EA24)+(5-STAI!EA25)</f>
        <v>50</v>
      </c>
      <c r="EB48" s="5">
        <f>SUM(STAI!EB8,STAI!EB9,STAI!EB11,STAI!EB12,STAI!EB14,STAI!EB17,STAI!EB18,STAI!EB19,STAI!EB22,STAI!EB23)+(5-STAI!EB6)+(5-STAI!EB7)+(5-STAI!EB10)+(5-STAI!EB13)+(5-STAI!EB15)+(5-STAI!EB16)+(5-STAI!EB20)+(5-STAI!EB21)+(5-STAI!EB24)+(5-STAI!EB25)</f>
        <v>50</v>
      </c>
      <c r="EC48" s="5">
        <f>SUM(STAI!EC8,STAI!EC9,STAI!EC11,STAI!EC12,STAI!EC14,STAI!EC17,STAI!EC18,STAI!EC19,STAI!EC22,STAI!EC23)+(5-STAI!EC6)+(5-STAI!EC7)+(5-STAI!EC10)+(5-STAI!EC13)+(5-STAI!EC15)+(5-STAI!EC16)+(5-STAI!EC20)+(5-STAI!EC21)+(5-STAI!EC24)+(5-STAI!EC25)</f>
        <v>50</v>
      </c>
      <c r="ED48" s="5">
        <f>SUM(STAI!ED8,STAI!ED9,STAI!ED11,STAI!ED12,STAI!ED14,STAI!ED17,STAI!ED18,STAI!ED19,STAI!ED22,STAI!ED23)+(5-STAI!ED6)+(5-STAI!ED7)+(5-STAI!ED10)+(5-STAI!ED13)+(5-STAI!ED15)+(5-STAI!ED16)+(5-STAI!ED20)+(5-STAI!ED21)+(5-STAI!ED24)+(5-STAI!ED25)</f>
        <v>50</v>
      </c>
      <c r="EE48" s="5">
        <f>SUM(STAI!EE8,STAI!EE9,STAI!EE11,STAI!EE12,STAI!EE14,STAI!EE17,STAI!EE18,STAI!EE19,STAI!EE22,STAI!EE23)+(5-STAI!EE6)+(5-STAI!EE7)+(5-STAI!EE10)+(5-STAI!EE13)+(5-STAI!EE15)+(5-STAI!EE16)+(5-STAI!EE20)+(5-STAI!EE21)+(5-STAI!EE24)+(5-STAI!EE25)</f>
        <v>50</v>
      </c>
      <c r="EF48" s="5">
        <f>SUM(STAI!EF8,STAI!EF9,STAI!EF11,STAI!EF12,STAI!EF14,STAI!EF17,STAI!EF18,STAI!EF19,STAI!EF22,STAI!EF23)+(5-STAI!EF6)+(5-STAI!EF7)+(5-STAI!EF10)+(5-STAI!EF13)+(5-STAI!EF15)+(5-STAI!EF16)+(5-STAI!EF20)+(5-STAI!EF21)+(5-STAI!EF24)+(5-STAI!EF25)</f>
        <v>50</v>
      </c>
      <c r="EG48" s="5">
        <f>SUM(STAI!EG8,STAI!EG9,STAI!EG11,STAI!EG12,STAI!EG14,STAI!EG17,STAI!EG18,STAI!EG19,STAI!EG22,STAI!EG23)+(5-STAI!EG6)+(5-STAI!EG7)+(5-STAI!EG10)+(5-STAI!EG13)+(5-STAI!EG15)+(5-STAI!EG16)+(5-STAI!EG20)+(5-STAI!EG21)+(5-STAI!EG24)+(5-STAI!EG25)</f>
        <v>50</v>
      </c>
      <c r="EH48" s="5">
        <f>SUM(STAI!EH8,STAI!EH9,STAI!EH11,STAI!EH12,STAI!EH14,STAI!EH17,STAI!EH18,STAI!EH19,STAI!EH22,STAI!EH23)+(5-STAI!EH6)+(5-STAI!EH7)+(5-STAI!EH10)+(5-STAI!EH13)+(5-STAI!EH15)+(5-STAI!EH16)+(5-STAI!EH20)+(5-STAI!EH21)+(5-STAI!EH24)+(5-STAI!EH25)</f>
        <v>50</v>
      </c>
      <c r="EI48" s="5">
        <f>SUM(STAI!EI8,STAI!EI9,STAI!EI11,STAI!EI12,STAI!EI14,STAI!EI17,STAI!EI18,STAI!EI19,STAI!EI22,STAI!EI23)+(5-STAI!EI6)+(5-STAI!EI7)+(5-STAI!EI10)+(5-STAI!EI13)+(5-STAI!EI15)+(5-STAI!EI16)+(5-STAI!EI20)+(5-STAI!EI21)+(5-STAI!EI24)+(5-STAI!EI25)</f>
        <v>50</v>
      </c>
      <c r="EJ48" s="5">
        <f>SUM(STAI!EJ8,STAI!EJ9,STAI!EJ11,STAI!EJ12,STAI!EJ14,STAI!EJ17,STAI!EJ18,STAI!EJ19,STAI!EJ22,STAI!EJ23)+(5-STAI!EJ6)+(5-STAI!EJ7)+(5-STAI!EJ10)+(5-STAI!EJ13)+(5-STAI!EJ15)+(5-STAI!EJ16)+(5-STAI!EJ20)+(5-STAI!EJ21)+(5-STAI!EJ24)+(5-STAI!EJ25)</f>
        <v>50</v>
      </c>
      <c r="EK48" s="5">
        <f>SUM(STAI!EK8,STAI!EK9,STAI!EK11,STAI!EK12,STAI!EK14,STAI!EK17,STAI!EK18,STAI!EK19,STAI!EK22,STAI!EK23)+(5-STAI!EK6)+(5-STAI!EK7)+(5-STAI!EK10)+(5-STAI!EK13)+(5-STAI!EK15)+(5-STAI!EK16)+(5-STAI!EK20)+(5-STAI!EK21)+(5-STAI!EK24)+(5-STAI!EK25)</f>
        <v>50</v>
      </c>
      <c r="EL48" s="5">
        <f>SUM(STAI!EL8,STAI!EL9,STAI!EL11,STAI!EL12,STAI!EL14,STAI!EL17,STAI!EL18,STAI!EL19,STAI!EL22,STAI!EL23)+(5-STAI!EL6)+(5-STAI!EL7)+(5-STAI!EL10)+(5-STAI!EL13)+(5-STAI!EL15)+(5-STAI!EL16)+(5-STAI!EL20)+(5-STAI!EL21)+(5-STAI!EL24)+(5-STAI!EL25)</f>
        <v>50</v>
      </c>
      <c r="EM48" s="5">
        <f>SUM(STAI!EM8,STAI!EM9,STAI!EM11,STAI!EM12,STAI!EM14,STAI!EM17,STAI!EM18,STAI!EM19,STAI!EM22,STAI!EM23)+(5-STAI!EM6)+(5-STAI!EM7)+(5-STAI!EM10)+(5-STAI!EM13)+(5-STAI!EM15)+(5-STAI!EM16)+(5-STAI!EM20)+(5-STAI!EM21)+(5-STAI!EM24)+(5-STAI!EM25)</f>
        <v>50</v>
      </c>
      <c r="EN48" s="5">
        <f>SUM(STAI!EN8,STAI!EN9,STAI!EN11,STAI!EN12,STAI!EN14,STAI!EN17,STAI!EN18,STAI!EN19,STAI!EN22,STAI!EN23)+(5-STAI!EN6)+(5-STAI!EN7)+(5-STAI!EN10)+(5-STAI!EN13)+(5-STAI!EN15)+(5-STAI!EN16)+(5-STAI!EN20)+(5-STAI!EN21)+(5-STAI!EN24)+(5-STAI!EN25)</f>
        <v>50</v>
      </c>
      <c r="EO48" s="5"/>
      <c r="EP48" s="5">
        <f>SUM(STAI!EP8,STAI!EP9,STAI!EP11,STAI!EP12,STAI!EP14,STAI!EP17,STAI!EP18,STAI!EP19,STAI!EP22,STAI!EP23)+(5-STAI!EP6)+(5-STAI!EP7)+(5-STAI!EP10)+(5-STAI!EP13)+(5-STAI!EP15)+(5-STAI!EP16)+(5-STAI!EP20)+(5-STAI!EP21)+(5-STAI!EP24)+(5-STAI!EP25)</f>
        <v>50</v>
      </c>
      <c r="EQ48" s="5">
        <f>SUM(STAI!EQ8,STAI!EQ9,STAI!EQ11,STAI!EQ12,STAI!EQ14,STAI!EQ17,STAI!EQ18,STAI!EQ19,STAI!EQ22,STAI!EQ23)+(5-STAI!EQ6)+(5-STAI!EQ7)+(5-STAI!EQ10)+(5-STAI!EQ13)+(5-STAI!EQ15)+(5-STAI!EQ16)+(5-STAI!EQ20)+(5-STAI!EQ21)+(5-STAI!EQ24)+(5-STAI!EQ25)</f>
        <v>50</v>
      </c>
      <c r="ER48" s="5">
        <f>SUM(STAI!ER8,STAI!ER9,STAI!ER11,STAI!ER12,STAI!ER14,STAI!ER17,STAI!ER18,STAI!ER19,STAI!ER22,STAI!ER23)+(5-STAI!ER6)+(5-STAI!ER7)+(5-STAI!ER10)+(5-STAI!ER13)+(5-STAI!ER15)+(5-STAI!ER16)+(5-STAI!ER20)+(5-STAI!ER21)+(5-STAI!ER24)+(5-STAI!ER25)</f>
        <v>50</v>
      </c>
      <c r="ES48" s="5">
        <f>SUM(STAI!ES8,STAI!ES9,STAI!ES11,STAI!ES12,STAI!ES14,STAI!ES17,STAI!ES18,STAI!ES19,STAI!ES22,STAI!ES23)+(5-STAI!ES6)+(5-STAI!ES7)+(5-STAI!ES10)+(5-STAI!ES13)+(5-STAI!ES15)+(5-STAI!ES16)+(5-STAI!ES20)+(5-STAI!ES21)+(5-STAI!ES24)+(5-STAI!ES25)</f>
        <v>50</v>
      </c>
      <c r="ET48" s="5">
        <f>SUM(STAI!ET8,STAI!ET9,STAI!ET11,STAI!ET12,STAI!ET14,STAI!ET17,STAI!ET18,STAI!ET19,STAI!ET22,STAI!ET23)+(5-STAI!ET6)+(5-STAI!ET7)+(5-STAI!ET10)+(5-STAI!ET13)+(5-STAI!ET15)+(5-STAI!ET16)+(5-STAI!ET20)+(5-STAI!ET21)+(5-STAI!ET24)+(5-STAI!ET25)</f>
        <v>50</v>
      </c>
      <c r="EU48" s="5">
        <f>SUM(STAI!EU8,STAI!EU9,STAI!EU11,STAI!EU12,STAI!EU14,STAI!EU17,STAI!EU18,STAI!EU19,STAI!EU22,STAI!EU23)+(5-STAI!EU6)+(5-STAI!EU7)+(5-STAI!EU10)+(5-STAI!EU13)+(5-STAI!EU15)+(5-STAI!EU16)+(5-STAI!EU20)+(5-STAI!EU21)+(5-STAI!EU24)+(5-STAI!EU25)</f>
        <v>50</v>
      </c>
      <c r="EV48" s="5">
        <f>SUM(STAI!EV8,STAI!EV9,STAI!EV11,STAI!EV12,STAI!EV14,STAI!EV17,STAI!EV18,STAI!EV19,STAI!EV22,STAI!EV23)+(5-STAI!EV6)+(5-STAI!EV7)+(5-STAI!EV10)+(5-STAI!EV13)+(5-STAI!EV15)+(5-STAI!EV16)+(5-STAI!EV20)+(5-STAI!EV21)+(5-STAI!EV24)+(5-STAI!EV25)</f>
        <v>50</v>
      </c>
      <c r="EW48" s="5">
        <f>SUM(STAI!EW8,STAI!EW9,STAI!EW11,STAI!EW12,STAI!EW14,STAI!EW17,STAI!EW18,STAI!EW19,STAI!EW22,STAI!EW23)+(5-STAI!EW6)+(5-STAI!EW7)+(5-STAI!EW10)+(5-STAI!EW13)+(5-STAI!EW15)+(5-STAI!EW16)+(5-STAI!EW20)+(5-STAI!EW21)+(5-STAI!EW24)+(5-STAI!EW25)</f>
        <v>50</v>
      </c>
      <c r="EX48" s="5">
        <f>SUM(STAI!EX8,STAI!EX9,STAI!EX11,STAI!EX12,STAI!EX14,STAI!EX17,STAI!EX18,STAI!EX19,STAI!EX22,STAI!EX23)+(5-STAI!EX6)+(5-STAI!EX7)+(5-STAI!EX10)+(5-STAI!EX13)+(5-STAI!EX15)+(5-STAI!EX16)+(5-STAI!EX20)+(5-STAI!EX21)+(5-STAI!EX24)+(5-STAI!EX25)</f>
        <v>50</v>
      </c>
      <c r="EY48" s="5">
        <f>SUM(STAI!EY8,STAI!EY9,STAI!EY11,STAI!EY12,STAI!EY14,STAI!EY17,STAI!EY18,STAI!EY19,STAI!EY22,STAI!EY23)+(5-STAI!EY6)+(5-STAI!EY7)+(5-STAI!EY10)+(5-STAI!EY13)+(5-STAI!EY15)+(5-STAI!EY16)+(5-STAI!EY20)+(5-STAI!EY21)+(5-STAI!EY24)+(5-STAI!EY25)</f>
        <v>50</v>
      </c>
      <c r="EZ48" s="5">
        <f>SUM(STAI!EZ8,STAI!EZ9,STAI!EZ11,STAI!EZ12,STAI!EZ14,STAI!EZ17,STAI!EZ18,STAI!EZ19,STAI!EZ22,STAI!EZ23)+(5-STAI!EZ6)+(5-STAI!EZ7)+(5-STAI!EZ10)+(5-STAI!EZ13)+(5-STAI!EZ15)+(5-STAI!EZ16)+(5-STAI!EZ20)+(5-STAI!EZ21)+(5-STAI!EZ24)+(5-STAI!EZ25)</f>
        <v>50</v>
      </c>
      <c r="FA48" s="5">
        <f>SUM(STAI!FA8,STAI!FA9,STAI!FA11,STAI!FA12,STAI!FA14,STAI!FA17,STAI!FA18,STAI!FA19,STAI!FA22,STAI!FA23)+(5-STAI!FA6)+(5-STAI!FA7)+(5-STAI!FA10)+(5-STAI!FA13)+(5-STAI!FA15)+(5-STAI!FA16)+(5-STAI!FA20)+(5-STAI!FA21)+(5-STAI!FA24)+(5-STAI!FA25)</f>
        <v>50</v>
      </c>
      <c r="FB48" s="5">
        <f>SUM(STAI!FB8,STAI!FB9,STAI!FB11,STAI!FB12,STAI!FB14,STAI!FB17,STAI!FB18,STAI!FB19,STAI!FB22,STAI!FB23)+(5-STAI!FB6)+(5-STAI!FB7)+(5-STAI!FB10)+(5-STAI!FB13)+(5-STAI!FB15)+(5-STAI!FB16)+(5-STAI!FB20)+(5-STAI!FB21)+(5-STAI!FB24)+(5-STAI!FB25)</f>
        <v>50</v>
      </c>
      <c r="FC48" s="5">
        <f>SUM(STAI!FC8,STAI!FC9,STAI!FC11,STAI!FC12,STAI!FC14,STAI!FC17,STAI!FC18,STAI!FC19,STAI!FC22,STAI!FC23)+(5-STAI!FC6)+(5-STAI!FC7)+(5-STAI!FC10)+(5-STAI!FC13)+(5-STAI!FC15)+(5-STAI!FC16)+(5-STAI!FC20)+(5-STAI!FC21)+(5-STAI!FC24)+(5-STAI!FC25)</f>
        <v>50</v>
      </c>
      <c r="FD48" s="5">
        <f>SUM(STAI!FD8,STAI!FD9,STAI!FD11,STAI!FD12,STAI!FD14,STAI!FD17,STAI!FD18,STAI!FD19,STAI!FD22,STAI!FD23)+(5-STAI!FD6)+(5-STAI!FD7)+(5-STAI!FD10)+(5-STAI!FD13)+(5-STAI!FD15)+(5-STAI!FD16)+(5-STAI!FD20)+(5-STAI!FD21)+(5-STAI!FD24)+(5-STAI!FD25)</f>
        <v>50</v>
      </c>
      <c r="FE48" s="5"/>
      <c r="FF48" s="5"/>
      <c r="FG48" s="5"/>
      <c r="FH48" s="5"/>
      <c r="FI48" s="5"/>
      <c r="FJ48" s="5"/>
      <c r="FK48" s="5"/>
      <c r="FL48" s="5"/>
      <c r="FM48" s="5"/>
      <c r="FN48" s="5"/>
    </row>
    <row r="49" spans="1:170" ht="12" customHeight="1" x14ac:dyDescent="0.3">
      <c r="A49" s="5"/>
      <c r="B49" s="5" t="s">
        <v>186</v>
      </c>
      <c r="C49" s="54"/>
      <c r="D49" s="5">
        <f>SUM(STAI!D7,STAI!D13,STAI!D16,STAI!D21,STAI!D25)</f>
        <v>19</v>
      </c>
      <c r="E49" s="5">
        <f>SUM(STAI!E7,STAI!E13,STAI!E16,STAI!E21,STAI!E25)</f>
        <v>16</v>
      </c>
      <c r="F49" s="5">
        <f>SUM(STAI!F7,STAI!F13,STAI!F16,STAI!F21,STAI!F25)</f>
        <v>11</v>
      </c>
      <c r="G49" s="5">
        <f>SUM(STAI!G7,STAI!G13,STAI!G16,STAI!G21,STAI!G25)</f>
        <v>18</v>
      </c>
      <c r="H49" s="5">
        <f>SUM(STAI!H7,STAI!H13,STAI!H16,STAI!H21,STAI!H25)</f>
        <v>12</v>
      </c>
      <c r="I49" s="5">
        <f>SUM(STAI!I7,STAI!I13,STAI!I16,STAI!I21,STAI!I25)</f>
        <v>20</v>
      </c>
      <c r="J49" s="5">
        <f>SUM(STAI!J7,STAI!J13,STAI!J16,STAI!J21,STAI!J25)</f>
        <v>18</v>
      </c>
      <c r="K49" s="5">
        <f>SUM(STAI!K7,STAI!K13,STAI!K16,STAI!K21,STAI!K25)</f>
        <v>20</v>
      </c>
      <c r="L49" s="5">
        <f>SUM(STAI!L7,STAI!L13,STAI!L16,STAI!L21,STAI!L25)</f>
        <v>17</v>
      </c>
      <c r="M49" s="5">
        <f>SUM(STAI!M7,STAI!M13,STAI!M16,STAI!M21,STAI!M25)</f>
        <v>11</v>
      </c>
      <c r="N49" s="5">
        <f>SUM(STAI!N7,STAI!N13,STAI!N16,STAI!N21,STAI!N25)</f>
        <v>14</v>
      </c>
      <c r="O49" s="5">
        <f>SUM(STAI!O7,STAI!O13,STAI!O16,STAI!O21,STAI!O25)</f>
        <v>10</v>
      </c>
      <c r="P49" s="5">
        <f>SUM(STAI!P7,STAI!P13,STAI!P16,STAI!P21,STAI!P25)</f>
        <v>15</v>
      </c>
      <c r="Q49" s="5">
        <f>SUM(STAI!Q7,STAI!Q13,STAI!Q16,STAI!Q21,STAI!Q25)</f>
        <v>13</v>
      </c>
      <c r="R49" s="5">
        <f>SUM(STAI!R7,STAI!R13,STAI!R16,STAI!R21,STAI!R25)</f>
        <v>20</v>
      </c>
      <c r="S49" s="5">
        <f>SUM(STAI!S7,STAI!S13,STAI!S16,STAI!S21,STAI!S25)</f>
        <v>19</v>
      </c>
      <c r="T49" s="5">
        <f>SUM(STAI!T7,STAI!T13,STAI!T16,STAI!T21,STAI!T25)</f>
        <v>19</v>
      </c>
      <c r="U49" s="5">
        <f>SUM(STAI!U7,STAI!U13,STAI!U16,STAI!U21,STAI!U25)</f>
        <v>20</v>
      </c>
      <c r="V49" s="5">
        <f>SUM(STAI!V7,STAI!V13,STAI!V16,STAI!V21,STAI!V25)</f>
        <v>15</v>
      </c>
      <c r="W49" s="5">
        <f>SUM(STAI!W7,STAI!W13,STAI!W16,STAI!W21,STAI!W25)</f>
        <v>18</v>
      </c>
      <c r="X49" s="5">
        <f>SUM(STAI!X7,STAI!X13,STAI!X16,STAI!X21,STAI!X25)</f>
        <v>14</v>
      </c>
      <c r="Y49" s="5">
        <f>SUM(STAI!Y7,STAI!Y13,STAI!Y16,STAI!Y21,STAI!Y25)</f>
        <v>14</v>
      </c>
      <c r="Z49" s="5">
        <f>SUM(STAI!Z7,STAI!Z13,STAI!Z16,STAI!Z21,STAI!Z25)</f>
        <v>14</v>
      </c>
      <c r="AA49" s="5">
        <f>SUM(STAI!AA7,STAI!AA13,STAI!AA16,STAI!AA21,STAI!AA25)</f>
        <v>17</v>
      </c>
      <c r="AB49" s="5">
        <f>SUM(STAI!AB7,STAI!AB13,STAI!AB16,STAI!AB21,STAI!AB25)</f>
        <v>20</v>
      </c>
      <c r="AC49" s="5">
        <f>SUM(STAI!AC7,STAI!AC13,STAI!AC16,STAI!AC21,STAI!AC25)</f>
        <v>15</v>
      </c>
      <c r="AD49" s="5">
        <f>SUM(STAI!AD7,STAI!AD13,STAI!AD16,STAI!AD21,STAI!AD25)</f>
        <v>0</v>
      </c>
      <c r="AE49" s="5">
        <f>SUM(STAI!AE7,STAI!AE13,STAI!AE16,STAI!AE21,STAI!AE25)</f>
        <v>0</v>
      </c>
      <c r="AF49" s="5">
        <f>SUM(STAI!AF7,STAI!AF13,STAI!AF16,STAI!AF21,STAI!AF25)</f>
        <v>0</v>
      </c>
      <c r="AG49" s="5">
        <f>SUM(STAI!AG7,STAI!AG13,STAI!AG16,STAI!AG21,STAI!AG25)</f>
        <v>0</v>
      </c>
      <c r="AH49" s="5">
        <f>SUM(STAI!AH7,STAI!AH13,STAI!AH16,STAI!AH21,STAI!AH25)</f>
        <v>0</v>
      </c>
      <c r="AI49" s="5">
        <f>SUM(STAI!AI7,STAI!AI13,STAI!AI16,STAI!AI21,STAI!AI25)</f>
        <v>0</v>
      </c>
      <c r="AJ49" s="5">
        <f>SUM(STAI!AJ7,STAI!AJ13,STAI!AJ16,STAI!AJ21,STAI!AJ25)</f>
        <v>0</v>
      </c>
      <c r="AK49" s="5">
        <f>SUM(STAI!AK7,STAI!AK13,STAI!AK16,STAI!AK21,STAI!AK25)</f>
        <v>0</v>
      </c>
      <c r="AL49" s="5">
        <f>SUM(STAI!AL7,STAI!AL13,STAI!AL16,STAI!AL21,STAI!AL25)</f>
        <v>0</v>
      </c>
      <c r="AM49" s="5">
        <f>SUM(STAI!AM7,STAI!AM13,STAI!AM16,STAI!AM21,STAI!AM25)</f>
        <v>0</v>
      </c>
      <c r="AN49" s="5">
        <f>SUM(STAI!AN7,STAI!AN13,STAI!AN16,STAI!AN21,STAI!AN25)</f>
        <v>0</v>
      </c>
      <c r="AO49" s="5">
        <f>SUM(STAI!AO7,STAI!AO13,STAI!AO16,STAI!AO21,STAI!AO25)</f>
        <v>0</v>
      </c>
      <c r="AP49" s="5">
        <f>SUM(STAI!AP7,STAI!AP13,STAI!AP16,STAI!AP21,STAI!AP25)</f>
        <v>0</v>
      </c>
      <c r="AQ49" s="5">
        <f>SUM(STAI!AQ7,STAI!AQ13,STAI!AQ16,STAI!AQ21,STAI!AQ25)</f>
        <v>0</v>
      </c>
      <c r="AR49" s="5">
        <f>SUM(STAI!AR7,STAI!AR13,STAI!AR16,STAI!AR21,STAI!AR25)</f>
        <v>0</v>
      </c>
      <c r="AS49" s="5">
        <f>SUM(STAI!AS7,STAI!AS13,STAI!AS16,STAI!AS21,STAI!AS25)</f>
        <v>0</v>
      </c>
      <c r="AT49" s="5">
        <f>SUM(STAI!AT7,STAI!AT13,STAI!AT16,STAI!AT21,STAI!AT25)</f>
        <v>0</v>
      </c>
      <c r="AU49" s="5">
        <f>SUM(STAI!AU7,STAI!AU13,STAI!AU16,STAI!AU21,STAI!AU25)</f>
        <v>0</v>
      </c>
      <c r="AV49" s="5">
        <f>SUM(STAI!AV7,STAI!AV13,STAI!AV16,STAI!AV21,STAI!AV25)</f>
        <v>0</v>
      </c>
      <c r="AW49" s="5">
        <f>SUM(STAI!AW7,STAI!AW13,STAI!AW16,STAI!AW21,STAI!AW25)</f>
        <v>0</v>
      </c>
      <c r="AX49" s="5">
        <f>SUM(STAI!AX7,STAI!AX13,STAI!AX16,STAI!AX21,STAI!AX25)</f>
        <v>0</v>
      </c>
      <c r="AY49" s="5">
        <f>SUM(STAI!AY7,STAI!AY13,STAI!AY16,STAI!AY21,STAI!AY25)</f>
        <v>0</v>
      </c>
      <c r="AZ49" s="5">
        <f>SUM(STAI!AZ7,STAI!AZ13,STAI!AZ16,STAI!AZ21,STAI!AZ25)</f>
        <v>0</v>
      </c>
      <c r="BA49" s="5">
        <f>SUM(STAI!BA7,STAI!BA13,STAI!BA16,STAI!BA21,STAI!BA25)</f>
        <v>0</v>
      </c>
      <c r="BB49" s="5">
        <f>SUM(STAI!BB7,STAI!BB13,STAI!BB16,STAI!BB21,STAI!BB25)</f>
        <v>0</v>
      </c>
      <c r="BC49" s="5">
        <f>SUM(STAI!BC7,STAI!BC13,STAI!BC16,STAI!BC21,STAI!BC25)</f>
        <v>0</v>
      </c>
      <c r="BD49" s="5">
        <f>SUM(STAI!BD7,STAI!BD13,STAI!BD16,STAI!BD21,STAI!BD25)</f>
        <v>0</v>
      </c>
      <c r="BE49" s="5">
        <f>SUM(STAI!BE7,STAI!BE13,STAI!BE16,STAI!BE21,STAI!BE25)</f>
        <v>0</v>
      </c>
      <c r="BF49" s="5">
        <f>SUM(STAI!BF7,STAI!BF13,STAI!BF16,STAI!BF21,STAI!BF25)</f>
        <v>0</v>
      </c>
      <c r="BG49" s="5">
        <f>SUM(STAI!BG7,STAI!BG13,STAI!BG16,STAI!BG21,STAI!BG25)</f>
        <v>0</v>
      </c>
      <c r="BH49" s="5">
        <f>SUM(STAI!BH7,STAI!BH13,STAI!BH16,STAI!BH21,STAI!BH25)</f>
        <v>0</v>
      </c>
      <c r="BI49" s="5">
        <f>SUM(STAI!BI7,STAI!BI13,STAI!BI16,STAI!BI21,STAI!BI25)</f>
        <v>0</v>
      </c>
      <c r="BJ49" s="5">
        <f>SUM(STAI!BJ7,STAI!BJ13,STAI!BJ16,STAI!BJ21,STAI!BJ25)</f>
        <v>0</v>
      </c>
      <c r="BK49" s="5">
        <f>SUM(STAI!BK7,STAI!BK13,STAI!BK16,STAI!BK21,STAI!BK25)</f>
        <v>0</v>
      </c>
      <c r="BL49" s="5">
        <f>SUM(STAI!BL7,STAI!BL13,STAI!BL16,STAI!BL21,STAI!BL25)</f>
        <v>0</v>
      </c>
      <c r="BM49" s="5">
        <f>SUM(STAI!BM7,STAI!BM13,STAI!BM16,STAI!BM21,STAI!BM25)</f>
        <v>0</v>
      </c>
      <c r="BN49" s="5">
        <f>SUM(STAI!BN7,STAI!BN13,STAI!BN16,STAI!BN21,STAI!BN25)</f>
        <v>0</v>
      </c>
      <c r="BO49" s="5">
        <f>SUM(STAI!BO7,STAI!BO13,STAI!BO16,STAI!BO21,STAI!BO25)</f>
        <v>0</v>
      </c>
      <c r="BP49" s="5">
        <f>SUM(STAI!BP7,STAI!BP13,STAI!BP16,STAI!BP21,STAI!BP25)</f>
        <v>0</v>
      </c>
      <c r="BQ49" s="5">
        <f>SUM(STAI!BQ7,STAI!BQ13,STAI!BQ16,STAI!BQ21,STAI!BQ25)</f>
        <v>0</v>
      </c>
      <c r="BR49" s="5">
        <f>SUM(STAI!BR7,STAI!BR13,STAI!BR16,STAI!BR21,STAI!BR25)</f>
        <v>0</v>
      </c>
      <c r="BS49" s="5">
        <f>SUM(STAI!BS7,STAI!BS13,STAI!BS16,STAI!BS21,STAI!BS25)</f>
        <v>0</v>
      </c>
      <c r="BT49" s="5">
        <f>SUM(STAI!BT7,STAI!BT13,STAI!BT16,STAI!BT21,STAI!BT25)</f>
        <v>0</v>
      </c>
      <c r="BU49" s="5">
        <f>SUM(STAI!BU7,STAI!BU13,STAI!BU16,STAI!BU21,STAI!BU25)</f>
        <v>0</v>
      </c>
      <c r="BV49" s="5">
        <f>SUM(STAI!BV7,STAI!BV13,STAI!BV16,STAI!BV21,STAI!BV25)</f>
        <v>0</v>
      </c>
      <c r="BW49" s="5">
        <f>SUM(STAI!BW7,STAI!BW13,STAI!BW16,STAI!BW21,STAI!BW25)</f>
        <v>0</v>
      </c>
      <c r="BX49" s="5">
        <f>SUM(STAI!BX7,STAI!BX13,STAI!BX16,STAI!BX21,STAI!BX25)</f>
        <v>0</v>
      </c>
      <c r="BY49" s="5">
        <f>SUM(STAI!BY7,STAI!BY13,STAI!BY16,STAI!BY21,STAI!BY25)</f>
        <v>0</v>
      </c>
      <c r="BZ49" s="5">
        <f>SUM(STAI!BZ7,STAI!BZ13,STAI!BZ16,STAI!BZ21,STAI!BZ25)</f>
        <v>0</v>
      </c>
      <c r="CA49" s="5">
        <f>SUM(STAI!CA7,STAI!CA13,STAI!CA16,STAI!CA21,STAI!CA25)</f>
        <v>0</v>
      </c>
      <c r="CB49" s="5">
        <f>SUM(STAI!CB7,STAI!CB13,STAI!CB16,STAI!CB21,STAI!CB25)</f>
        <v>0</v>
      </c>
      <c r="CC49" s="5">
        <f>SUM(STAI!CC7,STAI!CC13,STAI!CC16,STAI!CC21,STAI!CC25)</f>
        <v>0</v>
      </c>
      <c r="CD49" s="5">
        <f>SUM(STAI!CD7,STAI!CD13,STAI!CD16,STAI!CD21,STAI!CD25)</f>
        <v>0</v>
      </c>
      <c r="CE49" s="5">
        <f>SUM(STAI!CE7,STAI!CE13,STAI!CE16,STAI!CE21,STAI!CE25)</f>
        <v>0</v>
      </c>
      <c r="CF49" s="5">
        <f>SUM(STAI!CF7,STAI!CF13,STAI!CF16,STAI!CF21,STAI!CF25)</f>
        <v>0</v>
      </c>
      <c r="CG49" s="5">
        <f>SUM(STAI!CG7,STAI!CG13,STAI!CG16,STAI!CG21,STAI!CG25)</f>
        <v>0</v>
      </c>
      <c r="CH49" s="5">
        <f>SUM(STAI!CH7,STAI!CH13,STAI!CH16,STAI!CH21,STAI!CH25)</f>
        <v>0</v>
      </c>
      <c r="CI49" s="5">
        <f>SUM(STAI!CI7,STAI!CI13,STAI!CI16,STAI!CI21,STAI!CI25)</f>
        <v>0</v>
      </c>
      <c r="CJ49" s="5">
        <f>SUM(STAI!CJ7,STAI!CJ13,STAI!CJ16,STAI!CJ21,STAI!CJ25)</f>
        <v>0</v>
      </c>
      <c r="CK49" s="5">
        <f>SUM(STAI!CK7,STAI!CK13,STAI!CK16,STAI!CK21,STAI!CK25)</f>
        <v>0</v>
      </c>
      <c r="CL49" s="5">
        <f>SUM(STAI!CL7,STAI!CL13,STAI!CL16,STAI!CL21,STAI!CL25)</f>
        <v>0</v>
      </c>
      <c r="CM49" s="5">
        <f>SUM(STAI!CM7,STAI!CM13,STAI!CM16,STAI!CM21,STAI!CM25)</f>
        <v>0</v>
      </c>
      <c r="CN49" s="5">
        <f>SUM(STAI!CN7,STAI!CN13,STAI!CN16,STAI!CN21,STAI!CN25)</f>
        <v>0</v>
      </c>
      <c r="CO49" s="5">
        <f>SUM(STAI!CO7,STAI!CO13,STAI!CO16,STAI!CO21,STAI!CO25)</f>
        <v>0</v>
      </c>
      <c r="CP49" s="5">
        <f>SUM(STAI!CP7,STAI!CP13,STAI!CP16,STAI!CP21,STAI!CP25)</f>
        <v>0</v>
      </c>
      <c r="CQ49" s="5">
        <f>SUM(STAI!CQ7,STAI!CQ13,STAI!CQ16,STAI!CQ21,STAI!CQ25)</f>
        <v>0</v>
      </c>
      <c r="CR49" s="5">
        <f>SUM(STAI!CR7,STAI!CR13,STAI!CR16,STAI!CR21,STAI!CR25)</f>
        <v>0</v>
      </c>
      <c r="CS49" s="5">
        <f>SUM(STAI!CS7,STAI!CS13,STAI!CS16,STAI!CS21,STAI!CS25)</f>
        <v>0</v>
      </c>
      <c r="CT49" s="5">
        <f>SUM(STAI!CT7,STAI!CT13,STAI!CT16,STAI!CT21,STAI!CT25)</f>
        <v>0</v>
      </c>
      <c r="CU49" s="5">
        <f>SUM(STAI!CU7,STAI!CU13,STAI!CU16,STAI!CU21,STAI!CU25)</f>
        <v>0</v>
      </c>
      <c r="CV49" s="5">
        <f>SUM(STAI!CV7,STAI!CV13,STAI!CV16,STAI!CV21,STAI!CV25)</f>
        <v>0</v>
      </c>
      <c r="CW49" s="5">
        <f>SUM(STAI!CW7,STAI!CW13,STAI!CW16,STAI!CW21,STAI!CW25)</f>
        <v>0</v>
      </c>
      <c r="CX49" s="5">
        <f>SUM(STAI!CX7,STAI!CX13,STAI!CX16,STAI!CX21,STAI!CX25)</f>
        <v>0</v>
      </c>
      <c r="CY49" s="5">
        <f>SUM(STAI!CY7,STAI!CY13,STAI!CY16,STAI!CY21,STAI!CY25)</f>
        <v>0</v>
      </c>
      <c r="CZ49" s="5">
        <f>SUM(STAI!CZ7,STAI!CZ13,STAI!CZ16,STAI!CZ21,STAI!CZ25)</f>
        <v>0</v>
      </c>
      <c r="DA49" s="5">
        <f>SUM(STAI!DA7,STAI!DA13,STAI!DA16,STAI!DA21,STAI!DA25)</f>
        <v>0</v>
      </c>
      <c r="DB49" s="5">
        <f>SUM(STAI!DB7,STAI!DB13,STAI!DB16,STAI!DB21,STAI!DB25)</f>
        <v>0</v>
      </c>
      <c r="DC49" s="5">
        <f>SUM(STAI!DC7,STAI!DC13,STAI!DC16,STAI!DC21,STAI!DC25)</f>
        <v>0</v>
      </c>
      <c r="DD49" s="5">
        <f>SUM(STAI!DD7,STAI!DD13,STAI!DD16,STAI!DD21,STAI!DD25)</f>
        <v>0</v>
      </c>
      <c r="DE49" s="5">
        <f>SUM(STAI!DE7,STAI!DE13,STAI!DE16,STAI!DE21,STAI!DE25)</f>
        <v>0</v>
      </c>
      <c r="DF49" s="5">
        <f>SUM(STAI!DF7,STAI!DF13,STAI!DF16,STAI!DF21,STAI!DF25)</f>
        <v>0</v>
      </c>
      <c r="DG49" s="5">
        <f>SUM(STAI!DG7,STAI!DG13,STAI!DG16,STAI!DG21,STAI!DG25)</f>
        <v>0</v>
      </c>
      <c r="DH49" s="5">
        <f>SUM(STAI!DH7,STAI!DH13,STAI!DH16,STAI!DH21,STAI!DH25)</f>
        <v>0</v>
      </c>
      <c r="DI49" s="5">
        <f>SUM(STAI!DI7,STAI!DI13,STAI!DI16,STAI!DI21,STAI!DI25)</f>
        <v>0</v>
      </c>
      <c r="DJ49" s="5">
        <f>SUM(STAI!DJ7,STAI!DJ13,STAI!DJ16,STAI!DJ21,STAI!DJ25)</f>
        <v>0</v>
      </c>
      <c r="DK49" s="5">
        <f>SUM(STAI!DK7,STAI!DK13,STAI!DK16,STAI!DK21,STAI!DK25)</f>
        <v>0</v>
      </c>
      <c r="DL49" s="5">
        <f>SUM(STAI!DL7,STAI!DL13,STAI!DL16,STAI!DL21,STAI!DL25)</f>
        <v>0</v>
      </c>
      <c r="DM49" s="5">
        <f>SUM(STAI!DM7,STAI!DM13,STAI!DM16,STAI!DM21,STAI!DM25)</f>
        <v>0</v>
      </c>
      <c r="DN49" s="5">
        <f>SUM(STAI!DN7,STAI!DN13,STAI!DN16,STAI!DN21,STAI!DN25)</f>
        <v>0</v>
      </c>
      <c r="DO49" s="5">
        <f>SUM(STAI!DO7,STAI!DO13,STAI!DO16,STAI!DO21,STAI!DO25)</f>
        <v>0</v>
      </c>
      <c r="DP49" s="5">
        <f>SUM(STAI!DP7,STAI!DP13,STAI!DP16,STAI!DP21,STAI!DP25)</f>
        <v>0</v>
      </c>
      <c r="DQ49" s="5">
        <f>SUM(STAI!DQ7,STAI!DQ13,STAI!DQ16,STAI!DQ21,STAI!DQ25)</f>
        <v>0</v>
      </c>
      <c r="DR49" s="5">
        <f>SUM(STAI!DR7,STAI!DR13,STAI!DR16,STAI!DR21,STAI!DR25)</f>
        <v>0</v>
      </c>
      <c r="DS49" s="5">
        <f>SUM(STAI!DS7,STAI!DS13,STAI!DS16,STAI!DS21,STAI!DS25)</f>
        <v>0</v>
      </c>
      <c r="DT49" s="5">
        <f>SUM(STAI!DT7,STAI!DT13,STAI!DT16,STAI!DT21,STAI!DT25)</f>
        <v>0</v>
      </c>
      <c r="DU49" s="5">
        <f>SUM(STAI!DU7,STAI!DU13,STAI!DU16,STAI!DU21,STAI!DU25)</f>
        <v>0</v>
      </c>
      <c r="DV49" s="5">
        <f>SUM(STAI!DV7,STAI!DV13,STAI!DV16,STAI!DV21,STAI!DV25)</f>
        <v>0</v>
      </c>
      <c r="DW49" s="5">
        <f>SUM(STAI!DW7,STAI!DW13,STAI!DW16,STAI!DW21,STAI!DW25)</f>
        <v>0</v>
      </c>
      <c r="DX49" s="5">
        <f>SUM(STAI!DX7,STAI!DX13,STAI!DX16,STAI!DX21,STAI!DX25)</f>
        <v>0</v>
      </c>
      <c r="DY49" s="5">
        <f>SUM(STAI!DY7,STAI!DY13,STAI!DY16,STAI!DY21,STAI!DY25)</f>
        <v>0</v>
      </c>
      <c r="DZ49" s="5">
        <f>SUM(STAI!DZ7,STAI!DZ13,STAI!DZ16,STAI!DZ21,STAI!DZ25)</f>
        <v>0</v>
      </c>
      <c r="EA49" s="5">
        <f>SUM(STAI!EA7,STAI!EA13,STAI!EA16,STAI!EA21,STAI!EA25)</f>
        <v>0</v>
      </c>
      <c r="EB49" s="5">
        <f>SUM(STAI!EB7,STAI!EB13,STAI!EB16,STAI!EB21,STAI!EB25)</f>
        <v>0</v>
      </c>
      <c r="EC49" s="5">
        <f>SUM(STAI!EC7,STAI!EC13,STAI!EC16,STAI!EC21,STAI!EC25)</f>
        <v>0</v>
      </c>
      <c r="ED49" s="5">
        <f>SUM(STAI!ED7,STAI!ED13,STAI!ED16,STAI!ED21,STAI!ED25)</f>
        <v>0</v>
      </c>
      <c r="EE49" s="5">
        <f>SUM(STAI!EE7,STAI!EE13,STAI!EE16,STAI!EE21,STAI!EE25)</f>
        <v>0</v>
      </c>
      <c r="EF49" s="5">
        <f>SUM(STAI!EF7,STAI!EF13,STAI!EF16,STAI!EF21,STAI!EF25)</f>
        <v>0</v>
      </c>
      <c r="EG49" s="5">
        <f>SUM(STAI!EG7,STAI!EG13,STAI!EG16,STAI!EG21,STAI!EG25)</f>
        <v>0</v>
      </c>
      <c r="EH49" s="5">
        <f>SUM(STAI!EH7,STAI!EH13,STAI!EH16,STAI!EH21,STAI!EH25)</f>
        <v>0</v>
      </c>
      <c r="EI49" s="5">
        <f>SUM(STAI!EI7,STAI!EI13,STAI!EI16,STAI!EI21,STAI!EI25)</f>
        <v>0</v>
      </c>
      <c r="EJ49" s="5">
        <f>SUM(STAI!EJ7,STAI!EJ13,STAI!EJ16,STAI!EJ21,STAI!EJ25)</f>
        <v>0</v>
      </c>
      <c r="EK49" s="5">
        <f>SUM(STAI!EK7,STAI!EK13,STAI!EK16,STAI!EK21,STAI!EK25)</f>
        <v>0</v>
      </c>
      <c r="EL49" s="5">
        <f>SUM(STAI!EL7,STAI!EL13,STAI!EL16,STAI!EL21,STAI!EL25)</f>
        <v>0</v>
      </c>
      <c r="EM49" s="5">
        <f>SUM(STAI!EM7,STAI!EM13,STAI!EM16,STAI!EM21,STAI!EM25)</f>
        <v>0</v>
      </c>
      <c r="EN49" s="5">
        <f>SUM(STAI!EN7,STAI!EN13,STAI!EN16,STAI!EN21,STAI!EN25)</f>
        <v>0</v>
      </c>
      <c r="EO49" s="5"/>
      <c r="EP49" s="5">
        <f>SUM(STAI!EP7,STAI!EP13,STAI!EP16,STAI!EP21,STAI!EP25)</f>
        <v>0</v>
      </c>
      <c r="EQ49" s="5">
        <f>SUM(STAI!EQ7,STAI!EQ13,STAI!EQ16,STAI!EQ21,STAI!EQ25)</f>
        <v>0</v>
      </c>
      <c r="ER49" s="5">
        <f>SUM(STAI!ER7,STAI!ER13,STAI!ER16,STAI!ER21,STAI!ER25)</f>
        <v>0</v>
      </c>
      <c r="ES49" s="5">
        <f>SUM(STAI!ES7,STAI!ES13,STAI!ES16,STAI!ES21,STAI!ES25)</f>
        <v>0</v>
      </c>
      <c r="ET49" s="5">
        <f>SUM(STAI!ET7,STAI!ET13,STAI!ET16,STAI!ET21,STAI!ET25)</f>
        <v>0</v>
      </c>
      <c r="EU49" s="5">
        <f>SUM(STAI!EU7,STAI!EU13,STAI!EU16,STAI!EU21,STAI!EU25)</f>
        <v>0</v>
      </c>
      <c r="EV49" s="5">
        <f>SUM(STAI!EV7,STAI!EV13,STAI!EV16,STAI!EV21,STAI!EV25)</f>
        <v>0</v>
      </c>
      <c r="EW49" s="5">
        <f>SUM(STAI!EW7,STAI!EW13,STAI!EW16,STAI!EW21,STAI!EW25)</f>
        <v>0</v>
      </c>
      <c r="EX49" s="5">
        <f>SUM(STAI!EX7,STAI!EX13,STAI!EX16,STAI!EX21,STAI!EX25)</f>
        <v>0</v>
      </c>
      <c r="EY49" s="5">
        <f>SUM(STAI!EY7,STAI!EY13,STAI!EY16,STAI!EY21,STAI!EY25)</f>
        <v>0</v>
      </c>
      <c r="EZ49" s="5">
        <f>SUM(STAI!EZ7,STAI!EZ13,STAI!EZ16,STAI!EZ21,STAI!EZ25)</f>
        <v>0</v>
      </c>
      <c r="FA49" s="5">
        <f>SUM(STAI!FA7,STAI!FA13,STAI!FA16,STAI!FA21,STAI!FA25)</f>
        <v>0</v>
      </c>
      <c r="FB49" s="5">
        <f>SUM(STAI!FB7,STAI!FB13,STAI!FB16,STAI!FB21,STAI!FB25)</f>
        <v>0</v>
      </c>
      <c r="FC49" s="5">
        <f>SUM(STAI!FC7,STAI!FC13,STAI!FC16,STAI!FC21,STAI!FC25)</f>
        <v>0</v>
      </c>
      <c r="FD49" s="5">
        <f>SUM(STAI!FD7,STAI!FD13,STAI!FD16,STAI!FD21,STAI!FD25)</f>
        <v>0</v>
      </c>
      <c r="FE49" s="5"/>
      <c r="FF49" s="5"/>
      <c r="FG49" s="5"/>
      <c r="FH49" s="5"/>
      <c r="FI49" s="5"/>
      <c r="FJ49" s="5"/>
      <c r="FK49" s="5"/>
      <c r="FL49" s="5"/>
      <c r="FM49" s="5"/>
      <c r="FN49" s="5"/>
    </row>
    <row r="50" spans="1:170" ht="12" customHeight="1" x14ac:dyDescent="0.3">
      <c r="A50" s="5"/>
      <c r="B50" s="5" t="s">
        <v>187</v>
      </c>
      <c r="C50" s="54"/>
      <c r="D50" s="5">
        <v>22</v>
      </c>
      <c r="E50" s="5">
        <f>SUM(STAI!E28,STAI!E30,STAI!E31,STAI!E34,STAI!E35,STAI!E37,STAI!E38,STAI!E41,STAI!E43,STAI!E44,STAI!E46)+(5-STAI!E27)+(5-STAI!E29)+(5-STAI!E32)+(5-STAI!E33)+(5-STAI!E36)+(5-STAI!E39)+(5-STAI!E40)+(5-STAI!E42)+(5-STAI!E45)</f>
        <v>32</v>
      </c>
      <c r="F50" s="10">
        <f>SUM(STAI!F28,STAI!F30,STAI!F31,STAI!F34,STAI!F35,STAI!F37,STAI!F38,STAI!F41,STAI!F43,STAI!F44,STAI!F46)+(5-STAI!F27)+(5-STAI!F29)+(5-STAI!F32)+(5-STAI!F33)+(5-STAI!F36)+(5-STAI!F39)+(5-STAI!F40)+(5-STAI!F42)+(5-STAI!F45)</f>
        <v>43</v>
      </c>
      <c r="G50" s="5">
        <f>SUM(STAI!G28,STAI!G30,STAI!G31,STAI!G34,STAI!G35,STAI!G37,STAI!G38,STAI!G41,STAI!G43,STAI!G44,STAI!G46)+(5-STAI!G27)+(5-STAI!G29)+(5-STAI!G32)+(5-STAI!G33)+(5-STAI!G36)+(5-STAI!G39)+(5-STAI!G40)+(5-STAI!G42)+(5-STAI!G45)</f>
        <v>32</v>
      </c>
      <c r="H50" s="5">
        <f>SUM(STAI!H28,STAI!H30,STAI!H31,STAI!H34,STAI!H35,STAI!H37,STAI!H38,STAI!H41,STAI!H43,STAI!H44,STAI!H46)+(5-STAI!H27)+(5-STAI!H29)+(5-STAI!H32)+(5-STAI!H33)+(5-STAI!H36)+(5-STAI!H39)+(5-STAI!H40)+(5-STAI!H42)+(5-STAI!H45)</f>
        <v>44</v>
      </c>
      <c r="I50" s="5" t="s">
        <v>130</v>
      </c>
      <c r="J50" s="5">
        <f>SUM(STAI!J28,STAI!J30,STAI!J31,STAI!J34,STAI!J35,STAI!J37,STAI!J38,STAI!J41,STAI!J43,STAI!J44,STAI!J46)+(5-STAI!J27)+(5-STAI!J29)+(5-STAI!J32)+(5-STAI!J33)+(5-STAI!J36)+(5-STAI!J39)+(5-STAI!J40)+(5-STAI!J42)+(5-STAI!J45)</f>
        <v>31</v>
      </c>
      <c r="K50" s="5">
        <f>SUM(STAI!K28,STAI!K30,STAI!K31,STAI!K34,STAI!K35,STAI!K37,STAI!K38,STAI!K41,STAI!K43,STAI!K44,STAI!K46)+(5-STAI!K27)+(5-STAI!K29)+(5-STAI!K32)+(5-STAI!K33)+(5-STAI!K36)+(5-STAI!K39)+(5-STAI!K40)+(5-STAI!K42)+(5-STAI!K45)</f>
        <v>33</v>
      </c>
      <c r="L50" s="5">
        <f>SUM(STAI!L28,STAI!L30,STAI!L31,STAI!L34,STAI!L35,STAI!L37,STAI!L38,STAI!L41,STAI!L43,STAI!L44,STAI!L46)+(5-STAI!L27)+(5-STAI!L29)+(5-STAI!L32)+(5-STAI!L33)+(5-STAI!L36)+(5-STAI!L39)+(5-STAI!L40)+(5-STAI!L42)+(5-STAI!L45)</f>
        <v>27</v>
      </c>
      <c r="M50" s="5">
        <f>SUM(STAI!M28,STAI!M30,STAI!M31,STAI!M34,STAI!M35,STAI!M37,STAI!M38,STAI!M41,STAI!M43,STAI!M44,STAI!M46)+(5-STAI!M27)+(5-STAI!M29)+(5-STAI!M32)+(5-STAI!M33)+(5-STAI!M36)+(5-STAI!M39)+(5-STAI!M40)+(5-STAI!M42)+(5-STAI!M45)</f>
        <v>39</v>
      </c>
      <c r="N50" s="5">
        <f>SUM(STAI!N28,STAI!N30,STAI!N31,STAI!N34,STAI!N35,STAI!N37,STAI!N38,STAI!N41,STAI!N43,STAI!N44,STAI!N46)+(5-STAI!N27)+(5-STAI!N29)+(5-STAI!N32)+(5-STAI!N33)+(5-STAI!N36)+(5-STAI!N39)+(5-STAI!N40)+(5-STAI!N42)+(5-STAI!N45)</f>
        <v>45</v>
      </c>
      <c r="O50" s="5">
        <f>SUM(STAI!O28,STAI!O30,STAI!O31,STAI!O34,STAI!O35,STAI!O37,STAI!O38,STAI!O41,STAI!O43,STAI!O44,STAI!O46)+(5-STAI!O27)+(5-STAI!O29)+(5-STAI!O32)+(5-STAI!O33)+(5-STAI!O36)+(5-STAI!O39)+(5-STAI!O40)+(5-STAI!O42)+(5-STAI!O45)</f>
        <v>50</v>
      </c>
      <c r="P50" s="5">
        <f>SUM(STAI!P28,STAI!P30,STAI!P31,STAI!P34,STAI!P35,STAI!P37,STAI!P38,STAI!P41,STAI!P43,STAI!P44,STAI!P46)+(5-STAI!P27)+(5-STAI!P29)+(5-STAI!P32)+(5-STAI!P33)+(5-STAI!P36)+(5-STAI!P39)+(5-STAI!P40)+(5-STAI!P42)+(5-STAI!P45)</f>
        <v>41</v>
      </c>
      <c r="Q50" s="5">
        <f>SUM(STAI!Q28,STAI!Q30,STAI!Q31,STAI!Q34,STAI!Q35,STAI!Q37,STAI!Q38,STAI!Q41,STAI!Q43,STAI!Q44,STAI!Q46)+(5-STAI!Q27)+(5-STAI!Q29)+(5-STAI!Q32)+(5-STAI!Q33)+(5-STAI!Q36)+(5-STAI!Q39)+(5-STAI!Q40)+(5-STAI!Q42)+(5-STAI!Q45)</f>
        <v>38</v>
      </c>
      <c r="R50" s="5">
        <f>SUM(STAI!R28,STAI!R30,STAI!R31,STAI!R34,STAI!R35,STAI!R37,STAI!R38,STAI!R41,STAI!R43,STAI!R44,STAI!R46)+(5-STAI!R27)+(5-STAI!R29)+(5-STAI!R32)+(5-STAI!R33)+(5-STAI!R36)+(5-STAI!R39)+(5-STAI!R40)+(5-STAI!R42)+(5-STAI!R45)</f>
        <v>29</v>
      </c>
      <c r="S50" s="5">
        <f>SUM(STAI!S28,STAI!S30,STAI!S31,STAI!S34,STAI!S35,STAI!S37,STAI!S38,STAI!S41,STAI!S43,STAI!S44,STAI!S46)+(5-STAI!S27)+(5-STAI!S29)+(5-STAI!S32)+(5-STAI!S33)+(5-STAI!S36)+(5-STAI!S39)+(5-STAI!S40)+(5-STAI!S42)+(5-STAI!S45)</f>
        <v>22</v>
      </c>
      <c r="T50" s="5">
        <f>SUM(STAI!T28,STAI!T30,STAI!T31,STAI!T34,STAI!T35,STAI!T37,STAI!T38,STAI!T41,STAI!T43,STAI!T44,STAI!T46)+(5-STAI!T27)+(5-STAI!T29)+(5-STAI!T32)+(5-STAI!T33)+(5-STAI!T36)+(5-STAI!T39)+(5-STAI!T40)+(5-STAI!T42)+(5-STAI!T45)</f>
        <v>33</v>
      </c>
      <c r="U50" s="5">
        <f>SUM(STAI!U28,STAI!U30,STAI!U31,STAI!U34,STAI!U35,STAI!U37,STAI!U38,STAI!U41,STAI!U43,STAI!U44,STAI!U46)+(5-STAI!U27)+(5-STAI!U29)+(5-STAI!U32)+(5-STAI!U33)+(5-STAI!U36)+(5-STAI!U39)+(5-STAI!U40)+(5-STAI!U42)+(5-STAI!U45)</f>
        <v>23</v>
      </c>
      <c r="V50" s="5">
        <f>SUM(STAI!V28,STAI!V30,STAI!V31,STAI!V34,STAI!V35,STAI!V37,STAI!V38,STAI!V41,STAI!V43,STAI!V44,STAI!V46)+(5-STAI!V27)+(5-STAI!V29)+(5-STAI!V32)+(5-STAI!V33)+(5-STAI!V36)+(5-STAI!V39)+(5-STAI!V40)+(5-STAI!V42)+(5-STAI!V45)</f>
        <v>40</v>
      </c>
      <c r="W50" s="5">
        <f>SUM(STAI!W28,STAI!W30,STAI!W31,STAI!W34,STAI!W35,STAI!W37,STAI!W38,STAI!W41,STAI!W43,STAI!W44,STAI!W46)+(5-STAI!W27)+(5-STAI!W29)+(5-STAI!W32)+(5-STAI!W33)+(5-STAI!W36)+(5-STAI!W39)+(5-STAI!W40)+(5-STAI!W42)+(5-STAI!W45)</f>
        <v>32</v>
      </c>
      <c r="X50" s="5">
        <f>SUM(STAI!X28,STAI!X30,STAI!X31,STAI!X34,STAI!X35,STAI!X37,STAI!X38,STAI!X41,STAI!X43,STAI!X44,STAI!X46)+(5-STAI!X27)+(5-STAI!X29)+(5-STAI!X32)+(5-STAI!X33)+(5-STAI!X36)+(5-STAI!X39)+(5-STAI!X40)+(5-STAI!X42)+(5-STAI!X45)</f>
        <v>50</v>
      </c>
      <c r="Y50" s="5">
        <f>SUM(STAI!Y28,STAI!Y30,STAI!Y31,STAI!Y34,STAI!Y35,STAI!Y37,STAI!Y38,STAI!Y41,STAI!Y43,STAI!Y44,STAI!Y46)+(5-STAI!Y27)+(5-STAI!Y29)+(5-STAI!Y32)+(5-STAI!Y33)+(5-STAI!Y36)+(5-STAI!Y39)+(5-STAI!Y40)+(5-STAI!Y42)+(5-STAI!Y45)</f>
        <v>45</v>
      </c>
      <c r="Z50" s="5">
        <f>SUM(STAI!Z28,STAI!Z30,STAI!Z31,STAI!Z34,STAI!Z35,STAI!Z37,STAI!Z38,STAI!Z41,STAI!Z43,STAI!Z44,STAI!Z46)+(5-STAI!Z27)+(5-STAI!Z29)+(5-STAI!Z32)+(5-STAI!Z33)+(5-STAI!Z36)+(5-STAI!Z39)+(5-STAI!Z40)+(5-STAI!Z42)+(5-STAI!Z45)</f>
        <v>46</v>
      </c>
      <c r="AA50" s="5">
        <f>SUM(STAI!AA28,STAI!AA30,STAI!AA31,STAI!AA34,STAI!AA35,STAI!AA37,STAI!AA38,STAI!AA41,STAI!AA43,STAI!AA44,STAI!AA46)+(5-STAI!AA27)+(5-STAI!AA29)+(5-STAI!AA32)+(5-STAI!AA33)+(5-STAI!AA36)+(5-STAI!AA39)+(5-STAI!AA40)+(5-STAI!AA42)+(5-STAI!AA45)</f>
        <v>36</v>
      </c>
      <c r="AB50" s="5">
        <f>SUM(STAI!AB28,STAI!AB30,STAI!AB31,STAI!AB34,STAI!AB35,STAI!AB37,STAI!AB38,STAI!AB41,STAI!AB43,STAI!AB44,STAI!AB46)+(5-STAI!AB27)+(5-STAI!AB29)+(5-STAI!AB32)+(5-STAI!AB33)+(5-STAI!AB36)+(5-STAI!AB39)+(5-STAI!AB40)+(5-STAI!AB42)+(5-STAI!AB45)</f>
        <v>22</v>
      </c>
      <c r="AC50" s="5">
        <f>SUM(STAI!AC28,STAI!AC30,STAI!AC31,STAI!AC34,STAI!AC35,STAI!AC37,STAI!AC38,STAI!AC41,STAI!AC43,STAI!AC44,STAI!AC46)+(5-STAI!AC27)+(5-STAI!AC29)+(5-STAI!AC32)+(5-STAI!AC33)+(5-STAI!AC36)+(5-STAI!AC39)+(5-STAI!AC40)+(5-STAI!AC42)+(5-STAI!AC45)</f>
        <v>51</v>
      </c>
      <c r="AD50" s="5">
        <f>SUM(STAI!AD28,STAI!AD30,STAI!AD31,STAI!AD34,STAI!AD35,STAI!AD37,STAI!AD38,STAI!AD41,STAI!AD43,STAI!AD44,STAI!AD46)+(5-STAI!AD27)+(5-STAI!AD29)+(5-STAI!AD32)+(5-STAI!AD33)+(5-STAI!AD36)+(5-STAI!AD39)+(5-STAI!AD40)+(5-STAI!AD42)+(5-STAI!AD45)</f>
        <v>45</v>
      </c>
      <c r="AE50" s="5">
        <f>SUM(STAI!AE28,STAI!AE30,STAI!AE31,STAI!AE34,STAI!AE35,STAI!AE37,STAI!AE38,STAI!AE41,STAI!AE43,STAI!AE44,STAI!AE46)+(5-STAI!AE27)+(5-STAI!AE29)+(5-STAI!AE32)+(5-STAI!AE33)+(5-STAI!AE36)+(5-STAI!AE39)+(5-STAI!AE40)+(5-STAI!AE42)+(5-STAI!AE45)</f>
        <v>45</v>
      </c>
      <c r="AF50" s="5">
        <f>SUM(STAI!AF28,STAI!AF30,STAI!AF31,STAI!AF34,STAI!AF35,STAI!AF37,STAI!AF38,STAI!AF41,STAI!AF43,STAI!AF44,STAI!AF46)+(5-STAI!AF27)+(5-STAI!AF29)+(5-STAI!AF32)+(5-STAI!AF33)+(5-STAI!AF36)+(5-STAI!AF39)+(5-STAI!AF40)+(5-STAI!AF42)+(5-STAI!AF45)</f>
        <v>45</v>
      </c>
      <c r="AG50" s="5">
        <f>SUM(STAI!AG28,STAI!AG30,STAI!AG31,STAI!AG34,STAI!AG35,STAI!AG37,STAI!AG38,STAI!AG41,STAI!AG43,STAI!AG44,STAI!AG46)+(5-STAI!AG27)+(5-STAI!AG29)+(5-STAI!AG32)+(5-STAI!AG33)+(5-STAI!AG36)+(5-STAI!AG39)+(5-STAI!AG40)+(5-STAI!AG42)+(5-STAI!AG45)</f>
        <v>45</v>
      </c>
      <c r="AH50" s="5">
        <f>SUM(STAI!AH28,STAI!AH30,STAI!AH31,STAI!AH34,STAI!AH35,STAI!AH37,STAI!AH38,STAI!AH41,STAI!AH43,STAI!AH44,STAI!AH46)+(5-STAI!AH27)+(5-STAI!AH29)+(5-STAI!AH32)+(5-STAI!AH33)+(5-STAI!AH36)+(5-STAI!AH39)+(5-STAI!AH40)+(5-STAI!AH42)+(5-STAI!AH45)</f>
        <v>45</v>
      </c>
      <c r="AI50" s="5">
        <f>SUM(STAI!AI28,STAI!AI30,STAI!AI31,STAI!AI34,STAI!AI35,STAI!AI37,STAI!AI38,STAI!AI41,STAI!AI43,STAI!AI44,STAI!AI46)+(5-STAI!AI27)+(5-STAI!AI29)+(5-STAI!AI32)+(5-STAI!AI33)+(5-STAI!AI36)+(5-STAI!AI39)+(5-STAI!AI40)+(5-STAI!AI42)+(5-STAI!AI45)</f>
        <v>45</v>
      </c>
      <c r="AJ50" s="5">
        <f>SUM(STAI!AJ28,STAI!AJ30,STAI!AJ31,STAI!AJ34,STAI!AJ35,STAI!AJ37,STAI!AJ38,STAI!AJ41,STAI!AJ43,STAI!AJ44,STAI!AJ46)+(5-STAI!AJ27)+(5-STAI!AJ29)+(5-STAI!AJ32)+(5-STAI!AJ33)+(5-STAI!AJ36)+(5-STAI!AJ39)+(5-STAI!AJ40)+(5-STAI!AJ42)+(5-STAI!AJ45)</f>
        <v>45</v>
      </c>
      <c r="AK50" s="5">
        <f>SUM(STAI!AK28,STAI!AK30,STAI!AK31,STAI!AK34,STAI!AK35,STAI!AK37,STAI!AK38,STAI!AK41,STAI!AK43,STAI!AK44,STAI!AK46)+(5-STAI!AK27)+(5-STAI!AK29)+(5-STAI!AK32)+(5-STAI!AK33)+(5-STAI!AK36)+(5-STAI!AK39)+(5-STAI!AK40)+(5-STAI!AK42)+(5-STAI!AK45)</f>
        <v>45</v>
      </c>
      <c r="AL50" s="5">
        <f>SUM(STAI!AL28,STAI!AL30,STAI!AL31,STAI!AL34,STAI!AL35,STAI!AL37,STAI!AL38,STAI!AL41,STAI!AL43,STAI!AL44,STAI!AL46)+(5-STAI!AL27)+(5-STAI!AL29)+(5-STAI!AL32)+(5-STAI!AL33)+(5-STAI!AL36)+(5-STAI!AL39)+(5-STAI!AL40)+(5-STAI!AL42)+(5-STAI!AL45)</f>
        <v>45</v>
      </c>
      <c r="AM50" s="5">
        <f>SUM(STAI!AM28,STAI!AM30,STAI!AM31,STAI!AM34,STAI!AM35,STAI!AM37,STAI!AM38,STAI!AM41,STAI!AM43,STAI!AM44,STAI!AM46)+(5-STAI!AM27)+(5-STAI!AM29)+(5-STAI!AM32)+(5-STAI!AM33)+(5-STAI!AM36)+(5-STAI!AM39)+(5-STAI!AM40)+(5-STAI!AM42)+(5-STAI!AM45)</f>
        <v>45</v>
      </c>
      <c r="AN50" s="5">
        <f>SUM(STAI!AN28,STAI!AN30,STAI!AN31,STAI!AN34,STAI!AN35,STAI!AN37,STAI!AN38,STAI!AN41,STAI!AN43,STAI!AN44,STAI!AN46)+(5-STAI!AN27)+(5-STAI!AN29)+(5-STAI!AN32)+(5-STAI!AN33)+(5-STAI!AN36)+(5-STAI!AN39)+(5-STAI!AN40)+(5-STAI!AN42)+(5-STAI!AN45)</f>
        <v>45</v>
      </c>
      <c r="AO50" s="5">
        <f>SUM(STAI!AO28,STAI!AO30,STAI!AO31,STAI!AO34,STAI!AO35,STAI!AO37,STAI!AO38,STAI!AO41,STAI!AO43,STAI!AO44,STAI!AO46)+(5-STAI!AO27)+(5-STAI!AO29)+(5-STAI!AO32)+(5-STAI!AO33)+(5-STAI!AO36)+(5-STAI!AO39)+(5-STAI!AO40)+(5-STAI!AO42)+(5-STAI!AO45)</f>
        <v>45</v>
      </c>
      <c r="AP50" s="5">
        <f>SUM(STAI!AP28,STAI!AP30,STAI!AP31,STAI!AP34,STAI!AP35,STAI!AP37,STAI!AP38,STAI!AP41,STAI!AP43,STAI!AP44,STAI!AP46)+(5-STAI!AP27)+(5-STAI!AP29)+(5-STAI!AP32)+(5-STAI!AP33)+(5-STAI!AP36)+(5-STAI!AP39)+(5-STAI!AP40)+(5-STAI!AP42)+(5-STAI!AP45)</f>
        <v>45</v>
      </c>
      <c r="AQ50" s="5">
        <f>SUM(STAI!AQ28,STAI!AQ30,STAI!AQ31,STAI!AQ34,STAI!AQ35,STAI!AQ37,STAI!AQ38,STAI!AQ41,STAI!AQ43,STAI!AQ44,STAI!AQ46)+(5-STAI!AQ27)+(5-STAI!AQ29)+(5-STAI!AQ32)+(5-STAI!AQ33)+(5-STAI!AQ36)+(5-STAI!AQ39)+(5-STAI!AQ40)+(5-STAI!AQ42)+(5-STAI!AQ45)</f>
        <v>45</v>
      </c>
      <c r="AR50" s="5">
        <f>SUM(STAI!AR28,STAI!AR30,STAI!AR31,STAI!AR34,STAI!AR35,STAI!AR37,STAI!AR38,STAI!AR41,STAI!AR43,STAI!AR44,STAI!AR46)+(5-STAI!AR27)+(5-STAI!AR29)+(5-STAI!AR32)+(5-STAI!AR33)+(5-STAI!AR36)+(5-STAI!AR39)+(5-STAI!AR40)+(5-STAI!AR42)+(5-STAI!AR45)</f>
        <v>45</v>
      </c>
      <c r="AS50" s="5">
        <f>SUM(STAI!AS28,STAI!AS30,STAI!AS31,STAI!AS34,STAI!AS35,STAI!AS37,STAI!AS38,STAI!AS41,STAI!AS43,STAI!AS44,STAI!AS46)+(5-STAI!AS27)+(5-STAI!AS29)+(5-STAI!AS32)+(5-STAI!AS33)+(5-STAI!AS36)+(5-STAI!AS39)+(5-STAI!AS40)+(5-STAI!AS42)+(5-STAI!AS45)</f>
        <v>45</v>
      </c>
      <c r="AT50" s="5">
        <f>SUM(STAI!AT28,STAI!AT30,STAI!AT31,STAI!AT34,STAI!AT35,STAI!AT37,STAI!AT38,STAI!AT41,STAI!AT43,STAI!AT44,STAI!AT46)+(5-STAI!AT27)+(5-STAI!AT29)+(5-STAI!AT32)+(5-STAI!AT33)+(5-STAI!AT36)+(5-STAI!AT39)+(5-STAI!AT40)+(5-STAI!AT42)+(5-STAI!AT45)</f>
        <v>45</v>
      </c>
      <c r="AU50" s="5">
        <f>SUM(STAI!AU28,STAI!AU30,STAI!AU31,STAI!AU34,STAI!AU35,STAI!AU37,STAI!AU38,STAI!AU41,STAI!AU43,STAI!AU44,STAI!AU46)+(5-STAI!AU27)+(5-STAI!AU29)+(5-STAI!AU32)+(5-STAI!AU33)+(5-STAI!AU36)+(5-STAI!AU39)+(5-STAI!AU40)+(5-STAI!AU42)+(5-STAI!AU45)</f>
        <v>45</v>
      </c>
      <c r="AV50" s="5">
        <f>SUM(STAI!AV28,STAI!AV30,STAI!AV31,STAI!AV34,STAI!AV35,STAI!AV37,STAI!AV38,STAI!AV41,STAI!AV43,STAI!AV44,STAI!AV46)+(5-STAI!AV27)+(5-STAI!AV29)+(5-STAI!AV32)+(5-STAI!AV33)+(5-STAI!AV36)+(5-STAI!AV39)+(5-STAI!AV40)+(5-STAI!AV42)+(5-STAI!AV45)</f>
        <v>45</v>
      </c>
      <c r="AW50" s="5">
        <f>SUM(STAI!AW28,STAI!AW30,STAI!AW31,STAI!AW34,STAI!AW35,STAI!AW37,STAI!AW38,STAI!AW41,STAI!AW43,STAI!AW44,STAI!AW46)+(5-STAI!AW27)+(5-STAI!AW29)+(5-STAI!AW32)+(5-STAI!AW33)+(5-STAI!AW36)+(5-STAI!AW39)+(5-STAI!AW40)+(5-STAI!AW42)+(5-STAI!AW45)</f>
        <v>45</v>
      </c>
      <c r="AX50" s="5">
        <f>SUM(STAI!AX28,STAI!AX30,STAI!AX31,STAI!AX34,STAI!AX35,STAI!AX37,STAI!AX38,STAI!AX41,STAI!AX43,STAI!AX44,STAI!AX46)+(5-STAI!AX27)+(5-STAI!AX29)+(5-STAI!AX32)+(5-STAI!AX33)+(5-STAI!AX36)+(5-STAI!AX39)+(5-STAI!AX40)+(5-STAI!AX42)+(5-STAI!AX45)</f>
        <v>45</v>
      </c>
      <c r="AY50" s="5">
        <f>SUM(STAI!AY28,STAI!AY30,STAI!AY31,STAI!AY34,STAI!AY35,STAI!AY37,STAI!AY38,STAI!AY41,STAI!AY43,STAI!AY44,STAI!AY46)+(5-STAI!AY27)+(5-STAI!AY29)+(5-STAI!AY32)+(5-STAI!AY33)+(5-STAI!AY36)+(5-STAI!AY39)+(5-STAI!AY40)+(5-STAI!AY42)+(5-STAI!AY45)</f>
        <v>45</v>
      </c>
      <c r="AZ50" s="5">
        <f>SUM(STAI!AZ28,STAI!AZ30,STAI!AZ31,STAI!AZ34,STAI!AZ35,STAI!AZ37,STAI!AZ38,STAI!AZ41,STAI!AZ43,STAI!AZ44,STAI!AZ46)+(5-STAI!AZ27)+(5-STAI!AZ29)+(5-STAI!AZ32)+(5-STAI!AZ33)+(5-STAI!AZ36)+(5-STAI!AZ39)+(5-STAI!AZ40)+(5-STAI!AZ42)+(5-STAI!AZ45)</f>
        <v>45</v>
      </c>
      <c r="BA50" s="5">
        <f>SUM(STAI!BA28,STAI!BA30,STAI!BA31,STAI!BA34,STAI!BA35,STAI!BA37,STAI!BA38,STAI!BA41,STAI!BA43,STAI!BA44,STAI!BA46)+(5-STAI!BA27)+(5-STAI!BA29)+(5-STAI!BA32)+(5-STAI!BA33)+(5-STAI!BA36)+(5-STAI!BA39)+(5-STAI!BA40)+(5-STAI!BA42)+(5-STAI!BA45)</f>
        <v>45</v>
      </c>
      <c r="BB50" s="5">
        <f>SUM(STAI!BB28,STAI!BB30,STAI!BB31,STAI!BB34,STAI!BB35,STAI!BB37,STAI!BB38,STAI!BB41,STAI!BB43,STAI!BB44,STAI!BB46)+(5-STAI!BB27)+(5-STAI!BB29)+(5-STAI!BB32)+(5-STAI!BB33)+(5-STAI!BB36)+(5-STAI!BB39)+(5-STAI!BB40)+(5-STAI!BB42)+(5-STAI!BB45)</f>
        <v>45</v>
      </c>
      <c r="BC50" s="5">
        <f>SUM(STAI!BC28,STAI!BC30,STAI!BC31,STAI!BC34,STAI!BC35,STAI!BC37,STAI!BC38,STAI!BC41,STAI!BC43,STAI!BC44,STAI!BC46)+(5-STAI!BC27)+(5-STAI!BC29)+(5-STAI!BC32)+(5-STAI!BC33)+(5-STAI!BC36)+(5-STAI!BC39)+(5-STAI!BC40)+(5-STAI!BC42)+(5-STAI!BC45)</f>
        <v>45</v>
      </c>
      <c r="BD50" s="5">
        <f>SUM(STAI!BD28,STAI!BD30,STAI!BD31,STAI!BD34,STAI!BD35,STAI!BD37,STAI!BD38,STAI!BD41,STAI!BD43,STAI!BD44,STAI!BD46)+(5-STAI!BD27)+(5-STAI!BD29)+(5-STAI!BD32)+(5-STAI!BD33)+(5-STAI!BD36)+(5-STAI!BD39)+(5-STAI!BD40)+(5-STAI!BD42)+(5-STAI!BD45)</f>
        <v>45</v>
      </c>
      <c r="BE50" s="5">
        <f>SUM(STAI!BE28,STAI!BE30,STAI!BE31,STAI!BE34,STAI!BE35,STAI!BE37,STAI!BE38,STAI!BE41,STAI!BE43,STAI!BE44,STAI!BE46)+(5-STAI!BE27)+(5-STAI!BE29)+(5-STAI!BE32)+(5-STAI!BE33)+(5-STAI!BE36)+(5-STAI!BE39)+(5-STAI!BE40)+(5-STAI!BE42)+(5-STAI!BE45)</f>
        <v>45</v>
      </c>
      <c r="BF50" s="5">
        <f>SUM(STAI!BF28,STAI!BF30,STAI!BF31,STAI!BF34,STAI!BF35,STAI!BF37,STAI!BF38,STAI!BF41,STAI!BF43,STAI!BF44,STAI!BF46)+(5-STAI!BF27)+(5-STAI!BF29)+(5-STAI!BF32)+(5-STAI!BF33)+(5-STAI!BF36)+(5-STAI!BF39)+(5-STAI!BF40)+(5-STAI!BF42)+(5-STAI!BF45)</f>
        <v>45</v>
      </c>
      <c r="BG50" s="5">
        <f>SUM(STAI!BG28,STAI!BG30,STAI!BG31,STAI!BG34,STAI!BG35,STAI!BG37,STAI!BG38,STAI!BG41,STAI!BG43,STAI!BG44,STAI!BG46)+(5-STAI!BG27)+(5-STAI!BG29)+(5-STAI!BG32)+(5-STAI!BG33)+(5-STAI!BG36)+(5-STAI!BG39)+(5-STAI!BG40)+(5-STAI!BG42)+(5-STAI!BG45)</f>
        <v>45</v>
      </c>
      <c r="BH50" s="5">
        <f>SUM(STAI!BH28,STAI!BH30,STAI!BH31,STAI!BH34,STAI!BH35,STAI!BH37,STAI!BH38,STAI!BH41,STAI!BH43,STAI!BH44,STAI!BH46)+(5-STAI!BH27)+(5-STAI!BH29)+(5-STAI!BH32)+(5-STAI!BH33)+(5-STAI!BH36)+(5-STAI!BH39)+(5-STAI!BH40)+(5-STAI!BH42)+(5-STAI!BH45)</f>
        <v>45</v>
      </c>
      <c r="BI50" s="5">
        <f>SUM(STAI!BI28,STAI!BI30,STAI!BI31,STAI!BI34,STAI!BI35,STAI!BI37,STAI!BI38,STAI!BI41,STAI!BI43,STAI!BI44,STAI!BI46)+(5-STAI!BI27)+(5-STAI!BI29)+(5-STAI!BI32)+(5-STAI!BI33)+(5-STAI!BI36)+(5-STAI!BI39)+(5-STAI!BI40)+(5-STAI!BI42)+(5-STAI!BI45)</f>
        <v>45</v>
      </c>
      <c r="BJ50" s="5">
        <f>SUM(STAI!BJ28,STAI!BJ30,STAI!BJ31,STAI!BJ34,STAI!BJ35,STAI!BJ37,STAI!BJ38,STAI!BJ41,STAI!BJ43,STAI!BJ44,STAI!BJ46)+(5-STAI!BJ27)+(5-STAI!BJ29)+(5-STAI!BJ32)+(5-STAI!BJ33)+(5-STAI!BJ36)+(5-STAI!BJ39)+(5-STAI!BJ40)+(5-STAI!BJ42)+(5-STAI!BJ45)</f>
        <v>45</v>
      </c>
      <c r="BK50" s="5">
        <f>SUM(STAI!BK28,STAI!BK30,STAI!BK31,STAI!BK34,STAI!BK35,STAI!BK37,STAI!BK38,STAI!BK41,STAI!BK43,STAI!BK44,STAI!BK46)+(5-STAI!BK27)+(5-STAI!BK29)+(5-STAI!BK32)+(5-STAI!BK33)+(5-STAI!BK36)+(5-STAI!BK39)+(5-STAI!BK40)+(5-STAI!BK42)+(5-STAI!BK45)</f>
        <v>45</v>
      </c>
      <c r="BL50" s="5">
        <f>SUM(STAI!BL28,STAI!BL30,STAI!BL31,STAI!BL34,STAI!BL35,STAI!BL37,STAI!BL38,STAI!BL41,STAI!BL43,STAI!BL44,STAI!BL46)+(5-STAI!BL27)+(5-STAI!BL29)+(5-STAI!BL32)+(5-STAI!BL33)+(5-STAI!BL36)+(5-STAI!BL39)+(5-STAI!BL40)+(5-STAI!BL42)+(5-STAI!BL45)</f>
        <v>45</v>
      </c>
      <c r="BM50" s="5" t="e">
        <f>SUM('[2]STAI PreScans'!BD7,'[2]STAI PreScans'!BD9,'[2]STAI PreScans'!BD10,'[2]STAI PreScans'!BD13,'[2]STAI PreScans'!BD14,'[2]STAI PreScans'!BD16,'[2]STAI PreScans'!BD17,'[2]STAI PreScans'!BD20,'[2]STAI PreScans'!BD22,'[2]STAI PreScans'!BD23,'[2]STAI PreScans'!BD25)+(5-'[2]STAI PreScans'!BD6)+(5-'[2]STAI PreScans'!BD8)+(5-'[2]STAI PreScans'!BD11)+(5-'[2]STAI PreScans'!BD12)+(5-'[2]STAI PreScans'!BD15)+(5-'[2]STAI PreScans'!BD18)+(5-'[2]STAI PreScans'!BD19)+(5-'[2]STAI PreScans'!BD21)+(5-'[2]STAI PreScans'!BD24)</f>
        <v>#REF!</v>
      </c>
      <c r="BN50" s="5">
        <f>SUM(STAI!BN28,STAI!BN30,STAI!BN31,STAI!BN34,STAI!BN35,STAI!BN37,STAI!BN38,STAI!BN41,STAI!BN43,STAI!BN44,STAI!BN46)+(5-STAI!BN27)+(5-STAI!BN29)+(5-STAI!BN32)+(5-STAI!BN33)+(5-STAI!BN36)+(5-STAI!BN39)+(5-STAI!BN40)+(5-STAI!BN42)+(5-STAI!BN45)</f>
        <v>45</v>
      </c>
      <c r="BO50" s="5">
        <f>SUM(STAI!BO28,STAI!BO30,STAI!BO31,STAI!BO34,STAI!BO35,STAI!BO37,STAI!BO38,STAI!BO41,STAI!BO43,STAI!BO44,STAI!BO46)+(5-STAI!BO27)+(5-STAI!BO29)+(5-STAI!BO32)+(5-STAI!BO33)+(5-STAI!BO36)+(5-STAI!BO39)+(5-STAI!BO40)+(5-STAI!BO42)+(5-STAI!BO45)</f>
        <v>45</v>
      </c>
      <c r="BP50" s="5">
        <f>SUM(STAI!BP28,STAI!BP30,STAI!BP31,STAI!BP34,STAI!BP35,STAI!BP37,STAI!BP38,STAI!BP41,STAI!BP43,STAI!BP44,STAI!BP46)+(5-STAI!BP27)+(5-STAI!BP29)+(5-STAI!BP32)+(5-STAI!BP33)+(5-STAI!BP36)+(5-STAI!BP39)+(5-STAI!BP40)+(5-STAI!BP42)+(5-STAI!BP45)</f>
        <v>45</v>
      </c>
      <c r="BQ50" s="5">
        <f>SUM(STAI!BQ28,STAI!BQ30,STAI!BQ31,STAI!BQ34,STAI!BQ35,STAI!BQ37,STAI!BQ38,STAI!BQ41,STAI!BQ43,STAI!BQ44,STAI!BQ46)+(5-STAI!BQ27)+(5-STAI!BQ29)+(5-STAI!BQ32)+(5-STAI!BQ33)+(5-STAI!BQ36)+(5-STAI!BQ39)+(5-STAI!BQ40)+(5-STAI!BQ42)+(5-STAI!BQ45)</f>
        <v>45</v>
      </c>
      <c r="BR50" s="5">
        <f>SUM(STAI!BR28,STAI!BR30,STAI!BR31,STAI!BR34,STAI!BR35,STAI!BR37,STAI!BR38,STAI!BR41,STAI!BR43,STAI!BR44,STAI!BR46)+(5-STAI!BR27)+(5-STAI!BR29)+(5-STAI!BR32)+(5-STAI!BR33)+(5-STAI!BR36)+(5-STAI!BR39)+(5-STAI!BR40)+(5-STAI!BR42)+(5-STAI!BR45)</f>
        <v>45</v>
      </c>
      <c r="BS50" s="5">
        <f>SUM(STAI!BS28,STAI!BS30,STAI!BS31,STAI!BS34,STAI!BS35,STAI!BS37,STAI!BS38,STAI!BS41,STAI!BS43,STAI!BS44,STAI!BS46)+(5-STAI!BS27)+(5-STAI!BS29)+(5-STAI!BS32)+(5-STAI!BS33)+(5-STAI!BS36)+(5-STAI!BS39)+(5-STAI!BS40)+(5-STAI!BS42)+(5-STAI!BS45)</f>
        <v>45</v>
      </c>
      <c r="BT50" s="5">
        <f>SUM(STAI!BT28,STAI!BT30,STAI!BT31,STAI!BT34,STAI!BT35,STAI!BT37,STAI!BT38,STAI!BT41,STAI!BT43,STAI!BT44,STAI!BT46)+(5-STAI!BT27)+(5-STAI!BT29)+(5-STAI!BT32)+(5-STAI!BT33)+(5-STAI!BT36)+(5-STAI!BT39)+(5-STAI!BT40)+(5-STAI!BT42)+(5-STAI!BT45)</f>
        <v>45</v>
      </c>
      <c r="BU50" s="5">
        <f>SUM(STAI!BU28,STAI!BU30,STAI!BU31,STAI!BU34,STAI!BU35,STAI!BU37,STAI!BU38,STAI!BU41,STAI!BU43,STAI!BU44,STAI!BU46)+(5-STAI!BU27)+(5-STAI!BU29)+(5-STAI!BU32)+(5-STAI!BU33)+(5-STAI!BU36)+(5-STAI!BU39)+(5-STAI!BU40)+(5-STAI!BU42)+(5-STAI!BU45)</f>
        <v>45</v>
      </c>
      <c r="BV50" s="5">
        <f>SUM(STAI!BV28,STAI!BV30,STAI!BV31,STAI!BV34,STAI!BV35,STAI!BV37,STAI!BV38,STAI!BV41,STAI!BV43,STAI!BV44,STAI!BV46)+(5-STAI!BV27)+(5-STAI!BV29)+(5-STAI!BV32)+(5-STAI!BV33)+(5-STAI!BV36)+(5-STAI!BV39)+(5-STAI!BV40)+(5-STAI!BV42)+(5-STAI!BV45)</f>
        <v>45</v>
      </c>
      <c r="BW50" s="5">
        <f>SUM(STAI!BW28,STAI!BW30,STAI!BW31,STAI!BW34,STAI!BW35,STAI!BW37,STAI!BW38,STAI!BW41,STAI!BW43,STAI!BW44,STAI!BW46)+(5-STAI!BW27)+(5-STAI!BW29)+(5-STAI!BW32)+(5-STAI!BW33)+(5-STAI!BW36)+(5-STAI!BW39)+(5-STAI!BW40)+(5-STAI!BW42)+(5-STAI!BW45)</f>
        <v>45</v>
      </c>
      <c r="BX50" s="5">
        <f>SUM(STAI!BX28,STAI!BX30,STAI!BX31,STAI!BX34,STAI!BX35,STAI!BX37,STAI!BX38,STAI!BX41,STAI!BX43,STAI!BX44,STAI!BX46)+(5-STAI!BX27)+(5-STAI!BX29)+(5-STAI!BX32)+(5-STAI!BX33)+(5-STAI!BX36)+(5-STAI!BX39)+(5-STAI!BX40)+(5-STAI!BX42)+(5-STAI!BX45)</f>
        <v>45</v>
      </c>
      <c r="BY50" s="5">
        <f>SUM(STAI!BY28,STAI!BY30,STAI!BY31,STAI!BY34,STAI!BY35,STAI!BY37,STAI!BY38,STAI!BY41,STAI!BY43,STAI!BY44,STAI!BY46)+(5-STAI!BY27)+(5-STAI!BY29)+(5-STAI!BY32)+(5-STAI!BY33)+(5-STAI!BY36)+(5-STAI!BY39)+(5-STAI!BY40)+(5-STAI!BY42)+(5-STAI!BY45)</f>
        <v>45</v>
      </c>
      <c r="BZ50" s="5">
        <f>SUM(STAI!BZ28,STAI!BZ30,STAI!BZ31,STAI!BZ34,STAI!BZ35,STAI!BZ37,STAI!BZ38,STAI!BZ41,STAI!BZ43,STAI!BZ44,STAI!BZ46)+(5-STAI!BZ27)+(5-STAI!BZ29)+(5-STAI!BZ32)+(5-STAI!BZ33)+(5-STAI!BZ36)+(5-STAI!BZ39)+(5-STAI!BZ40)+(5-STAI!BZ42)+(5-STAI!BZ45)</f>
        <v>45</v>
      </c>
      <c r="CA50" s="5">
        <f>SUM(STAI!CA28,STAI!CA30,STAI!CA31,STAI!CA34,STAI!CA35,STAI!CA37,STAI!CA38,STAI!CA41,STAI!CA43,STAI!CA44,STAI!CA46)+(5-STAI!CA27)+(5-STAI!CA29)+(5-STAI!CA32)+(5-STAI!CA33)+(5-STAI!CA36)+(5-STAI!CA39)+(5-STAI!CA40)+(5-STAI!CA42)+(5-STAI!CA45)</f>
        <v>45</v>
      </c>
      <c r="CB50" s="5">
        <f>SUM(STAI!CB28,STAI!CB30,STAI!CB31,STAI!CB34,STAI!CB35,STAI!CB37,STAI!CB38,STAI!CB41,STAI!CB43,STAI!CB44,STAI!CB46)+(5-STAI!CB27)+(5-STAI!CB29)+(5-STAI!CB32)+(5-STAI!CB33)+(5-STAI!CB36)+(5-STAI!CB39)+(5-STAI!CB40)+(5-STAI!CB42)+(5-STAI!CB45)</f>
        <v>45</v>
      </c>
      <c r="CC50" s="5">
        <f>SUM(STAI!CC28,STAI!CC30,STAI!CC31,STAI!CC34,STAI!CC35,STAI!CC37,STAI!CC38,STAI!CC41,STAI!CC43,STAI!CC44,STAI!CC46)+(5-STAI!CC27)+(5-STAI!CC29)+(5-STAI!CC32)+(5-STAI!CC33)+(5-STAI!CC36)+(5-STAI!CC39)+(5-STAI!CC40)+(5-STAI!CC42)+(5-STAI!CC45)</f>
        <v>45</v>
      </c>
      <c r="CD50" s="5">
        <f>SUM(STAI!CD28,STAI!CD30,STAI!CD31,STAI!CD34,STAI!CD35,STAI!CD37,STAI!CD38,STAI!CD41,STAI!CD43,STAI!CD44,STAI!CD46)+(5-STAI!CD27)+(5-STAI!CD29)+(5-STAI!CD32)+(5-STAI!CD33)+(5-STAI!CD36)+(5-STAI!CD39)+(5-STAI!CD40)+(5-STAI!CD42)+(5-STAI!CD45)</f>
        <v>45</v>
      </c>
      <c r="CE50" s="5">
        <f>SUM(STAI!CE28,STAI!CE30,STAI!CE31,STAI!CE34,STAI!CE35,STAI!CE37,STAI!CE38,STAI!CE41,STAI!CE43,STAI!CE44,STAI!CE46)+(5-STAI!CE27)+(5-STAI!CE29)+(5-STAI!CE32)+(5-STAI!CE33)+(5-STAI!CE36)+(5-STAI!CE39)+(5-STAI!CE40)+(5-STAI!CE42)+(5-STAI!CE45)</f>
        <v>45</v>
      </c>
      <c r="CF50" s="5">
        <f>SUM(STAI!CF28,STAI!CF30,STAI!CF31,STAI!CF34,STAI!CF35,STAI!CF37,STAI!CF38,STAI!CF41,STAI!CF43,STAI!CF44,STAI!CF46)+(5-STAI!CF27)+(5-STAI!CF29)+(5-STAI!CF32)+(5-STAI!CF33)+(5-STAI!CF36)+(5-STAI!CF39)+(5-STAI!CF40)+(5-STAI!CF42)+(5-STAI!CF45)</f>
        <v>45</v>
      </c>
      <c r="CG50" s="5">
        <f>SUM(STAI!CG28,STAI!CG30,STAI!CG31,STAI!CG34,STAI!CG35,STAI!CG37,STAI!CG38,STAI!CG41,STAI!CG43,STAI!CG44,STAI!CG46)+(5-STAI!CG27)+(5-STAI!CG29)+(5-STAI!CG32)+(5-STAI!CG33)+(5-STAI!CG36)+(5-STAI!CG39)+(5-STAI!CG40)+(5-STAI!CG42)+(5-STAI!CG45)</f>
        <v>45</v>
      </c>
      <c r="CH50" s="5">
        <f>SUM(STAI!CH28,STAI!CH30,STAI!CH31,STAI!CH34,STAI!CH35,STAI!CH37,STAI!CH38,STAI!CH41,STAI!CH43,STAI!CH44,STAI!CH46)+(5-STAI!CH27)+(5-STAI!CH29)+(5-STAI!CH32)+(5-STAI!CH33)+(5-STAI!CH36)+(5-STAI!CH39)+(5-STAI!CH40)+(5-STAI!CH42)+(5-STAI!CH45)</f>
        <v>45</v>
      </c>
      <c r="CI50" s="5">
        <f>SUM(STAI!CI28,STAI!CI30,STAI!CI31,STAI!CI34,STAI!CI35,STAI!CI37,STAI!CI38,STAI!CI41,STAI!CI43,STAI!CI44,STAI!CI46)+(5-STAI!CI27)+(5-STAI!CI29)+(5-STAI!CI32)+(5-STAI!CI33)+(5-STAI!CI36)+(5-STAI!CI39)+(5-STAI!CI40)+(5-STAI!CI42)+(5-STAI!CI45)</f>
        <v>45</v>
      </c>
      <c r="CJ50" s="5">
        <f>SUM(STAI!CJ28,STAI!CJ30,STAI!CJ31,STAI!CJ34,STAI!CJ35,STAI!CJ37,STAI!CJ38,STAI!CJ41,STAI!CJ43,STAI!CJ44,STAI!CJ46)+(5-STAI!CJ27)+(5-STAI!CJ29)+(5-STAI!CJ32)+(5-STAI!CJ33)+(5-STAI!CJ36)+(5-STAI!CJ39)+(5-STAI!CJ40)+(5-STAI!CJ42)+(5-STAI!CJ45)</f>
        <v>45</v>
      </c>
      <c r="CK50" s="5">
        <f>SUM(STAI!CK28,STAI!CK30,STAI!CK31,STAI!CK34,STAI!CK35,STAI!CK37,STAI!CK38,STAI!CK41,STAI!CK43,STAI!CK44,STAI!CK46)+(5-STAI!CK27)+(5-STAI!CK29)+(5-STAI!CK32)+(5-STAI!CK33)+(5-STAI!CK36)+(5-STAI!CK39)+(5-STAI!CK40)+(5-STAI!CK42)+(5-STAI!CK45)</f>
        <v>45</v>
      </c>
      <c r="CL50" s="5">
        <f>SUM(STAI!CL28,STAI!CL30,STAI!CL31,STAI!CL34,STAI!CL35,STAI!CL37,STAI!CL38,STAI!CL41,STAI!CL43,STAI!CL44,STAI!CL46)+(5-STAI!CL27)+(5-STAI!CL29)+(5-STAI!CL32)+(5-STAI!CL33)+(5-STAI!CL36)+(5-STAI!CL39)+(5-STAI!CL40)+(5-STAI!CL42)+(5-STAI!CL45)</f>
        <v>45</v>
      </c>
      <c r="CM50" s="5">
        <f>SUM(STAI!CM28,STAI!CM30,STAI!CM31,STAI!CM34,STAI!CM35,STAI!CM37,STAI!CM38,STAI!CM41,STAI!CM43,STAI!CM44,STAI!CM46)+(5-STAI!CM27)+(5-STAI!CM29)+(5-STAI!CM32)+(5-STAI!CM33)+(5-STAI!CM36)+(5-STAI!CM39)+(5-STAI!CM40)+(5-STAI!CM42)+(5-STAI!CM45)</f>
        <v>45</v>
      </c>
      <c r="CN50" s="5">
        <f>SUM(STAI!CN28,STAI!CN30,STAI!CN31,STAI!CN34,STAI!CN35,STAI!CN37,STAI!CN38,STAI!CN41,STAI!CN43,STAI!CN44,STAI!CN46)+(5-STAI!CN27)+(5-STAI!CN29)+(5-STAI!CN32)+(5-STAI!CN33)+(5-STAI!CN36)+(5-STAI!CN39)+(5-STAI!CN40)+(5-STAI!CN42)+(5-STAI!CN45)</f>
        <v>45</v>
      </c>
      <c r="CO50" s="5">
        <f>SUM(STAI!CO28,STAI!CO30,STAI!CO31,STAI!CO34,STAI!CO35,STAI!CO37,STAI!CO38,STAI!CO41,STAI!CO43,STAI!CO44,STAI!CO46)+(5-STAI!CO27)+(5-STAI!CO29)+(5-STAI!CO32)+(5-STAI!CO33)+(5-STAI!CO36)+(5-STAI!CO39)+(5-STAI!CO40)+(5-STAI!CO42)+(5-STAI!CO45)</f>
        <v>45</v>
      </c>
      <c r="CP50" s="5">
        <f>SUM(STAI!CP28,STAI!CP30,STAI!CP31,STAI!CP34,STAI!CP35,STAI!CP37,STAI!CP38,STAI!CP41,STAI!CP43,STAI!CP44,STAI!CP46)+(5-STAI!CP27)+(5-STAI!CP29)+(5-STAI!CP32)+(5-STAI!CP33)+(5-STAI!CP36)+(5-STAI!CP39)+(5-STAI!CP40)+(5-STAI!CP42)+(5-STAI!CP45)</f>
        <v>45</v>
      </c>
      <c r="CQ50" s="5">
        <f>SUM(STAI!CQ28,STAI!CQ30,STAI!CQ31,STAI!CQ34,STAI!CQ35,STAI!CQ37,STAI!CQ38,STAI!CQ41,STAI!CQ43,STAI!CQ44,STAI!CQ46)+(5-STAI!CQ27)+(5-STAI!CQ29)+(5-STAI!CQ32)+(5-STAI!CQ33)+(5-STAI!CQ36)+(5-STAI!CQ39)+(5-STAI!CQ40)+(5-STAI!CQ42)+(5-STAI!CQ45)</f>
        <v>45</v>
      </c>
      <c r="CR50" s="5">
        <f>SUM(STAI!CR28,STAI!CR30,STAI!CR31,STAI!CR34,STAI!CR35,STAI!CR37,STAI!CR38,STAI!CR41,STAI!CR43,STAI!CR44,STAI!CR46)+(5-STAI!CR27)+(5-STAI!CR29)+(5-STAI!CR32)+(5-STAI!CR33)+(5-STAI!CR36)+(5-STAI!CR39)+(5-STAI!CR40)+(5-STAI!CR42)+(5-STAI!CR45)</f>
        <v>45</v>
      </c>
      <c r="CS50" s="5">
        <f>SUM(STAI!CS28,STAI!CS30,STAI!CS31,STAI!CS34,STAI!CS35,STAI!CS37,STAI!CS38,STAI!CS41,STAI!CS43,STAI!CS44,STAI!CS46)+(5-STAI!CS27)+(5-STAI!CS29)+(5-STAI!CS32)+(5-STAI!CS33)+(5-STAI!CS36)+(5-STAI!CS39)+(5-STAI!CS40)+(5-STAI!CS42)+(5-STAI!CS45)</f>
        <v>45</v>
      </c>
      <c r="CT50" s="5">
        <f>SUM(STAI!CT28,STAI!CT30,STAI!CT31,STAI!CT34,STAI!CT35,STAI!CT37,STAI!CT38,STAI!CT41,STAI!CT43,STAI!CT44,STAI!CT46)+(5-STAI!CT27)+(5-STAI!CT29)+(5-STAI!CT32)+(5-STAI!CT33)+(5-STAI!CT36)+(5-STAI!CT39)+(5-STAI!CT40)+(5-STAI!CT42)+(5-STAI!CT45)</f>
        <v>45</v>
      </c>
      <c r="CU50" s="5">
        <f>SUM(STAI!CU28,STAI!CU30,STAI!CU31,STAI!CU34,STAI!CU35,STAI!CU37,STAI!CU38,STAI!CU41,STAI!CU43,STAI!CU44,STAI!CU46)+(5-STAI!CU27)+(5-STAI!CU29)+(5-STAI!CU32)+(5-STAI!CU33)+(5-STAI!CU36)+(5-STAI!CU39)+(5-STAI!CU40)+(5-STAI!CU42)+(5-STAI!CU45)</f>
        <v>45</v>
      </c>
      <c r="CV50" s="5">
        <f>SUM(STAI!CV28,STAI!CV30,STAI!CV31,STAI!CV34,STAI!CV35,STAI!CV37,STAI!CV38,STAI!CV41,STAI!CV43,STAI!CV44,STAI!CV46)+(5-STAI!CV27)+(5-STAI!CV29)+(5-STAI!CV32)+(5-STAI!CV33)+(5-STAI!CV36)+(5-STAI!CV39)+(5-STAI!CV40)+(5-STAI!CV42)+(5-STAI!CV45)</f>
        <v>45</v>
      </c>
      <c r="CW50" s="5">
        <f>SUM(STAI!CW28,STAI!CW30,STAI!CW31,STAI!CW34,STAI!CW35,STAI!CW37,STAI!CW38,STAI!CW41,STAI!CW43,STAI!CW44,STAI!CW46)+(5-STAI!CW27)+(5-STAI!CW29)+(5-STAI!CW32)+(5-STAI!CW33)+(5-STAI!CW36)+(5-STAI!CW39)+(5-STAI!CW40)+(5-STAI!CW42)+(5-STAI!CW45)</f>
        <v>45</v>
      </c>
      <c r="CX50" s="5">
        <f>SUM(STAI!CX28,STAI!CX30,STAI!CX31,STAI!CX34,STAI!CX35,STAI!CX37,STAI!CX38,STAI!CX41,STAI!CX43,STAI!CX44,STAI!CX46)+(5-STAI!CX27)+(5-STAI!CX29)+(5-STAI!CX32)+(5-STAI!CX33)+(5-STAI!CX36)+(5-STAI!CX39)+(5-STAI!CX40)+(5-STAI!CX42)+(5-STAI!CX45)</f>
        <v>45</v>
      </c>
      <c r="CY50" s="5">
        <f>SUM(STAI!CY28,STAI!CY30,STAI!CY31,STAI!CY34,STAI!CY35,STAI!CY37,STAI!CY38,STAI!CY41,STAI!CY43,STAI!CY44,STAI!CY46)+(5-STAI!CY27)+(5-STAI!CY29)+(5-STAI!CY32)+(5-STAI!CY33)+(5-STAI!CY36)+(5-STAI!CY39)+(5-STAI!CY40)+(5-STAI!CY42)+(5-STAI!CY45)</f>
        <v>45</v>
      </c>
      <c r="CZ50" s="5">
        <f>SUM(STAI!CZ28,STAI!CZ30,STAI!CZ31,STAI!CZ34,STAI!CZ35,STAI!CZ37,STAI!CZ38,STAI!CZ41,STAI!CZ43,STAI!CZ44,STAI!CZ46)+(5-STAI!CZ27)+(5-STAI!CZ29)+(5-STAI!CZ32)+(5-STAI!CZ33)+(5-STAI!CZ36)+(5-STAI!CZ39)+(5-STAI!CZ40)+(5-STAI!CZ42)+(5-STAI!CZ45)</f>
        <v>45</v>
      </c>
      <c r="DA50" s="5">
        <f>SUM(STAI!DA28,STAI!DA30,STAI!DA31,STAI!DA34,STAI!DA35,STAI!DA37,STAI!DA38,STAI!DA41,STAI!DA43,STAI!DA44,STAI!DA46)+(5-STAI!DA27)+(5-STAI!DA29)+(5-STAI!DA32)+(5-STAI!DA33)+(5-STAI!DA36)+(5-STAI!DA39)+(5-STAI!DA40)+(5-STAI!DA42)+(5-STAI!DA45)</f>
        <v>45</v>
      </c>
      <c r="DB50" s="5">
        <f>SUM(STAI!DB28,STAI!DB30,STAI!DB31,STAI!DB34,STAI!DB35,STAI!DB37,STAI!DB38,STAI!DB41,STAI!DB43,STAI!DB44,STAI!DB46)+(5-STAI!DB27)+(5-STAI!DB29)+(5-STAI!DB32)+(5-STAI!DB33)+(5-STAI!DB36)+(5-STAI!DB39)+(5-STAI!DB40)+(5-STAI!DB42)+(5-STAI!DB45)</f>
        <v>45</v>
      </c>
      <c r="DC50" s="5">
        <f>SUM(STAI!DC28,STAI!DC30,STAI!DC31,STAI!DC34,STAI!DC35,STAI!DC37,STAI!DC38,STAI!DC41,STAI!DC43,STAI!DC44,STAI!DC46)+(5-STAI!DC27)+(5-STAI!DC29)+(5-STAI!DC32)+(5-STAI!DC33)+(5-STAI!DC36)+(5-STAI!DC39)+(5-STAI!DC40)+(5-STAI!DC42)+(5-STAI!DC45)</f>
        <v>45</v>
      </c>
      <c r="DD50" s="5">
        <f>SUM(STAI!DD28,STAI!DD30,STAI!DD31,STAI!DD34,STAI!DD35,STAI!DD37,STAI!DD38,STAI!DD41,STAI!DD43,STAI!DD44,STAI!DD46)+(5-STAI!DD27)+(5-STAI!DD29)+(5-STAI!DD32)+(5-STAI!DD33)+(5-STAI!DD36)+(5-STAI!DD39)+(5-STAI!DD40)+(5-STAI!DD42)+(5-STAI!DD45)</f>
        <v>45</v>
      </c>
      <c r="DE50" s="5">
        <f>SUM(STAI!DE28,STAI!DE30,STAI!DE31,STAI!DE34,STAI!DE35,STAI!DE37,STAI!DE38,STAI!DE41,STAI!DE43,STAI!DE44,STAI!DE46)+(5-STAI!DE27)+(5-STAI!DE29)+(5-STAI!DE32)+(5-STAI!DE33)+(5-STAI!DE36)+(5-STAI!DE39)+(5-STAI!DE40)+(5-STAI!DE42)+(5-STAI!DE45)</f>
        <v>45</v>
      </c>
      <c r="DF50" s="5">
        <f>SUM(STAI!DF28,STAI!DF30,STAI!DF31,STAI!DF34,STAI!DF35,STAI!DF37,STAI!DF38,STAI!DF41,STAI!DF43,STAI!DF44,STAI!DF46)+(5-STAI!DF27)+(5-STAI!DF29)+(5-STAI!DF32)+(5-STAI!DF33)+(5-STAI!DF36)+(5-STAI!DF39)+(5-STAI!DF40)+(5-STAI!DF42)+(5-STAI!DF45)</f>
        <v>45</v>
      </c>
      <c r="DG50" s="5">
        <f>SUM(STAI!DG28,STAI!DG30,STAI!DG31,STAI!DG34,STAI!DG35,STAI!DG37,STAI!DG38,STAI!DG41,STAI!DG43,STAI!DG44,STAI!DG46)+(5-STAI!DG27)+(5-STAI!DG29)+(5-STAI!DG32)+(5-STAI!DG33)+(5-STAI!DG36)+(5-STAI!DG39)+(5-STAI!DG40)+(5-STAI!DG42)+(5-STAI!DG45)</f>
        <v>45</v>
      </c>
      <c r="DH50" s="5">
        <f>SUM(STAI!DH28,STAI!DH30,STAI!DH31,STAI!DH34,STAI!DH35,STAI!DH37,STAI!DH38,STAI!DH41,STAI!DH43,STAI!DH44,STAI!DH46)+(5-STAI!DH27)+(5-STAI!DH29)+(5-STAI!DH32)+(5-STAI!DH33)+(5-STAI!DH36)+(5-STAI!DH39)+(5-STAI!DH40)+(5-STAI!DH42)+(5-STAI!DH45)</f>
        <v>45</v>
      </c>
      <c r="DI50" s="5">
        <f>SUM(STAI!DI28,STAI!DI30,STAI!DI31,STAI!DI34,STAI!DI35,STAI!DI37,STAI!DI38,STAI!DI41,STAI!DI43,STAI!DI44,STAI!DI46)+(5-STAI!DI27)+(5-STAI!DI29)+(5-STAI!DI32)+(5-STAI!DI33)+(5-STAI!DI36)+(5-STAI!DI39)+(5-STAI!DI40)+(5-STAI!DI42)+(5-STAI!DI45)</f>
        <v>45</v>
      </c>
      <c r="DJ50" s="5">
        <f>SUM(STAI!DJ28,STAI!DJ30,STAI!DJ31,STAI!DJ34,STAI!DJ35,STAI!DJ37,STAI!DJ38,STAI!DJ41,STAI!DJ43,STAI!DJ44,STAI!DJ46)+(5-STAI!DJ27)+(5-STAI!DJ29)+(5-STAI!DJ32)+(5-STAI!DJ33)+(5-STAI!DJ36)+(5-STAI!DJ39)+(5-STAI!DJ40)+(5-STAI!DJ42)+(5-STAI!DJ45)</f>
        <v>45</v>
      </c>
      <c r="DK50" s="5">
        <f>SUM(STAI!DK28,STAI!DK30,STAI!DK31,STAI!DK34,STAI!DK35,STAI!DK37,STAI!DK38,STAI!DK41,STAI!DK43,STAI!DK44,STAI!DK46)+(5-STAI!DK27)+(5-STAI!DK29)+(5-STAI!DK32)+(5-STAI!DK33)+(5-STAI!DK36)+(5-STAI!DK39)+(5-STAI!DK40)+(5-STAI!DK42)+(5-STAI!DK45)</f>
        <v>45</v>
      </c>
      <c r="DL50" s="5">
        <f>SUM(STAI!DL28,STAI!DL30,STAI!DL31,STAI!DL34,STAI!DL35,STAI!DL37,STAI!DL38,STAI!DL41,STAI!DL43,STAI!DL44,STAI!DL46)+(5-STAI!DL27)+(5-STAI!DL29)+(5-STAI!DL32)+(5-STAI!DL33)+(5-STAI!DL36)+(5-STAI!DL39)+(5-STAI!DL40)+(5-STAI!DL42)+(5-STAI!DL45)</f>
        <v>45</v>
      </c>
      <c r="DM50" s="5">
        <f>SUM(STAI!DM28,STAI!DM30,STAI!DM31,STAI!DM34,STAI!DM35,STAI!DM37,STAI!DM38,STAI!DM41,STAI!DM43,STAI!DM44,STAI!DM46)+(5-STAI!DM27)+(5-STAI!DM29)+(5-STAI!DM32)+(5-STAI!DM33)+(5-STAI!DM36)+(5-STAI!DM39)+(5-STAI!DM40)+(5-STAI!DM42)+(5-STAI!DM45)</f>
        <v>45</v>
      </c>
      <c r="DN50" s="5">
        <f>SUM(STAI!DN28,STAI!DN30,STAI!DN31,STAI!DN34,STAI!DN35,STAI!DN37,STAI!DN38,STAI!DN41,STAI!DN43,STAI!DN44,STAI!DN46)+(5-STAI!DN27)+(5-STAI!DN29)+(5-STAI!DN32)+(5-STAI!DN33)+(5-STAI!DN36)+(5-STAI!DN39)+(5-STAI!DN40)+(5-STAI!DN42)+(5-STAI!DN45)</f>
        <v>45</v>
      </c>
      <c r="DO50" s="5">
        <f>SUM(STAI!DO28,STAI!DO30,STAI!DO31,STAI!DO34,STAI!DO35,STAI!DO37,STAI!DO38,STAI!DO41,STAI!DO43,STAI!DO44,STAI!DO46)+(5-STAI!DO27)+(5-STAI!DO29)+(5-STAI!DO32)+(5-STAI!DO33)+(5-STAI!DO36)+(5-STAI!DO39)+(5-STAI!DO40)+(5-STAI!DO42)+(5-STAI!DO45)</f>
        <v>45</v>
      </c>
      <c r="DP50" s="5">
        <f>SUM(STAI!DP28,STAI!DP30,STAI!DP31,STAI!DP34,STAI!DP35,STAI!DP37,STAI!DP38,STAI!DP41,STAI!DP43,STAI!DP44,STAI!DP46)+(5-STAI!DP27)+(5-STAI!DP29)+(5-STAI!DP32)+(5-STAI!DP33)+(5-STAI!DP36)+(5-STAI!DP39)+(5-STAI!DP40)+(5-STAI!DP42)+(5-STAI!DP45)</f>
        <v>45</v>
      </c>
      <c r="DQ50" s="5">
        <f>SUM(STAI!DQ28,STAI!DQ30,STAI!DQ31,STAI!DQ34,STAI!DQ35,STAI!DQ37,STAI!DQ38,STAI!DQ41,STAI!DQ43,STAI!DQ44,STAI!DQ46)+(5-STAI!DQ27)+(5-STAI!DQ29)+(5-STAI!DQ32)+(5-STAI!DQ33)+(5-STAI!DQ36)+(5-STAI!DQ39)+(5-STAI!DQ40)+(5-STAI!DQ42)+(5-STAI!DQ45)</f>
        <v>45</v>
      </c>
      <c r="DR50" s="5">
        <f>SUM(STAI!DR28,STAI!DR30,STAI!DR31,STAI!DR34,STAI!DR35,STAI!DR37,STAI!DR38,STAI!DR41,STAI!DR43,STAI!DR44,STAI!DR46)+(5-STAI!DR27)+(5-STAI!DR29)+(5-STAI!DR32)+(5-STAI!DR33)+(5-STAI!DR36)+(5-STAI!DR39)+(5-STAI!DR40)+(5-STAI!DR42)+(5-STAI!DR45)</f>
        <v>45</v>
      </c>
      <c r="DS50" s="5">
        <f>SUM(STAI!DS28,STAI!DS30,STAI!DS31,STAI!DS34,STAI!DS35,STAI!DS37,STAI!DS38,STAI!DS41,STAI!DS43,STAI!DS44,STAI!DS46)+(5-STAI!DS27)+(5-STAI!DS29)+(5-STAI!DS32)+(5-STAI!DS33)+(5-STAI!DS36)+(5-STAI!DS39)+(5-STAI!DS40)+(5-STAI!DS42)+(5-STAI!DS45)</f>
        <v>45</v>
      </c>
      <c r="DT50" s="5">
        <f>SUM(STAI!DT28,STAI!DT30,STAI!DT31,STAI!DT34,STAI!DT35,STAI!DT37,STAI!DT38,STAI!DT41,STAI!DT43,STAI!DT44,STAI!DT46)+(5-STAI!DT27)+(5-STAI!DT29)+(5-STAI!DT32)+(5-STAI!DT33)+(5-STAI!DT36)+(5-STAI!DT39)+(5-STAI!DT40)+(5-STAI!DT42)+(5-STAI!DT45)</f>
        <v>45</v>
      </c>
      <c r="DU50" s="5">
        <f>SUM(STAI!DU28,STAI!DU30,STAI!DU31,STAI!DU34,STAI!DU35,STAI!DU37,STAI!DU38,STAI!DU41,STAI!DU43,STAI!DU44,STAI!DU46)+(5-STAI!DU27)+(5-STAI!DU29)+(5-STAI!DU32)+(5-STAI!DU33)+(5-STAI!DU36)+(5-STAI!DU39)+(5-STAI!DU40)+(5-STAI!DU42)+(5-STAI!DU45)</f>
        <v>45</v>
      </c>
      <c r="DV50" s="5">
        <f>SUM(STAI!DV28,STAI!DV30,STAI!DV31,STAI!DV34,STAI!DV35,STAI!DV37,STAI!DV38,STAI!DV41,STAI!DV43,STAI!DV44,STAI!DV46)+(5-STAI!DV27)+(5-STAI!DV29)+(5-STAI!DV32)+(5-STAI!DV33)+(5-STAI!DV36)+(5-STAI!DV39)+(5-STAI!DV40)+(5-STAI!DV42)+(5-STAI!DV45)</f>
        <v>45</v>
      </c>
      <c r="DW50" s="5">
        <f>SUM(STAI!DW28,STAI!DW30,STAI!DW31,STAI!DW34,STAI!DW35,STAI!DW37,STAI!DW38,STAI!DW41,STAI!DW43,STAI!DW44,STAI!DW46)+(5-STAI!DW27)+(5-STAI!DW29)+(5-STAI!DW32)+(5-STAI!DW33)+(5-STAI!DW36)+(5-STAI!DW39)+(5-STAI!DW40)+(5-STAI!DW42)+(5-STAI!DW45)</f>
        <v>45</v>
      </c>
      <c r="DX50" s="5">
        <f>SUM(STAI!DX28,STAI!DX30,STAI!DX31,STAI!DX34,STAI!DX35,STAI!DX37,STAI!DX38,STAI!DX41,STAI!DX43,STAI!DX44,STAI!DX46)+(5-STAI!DX27)+(5-STAI!DX29)+(5-STAI!DX32)+(5-STAI!DX33)+(5-STAI!DX36)+(5-STAI!DX39)+(5-STAI!DX40)+(5-STAI!DX42)+(5-STAI!DX45)</f>
        <v>45</v>
      </c>
      <c r="DY50" s="5">
        <f>SUM(STAI!DY28,STAI!DY30,STAI!DY31,STAI!DY34,STAI!DY35,STAI!DY37,STAI!DY38,STAI!DY41,STAI!DY43,STAI!DY44,STAI!DY46)+(5-STAI!DY27)+(5-STAI!DY29)+(5-STAI!DY32)+(5-STAI!DY33)+(5-STAI!DY36)+(5-STAI!DY39)+(5-STAI!DY40)+(5-STAI!DY42)+(5-STAI!DY45)</f>
        <v>45</v>
      </c>
      <c r="DZ50" s="5">
        <f>SUM(STAI!DZ28,STAI!DZ30,STAI!DZ31,STAI!DZ34,STAI!DZ35,STAI!DZ37,STAI!DZ38,STAI!DZ41,STAI!DZ43,STAI!DZ44,STAI!DZ46)+(5-STAI!DZ27)+(5-STAI!DZ29)+(5-STAI!DZ32)+(5-STAI!DZ33)+(5-STAI!DZ36)+(5-STAI!DZ39)+(5-STAI!DZ40)+(5-STAI!DZ42)+(5-STAI!DZ45)</f>
        <v>45</v>
      </c>
      <c r="EA50" s="5">
        <f>SUM(STAI!EA28,STAI!EA30,STAI!EA31,STAI!EA34,STAI!EA35,STAI!EA37,STAI!EA38,STAI!EA41,STAI!EA43,STAI!EA44,STAI!EA46)+(5-STAI!EA27)+(5-STAI!EA29)+(5-STAI!EA32)+(5-STAI!EA33)+(5-STAI!EA36)+(5-STAI!EA39)+(5-STAI!EA40)+(5-STAI!EA42)+(5-STAI!EA45)</f>
        <v>45</v>
      </c>
      <c r="EB50" s="5">
        <f>SUM(STAI!EB28,STAI!EB30,STAI!EB31,STAI!EB34,STAI!EB35,STAI!EB37,STAI!EB38,STAI!EB41,STAI!EB43,STAI!EB44,STAI!EB46)+(5-STAI!EB27)+(5-STAI!EB29)+(5-STAI!EB32)+(5-STAI!EB33)+(5-STAI!EB36)+(5-STAI!EB39)+(5-STAI!EB40)+(5-STAI!EB42)+(5-STAI!EB45)</f>
        <v>45</v>
      </c>
      <c r="EC50" s="5">
        <f>SUM(STAI!EC28,STAI!EC30,STAI!EC31,STAI!EC34,STAI!EC35,STAI!EC37,STAI!EC38,STAI!EC41,STAI!EC43,STAI!EC44,STAI!EC46)+(5-STAI!EC27)+(5-STAI!EC29)+(5-STAI!EC32)+(5-STAI!EC33)+(5-STAI!EC36)+(5-STAI!EC39)+(5-STAI!EC40)+(5-STAI!EC42)+(5-STAI!EC45)</f>
        <v>45</v>
      </c>
      <c r="ED50" s="5">
        <f>SUM(STAI!ED28,STAI!ED30,STAI!ED31,STAI!ED34,STAI!ED35,STAI!ED37,STAI!ED38,STAI!ED41,STAI!ED43,STAI!ED44,STAI!ED46)+(5-STAI!ED27)+(5-STAI!ED29)+(5-STAI!ED32)+(5-STAI!ED33)+(5-STAI!ED36)+(5-STAI!ED39)+(5-STAI!ED40)+(5-STAI!ED42)+(5-STAI!ED45)</f>
        <v>45</v>
      </c>
      <c r="EE50" s="5">
        <f>SUM(STAI!EE28,STAI!EE30,STAI!EE31,STAI!EE34,STAI!EE35,STAI!EE37,STAI!EE38,STAI!EE41,STAI!EE43,STAI!EE44,STAI!EE46)+(5-STAI!EE27)+(5-STAI!EE29)+(5-STAI!EE32)+(5-STAI!EE33)+(5-STAI!EE36)+(5-STAI!EE39)+(5-STAI!EE40)+(5-STAI!EE42)+(5-STAI!EE45)</f>
        <v>45</v>
      </c>
      <c r="EF50" s="5">
        <f>SUM(STAI!EF28,STAI!EF30,STAI!EF31,STAI!EF34,STAI!EF35,STAI!EF37,STAI!EF38,STAI!EF41,STAI!EF43,STAI!EF44,STAI!EF46)+(5-STAI!EF27)+(5-STAI!EF29)+(5-STAI!EF32)+(5-STAI!EF33)+(5-STAI!EF36)+(5-STAI!EF39)+(5-STAI!EF40)+(5-STAI!EF42)+(5-STAI!EF45)</f>
        <v>45</v>
      </c>
      <c r="EG50" s="5">
        <f>SUM(STAI!EG28,STAI!EG30,STAI!EG31,STAI!EG34,STAI!EG35,STAI!EG37,STAI!EG38,STAI!EG41,STAI!EG43,STAI!EG44,STAI!EG46)+(5-STAI!EG27)+(5-STAI!EG29)+(5-STAI!EG32)+(5-STAI!EG33)+(5-STAI!EG36)+(5-STAI!EG39)+(5-STAI!EG40)+(5-STAI!EG42)+(5-STAI!EG45)</f>
        <v>45</v>
      </c>
      <c r="EH50" s="5">
        <f>SUM(STAI!EH28,STAI!EH30,STAI!EH31,STAI!EH34,STAI!EH35,STAI!EH37,STAI!EH38,STAI!EH41,STAI!EH43,STAI!EH44,STAI!EH46)+(5-STAI!EH27)+(5-STAI!EH29)+(5-STAI!EH32)+(5-STAI!EH33)+(5-STAI!EH36)+(5-STAI!EH39)+(5-STAI!EH40)+(5-STAI!EH42)+(5-STAI!EH45)</f>
        <v>45</v>
      </c>
      <c r="EI50" s="5">
        <f>SUM(STAI!EI28,STAI!EI30,STAI!EI31,STAI!EI34,STAI!EI35,STAI!EI37,STAI!EI38,STAI!EI41,STAI!EI43,STAI!EI44,STAI!EI46)+(5-STAI!EI27)+(5-STAI!EI29)+(5-STAI!EI32)+(5-STAI!EI33)+(5-STAI!EI36)+(5-STAI!EI39)+(5-STAI!EI40)+(5-STAI!EI42)+(5-STAI!EI45)</f>
        <v>45</v>
      </c>
      <c r="EJ50" s="5">
        <f>SUM(STAI!EJ28,STAI!EJ30,STAI!EJ31,STAI!EJ34,STAI!EJ35,STAI!EJ37,STAI!EJ38,STAI!EJ41,STAI!EJ43,STAI!EJ44,STAI!EJ46)+(5-STAI!EJ27)+(5-STAI!EJ29)+(5-STAI!EJ32)+(5-STAI!EJ33)+(5-STAI!EJ36)+(5-STAI!EJ39)+(5-STAI!EJ40)+(5-STAI!EJ42)+(5-STAI!EJ45)</f>
        <v>45</v>
      </c>
      <c r="EK50" s="5">
        <f>SUM(STAI!EK28,STAI!EK30,STAI!EK31,STAI!EK34,STAI!EK35,STAI!EK37,STAI!EK38,STAI!EK41,STAI!EK43,STAI!EK44,STAI!EK46)+(5-STAI!EK27)+(5-STAI!EK29)+(5-STAI!EK32)+(5-STAI!EK33)+(5-STAI!EK36)+(5-STAI!EK39)+(5-STAI!EK40)+(5-STAI!EK42)+(5-STAI!EK45)</f>
        <v>45</v>
      </c>
      <c r="EL50" s="5">
        <f>SUM(STAI!EL28,STAI!EL30,STAI!EL31,STAI!EL34,STAI!EL35,STAI!EL37,STAI!EL38,STAI!EL41,STAI!EL43,STAI!EL44,STAI!EL46)+(5-STAI!EL27)+(5-STAI!EL29)+(5-STAI!EL32)+(5-STAI!EL33)+(5-STAI!EL36)+(5-STAI!EL39)+(5-STAI!EL40)+(5-STAI!EL42)+(5-STAI!EL45)</f>
        <v>45</v>
      </c>
      <c r="EM50" s="5">
        <f>SUM(STAI!EM28,STAI!EM30,STAI!EM31,STAI!EM34,STAI!EM35,STAI!EM37,STAI!EM38,STAI!EM41,STAI!EM43,STAI!EM44,STAI!EM46)+(5-STAI!EM27)+(5-STAI!EM29)+(5-STAI!EM32)+(5-STAI!EM33)+(5-STAI!EM36)+(5-STAI!EM39)+(5-STAI!EM40)+(5-STAI!EM42)+(5-STAI!EM45)</f>
        <v>45</v>
      </c>
      <c r="EN50" s="5">
        <f>SUM(STAI!EN28,STAI!EN30,STAI!EN31,STAI!EN34,STAI!EN35,STAI!EN37,STAI!EN38,STAI!EN41,STAI!EN43,STAI!EN44,STAI!EN46)+(5-STAI!EN27)+(5-STAI!EN29)+(5-STAI!EN32)+(5-STAI!EN33)+(5-STAI!EN36)+(5-STAI!EN39)+(5-STAI!EN40)+(5-STAI!EN42)+(5-STAI!EN45)</f>
        <v>45</v>
      </c>
      <c r="EO50" s="5"/>
      <c r="EP50" s="5">
        <f>SUM(STAI!EP28,STAI!EP30,STAI!EP31,STAI!EP34,STAI!EP35,STAI!EP37,STAI!EP38,STAI!EP41,STAI!EP43,STAI!EP44,STAI!EP46)+(5-STAI!EP27)+(5-STAI!EP29)+(5-STAI!EP32)+(5-STAI!EP33)+(5-STAI!EP36)+(5-STAI!EP39)+(5-STAI!EP40)+(5-STAI!EP42)+(5-STAI!EP45)</f>
        <v>45</v>
      </c>
      <c r="EQ50" s="5">
        <f>SUM(STAI!EQ28,STAI!EQ30,STAI!EQ31,STAI!EQ34,STAI!EQ35,STAI!EQ37,STAI!EQ38,STAI!EQ41,STAI!EQ43,STAI!EQ44,STAI!EQ46)+(5-STAI!EQ27)+(5-STAI!EQ29)+(5-STAI!EQ32)+(5-STAI!EQ33)+(5-STAI!EQ36)+(5-STAI!EQ39)+(5-STAI!EQ40)+(5-STAI!EQ42)+(5-STAI!EQ45)</f>
        <v>45</v>
      </c>
      <c r="ER50" s="5">
        <f>SUM(STAI!ER28,STAI!ER30,STAI!ER31,STAI!ER34,STAI!ER35,STAI!ER37,STAI!ER38,STAI!ER41,STAI!ER43,STAI!ER44,STAI!ER46)+(5-STAI!ER27)+(5-STAI!ER29)+(5-STAI!ER32)+(5-STAI!ER33)+(5-STAI!ER36)+(5-STAI!ER39)+(5-STAI!ER40)+(5-STAI!ER42)+(5-STAI!ER45)</f>
        <v>45</v>
      </c>
      <c r="ES50" s="5">
        <f>SUM(STAI!ES28,STAI!ES30,STAI!ES31,STAI!ES34,STAI!ES35,STAI!ES37,STAI!ES38,STAI!ES41,STAI!ES43,STAI!ES44,STAI!ES46)+(5-STAI!ES27)+(5-STAI!ES29)+(5-STAI!ES32)+(5-STAI!ES33)+(5-STAI!ES36)+(5-STAI!ES39)+(5-STAI!ES40)+(5-STAI!ES42)+(5-STAI!ES45)</f>
        <v>45</v>
      </c>
      <c r="ET50" s="5">
        <f>SUM(STAI!ET28,STAI!ET30,STAI!ET31,STAI!ET34,STAI!ET35,STAI!ET37,STAI!ET38,STAI!ET41,STAI!ET43,STAI!ET44,STAI!ET46)+(5-STAI!ET27)+(5-STAI!ET29)+(5-STAI!ET32)+(5-STAI!ET33)+(5-STAI!ET36)+(5-STAI!ET39)+(5-STAI!ET40)+(5-STAI!ET42)+(5-STAI!ET45)</f>
        <v>45</v>
      </c>
      <c r="EU50" s="5">
        <f>SUM(STAI!EU28,STAI!EU30,STAI!EU31,STAI!EU34,STAI!EU35,STAI!EU37,STAI!EU38,STAI!EU41,STAI!EU43,STAI!EU44,STAI!EU46)+(5-STAI!EU27)+(5-STAI!EU29)+(5-STAI!EU32)+(5-STAI!EU33)+(5-STAI!EU36)+(5-STAI!EU39)+(5-STAI!EU40)+(5-STAI!EU42)+(5-STAI!EU45)</f>
        <v>45</v>
      </c>
      <c r="EV50" s="5">
        <f>SUM(STAI!EV28,STAI!EV30,STAI!EV31,STAI!EV34,STAI!EV35,STAI!EV37,STAI!EV38,STAI!EV41,STAI!EV43,STAI!EV44,STAI!EV46)+(5-STAI!EV27)+(5-STAI!EV29)+(5-STAI!EV32)+(5-STAI!EV33)+(5-STAI!EV36)+(5-STAI!EV39)+(5-STAI!EV40)+(5-STAI!EV42)+(5-STAI!EV45)</f>
        <v>45</v>
      </c>
      <c r="EW50" s="5">
        <f>SUM(STAI!EW28,STAI!EW30,STAI!EW31,STAI!EW34,STAI!EW35,STAI!EW37,STAI!EW38,STAI!EW41,STAI!EW43,STAI!EW44,STAI!EW46)+(5-STAI!EW27)+(5-STAI!EW29)+(5-STAI!EW32)+(5-STAI!EW33)+(5-STAI!EW36)+(5-STAI!EW39)+(5-STAI!EW40)+(5-STAI!EW42)+(5-STAI!EW45)</f>
        <v>45</v>
      </c>
      <c r="EX50" s="5">
        <f>SUM(STAI!EX28,STAI!EX30,STAI!EX31,STAI!EX34,STAI!EX35,STAI!EX37,STAI!EX38,STAI!EX41,STAI!EX43,STAI!EX44,STAI!EX46)+(5-STAI!EX27)+(5-STAI!EX29)+(5-STAI!EX32)+(5-STAI!EX33)+(5-STAI!EX36)+(5-STAI!EX39)+(5-STAI!EX40)+(5-STAI!EX42)+(5-STAI!EX45)</f>
        <v>45</v>
      </c>
      <c r="EY50" s="5">
        <f>SUM(STAI!EY28,STAI!EY30,STAI!EY31,STAI!EY34,STAI!EY35,STAI!EY37,STAI!EY38,STAI!EY41,STAI!EY43,STAI!EY44,STAI!EY46)+(5-STAI!EY27)+(5-STAI!EY29)+(5-STAI!EY32)+(5-STAI!EY33)+(5-STAI!EY36)+(5-STAI!EY39)+(5-STAI!EY40)+(5-STAI!EY42)+(5-STAI!EY45)</f>
        <v>45</v>
      </c>
      <c r="EZ50" s="5">
        <f>SUM(STAI!EZ28,STAI!EZ30,STAI!EZ31,STAI!EZ34,STAI!EZ35,STAI!EZ37,STAI!EZ38,STAI!EZ41,STAI!EZ43,STAI!EZ44,STAI!EZ46)+(5-STAI!EZ27)+(5-STAI!EZ29)+(5-STAI!EZ32)+(5-STAI!EZ33)+(5-STAI!EZ36)+(5-STAI!EZ39)+(5-STAI!EZ40)+(5-STAI!EZ42)+(5-STAI!EZ45)</f>
        <v>45</v>
      </c>
      <c r="FA50" s="5">
        <f>SUM(STAI!FA28,STAI!FA30,STAI!FA31,STAI!FA34,STAI!FA35,STAI!FA37,STAI!FA38,STAI!FA41,STAI!FA43,STAI!FA44,STAI!FA46)+(5-STAI!FA27)+(5-STAI!FA29)+(5-STAI!FA32)+(5-STAI!FA33)+(5-STAI!FA36)+(5-STAI!FA39)+(5-STAI!FA40)+(5-STAI!FA42)+(5-STAI!FA45)</f>
        <v>45</v>
      </c>
      <c r="FB50" s="5">
        <f>SUM(STAI!FB28,STAI!FB30,STAI!FB31,STAI!FB34,STAI!FB35,STAI!FB37,STAI!FB38,STAI!FB41,STAI!FB43,STAI!FB44,STAI!FB46)+(5-STAI!FB27)+(5-STAI!FB29)+(5-STAI!FB32)+(5-STAI!FB33)+(5-STAI!FB36)+(5-STAI!FB39)+(5-STAI!FB40)+(5-STAI!FB42)+(5-STAI!FB45)</f>
        <v>45</v>
      </c>
      <c r="FC50" s="5">
        <f>SUM(STAI!FC28,STAI!FC30,STAI!FC31,STAI!FC34,STAI!FC35,STAI!FC37,STAI!FC38,STAI!FC41,STAI!FC43,STAI!FC44,STAI!FC46)+(5-STAI!FC27)+(5-STAI!FC29)+(5-STAI!FC32)+(5-STAI!FC33)+(5-STAI!FC36)+(5-STAI!FC39)+(5-STAI!FC40)+(5-STAI!FC42)+(5-STAI!FC45)</f>
        <v>45</v>
      </c>
      <c r="FD50" s="5">
        <f>SUM(STAI!FD28,STAI!FD30,STAI!FD31,STAI!FD34,STAI!FD35,STAI!FD37,STAI!FD38,STAI!FD41,STAI!FD43,STAI!FD44,STAI!FD46)+(5-STAI!FD27)+(5-STAI!FD29)+(5-STAI!FD32)+(5-STAI!FD33)+(5-STAI!FD36)+(5-STAI!FD39)+(5-STAI!FD40)+(5-STAI!FD42)+(5-STAI!FD45)</f>
        <v>45</v>
      </c>
      <c r="FE50" s="5"/>
      <c r="FF50" s="5"/>
      <c r="FG50" s="5"/>
      <c r="FH50" s="5"/>
      <c r="FI50" s="5"/>
      <c r="FJ50" s="5"/>
      <c r="FK50" s="5"/>
      <c r="FL50" s="5"/>
      <c r="FM50" s="5"/>
      <c r="FN50" s="5"/>
    </row>
    <row r="51" spans="1:170" ht="12" customHeight="1" x14ac:dyDescent="0.3">
      <c r="A51" s="5"/>
      <c r="B51" s="5" t="s">
        <v>188</v>
      </c>
      <c r="C51" s="54"/>
      <c r="D51" s="5">
        <f>SUM(D28,D34,D35,D37,D43,D44,D46)</f>
        <v>8</v>
      </c>
      <c r="E51" s="5">
        <f>SUM(STAI!E28,STAI!E34,STAI!E35,STAI!E37,STAI!E43,STAI!E44,STAI!E46)</f>
        <v>11</v>
      </c>
      <c r="F51" s="5">
        <f>SUM(STAI!F28,STAI!F34,STAI!F35,STAI!F37,STAI!F43,STAI!F44,STAI!F46)</f>
        <v>14</v>
      </c>
      <c r="G51" s="5">
        <f>SUM(STAI!G28,STAI!G34,STAI!G35,STAI!G37,STAI!G43,STAI!G44,STAI!G46)</f>
        <v>9</v>
      </c>
      <c r="H51" s="5">
        <f>SUM(STAI!H28,STAI!H34,STAI!H35,STAI!H37,STAI!H43,STAI!H44,STAI!H46)</f>
        <v>14</v>
      </c>
      <c r="I51" s="5">
        <f>SUM(STAI!I28,STAI!I34,STAI!I35,STAI!I37,STAI!I43,STAI!I44,STAI!I46)</f>
        <v>0</v>
      </c>
      <c r="J51" s="5">
        <f>SUM(STAI!J28,STAI!J34,STAI!J35,STAI!J37,STAI!J43,STAI!J44,STAI!J46)</f>
        <v>9</v>
      </c>
      <c r="K51" s="5">
        <f>SUM(STAI!K28,STAI!K34,STAI!K35,STAI!K37,STAI!K43,STAI!K44,STAI!K46)</f>
        <v>11</v>
      </c>
      <c r="L51" s="5">
        <f>SUM(STAI!L28,STAI!L34,STAI!L35,STAI!L37,STAI!L43,STAI!L44,STAI!L46)</f>
        <v>8</v>
      </c>
      <c r="M51" s="5">
        <f>SUM(STAI!M28,STAI!M34,STAI!M35,STAI!M37,STAI!M43,STAI!M44,STAI!M46)</f>
        <v>15</v>
      </c>
      <c r="N51" s="5">
        <f>SUM(STAI!N28,STAI!N34,STAI!N35,STAI!N37,STAI!N43,STAI!N44,STAI!N46)</f>
        <v>17</v>
      </c>
      <c r="O51" s="5">
        <f>SUM(STAI!O28,STAI!O34,STAI!O35,STAI!O37,STAI!O43,STAI!O44,STAI!O46)</f>
        <v>17</v>
      </c>
      <c r="P51" s="5">
        <f>SUM(STAI!P28,STAI!P34,STAI!P35,STAI!P37,STAI!P43,STAI!P44,STAI!P46)</f>
        <v>15</v>
      </c>
      <c r="Q51" s="5">
        <f>SUM(STAI!Q28,STAI!Q34,STAI!Q35,STAI!Q37,STAI!Q43,STAI!Q44,STAI!Q46)</f>
        <v>14</v>
      </c>
      <c r="R51" s="5">
        <f>SUM(STAI!R28,STAI!R34,STAI!R35,STAI!R37,STAI!R43,STAI!R44,STAI!R46)</f>
        <v>8</v>
      </c>
      <c r="S51" s="5">
        <f>SUM(STAI!S28,STAI!S34,STAI!S35,STAI!S37,STAI!S43,STAI!S44,STAI!S46)</f>
        <v>9</v>
      </c>
      <c r="T51" s="5">
        <f>SUM(STAI!T28,STAI!T34,STAI!T35,STAI!T37,STAI!T43,STAI!T44,STAI!T46)</f>
        <v>12</v>
      </c>
      <c r="U51" s="5">
        <f>SUM(STAI!U28,STAI!U34,STAI!U35,STAI!U37,STAI!U43,STAI!U44,STAI!U46)</f>
        <v>8</v>
      </c>
      <c r="V51" s="5">
        <f>SUM(STAI!V28,STAI!V34,STAI!V35,STAI!V37,STAI!V43,STAI!V44,STAI!V46)</f>
        <v>13</v>
      </c>
      <c r="W51" s="5">
        <f>SUM(STAI!W28,STAI!W34,STAI!W35,STAI!W37,STAI!W43,STAI!W44,STAI!W46)</f>
        <v>9</v>
      </c>
      <c r="X51" s="5">
        <f>SUM(STAI!X28,STAI!X34,STAI!X35,STAI!X37,STAI!X43,STAI!X44,STAI!X46)</f>
        <v>19</v>
      </c>
      <c r="Y51" s="5">
        <f>SUM(STAI!Y28,STAI!Y34,STAI!Y35,STAI!Y37,STAI!Y43,STAI!Y44,STAI!Y46)</f>
        <v>15</v>
      </c>
      <c r="Z51" s="5">
        <f>SUM(STAI!Z28,STAI!Z34,STAI!Z35,STAI!Z37,STAI!Z43,STAI!Z44,STAI!Z46)</f>
        <v>14</v>
      </c>
      <c r="AA51" s="5">
        <f>SUM(STAI!AA28,STAI!AA34,STAI!AA35,STAI!AA37,STAI!AA43,STAI!AA44,STAI!AA46)</f>
        <v>12</v>
      </c>
      <c r="AB51" s="5">
        <f>SUM(STAI!AB28,STAI!AB34,STAI!AB35,STAI!AB37,STAI!AB43,STAI!AB44,STAI!AB46)</f>
        <v>7</v>
      </c>
      <c r="AC51" s="5">
        <f>SUM(STAI!AC28,STAI!AC34,STAI!AC35,STAI!AC37,STAI!AC43,STAI!AC44,STAI!AC46)</f>
        <v>14</v>
      </c>
      <c r="AD51" s="5">
        <f>SUM(STAI!AD28,STAI!AD34,STAI!AD35,STAI!AD37,STAI!AD43,STAI!AD44,STAI!AD46)</f>
        <v>0</v>
      </c>
      <c r="AE51" s="5">
        <f>SUM(STAI!AE28,STAI!AE34,STAI!AE35,STAI!AE37,STAI!AE43,STAI!AE44,STAI!AE46)</f>
        <v>0</v>
      </c>
      <c r="AF51" s="5">
        <f>SUM(STAI!AF28,STAI!AF34,STAI!AF35,STAI!AF37,STAI!AF43,STAI!AF44,STAI!AF46)</f>
        <v>0</v>
      </c>
      <c r="AG51" s="5">
        <f>SUM(STAI!AG28,STAI!AG34,STAI!AG35,STAI!AG37,STAI!AG43,STAI!AG44,STAI!AG46)</f>
        <v>0</v>
      </c>
      <c r="AH51" s="5">
        <f>SUM(STAI!AH28,STAI!AH34,STAI!AH35,STAI!AH37,STAI!AH43,STAI!AH44,STAI!AH46)</f>
        <v>0</v>
      </c>
      <c r="AI51" s="5">
        <f>SUM(STAI!AI28,STAI!AI34,STAI!AI35,STAI!AI37,STAI!AI43,STAI!AI44,STAI!AI46)</f>
        <v>0</v>
      </c>
      <c r="AJ51" s="5">
        <f>SUM(STAI!AJ28,STAI!AJ34,STAI!AJ35,STAI!AJ37,STAI!AJ43,STAI!AJ44,STAI!AJ46)</f>
        <v>0</v>
      </c>
      <c r="AK51" s="5">
        <f>SUM(STAI!AK28,STAI!AK34,STAI!AK35,STAI!AK37,STAI!AK43,STAI!AK44,STAI!AK46)</f>
        <v>0</v>
      </c>
      <c r="AL51" s="5">
        <f>SUM(STAI!AL28,STAI!AL34,STAI!AL35,STAI!AL37,STAI!AL43,STAI!AL44,STAI!AL46)</f>
        <v>0</v>
      </c>
      <c r="AM51" s="5">
        <f>SUM(STAI!AM28,STAI!AM34,STAI!AM35,STAI!AM37,STAI!AM43,STAI!AM44,STAI!AM46)</f>
        <v>0</v>
      </c>
      <c r="AN51" s="5">
        <f>SUM(STAI!AN28,STAI!AN34,STAI!AN35,STAI!AN37,STAI!AN43,STAI!AN44,STAI!AN46)</f>
        <v>0</v>
      </c>
      <c r="AO51" s="5">
        <f>SUM(STAI!AO28,STAI!AO34,STAI!AO35,STAI!AO37,STAI!AO43,STAI!AO44,STAI!AO46)</f>
        <v>0</v>
      </c>
      <c r="AP51" s="5">
        <f>SUM(STAI!AP28,STAI!AP34,STAI!AP35,STAI!AP37,STAI!AP43,STAI!AP44,STAI!AP46)</f>
        <v>0</v>
      </c>
      <c r="AQ51" s="5">
        <f>SUM(STAI!AQ28,STAI!AQ34,STAI!AQ35,STAI!AQ37,STAI!AQ43,STAI!AQ44,STAI!AQ46)</f>
        <v>0</v>
      </c>
      <c r="AR51" s="5">
        <f>SUM(STAI!AR28,STAI!AR34,STAI!AR35,STAI!AR37,STAI!AR43,STAI!AR44,STAI!AR46)</f>
        <v>0</v>
      </c>
      <c r="AS51" s="5">
        <f>SUM(STAI!AS28,STAI!AS34,STAI!AS35,STAI!AS37,STAI!AS43,STAI!AS44,STAI!AS46)</f>
        <v>0</v>
      </c>
      <c r="AT51" s="5">
        <f>SUM(STAI!AT28,STAI!AT34,STAI!AT35,STAI!AT37,STAI!AT43,STAI!AT44,STAI!AT46)</f>
        <v>0</v>
      </c>
      <c r="AU51" s="5">
        <f>SUM(STAI!AU28,STAI!AU34,STAI!AU35,STAI!AU37,STAI!AU43,STAI!AU44,STAI!AU46)</f>
        <v>0</v>
      </c>
      <c r="AV51" s="5">
        <f>SUM(STAI!AV28,STAI!AV34,STAI!AV35,STAI!AV37,STAI!AV43,STAI!AV44,STAI!AV46)</f>
        <v>0</v>
      </c>
      <c r="AW51" s="5">
        <f>SUM(STAI!AW28,STAI!AW34,STAI!AW35,STAI!AW37,STAI!AW43,STAI!AW44,STAI!AW46)</f>
        <v>0</v>
      </c>
      <c r="AX51" s="5">
        <f>SUM(STAI!AX28,STAI!AX34,STAI!AX35,STAI!AX37,STAI!AX43,STAI!AX44,STAI!AX46)</f>
        <v>0</v>
      </c>
      <c r="AY51" s="5">
        <f>SUM(STAI!AY28,STAI!AY34,STAI!AY35,STAI!AY37,STAI!AY43,STAI!AY44,STAI!AY46)</f>
        <v>0</v>
      </c>
      <c r="AZ51" s="5">
        <f>SUM(STAI!AZ28,STAI!AZ34,STAI!AZ35,STAI!AZ37,STAI!AZ43,STAI!AZ44,STAI!AZ46)</f>
        <v>0</v>
      </c>
      <c r="BA51" s="5">
        <f>SUM(STAI!BA28,STAI!BA34,STAI!BA35,STAI!BA37,STAI!BA43,STAI!BA44,STAI!BA46)</f>
        <v>0</v>
      </c>
      <c r="BB51" s="5">
        <f>SUM(STAI!BB28,STAI!BB34,STAI!BB35,STAI!BB37,STAI!BB43,STAI!BB44,STAI!BB46)</f>
        <v>0</v>
      </c>
      <c r="BC51" s="5">
        <f>SUM(STAI!BC28,STAI!BC34,STAI!BC35,STAI!BC37,STAI!BC43,STAI!BC44,STAI!BC46)</f>
        <v>0</v>
      </c>
      <c r="BD51" s="5">
        <f>SUM(STAI!BD28,STAI!BD34,STAI!BD35,STAI!BD37,STAI!BD43,STAI!BD44,STAI!BD46)</f>
        <v>0</v>
      </c>
      <c r="BE51" s="5">
        <f>SUM(STAI!BE28,STAI!BE34,STAI!BE35,STAI!BE37,STAI!BE43,STAI!BE44,STAI!BE46)</f>
        <v>0</v>
      </c>
      <c r="BF51" s="5">
        <f>SUM(STAI!BF28,STAI!BF34,STAI!BF35,STAI!BF37,STAI!BF43,STAI!BF44,STAI!BF46)</f>
        <v>0</v>
      </c>
      <c r="BG51" s="5">
        <f>SUM(STAI!BG28,STAI!BG34,STAI!BG35,STAI!BG37,STAI!BG43,STAI!BG44,STAI!BG46)</f>
        <v>0</v>
      </c>
      <c r="BH51" s="5">
        <f>SUM(STAI!BH28,STAI!BH34,STAI!BH35,STAI!BH37,STAI!BH43,STAI!BH44,STAI!BH46)</f>
        <v>0</v>
      </c>
      <c r="BI51" s="5">
        <f>SUM(STAI!BI28,STAI!BI34,STAI!BI35,STAI!BI37,STAI!BI43,STAI!BI44,STAI!BI46)</f>
        <v>0</v>
      </c>
      <c r="BJ51" s="5">
        <f>SUM(STAI!BJ28,STAI!BJ34,STAI!BJ35,STAI!BJ37,STAI!BJ43,STAI!BJ44,STAI!BJ46)</f>
        <v>0</v>
      </c>
      <c r="BK51" s="5">
        <f>SUM(STAI!BK28,STAI!BK34,STAI!BK35,STAI!BK37,STAI!BK43,STAI!BK44,STAI!BK46)</f>
        <v>0</v>
      </c>
      <c r="BL51" s="5">
        <f>SUM(STAI!BL28,STAI!BL34,STAI!BL35,STAI!BL37,STAI!BL43,STAI!BL44,STAI!BL46)</f>
        <v>0</v>
      </c>
      <c r="BM51" s="5" t="e">
        <f>SUM('[2]STAI PreScans'!BD7,'[2]STAI PreScans'!BD13,'[2]STAI PreScans'!BD14,'[2]STAI PreScans'!BD16,'[2]STAI PreScans'!BD22,'[2]STAI PreScans'!BD23,'[2]STAI PreScans'!BD25)</f>
        <v>#REF!</v>
      </c>
      <c r="BN51" s="5">
        <f>SUM(STAI!BN28,STAI!BN34,STAI!BN35,STAI!BN37,STAI!BN43,STAI!BN44,STAI!BN46)</f>
        <v>0</v>
      </c>
      <c r="BO51" s="5">
        <f>SUM(STAI!BO28,STAI!BO34,STAI!BO35,STAI!BO37,STAI!BO43,STAI!BO44,STAI!BO46)</f>
        <v>0</v>
      </c>
      <c r="BP51" s="5">
        <f>SUM(STAI!BP28,STAI!BP34,STAI!BP35,STAI!BP37,STAI!BP43,STAI!BP44,STAI!BP46)</f>
        <v>0</v>
      </c>
      <c r="BQ51" s="5">
        <f>SUM(STAI!BQ28,STAI!BQ34,STAI!BQ35,STAI!BQ37,STAI!BQ43,STAI!BQ44,STAI!BQ46)</f>
        <v>0</v>
      </c>
      <c r="BR51" s="5">
        <f>SUM(STAI!BR28,STAI!BR34,STAI!BR35,STAI!BR37,STAI!BR43,STAI!BR44,STAI!BR46)</f>
        <v>0</v>
      </c>
      <c r="BS51" s="5">
        <f>SUM(STAI!BS28,STAI!BS34,STAI!BS35,STAI!BS37,STAI!BS43,STAI!BS44,STAI!BS46)</f>
        <v>0</v>
      </c>
      <c r="BT51" s="5">
        <f>SUM(STAI!BT28,STAI!BT34,STAI!BT35,STAI!BT37,STAI!BT43,STAI!BT44,STAI!BT46)</f>
        <v>0</v>
      </c>
      <c r="BU51" s="5">
        <f>SUM(STAI!BU28,STAI!BU34,STAI!BU35,STAI!BU37,STAI!BU43,STAI!BU44,STAI!BU46)</f>
        <v>0</v>
      </c>
      <c r="BV51" s="5">
        <f>SUM(STAI!BV28,STAI!BV34,STAI!BV35,STAI!BV37,STAI!BV43,STAI!BV44,STAI!BV46)</f>
        <v>0</v>
      </c>
      <c r="BW51" s="5">
        <f>SUM(STAI!BW28,STAI!BW34,STAI!BW35,STAI!BW37,STAI!BW43,STAI!BW44,STAI!BW46)</f>
        <v>0</v>
      </c>
      <c r="BX51" s="5">
        <f>SUM(STAI!BX28,STAI!BX34,STAI!BX35,STAI!BX37,STAI!BX43,STAI!BX44,STAI!BX46)</f>
        <v>0</v>
      </c>
      <c r="BY51" s="5">
        <f>SUM(STAI!BY28,STAI!BY34,STAI!BY35,STAI!BY37,STAI!BY43,STAI!BY44,STAI!BY46)</f>
        <v>0</v>
      </c>
      <c r="BZ51" s="5">
        <f>SUM(STAI!BZ28,STAI!BZ34,STAI!BZ35,STAI!BZ37,STAI!BZ43,STAI!BZ44,STAI!BZ46)</f>
        <v>0</v>
      </c>
      <c r="CA51" s="5">
        <f>SUM(STAI!CA28,STAI!CA34,STAI!CA35,STAI!CA37,STAI!CA43,STAI!CA44,STAI!CA46)</f>
        <v>0</v>
      </c>
      <c r="CB51" s="5">
        <f>SUM(STAI!CB28,STAI!CB34,STAI!CB35,STAI!CB37,STAI!CB43,STAI!CB44,STAI!CB46)</f>
        <v>0</v>
      </c>
      <c r="CC51" s="5">
        <f>SUM(STAI!CC28,STAI!CC34,STAI!CC35,STAI!CC37,STAI!CC43,STAI!CC44,STAI!CC46)</f>
        <v>0</v>
      </c>
      <c r="CD51" s="5">
        <f>SUM(STAI!CD28,STAI!CD34,STAI!CD35,STAI!CD37,STAI!CD43,STAI!CD44,STAI!CD46)</f>
        <v>0</v>
      </c>
      <c r="CE51" s="5">
        <f>SUM(STAI!CE28,STAI!CE34,STAI!CE35,STAI!CE37,STAI!CE43,STAI!CE44,STAI!CE46)</f>
        <v>0</v>
      </c>
      <c r="CF51" s="5">
        <f>SUM(STAI!CF28,STAI!CF34,STAI!CF35,STAI!CF37,STAI!CF43,STAI!CF44,STAI!CF46)</f>
        <v>0</v>
      </c>
      <c r="CG51" s="5">
        <f>SUM(STAI!CG28,STAI!CG34,STAI!CG35,STAI!CG37,STAI!CG43,STAI!CG44,STAI!CG46)</f>
        <v>0</v>
      </c>
      <c r="CH51" s="5">
        <f>SUM(STAI!CH28,STAI!CH34,STAI!CH35,STAI!CH37,STAI!CH43,STAI!CH44,STAI!CH46)</f>
        <v>0</v>
      </c>
      <c r="CI51" s="5">
        <f>SUM(STAI!CI28,STAI!CI34,STAI!CI35,STAI!CI37,STAI!CI43,STAI!CI44,STAI!CI46)</f>
        <v>0</v>
      </c>
      <c r="CJ51" s="5">
        <f>SUM(STAI!CJ28,STAI!CJ34,STAI!CJ35,STAI!CJ37,STAI!CJ43,STAI!CJ44,STAI!CJ46)</f>
        <v>0</v>
      </c>
      <c r="CK51" s="5">
        <f>SUM(STAI!CK28,STAI!CK34,STAI!CK35,STAI!CK37,STAI!CK43,STAI!CK44,STAI!CK46)</f>
        <v>0</v>
      </c>
      <c r="CL51" s="5">
        <f>SUM(STAI!CL28,STAI!CL34,STAI!CL35,STAI!CL37,STAI!CL43,STAI!CL44,STAI!CL46)</f>
        <v>0</v>
      </c>
      <c r="CM51" s="5">
        <f>SUM(STAI!CM28,STAI!CM34,STAI!CM35,STAI!CM37,STAI!CM43,STAI!CM44,STAI!CM46)</f>
        <v>0</v>
      </c>
      <c r="CN51" s="5">
        <f>SUM(STAI!CN28,STAI!CN34,STAI!CN35,STAI!CN37,STAI!CN43,STAI!CN44,STAI!CN46)</f>
        <v>0</v>
      </c>
      <c r="CO51" s="5">
        <f>SUM(STAI!CO28,STAI!CO34,STAI!CO35,STAI!CO37,STAI!CO43,STAI!CO44,STAI!CO46)</f>
        <v>0</v>
      </c>
      <c r="CP51" s="5">
        <f>SUM(STAI!CP28,STAI!CP34,STAI!CP35,STAI!CP37,STAI!CP43,STAI!CP44,STAI!CP46)</f>
        <v>0</v>
      </c>
      <c r="CQ51" s="5">
        <f>SUM(STAI!CQ28,STAI!CQ34,STAI!CQ35,STAI!CQ37,STAI!CQ43,STAI!CQ44,STAI!CQ46)</f>
        <v>0</v>
      </c>
      <c r="CR51" s="5">
        <f>SUM(STAI!CR28,STAI!CR34,STAI!CR35,STAI!CR37,STAI!CR43,STAI!CR44,STAI!CR46)</f>
        <v>0</v>
      </c>
      <c r="CS51" s="5">
        <f>SUM(STAI!CS28,STAI!CS34,STAI!CS35,STAI!CS37,STAI!CS43,STAI!CS44,STAI!CS46)</f>
        <v>0</v>
      </c>
      <c r="CT51" s="5">
        <f>SUM(STAI!CT28,STAI!CT34,STAI!CT35,STAI!CT37,STAI!CT43,STAI!CT44,STAI!CT46)</f>
        <v>0</v>
      </c>
      <c r="CU51" s="5">
        <f>SUM(STAI!CU28,STAI!CU34,STAI!CU35,STAI!CU37,STAI!CU43,STAI!CU44,STAI!CU46)</f>
        <v>0</v>
      </c>
      <c r="CV51" s="5">
        <f>SUM(STAI!CV28,STAI!CV34,STAI!CV35,STAI!CV37,STAI!CV43,STAI!CV44,STAI!CV46)</f>
        <v>0</v>
      </c>
      <c r="CW51" s="5">
        <f>SUM(STAI!CW28,STAI!CW34,STAI!CW35,STAI!CW37,STAI!CW43,STAI!CW44,STAI!CW46)</f>
        <v>0</v>
      </c>
      <c r="CX51" s="5">
        <f>SUM(STAI!CX28,STAI!CX34,STAI!CX35,STAI!CX37,STAI!CX43,STAI!CX44,STAI!CX46)</f>
        <v>0</v>
      </c>
      <c r="CY51" s="5">
        <f>SUM(STAI!CY28,STAI!CY34,STAI!CY35,STAI!CY37,STAI!CY43,STAI!CY44,STAI!CY46)</f>
        <v>0</v>
      </c>
      <c r="CZ51" s="5">
        <f>SUM(STAI!CZ28,STAI!CZ34,STAI!CZ35,STAI!CZ37,STAI!CZ43,STAI!CZ44,STAI!CZ46)</f>
        <v>0</v>
      </c>
      <c r="DA51" s="5">
        <f>SUM(STAI!DA28,STAI!DA34,STAI!DA35,STAI!DA37,STAI!DA43,STAI!DA44,STAI!DA46)</f>
        <v>0</v>
      </c>
      <c r="DB51" s="5">
        <f>SUM(STAI!DB28,STAI!DB34,STAI!DB35,STAI!DB37,STAI!DB43,STAI!DB44,STAI!DB46)</f>
        <v>0</v>
      </c>
      <c r="DC51" s="5">
        <f>SUM(STAI!DC28,STAI!DC34,STAI!DC35,STAI!DC37,STAI!DC43,STAI!DC44,STAI!DC46)</f>
        <v>0</v>
      </c>
      <c r="DD51" s="5">
        <f>SUM(STAI!DD28,STAI!DD34,STAI!DD35,STAI!DD37,STAI!DD43,STAI!DD44,STAI!DD46)</f>
        <v>0</v>
      </c>
      <c r="DE51" s="5">
        <f>SUM(STAI!DE28,STAI!DE34,STAI!DE35,STAI!DE37,STAI!DE43,STAI!DE44,STAI!DE46)</f>
        <v>0</v>
      </c>
      <c r="DF51" s="5">
        <f>SUM(STAI!DF28,STAI!DF34,STAI!DF35,STAI!DF37,STAI!DF43,STAI!DF44,STAI!DF46)</f>
        <v>0</v>
      </c>
      <c r="DG51" s="5">
        <f>SUM(STAI!DG28,STAI!DG34,STAI!DG35,STAI!DG37,STAI!DG43,STAI!DG44,STAI!DG46)</f>
        <v>0</v>
      </c>
      <c r="DH51" s="5">
        <f>SUM(STAI!DH28,STAI!DH34,STAI!DH35,STAI!DH37,STAI!DH43,STAI!DH44,STAI!DH46)</f>
        <v>0</v>
      </c>
      <c r="DI51" s="5">
        <f>SUM(STAI!DI28,STAI!DI34,STAI!DI35,STAI!DI37,STAI!DI43,STAI!DI44,STAI!DI46)</f>
        <v>0</v>
      </c>
      <c r="DJ51" s="5">
        <f>SUM(STAI!DJ28,STAI!DJ34,STAI!DJ35,STAI!DJ37,STAI!DJ43,STAI!DJ44,STAI!DJ46)</f>
        <v>0</v>
      </c>
      <c r="DK51" s="5">
        <f>SUM(STAI!DK28,STAI!DK34,STAI!DK35,STAI!DK37,STAI!DK43,STAI!DK44,STAI!DK46)</f>
        <v>0</v>
      </c>
      <c r="DL51" s="5">
        <f>SUM(STAI!DL28,STAI!DL34,STAI!DL35,STAI!DL37,STAI!DL43,STAI!DL44,STAI!DL46)</f>
        <v>0</v>
      </c>
      <c r="DM51" s="5">
        <f>SUM(STAI!DM28,STAI!DM34,STAI!DM35,STAI!DM37,STAI!DM43,STAI!DM44,STAI!DM46)</f>
        <v>0</v>
      </c>
      <c r="DN51" s="5">
        <f>SUM(STAI!DN28,STAI!DN34,STAI!DN35,STAI!DN37,STAI!DN43,STAI!DN44,STAI!DN46)</f>
        <v>0</v>
      </c>
      <c r="DO51" s="5">
        <f>SUM(STAI!DO28,STAI!DO34,STAI!DO35,STAI!DO37,STAI!DO43,STAI!DO44,STAI!DO46)</f>
        <v>0</v>
      </c>
      <c r="DP51" s="5">
        <f>SUM(STAI!DP28,STAI!DP34,STAI!DP35,STAI!DP37,STAI!DP43,STAI!DP44,STAI!DP46)</f>
        <v>0</v>
      </c>
      <c r="DQ51" s="5">
        <f>SUM(STAI!DQ28,STAI!DQ34,STAI!DQ35,STAI!DQ37,STAI!DQ43,STAI!DQ44,STAI!DQ46)</f>
        <v>0</v>
      </c>
      <c r="DR51" s="5">
        <f>SUM(STAI!DR28,STAI!DR34,STAI!DR35,STAI!DR37,STAI!DR43,STAI!DR44,STAI!DR46)</f>
        <v>0</v>
      </c>
      <c r="DS51" s="5">
        <f>SUM(STAI!DS28,STAI!DS34,STAI!DS35,STAI!DS37,STAI!DS43,STAI!DS44,STAI!DS46)</f>
        <v>0</v>
      </c>
      <c r="DT51" s="5">
        <f>SUM(STAI!DT28,STAI!DT34,STAI!DT35,STAI!DT37,STAI!DT43,STAI!DT44,STAI!DT46)</f>
        <v>0</v>
      </c>
      <c r="DU51" s="5">
        <f>SUM(STAI!DU28,STAI!DU34,STAI!DU35,STAI!DU37,STAI!DU43,STAI!DU44,STAI!DU46)</f>
        <v>0</v>
      </c>
      <c r="DV51" s="5">
        <f>SUM(STAI!DV28,STAI!DV34,STAI!DV35,STAI!DV37,STAI!DV43,STAI!DV44,STAI!DV46)</f>
        <v>0</v>
      </c>
      <c r="DW51" s="5">
        <f>SUM(STAI!DW28,STAI!DW34,STAI!DW35,STAI!DW37,STAI!DW43,STAI!DW44,STAI!DW46)</f>
        <v>0</v>
      </c>
      <c r="DX51" s="5">
        <f>SUM(STAI!DX28,STAI!DX34,STAI!DX35,STAI!DX37,STAI!DX43,STAI!DX44,STAI!DX46)</f>
        <v>0</v>
      </c>
      <c r="DY51" s="5">
        <f>SUM(STAI!DY28,STAI!DY34,STAI!DY35,STAI!DY37,STAI!DY43,STAI!DY44,STAI!DY46)</f>
        <v>0</v>
      </c>
      <c r="DZ51" s="5">
        <f>SUM(STAI!DZ28,STAI!DZ34,STAI!DZ35,STAI!DZ37,STAI!DZ43,STAI!DZ44,STAI!DZ46)</f>
        <v>0</v>
      </c>
      <c r="EA51" s="5">
        <f>SUM(STAI!EA28,STAI!EA34,STAI!EA35,STAI!EA37,STAI!EA43,STAI!EA44,STAI!EA46)</f>
        <v>0</v>
      </c>
      <c r="EB51" s="5">
        <f>SUM(STAI!EB28,STAI!EB34,STAI!EB35,STAI!EB37,STAI!EB43,STAI!EB44,STAI!EB46)</f>
        <v>0</v>
      </c>
      <c r="EC51" s="5">
        <f>SUM(STAI!EC28,STAI!EC34,STAI!EC35,STAI!EC37,STAI!EC43,STAI!EC44,STAI!EC46)</f>
        <v>0</v>
      </c>
      <c r="ED51" s="5">
        <f>SUM(STAI!ED28,STAI!ED34,STAI!ED35,STAI!ED37,STAI!ED43,STAI!ED44,STAI!ED46)</f>
        <v>0</v>
      </c>
      <c r="EE51" s="5">
        <f>SUM(STAI!EE28,STAI!EE34,STAI!EE35,STAI!EE37,STAI!EE43,STAI!EE44,STAI!EE46)</f>
        <v>0</v>
      </c>
      <c r="EF51" s="5">
        <f>SUM(STAI!EF28,STAI!EF34,STAI!EF35,STAI!EF37,STAI!EF43,STAI!EF44,STAI!EF46)</f>
        <v>0</v>
      </c>
      <c r="EG51" s="5">
        <f>SUM(STAI!EG28,STAI!EG34,STAI!EG35,STAI!EG37,STAI!EG43,STAI!EG44,STAI!EG46)</f>
        <v>0</v>
      </c>
      <c r="EH51" s="5">
        <f>SUM(STAI!EH28,STAI!EH34,STAI!EH35,STAI!EH37,STAI!EH43,STAI!EH44,STAI!EH46)</f>
        <v>0</v>
      </c>
      <c r="EI51" s="5">
        <f>SUM(STAI!EI28,STAI!EI34,STAI!EI35,STAI!EI37,STAI!EI43,STAI!EI44,STAI!EI46)</f>
        <v>0</v>
      </c>
      <c r="EJ51" s="5">
        <f>SUM(STAI!EJ28,STAI!EJ34,STAI!EJ35,STAI!EJ37,STAI!EJ43,STAI!EJ44,STAI!EJ46)</f>
        <v>0</v>
      </c>
      <c r="EK51" s="5">
        <f>SUM(STAI!EK28,STAI!EK34,STAI!EK35,STAI!EK37,STAI!EK43,STAI!EK44,STAI!EK46)</f>
        <v>0</v>
      </c>
      <c r="EL51" s="5">
        <f>SUM(STAI!EL28,STAI!EL34,STAI!EL35,STAI!EL37,STAI!EL43,STAI!EL44,STAI!EL46)</f>
        <v>0</v>
      </c>
      <c r="EM51" s="5">
        <f>SUM(STAI!EM28,STAI!EM34,STAI!EM35,STAI!EM37,STAI!EM43,STAI!EM44,STAI!EM46)</f>
        <v>0</v>
      </c>
      <c r="EN51" s="5">
        <f>SUM(STAI!EN28,STAI!EN34,STAI!EN35,STAI!EN37,STAI!EN43,STAI!EN44,STAI!EN46)</f>
        <v>0</v>
      </c>
      <c r="EO51" s="5"/>
      <c r="EP51" s="5">
        <f>SUM(STAI!EP28,STAI!EP34,STAI!EP35,STAI!EP37,STAI!EP43,STAI!EP44,STAI!EP46)</f>
        <v>0</v>
      </c>
      <c r="EQ51" s="5">
        <f>SUM(STAI!EQ28,STAI!EQ34,STAI!EQ35,STAI!EQ37,STAI!EQ43,STAI!EQ44,STAI!EQ46)</f>
        <v>0</v>
      </c>
      <c r="ER51" s="5">
        <f>SUM(STAI!ER28,STAI!ER34,STAI!ER35,STAI!ER37,STAI!ER43,STAI!ER44,STAI!ER46)</f>
        <v>0</v>
      </c>
      <c r="ES51" s="5">
        <f>SUM(STAI!ES28,STAI!ES34,STAI!ES35,STAI!ES37,STAI!ES43,STAI!ES44,STAI!ES46)</f>
        <v>0</v>
      </c>
      <c r="ET51" s="5">
        <f>SUM(STAI!ET28,STAI!ET34,STAI!ET35,STAI!ET37,STAI!ET43,STAI!ET44,STAI!ET46)</f>
        <v>0</v>
      </c>
      <c r="EU51" s="5">
        <f>SUM(STAI!EU28,STAI!EU34,STAI!EU35,STAI!EU37,STAI!EU43,STAI!EU44,STAI!EU46)</f>
        <v>0</v>
      </c>
      <c r="EV51" s="5">
        <f>SUM(STAI!EV28,STAI!EV34,STAI!EV35,STAI!EV37,STAI!EV43,STAI!EV44,STAI!EV46)</f>
        <v>0</v>
      </c>
      <c r="EW51" s="5">
        <f>SUM(STAI!EW28,STAI!EW34,STAI!EW35,STAI!EW37,STAI!EW43,STAI!EW44,STAI!EW46)</f>
        <v>0</v>
      </c>
      <c r="EX51" s="5">
        <f>SUM(STAI!EX28,STAI!EX34,STAI!EX35,STAI!EX37,STAI!EX43,STAI!EX44,STAI!EX46)</f>
        <v>0</v>
      </c>
      <c r="EY51" s="5">
        <f>SUM(STAI!EY28,STAI!EY34,STAI!EY35,STAI!EY37,STAI!EY43,STAI!EY44,STAI!EY46)</f>
        <v>0</v>
      </c>
      <c r="EZ51" s="5">
        <f>SUM(STAI!EZ28,STAI!EZ34,STAI!EZ35,STAI!EZ37,STAI!EZ43,STAI!EZ44,STAI!EZ46)</f>
        <v>0</v>
      </c>
      <c r="FA51" s="5">
        <f>SUM(STAI!FA28,STAI!FA34,STAI!FA35,STAI!FA37,STAI!FA43,STAI!FA44,STAI!FA46)</f>
        <v>0</v>
      </c>
      <c r="FB51" s="5">
        <f>SUM(STAI!FB28,STAI!FB34,STAI!FB35,STAI!FB37,STAI!FB43,STAI!FB44,STAI!FB46)</f>
        <v>0</v>
      </c>
      <c r="FC51" s="5">
        <f>SUM(STAI!FC28,STAI!FC34,STAI!FC35,STAI!FC37,STAI!FC43,STAI!FC44,STAI!FC46)</f>
        <v>0</v>
      </c>
      <c r="FD51" s="5">
        <f>SUM(STAI!FD28,STAI!FD34,STAI!FD35,STAI!FD37,STAI!FD43,STAI!FD44,STAI!FD46)</f>
        <v>0</v>
      </c>
      <c r="FE51" s="5"/>
      <c r="FF51" s="5"/>
      <c r="FG51" s="5"/>
      <c r="FH51" s="5"/>
      <c r="FI51" s="5"/>
      <c r="FJ51" s="5"/>
      <c r="FK51" s="5"/>
      <c r="FL51" s="5"/>
      <c r="FM51" s="5"/>
      <c r="FN51" s="5"/>
    </row>
    <row r="52" spans="1:170" ht="12" customHeight="1" x14ac:dyDescent="0.3">
      <c r="A52" s="5"/>
      <c r="B52" s="5" t="s">
        <v>189</v>
      </c>
      <c r="C52" s="54"/>
      <c r="D52" s="5">
        <f>STAI!D50-STAI!D51</f>
        <v>14</v>
      </c>
      <c r="E52" s="5">
        <f>STAI!E50-STAI!E51</f>
        <v>21</v>
      </c>
      <c r="F52" s="5">
        <f>STAI!F50-STAI!F51</f>
        <v>29</v>
      </c>
      <c r="G52" s="5">
        <f>STAI!G50-STAI!G51</f>
        <v>23</v>
      </c>
      <c r="H52" s="5">
        <f>STAI!H50-STAI!H51</f>
        <v>30</v>
      </c>
      <c r="I52" s="5" t="s">
        <v>130</v>
      </c>
      <c r="J52" s="5">
        <f>STAI!J50-STAI!J51</f>
        <v>22</v>
      </c>
      <c r="K52" s="5">
        <f>STAI!K50-STAI!K51</f>
        <v>22</v>
      </c>
      <c r="L52" s="5">
        <f>STAI!L50-STAI!L51</f>
        <v>19</v>
      </c>
      <c r="M52" s="5">
        <f>STAI!M50-STAI!M51</f>
        <v>24</v>
      </c>
      <c r="N52" s="5">
        <f>STAI!N50-STAI!N51</f>
        <v>28</v>
      </c>
      <c r="O52" s="5">
        <f>STAI!O50-STAI!O51</f>
        <v>33</v>
      </c>
      <c r="P52" s="5">
        <f>STAI!P50-STAI!P51</f>
        <v>26</v>
      </c>
      <c r="Q52" s="5">
        <f>STAI!Q50-STAI!Q51</f>
        <v>24</v>
      </c>
      <c r="R52" s="5">
        <f>STAI!R50-STAI!R51</f>
        <v>21</v>
      </c>
      <c r="S52" s="5">
        <f>STAI!S50-STAI!S51</f>
        <v>13</v>
      </c>
      <c r="T52" s="5">
        <f>STAI!T50-STAI!T51</f>
        <v>21</v>
      </c>
      <c r="U52" s="5">
        <f>STAI!U50-STAI!U51</f>
        <v>15</v>
      </c>
      <c r="V52" s="5">
        <f>STAI!V50-STAI!V51</f>
        <v>27</v>
      </c>
      <c r="W52" s="5">
        <f>STAI!W50-STAI!W51</f>
        <v>23</v>
      </c>
      <c r="X52" s="5">
        <f>STAI!X50-STAI!X51</f>
        <v>31</v>
      </c>
      <c r="Y52" s="5">
        <f>STAI!Y50-STAI!Y51</f>
        <v>30</v>
      </c>
      <c r="Z52" s="5">
        <f>STAI!Z50-STAI!Z51</f>
        <v>32</v>
      </c>
      <c r="AA52" s="5">
        <f>STAI!AA50-STAI!AA51</f>
        <v>24</v>
      </c>
      <c r="AB52" s="5">
        <f>STAI!AB50-STAI!AB51</f>
        <v>15</v>
      </c>
      <c r="AC52" s="5">
        <f>STAI!AC50-STAI!AC51</f>
        <v>37</v>
      </c>
      <c r="AD52" s="5">
        <f>STAI!AD50-STAI!AD51</f>
        <v>45</v>
      </c>
      <c r="AE52" s="5">
        <f>STAI!AE50-STAI!AE51</f>
        <v>45</v>
      </c>
      <c r="AF52" s="5">
        <f>STAI!AF50-STAI!AF51</f>
        <v>45</v>
      </c>
      <c r="AG52" s="5">
        <f>STAI!AG50-STAI!AG51</f>
        <v>45</v>
      </c>
      <c r="AH52" s="5">
        <f>STAI!AH50-STAI!AH51</f>
        <v>45</v>
      </c>
      <c r="AI52" s="5">
        <f>STAI!AI50-STAI!AI51</f>
        <v>45</v>
      </c>
      <c r="AJ52" s="5">
        <f>STAI!AJ50-STAI!AJ51</f>
        <v>45</v>
      </c>
      <c r="AK52" s="5">
        <f>STAI!AK50-STAI!AK51</f>
        <v>45</v>
      </c>
      <c r="AL52" s="5">
        <f>STAI!AL50-STAI!AL51</f>
        <v>45</v>
      </c>
      <c r="AM52" s="5">
        <f>STAI!AM50-STAI!AM51</f>
        <v>45</v>
      </c>
      <c r="AN52" s="5">
        <f>STAI!AN50-STAI!AN51</f>
        <v>45</v>
      </c>
      <c r="AO52" s="5">
        <f>STAI!AO50-STAI!AO51</f>
        <v>45</v>
      </c>
      <c r="AP52" s="5">
        <f>STAI!AP50-STAI!AP51</f>
        <v>45</v>
      </c>
      <c r="AQ52" s="5">
        <f>STAI!AQ50-STAI!AQ51</f>
        <v>45</v>
      </c>
      <c r="AR52" s="5">
        <f>STAI!AR50-STAI!AR51</f>
        <v>45</v>
      </c>
      <c r="AS52" s="5">
        <f>STAI!AS50-STAI!AS51</f>
        <v>45</v>
      </c>
      <c r="AT52" s="5">
        <f>STAI!AT50-STAI!AT51</f>
        <v>45</v>
      </c>
      <c r="AU52" s="5">
        <f>STAI!AU50-STAI!AU51</f>
        <v>45</v>
      </c>
      <c r="AV52" s="5">
        <f>STAI!AV50-STAI!AV51</f>
        <v>45</v>
      </c>
      <c r="AW52" s="5">
        <f>STAI!AW50-STAI!AW51</f>
        <v>45</v>
      </c>
      <c r="AX52" s="5">
        <f>STAI!AX50-STAI!AX51</f>
        <v>45</v>
      </c>
      <c r="AY52" s="5">
        <f>STAI!AY50-STAI!AY51</f>
        <v>45</v>
      </c>
      <c r="AZ52" s="5">
        <f>STAI!AZ50-STAI!AZ51</f>
        <v>45</v>
      </c>
      <c r="BA52" s="5">
        <f>STAI!BA50-STAI!BA51</f>
        <v>45</v>
      </c>
      <c r="BB52" s="5">
        <f>STAI!BB50-STAI!BB51</f>
        <v>45</v>
      </c>
      <c r="BC52" s="5">
        <f>STAI!BC50-STAI!BC51</f>
        <v>45</v>
      </c>
      <c r="BD52" s="5">
        <f>STAI!BD50-STAI!BD51</f>
        <v>45</v>
      </c>
      <c r="BE52" s="5">
        <f>STAI!BE50-STAI!BE51</f>
        <v>45</v>
      </c>
      <c r="BF52" s="5">
        <f>STAI!BF50-STAI!BF51</f>
        <v>45</v>
      </c>
      <c r="BG52" s="5">
        <f>STAI!BG50-STAI!BG51</f>
        <v>45</v>
      </c>
      <c r="BH52" s="5">
        <f>STAI!BH50-STAI!BH51</f>
        <v>45</v>
      </c>
      <c r="BI52" s="5">
        <f>STAI!BI50-STAI!BI51</f>
        <v>45</v>
      </c>
      <c r="BJ52" s="5">
        <f>STAI!BJ50-STAI!BJ51</f>
        <v>45</v>
      </c>
      <c r="BK52" s="5">
        <f>STAI!BK50-STAI!BK51</f>
        <v>45</v>
      </c>
      <c r="BL52" s="5">
        <f>STAI!BL50-STAI!BL51</f>
        <v>45</v>
      </c>
      <c r="BM52" s="5" t="e">
        <f>STAI!BM50-STAI!BM51</f>
        <v>#REF!</v>
      </c>
      <c r="BN52" s="5">
        <f>STAI!BN50-STAI!BN51</f>
        <v>45</v>
      </c>
      <c r="BO52" s="5">
        <f>STAI!BO50-STAI!BO51</f>
        <v>45</v>
      </c>
      <c r="BP52" s="5">
        <f>STAI!BP50-STAI!BP51</f>
        <v>45</v>
      </c>
      <c r="BQ52" s="5">
        <f>STAI!BQ50-STAI!BQ51</f>
        <v>45</v>
      </c>
      <c r="BR52" s="5">
        <f>STAI!BR50-STAI!BR51</f>
        <v>45</v>
      </c>
      <c r="BS52" s="5">
        <f>STAI!BS50-STAI!BS51</f>
        <v>45</v>
      </c>
      <c r="BT52" s="5">
        <f>STAI!BT50-STAI!BT51</f>
        <v>45</v>
      </c>
      <c r="BU52" s="5">
        <f>STAI!BU50-STAI!BU51</f>
        <v>45</v>
      </c>
      <c r="BV52" s="5">
        <f>STAI!BV50-STAI!BV51</f>
        <v>45</v>
      </c>
      <c r="BW52" s="5">
        <f>STAI!BW50-STAI!BW51</f>
        <v>45</v>
      </c>
      <c r="BX52" s="5">
        <f>STAI!BX50-STAI!BX51</f>
        <v>45</v>
      </c>
      <c r="BY52" s="5">
        <f>STAI!BY50-STAI!BY51</f>
        <v>45</v>
      </c>
      <c r="BZ52" s="5">
        <f>STAI!BZ50-STAI!BZ51</f>
        <v>45</v>
      </c>
      <c r="CA52" s="5">
        <f>STAI!CA50-STAI!CA51</f>
        <v>45</v>
      </c>
      <c r="CB52" s="5">
        <f>STAI!CB50-STAI!CB51</f>
        <v>45</v>
      </c>
      <c r="CC52" s="5">
        <f>STAI!CC50-STAI!CC51</f>
        <v>45</v>
      </c>
      <c r="CD52" s="5">
        <f>STAI!CD50-STAI!CD51</f>
        <v>45</v>
      </c>
      <c r="CE52" s="5">
        <f>STAI!CE50-STAI!CE51</f>
        <v>45</v>
      </c>
      <c r="CF52" s="5">
        <f>STAI!CF50-STAI!CF51</f>
        <v>45</v>
      </c>
      <c r="CG52" s="5">
        <f>STAI!CG50-STAI!CG51</f>
        <v>45</v>
      </c>
      <c r="CH52" s="5">
        <f>STAI!CH50-STAI!CH51</f>
        <v>45</v>
      </c>
      <c r="CI52" s="5">
        <f>STAI!CI50-STAI!CI51</f>
        <v>45</v>
      </c>
      <c r="CJ52" s="5">
        <f>STAI!CJ50-STAI!CJ51</f>
        <v>45</v>
      </c>
      <c r="CK52" s="5">
        <f>STAI!CK50-STAI!CK51</f>
        <v>45</v>
      </c>
      <c r="CL52" s="5">
        <f>STAI!CL50-STAI!CL51</f>
        <v>45</v>
      </c>
      <c r="CM52" s="5">
        <f>STAI!CM50-STAI!CM51</f>
        <v>45</v>
      </c>
      <c r="CN52" s="5">
        <f>STAI!CN50-STAI!CN51</f>
        <v>45</v>
      </c>
      <c r="CO52" s="5">
        <f>STAI!CO50-STAI!CO51</f>
        <v>45</v>
      </c>
      <c r="CP52" s="5">
        <f>STAI!CP50-STAI!CP51</f>
        <v>45</v>
      </c>
      <c r="CQ52" s="5">
        <f>STAI!CQ50-STAI!CQ51</f>
        <v>45</v>
      </c>
      <c r="CR52" s="5">
        <f>STAI!CR50-STAI!CR51</f>
        <v>45</v>
      </c>
      <c r="CS52" s="5">
        <f>STAI!CS50-STAI!CS51</f>
        <v>45</v>
      </c>
      <c r="CT52" s="5">
        <f>STAI!CT50-STAI!CT51</f>
        <v>45</v>
      </c>
      <c r="CU52" s="5">
        <f>STAI!CU50-STAI!CU51</f>
        <v>45</v>
      </c>
      <c r="CV52" s="5">
        <f>STAI!CV50-STAI!CV51</f>
        <v>45</v>
      </c>
      <c r="CW52" s="5">
        <f>STAI!CW50-STAI!CW51</f>
        <v>45</v>
      </c>
      <c r="CX52" s="5">
        <f>STAI!CX50-STAI!CX51</f>
        <v>45</v>
      </c>
      <c r="CY52" s="5">
        <f>STAI!CY50-STAI!CY51</f>
        <v>45</v>
      </c>
      <c r="CZ52" s="5">
        <f>STAI!CZ50-STAI!CZ51</f>
        <v>45</v>
      </c>
      <c r="DA52" s="5">
        <f>STAI!DA50-STAI!DA51</f>
        <v>45</v>
      </c>
      <c r="DB52" s="5">
        <f>STAI!DB50-STAI!DB51</f>
        <v>45</v>
      </c>
      <c r="DC52" s="5">
        <f>STAI!DC50-STAI!DC51</f>
        <v>45</v>
      </c>
      <c r="DD52" s="5">
        <f>STAI!DD50-STAI!DD51</f>
        <v>45</v>
      </c>
      <c r="DE52" s="5">
        <f>STAI!DE50-STAI!DE51</f>
        <v>45</v>
      </c>
      <c r="DF52" s="5">
        <f>STAI!DF50-STAI!DF51</f>
        <v>45</v>
      </c>
      <c r="DG52" s="5">
        <f>STAI!DG50-STAI!DG51</f>
        <v>45</v>
      </c>
      <c r="DH52" s="5">
        <f>STAI!DH50-STAI!DH51</f>
        <v>45</v>
      </c>
      <c r="DI52" s="5">
        <f>STAI!DI50-STAI!DI51</f>
        <v>45</v>
      </c>
      <c r="DJ52" s="5">
        <f>STAI!DJ50-STAI!DJ51</f>
        <v>45</v>
      </c>
      <c r="DK52" s="5">
        <f>STAI!DK50-STAI!DK51</f>
        <v>45</v>
      </c>
      <c r="DL52" s="5">
        <f>STAI!DL50-STAI!DL51</f>
        <v>45</v>
      </c>
      <c r="DM52" s="5">
        <f>STAI!DM50-STAI!DM51</f>
        <v>45</v>
      </c>
      <c r="DN52" s="5">
        <f>STAI!DN50-STAI!DN51</f>
        <v>45</v>
      </c>
      <c r="DO52" s="5">
        <f>STAI!DO50-STAI!DO51</f>
        <v>45</v>
      </c>
      <c r="DP52" s="5">
        <f>STAI!DP50-STAI!DP51</f>
        <v>45</v>
      </c>
      <c r="DQ52" s="5">
        <f>STAI!DQ50-STAI!DQ51</f>
        <v>45</v>
      </c>
      <c r="DR52" s="5">
        <f>STAI!DR50-STAI!DR51</f>
        <v>45</v>
      </c>
      <c r="DS52" s="5">
        <f>STAI!DS50-STAI!DS51</f>
        <v>45</v>
      </c>
      <c r="DT52" s="5">
        <f>STAI!DT50-STAI!DT51</f>
        <v>45</v>
      </c>
      <c r="DU52" s="5">
        <f>STAI!DU50-STAI!DU51</f>
        <v>45</v>
      </c>
      <c r="DV52" s="5">
        <f>STAI!DV50-STAI!DV51</f>
        <v>45</v>
      </c>
      <c r="DW52" s="5">
        <f>STAI!DW50-STAI!DW51</f>
        <v>45</v>
      </c>
      <c r="DX52" s="5">
        <f>STAI!DX50-STAI!DX51</f>
        <v>45</v>
      </c>
      <c r="DY52" s="5">
        <f>STAI!DY50-STAI!DY51</f>
        <v>45</v>
      </c>
      <c r="DZ52" s="5">
        <f>STAI!DZ50-STAI!DZ51</f>
        <v>45</v>
      </c>
      <c r="EA52" s="5">
        <f>STAI!EA50-STAI!EA51</f>
        <v>45</v>
      </c>
      <c r="EB52" s="5">
        <f>STAI!EB50-STAI!EB51</f>
        <v>45</v>
      </c>
      <c r="EC52" s="5">
        <f>STAI!EC50-STAI!EC51</f>
        <v>45</v>
      </c>
      <c r="ED52" s="5">
        <f>STAI!ED50-STAI!ED51</f>
        <v>45</v>
      </c>
      <c r="EE52" s="5">
        <f>STAI!EE50-STAI!EE51</f>
        <v>45</v>
      </c>
      <c r="EF52" s="5">
        <f>STAI!EF50-STAI!EF51</f>
        <v>45</v>
      </c>
      <c r="EG52" s="5">
        <f>STAI!EG50-STAI!EG51</f>
        <v>45</v>
      </c>
      <c r="EH52" s="5">
        <f>STAI!EH50-STAI!EH51</f>
        <v>45</v>
      </c>
      <c r="EI52" s="5">
        <f>STAI!EI50-STAI!EI51</f>
        <v>45</v>
      </c>
      <c r="EJ52" s="5">
        <f>STAI!EJ50-STAI!EJ51</f>
        <v>45</v>
      </c>
      <c r="EK52" s="5">
        <f>STAI!EK50-STAI!EK51</f>
        <v>45</v>
      </c>
      <c r="EL52" s="5">
        <f>STAI!EL50-STAI!EL51</f>
        <v>45</v>
      </c>
      <c r="EM52" s="5">
        <f>STAI!EM50-STAI!EM51</f>
        <v>45</v>
      </c>
      <c r="EN52" s="5">
        <f>STAI!EN50-STAI!EN51</f>
        <v>45</v>
      </c>
      <c r="EO52" s="5"/>
      <c r="EP52" s="5">
        <f>STAI!EP50-STAI!EP51</f>
        <v>45</v>
      </c>
      <c r="EQ52" s="5">
        <f>STAI!EQ50-STAI!EQ51</f>
        <v>45</v>
      </c>
      <c r="ER52" s="5">
        <f>STAI!ER50-STAI!ER51</f>
        <v>45</v>
      </c>
      <c r="ES52" s="5">
        <f>STAI!ES50-STAI!ES51</f>
        <v>45</v>
      </c>
      <c r="ET52" s="5">
        <f>STAI!ET50-STAI!ET51</f>
        <v>45</v>
      </c>
      <c r="EU52" s="5">
        <f>STAI!EU50-STAI!EU51</f>
        <v>45</v>
      </c>
      <c r="EV52" s="5">
        <f>STAI!EV50-STAI!EV51</f>
        <v>45</v>
      </c>
      <c r="EW52" s="5">
        <f>STAI!EW50-STAI!EW51</f>
        <v>45</v>
      </c>
      <c r="EX52" s="5">
        <f>STAI!EX50-STAI!EX51</f>
        <v>45</v>
      </c>
      <c r="EY52" s="5">
        <f>STAI!EY50-STAI!EY51</f>
        <v>45</v>
      </c>
      <c r="EZ52" s="5">
        <f>STAI!EZ50-STAI!EZ51</f>
        <v>45</v>
      </c>
      <c r="FA52" s="5">
        <f>STAI!FA50-STAI!FA51</f>
        <v>45</v>
      </c>
      <c r="FB52" s="5">
        <f>STAI!FB50-STAI!FB51</f>
        <v>45</v>
      </c>
      <c r="FC52" s="5">
        <f>STAI!FC50-STAI!FC51</f>
        <v>45</v>
      </c>
      <c r="FD52" s="5">
        <f>STAI!FD50-STAI!FD51</f>
        <v>45</v>
      </c>
      <c r="FE52" s="5"/>
      <c r="FF52" s="5"/>
      <c r="FG52" s="5"/>
      <c r="FH52" s="5"/>
      <c r="FI52" s="5"/>
      <c r="FJ52" s="5"/>
      <c r="FK52" s="5"/>
      <c r="FL52" s="5"/>
      <c r="FM52" s="5"/>
      <c r="FN52" s="5"/>
    </row>
    <row r="53" spans="1:170" ht="12" customHeight="1" x14ac:dyDescent="0.25">
      <c r="EN53" s="1"/>
      <c r="EO53" s="1"/>
      <c r="EP53" s="1"/>
      <c r="EQ53" s="1"/>
      <c r="ER53" s="1"/>
      <c r="ES53" s="1"/>
      <c r="ET53" s="1"/>
      <c r="EU53" s="1"/>
    </row>
    <row r="54" spans="1:170" ht="12" customHeight="1" x14ac:dyDescent="0.25">
      <c r="EN54" s="1"/>
      <c r="EO54" s="1"/>
      <c r="EP54" s="1"/>
      <c r="EQ54" s="1"/>
      <c r="ER54" s="1"/>
      <c r="ES54" s="1"/>
      <c r="ET54" s="1"/>
      <c r="EU54" s="1"/>
    </row>
    <row r="55" spans="1:170" ht="12" customHeight="1" x14ac:dyDescent="0.25">
      <c r="EN55" s="1"/>
      <c r="EO55" s="1"/>
      <c r="EP55" s="1"/>
      <c r="EQ55" s="1"/>
      <c r="ER55" s="1"/>
      <c r="ES55" s="1"/>
      <c r="ET55" s="1"/>
      <c r="EU55" s="1"/>
    </row>
    <row r="56" spans="1:170" ht="12" customHeight="1" x14ac:dyDescent="0.25">
      <c r="EN56" s="1"/>
      <c r="EO56" s="1"/>
      <c r="EP56" s="1"/>
      <c r="EQ56" s="1"/>
      <c r="ER56" s="1"/>
      <c r="ES56" s="1"/>
      <c r="ET56" s="1"/>
      <c r="EU56" s="1"/>
    </row>
    <row r="57" spans="1:170" ht="12" customHeight="1" x14ac:dyDescent="0.25">
      <c r="EN57" s="1"/>
      <c r="EO57" s="1"/>
      <c r="EP57" s="1"/>
      <c r="EQ57" s="1"/>
      <c r="ER57" s="1"/>
      <c r="ES57" s="1"/>
      <c r="ET57" s="1"/>
      <c r="EU57" s="1"/>
    </row>
    <row r="58" spans="1:170" ht="12" customHeight="1" x14ac:dyDescent="0.25">
      <c r="EN58" s="1"/>
      <c r="EO58" s="1"/>
      <c r="EP58" s="1"/>
      <c r="EQ58" s="1"/>
      <c r="ER58" s="1"/>
      <c r="ES58" s="1"/>
      <c r="ET58" s="1"/>
      <c r="EU58" s="1"/>
    </row>
    <row r="59" spans="1:170" ht="12" customHeight="1" x14ac:dyDescent="0.25">
      <c r="EN59" s="1"/>
      <c r="EO59" s="1"/>
      <c r="EP59" s="1"/>
      <c r="EQ59" s="1"/>
      <c r="ER59" s="1"/>
      <c r="ES59" s="1"/>
      <c r="ET59" s="1"/>
      <c r="EU59" s="1"/>
    </row>
    <row r="60" spans="1:170" ht="12" customHeight="1" x14ac:dyDescent="0.25">
      <c r="EN60" s="1"/>
      <c r="EO60" s="1"/>
      <c r="EP60" s="1"/>
      <c r="EQ60" s="1"/>
      <c r="ER60" s="1"/>
      <c r="ES60" s="1"/>
      <c r="ET60" s="1"/>
      <c r="EU60" s="1"/>
    </row>
    <row r="61" spans="1:170" ht="12" customHeight="1" x14ac:dyDescent="0.25">
      <c r="EN61" s="1"/>
      <c r="EO61" s="1"/>
      <c r="EP61" s="1"/>
      <c r="EQ61" s="1"/>
      <c r="ER61" s="1"/>
      <c r="ES61" s="1"/>
      <c r="ET61" s="1"/>
      <c r="EU61" s="1"/>
    </row>
    <row r="62" spans="1:170" ht="12" customHeight="1" x14ac:dyDescent="0.25">
      <c r="EN62" s="1"/>
      <c r="EO62" s="1"/>
      <c r="EP62" s="1"/>
      <c r="EQ62" s="1"/>
      <c r="ER62" s="1"/>
      <c r="ES62" s="1"/>
      <c r="ET62" s="1"/>
      <c r="EU62" s="1"/>
    </row>
    <row r="63" spans="1:170" ht="12" customHeight="1" x14ac:dyDescent="0.25">
      <c r="EN63" s="1"/>
      <c r="EO63" s="1"/>
      <c r="EP63" s="1"/>
      <c r="EQ63" s="1"/>
      <c r="ER63" s="1"/>
      <c r="ES63" s="1"/>
      <c r="ET63" s="1"/>
      <c r="EU63" s="1"/>
    </row>
    <row r="64" spans="1:170" ht="12" customHeight="1" x14ac:dyDescent="0.25">
      <c r="EN64" s="1"/>
      <c r="EO64" s="1"/>
      <c r="EP64" s="1"/>
      <c r="EQ64" s="1"/>
      <c r="ER64" s="1"/>
      <c r="ES64" s="1"/>
      <c r="ET64" s="1"/>
      <c r="EU64" s="1"/>
    </row>
    <row r="65" spans="144:151" ht="12" customHeight="1" x14ac:dyDescent="0.25">
      <c r="EN65" s="1"/>
      <c r="EO65" s="1"/>
      <c r="EP65" s="1"/>
      <c r="EQ65" s="1"/>
      <c r="ER65" s="1"/>
      <c r="ES65" s="1"/>
      <c r="ET65" s="1"/>
      <c r="EU65" s="1"/>
    </row>
    <row r="66" spans="144:151" ht="12" customHeight="1" x14ac:dyDescent="0.25">
      <c r="EN66" s="1"/>
      <c r="EO66" s="1"/>
      <c r="EP66" s="1"/>
      <c r="EQ66" s="1"/>
      <c r="ER66" s="1"/>
      <c r="ES66" s="1"/>
      <c r="ET66" s="1"/>
      <c r="EU66" s="1"/>
    </row>
    <row r="67" spans="144:151" ht="12" customHeight="1" x14ac:dyDescent="0.25">
      <c r="EN67" s="1"/>
      <c r="EO67" s="1"/>
      <c r="EP67" s="1"/>
      <c r="EQ67" s="1"/>
      <c r="ER67" s="1"/>
      <c r="ES67" s="1"/>
      <c r="ET67" s="1"/>
      <c r="EU67" s="1"/>
    </row>
    <row r="68" spans="144:151" ht="12" customHeight="1" x14ac:dyDescent="0.25">
      <c r="EN68" s="1"/>
      <c r="EO68" s="1"/>
      <c r="EP68" s="1"/>
      <c r="EQ68" s="1"/>
      <c r="ER68" s="1"/>
      <c r="ES68" s="1"/>
      <c r="ET68" s="1"/>
      <c r="EU68" s="1"/>
    </row>
    <row r="69" spans="144:151" ht="12" customHeight="1" x14ac:dyDescent="0.25">
      <c r="EN69" s="1"/>
      <c r="EO69" s="1"/>
      <c r="EP69" s="1"/>
      <c r="EQ69" s="1"/>
      <c r="ER69" s="1"/>
      <c r="ES69" s="1"/>
      <c r="ET69" s="1"/>
      <c r="EU69" s="1"/>
    </row>
    <row r="70" spans="144:151" ht="12" customHeight="1" x14ac:dyDescent="0.25">
      <c r="EN70" s="1"/>
      <c r="EO70" s="1"/>
      <c r="EP70" s="1"/>
      <c r="EQ70" s="1"/>
      <c r="ER70" s="1"/>
      <c r="ES70" s="1"/>
      <c r="ET70" s="1"/>
      <c r="EU70" s="1"/>
    </row>
    <row r="71" spans="144:151" ht="12" customHeight="1" x14ac:dyDescent="0.25">
      <c r="EN71" s="1"/>
      <c r="EO71" s="1"/>
      <c r="EP71" s="1"/>
      <c r="EQ71" s="1"/>
      <c r="ER71" s="1"/>
      <c r="ES71" s="1"/>
      <c r="ET71" s="1"/>
      <c r="EU71" s="1"/>
    </row>
    <row r="72" spans="144:151" ht="12" customHeight="1" x14ac:dyDescent="0.25">
      <c r="EN72" s="1"/>
      <c r="EO72" s="1"/>
      <c r="EP72" s="1"/>
      <c r="EQ72" s="1"/>
      <c r="ER72" s="1"/>
      <c r="ES72" s="1"/>
      <c r="ET72" s="1"/>
      <c r="EU72" s="1"/>
    </row>
    <row r="73" spans="144:151" ht="12" customHeight="1" x14ac:dyDescent="0.25">
      <c r="EN73" s="1"/>
      <c r="EO73" s="1"/>
      <c r="EP73" s="1"/>
      <c r="EQ73" s="1"/>
      <c r="ER73" s="1"/>
      <c r="ES73" s="1"/>
      <c r="ET73" s="1"/>
      <c r="EU73" s="1"/>
    </row>
    <row r="74" spans="144:151" ht="12" customHeight="1" x14ac:dyDescent="0.25">
      <c r="EN74" s="1"/>
      <c r="EO74" s="1"/>
      <c r="EP74" s="1"/>
      <c r="EQ74" s="1"/>
      <c r="ER74" s="1"/>
      <c r="ES74" s="1"/>
      <c r="ET74" s="1"/>
      <c r="EU74" s="1"/>
    </row>
    <row r="75" spans="144:151" ht="12" customHeight="1" x14ac:dyDescent="0.25">
      <c r="EN75" s="1"/>
      <c r="EO75" s="1"/>
      <c r="EP75" s="1"/>
      <c r="EQ75" s="1"/>
      <c r="ER75" s="1"/>
      <c r="ES75" s="1"/>
      <c r="ET75" s="1"/>
      <c r="EU75" s="1"/>
    </row>
    <row r="76" spans="144:151" ht="12" customHeight="1" x14ac:dyDescent="0.25">
      <c r="EN76" s="1"/>
      <c r="EO76" s="1"/>
      <c r="EP76" s="1"/>
      <c r="EQ76" s="1"/>
      <c r="ER76" s="1"/>
      <c r="ES76" s="1"/>
      <c r="ET76" s="1"/>
      <c r="EU76" s="1"/>
    </row>
    <row r="77" spans="144:151" ht="12" customHeight="1" x14ac:dyDescent="0.25">
      <c r="EN77" s="1"/>
      <c r="EO77" s="1"/>
      <c r="EP77" s="1"/>
      <c r="EQ77" s="1"/>
      <c r="ER77" s="1"/>
      <c r="ES77" s="1"/>
      <c r="ET77" s="1"/>
      <c r="EU77" s="1"/>
    </row>
    <row r="78" spans="144:151" ht="12" customHeight="1" x14ac:dyDescent="0.25">
      <c r="EN78" s="1"/>
      <c r="EO78" s="1"/>
      <c r="EP78" s="1"/>
      <c r="EQ78" s="1"/>
      <c r="ER78" s="1"/>
      <c r="ES78" s="1"/>
      <c r="ET78" s="1"/>
      <c r="EU78" s="1"/>
    </row>
    <row r="79" spans="144:151" ht="12" customHeight="1" x14ac:dyDescent="0.25">
      <c r="EN79" s="1"/>
      <c r="EO79" s="1"/>
      <c r="EP79" s="1"/>
      <c r="EQ79" s="1"/>
      <c r="ER79" s="1"/>
      <c r="ES79" s="1"/>
      <c r="ET79" s="1"/>
      <c r="EU79" s="1"/>
    </row>
    <row r="80" spans="144:151" ht="12" customHeight="1" x14ac:dyDescent="0.25">
      <c r="EN80" s="1"/>
      <c r="EO80" s="1"/>
      <c r="EP80" s="1"/>
      <c r="EQ80" s="1"/>
      <c r="ER80" s="1"/>
      <c r="ES80" s="1"/>
      <c r="ET80" s="1"/>
      <c r="EU80" s="1"/>
    </row>
    <row r="81" spans="144:151" ht="12" customHeight="1" x14ac:dyDescent="0.25">
      <c r="EN81" s="1"/>
      <c r="EO81" s="1"/>
      <c r="EP81" s="1"/>
      <c r="EQ81" s="1"/>
      <c r="ER81" s="1"/>
      <c r="ES81" s="1"/>
      <c r="ET81" s="1"/>
      <c r="EU81" s="1"/>
    </row>
    <row r="82" spans="144:151" ht="12" customHeight="1" x14ac:dyDescent="0.25">
      <c r="EN82" s="1"/>
      <c r="EO82" s="1"/>
      <c r="EP82" s="1"/>
      <c r="EQ82" s="1"/>
      <c r="ER82" s="1"/>
      <c r="ES82" s="1"/>
      <c r="ET82" s="1"/>
      <c r="EU82" s="1"/>
    </row>
    <row r="83" spans="144:151" ht="12" customHeight="1" x14ac:dyDescent="0.25">
      <c r="EN83" s="1"/>
      <c r="EO83" s="1"/>
      <c r="EP83" s="1"/>
      <c r="EQ83" s="1"/>
      <c r="ER83" s="1"/>
      <c r="ES83" s="1"/>
      <c r="ET83" s="1"/>
      <c r="EU83" s="1"/>
    </row>
    <row r="84" spans="144:151" ht="12" customHeight="1" x14ac:dyDescent="0.25">
      <c r="EN84" s="1"/>
      <c r="EO84" s="1"/>
      <c r="EP84" s="1"/>
      <c r="EQ84" s="1"/>
      <c r="ER84" s="1"/>
      <c r="ES84" s="1"/>
      <c r="ET84" s="1"/>
      <c r="EU84" s="1"/>
    </row>
    <row r="85" spans="144:151" ht="12" customHeight="1" x14ac:dyDescent="0.25">
      <c r="EN85" s="1"/>
      <c r="EO85" s="1"/>
      <c r="EP85" s="1"/>
      <c r="EQ85" s="1"/>
      <c r="ER85" s="1"/>
      <c r="ES85" s="1"/>
      <c r="ET85" s="1"/>
      <c r="EU85" s="1"/>
    </row>
    <row r="86" spans="144:151" ht="12" customHeight="1" x14ac:dyDescent="0.25">
      <c r="EN86" s="1"/>
      <c r="EO86" s="1"/>
      <c r="EP86" s="1"/>
      <c r="EQ86" s="1"/>
      <c r="ER86" s="1"/>
      <c r="ES86" s="1"/>
      <c r="ET86" s="1"/>
      <c r="EU86" s="1"/>
    </row>
    <row r="87" spans="144:151" ht="12" customHeight="1" x14ac:dyDescent="0.25">
      <c r="EN87" s="1"/>
      <c r="EO87" s="1"/>
      <c r="EP87" s="1"/>
      <c r="EQ87" s="1"/>
      <c r="ER87" s="1"/>
      <c r="ES87" s="1"/>
      <c r="ET87" s="1"/>
      <c r="EU87" s="1"/>
    </row>
    <row r="88" spans="144:151" ht="12" customHeight="1" x14ac:dyDescent="0.25">
      <c r="EN88" s="1"/>
      <c r="EO88" s="1"/>
      <c r="EP88" s="1"/>
      <c r="EQ88" s="1"/>
      <c r="ER88" s="1"/>
      <c r="ES88" s="1"/>
      <c r="ET88" s="1"/>
      <c r="EU88" s="1"/>
    </row>
    <row r="89" spans="144:151" ht="12" customHeight="1" x14ac:dyDescent="0.25">
      <c r="EN89" s="1"/>
      <c r="EO89" s="1"/>
      <c r="EP89" s="1"/>
      <c r="EQ89" s="1"/>
      <c r="ER89" s="1"/>
      <c r="ES89" s="1"/>
      <c r="ET89" s="1"/>
      <c r="EU89" s="1"/>
    </row>
    <row r="90" spans="144:151" ht="12" customHeight="1" x14ac:dyDescent="0.25">
      <c r="EN90" s="1"/>
      <c r="EO90" s="1"/>
      <c r="EP90" s="1"/>
      <c r="EQ90" s="1"/>
      <c r="ER90" s="1"/>
      <c r="ES90" s="1"/>
      <c r="ET90" s="1"/>
      <c r="EU90" s="1"/>
    </row>
    <row r="91" spans="144:151" ht="12" customHeight="1" x14ac:dyDescent="0.25">
      <c r="EN91" s="1"/>
      <c r="EO91" s="1"/>
      <c r="EP91" s="1"/>
      <c r="EQ91" s="1"/>
      <c r="ER91" s="1"/>
      <c r="ES91" s="1"/>
      <c r="ET91" s="1"/>
      <c r="EU91" s="1"/>
    </row>
    <row r="92" spans="144:151" ht="12" customHeight="1" x14ac:dyDescent="0.25">
      <c r="EN92" s="1"/>
      <c r="EO92" s="1"/>
      <c r="EP92" s="1"/>
      <c r="EQ92" s="1"/>
      <c r="ER92" s="1"/>
      <c r="ES92" s="1"/>
      <c r="ET92" s="1"/>
      <c r="EU92" s="1"/>
    </row>
    <row r="93" spans="144:151" ht="12" customHeight="1" x14ac:dyDescent="0.25">
      <c r="EN93" s="1"/>
      <c r="EO93" s="1"/>
      <c r="EP93" s="1"/>
      <c r="EQ93" s="1"/>
      <c r="ER93" s="1"/>
      <c r="ES93" s="1"/>
      <c r="ET93" s="1"/>
      <c r="EU93" s="1"/>
    </row>
    <row r="94" spans="144:151" ht="12" customHeight="1" x14ac:dyDescent="0.25">
      <c r="EN94" s="1"/>
      <c r="EO94" s="1"/>
      <c r="EP94" s="1"/>
      <c r="EQ94" s="1"/>
      <c r="ER94" s="1"/>
      <c r="ES94" s="1"/>
      <c r="ET94" s="1"/>
      <c r="EU94" s="1"/>
    </row>
    <row r="95" spans="144:151" ht="12" customHeight="1" x14ac:dyDescent="0.25">
      <c r="EN95" s="1"/>
      <c r="EO95" s="1"/>
      <c r="EP95" s="1"/>
      <c r="EQ95" s="1"/>
      <c r="ER95" s="1"/>
      <c r="ES95" s="1"/>
      <c r="ET95" s="1"/>
      <c r="EU95" s="1"/>
    </row>
    <row r="96" spans="144:151" ht="12" customHeight="1" x14ac:dyDescent="0.25">
      <c r="EN96" s="1"/>
      <c r="EO96" s="1"/>
      <c r="EP96" s="1"/>
      <c r="EQ96" s="1"/>
      <c r="ER96" s="1"/>
      <c r="ES96" s="1"/>
      <c r="ET96" s="1"/>
      <c r="EU96" s="1"/>
    </row>
    <row r="97" spans="144:151" ht="12" customHeight="1" x14ac:dyDescent="0.25">
      <c r="EN97" s="1"/>
      <c r="EO97" s="1"/>
      <c r="EP97" s="1"/>
      <c r="EQ97" s="1"/>
      <c r="ER97" s="1"/>
      <c r="ES97" s="1"/>
      <c r="ET97" s="1"/>
      <c r="EU97" s="1"/>
    </row>
    <row r="98" spans="144:151" ht="12" customHeight="1" x14ac:dyDescent="0.25">
      <c r="EN98" s="1"/>
      <c r="EO98" s="1"/>
      <c r="EP98" s="1"/>
      <c r="EQ98" s="1"/>
      <c r="ER98" s="1"/>
      <c r="ES98" s="1"/>
      <c r="ET98" s="1"/>
      <c r="EU98" s="1"/>
    </row>
    <row r="99" spans="144:151" ht="12" customHeight="1" x14ac:dyDescent="0.25">
      <c r="EN99" s="1"/>
      <c r="EO99" s="1"/>
      <c r="EP99" s="1"/>
      <c r="EQ99" s="1"/>
      <c r="ER99" s="1"/>
      <c r="ES99" s="1"/>
      <c r="ET99" s="1"/>
      <c r="EU99" s="1"/>
    </row>
    <row r="100" spans="144:151" ht="12" customHeight="1" x14ac:dyDescent="0.25">
      <c r="EN100" s="1"/>
      <c r="EO100" s="1"/>
      <c r="EP100" s="1"/>
      <c r="EQ100" s="1"/>
      <c r="ER100" s="1"/>
      <c r="ES100" s="1"/>
      <c r="ET100" s="1"/>
      <c r="EU100" s="1"/>
    </row>
    <row r="101" spans="144:151" ht="12" customHeight="1" x14ac:dyDescent="0.25">
      <c r="EN101" s="1"/>
      <c r="EO101" s="1"/>
      <c r="EP101" s="1"/>
      <c r="EQ101" s="1"/>
      <c r="ER101" s="1"/>
      <c r="ES101" s="1"/>
      <c r="ET101" s="1"/>
      <c r="EU101" s="1"/>
    </row>
    <row r="102" spans="144:151" ht="12" customHeight="1" x14ac:dyDescent="0.25">
      <c r="EN102" s="1"/>
      <c r="EO102" s="1"/>
      <c r="EP102" s="1"/>
      <c r="EQ102" s="1"/>
      <c r="ER102" s="1"/>
      <c r="ES102" s="1"/>
      <c r="ET102" s="1"/>
      <c r="EU102" s="1"/>
    </row>
    <row r="103" spans="144:151" ht="12" customHeight="1" x14ac:dyDescent="0.25">
      <c r="EN103" s="1"/>
      <c r="EO103" s="1"/>
      <c r="EP103" s="1"/>
      <c r="EQ103" s="1"/>
      <c r="ER103" s="1"/>
      <c r="ES103" s="1"/>
      <c r="ET103" s="1"/>
      <c r="EU103" s="1"/>
    </row>
    <row r="104" spans="144:151" ht="12" customHeight="1" x14ac:dyDescent="0.25">
      <c r="EN104" s="1"/>
      <c r="EO104" s="1"/>
      <c r="EP104" s="1"/>
      <c r="EQ104" s="1"/>
      <c r="ER104" s="1"/>
      <c r="ES104" s="1"/>
      <c r="ET104" s="1"/>
      <c r="EU104" s="1"/>
    </row>
    <row r="105" spans="144:151" ht="12" customHeight="1" x14ac:dyDescent="0.25">
      <c r="EN105" s="1"/>
      <c r="EO105" s="1"/>
      <c r="EP105" s="1"/>
      <c r="EQ105" s="1"/>
      <c r="ER105" s="1"/>
      <c r="ES105" s="1"/>
      <c r="ET105" s="1"/>
      <c r="EU105" s="1"/>
    </row>
    <row r="106" spans="144:151" ht="12" customHeight="1" x14ac:dyDescent="0.25">
      <c r="EN106" s="1"/>
      <c r="EO106" s="1"/>
      <c r="EP106" s="1"/>
      <c r="EQ106" s="1"/>
      <c r="ER106" s="1"/>
      <c r="ES106" s="1"/>
      <c r="ET106" s="1"/>
      <c r="EU106" s="1"/>
    </row>
    <row r="107" spans="144:151" ht="12" customHeight="1" x14ac:dyDescent="0.25">
      <c r="EN107" s="1"/>
      <c r="EO107" s="1"/>
      <c r="EP107" s="1"/>
      <c r="EQ107" s="1"/>
      <c r="ER107" s="1"/>
      <c r="ES107" s="1"/>
      <c r="ET107" s="1"/>
      <c r="EU107" s="1"/>
    </row>
    <row r="108" spans="144:151" ht="12" customHeight="1" x14ac:dyDescent="0.25">
      <c r="EN108" s="1"/>
      <c r="EO108" s="1"/>
      <c r="EP108" s="1"/>
      <c r="EQ108" s="1"/>
      <c r="ER108" s="1"/>
      <c r="ES108" s="1"/>
      <c r="ET108" s="1"/>
      <c r="EU108" s="1"/>
    </row>
    <row r="109" spans="144:151" ht="12" customHeight="1" x14ac:dyDescent="0.25">
      <c r="EN109" s="1"/>
      <c r="EO109" s="1"/>
      <c r="EP109" s="1"/>
      <c r="EQ109" s="1"/>
      <c r="ER109" s="1"/>
      <c r="ES109" s="1"/>
      <c r="ET109" s="1"/>
      <c r="EU109" s="1"/>
    </row>
    <row r="110" spans="144:151" ht="12" customHeight="1" x14ac:dyDescent="0.25">
      <c r="EN110" s="1"/>
      <c r="EO110" s="1"/>
      <c r="EP110" s="1"/>
      <c r="EQ110" s="1"/>
      <c r="ER110" s="1"/>
      <c r="ES110" s="1"/>
      <c r="ET110" s="1"/>
      <c r="EU110" s="1"/>
    </row>
    <row r="111" spans="144:151" ht="12" customHeight="1" x14ac:dyDescent="0.25">
      <c r="EN111" s="1"/>
      <c r="EO111" s="1"/>
      <c r="EP111" s="1"/>
      <c r="EQ111" s="1"/>
      <c r="ER111" s="1"/>
      <c r="ES111" s="1"/>
      <c r="ET111" s="1"/>
      <c r="EU111" s="1"/>
    </row>
    <row r="112" spans="144:151" ht="12" customHeight="1" x14ac:dyDescent="0.25">
      <c r="EN112" s="1"/>
      <c r="EO112" s="1"/>
      <c r="EP112" s="1"/>
      <c r="EQ112" s="1"/>
      <c r="ER112" s="1"/>
      <c r="ES112" s="1"/>
      <c r="ET112" s="1"/>
      <c r="EU112" s="1"/>
    </row>
    <row r="113" spans="144:151" ht="12" customHeight="1" x14ac:dyDescent="0.25">
      <c r="EN113" s="1"/>
      <c r="EO113" s="1"/>
      <c r="EP113" s="1"/>
      <c r="EQ113" s="1"/>
      <c r="ER113" s="1"/>
      <c r="ES113" s="1"/>
      <c r="ET113" s="1"/>
      <c r="EU113" s="1"/>
    </row>
    <row r="114" spans="144:151" ht="12" customHeight="1" x14ac:dyDescent="0.25">
      <c r="EN114" s="1"/>
      <c r="EO114" s="1"/>
      <c r="EP114" s="1"/>
      <c r="EQ114" s="1"/>
      <c r="ER114" s="1"/>
      <c r="ES114" s="1"/>
      <c r="ET114" s="1"/>
      <c r="EU114" s="1"/>
    </row>
    <row r="115" spans="144:151" ht="12" customHeight="1" x14ac:dyDescent="0.25">
      <c r="EN115" s="1"/>
      <c r="EO115" s="1"/>
      <c r="EP115" s="1"/>
      <c r="EQ115" s="1"/>
      <c r="ER115" s="1"/>
      <c r="ES115" s="1"/>
      <c r="ET115" s="1"/>
      <c r="EU115" s="1"/>
    </row>
    <row r="116" spans="144:151" ht="12" customHeight="1" x14ac:dyDescent="0.25">
      <c r="EN116" s="1"/>
      <c r="EO116" s="1"/>
      <c r="EP116" s="1"/>
      <c r="EQ116" s="1"/>
      <c r="ER116" s="1"/>
      <c r="ES116" s="1"/>
      <c r="ET116" s="1"/>
      <c r="EU116" s="1"/>
    </row>
    <row r="117" spans="144:151" ht="12" customHeight="1" x14ac:dyDescent="0.25">
      <c r="EN117" s="1"/>
      <c r="EO117" s="1"/>
      <c r="EP117" s="1"/>
      <c r="EQ117" s="1"/>
      <c r="ER117" s="1"/>
      <c r="ES117" s="1"/>
      <c r="ET117" s="1"/>
      <c r="EU117" s="1"/>
    </row>
    <row r="118" spans="144:151" ht="12" customHeight="1" x14ac:dyDescent="0.25">
      <c r="EN118" s="1"/>
      <c r="EO118" s="1"/>
      <c r="EP118" s="1"/>
      <c r="EQ118" s="1"/>
      <c r="ER118" s="1"/>
      <c r="ES118" s="1"/>
      <c r="ET118" s="1"/>
      <c r="EU118" s="1"/>
    </row>
    <row r="119" spans="144:151" ht="12" customHeight="1" x14ac:dyDescent="0.25">
      <c r="EN119" s="1"/>
      <c r="EO119" s="1"/>
      <c r="EP119" s="1"/>
      <c r="EQ119" s="1"/>
      <c r="ER119" s="1"/>
      <c r="ES119" s="1"/>
      <c r="ET119" s="1"/>
      <c r="EU119" s="1"/>
    </row>
    <row r="120" spans="144:151" ht="12" customHeight="1" x14ac:dyDescent="0.25">
      <c r="EN120" s="1"/>
      <c r="EO120" s="1"/>
      <c r="EP120" s="1"/>
      <c r="EQ120" s="1"/>
      <c r="ER120" s="1"/>
      <c r="ES120" s="1"/>
      <c r="ET120" s="1"/>
      <c r="EU120" s="1"/>
    </row>
    <row r="121" spans="144:151" ht="12" customHeight="1" x14ac:dyDescent="0.25">
      <c r="EN121" s="1"/>
      <c r="EO121" s="1"/>
      <c r="EP121" s="1"/>
      <c r="EQ121" s="1"/>
      <c r="ER121" s="1"/>
      <c r="ES121" s="1"/>
      <c r="ET121" s="1"/>
      <c r="EU121" s="1"/>
    </row>
    <row r="122" spans="144:151" ht="12" customHeight="1" x14ac:dyDescent="0.25">
      <c r="EN122" s="1"/>
      <c r="EO122" s="1"/>
      <c r="EP122" s="1"/>
      <c r="EQ122" s="1"/>
      <c r="ER122" s="1"/>
      <c r="ES122" s="1"/>
      <c r="ET122" s="1"/>
      <c r="EU122" s="1"/>
    </row>
    <row r="123" spans="144:151" ht="12" customHeight="1" x14ac:dyDescent="0.25">
      <c r="EN123" s="1"/>
      <c r="EO123" s="1"/>
      <c r="EP123" s="1"/>
      <c r="EQ123" s="1"/>
      <c r="ER123" s="1"/>
      <c r="ES123" s="1"/>
      <c r="ET123" s="1"/>
      <c r="EU123" s="1"/>
    </row>
    <row r="124" spans="144:151" ht="12" customHeight="1" x14ac:dyDescent="0.25">
      <c r="EN124" s="1"/>
      <c r="EO124" s="1"/>
      <c r="EP124" s="1"/>
      <c r="EQ124" s="1"/>
      <c r="ER124" s="1"/>
      <c r="ES124" s="1"/>
      <c r="ET124" s="1"/>
      <c r="EU124" s="1"/>
    </row>
    <row r="125" spans="144:151" ht="12" customHeight="1" x14ac:dyDescent="0.25">
      <c r="EN125" s="1"/>
      <c r="EO125" s="1"/>
      <c r="EP125" s="1"/>
      <c r="EQ125" s="1"/>
      <c r="ER125" s="1"/>
      <c r="ES125" s="1"/>
      <c r="ET125" s="1"/>
      <c r="EU125" s="1"/>
    </row>
    <row r="126" spans="144:151" ht="12" customHeight="1" x14ac:dyDescent="0.25">
      <c r="EN126" s="1"/>
      <c r="EO126" s="1"/>
      <c r="EP126" s="1"/>
      <c r="EQ126" s="1"/>
      <c r="ER126" s="1"/>
      <c r="ES126" s="1"/>
      <c r="ET126" s="1"/>
      <c r="EU126" s="1"/>
    </row>
    <row r="127" spans="144:151" ht="12" customHeight="1" x14ac:dyDescent="0.25">
      <c r="EN127" s="1"/>
      <c r="EO127" s="1"/>
      <c r="EP127" s="1"/>
      <c r="EQ127" s="1"/>
      <c r="ER127" s="1"/>
      <c r="ES127" s="1"/>
      <c r="ET127" s="1"/>
      <c r="EU127" s="1"/>
    </row>
    <row r="128" spans="144:151" ht="12" customHeight="1" x14ac:dyDescent="0.25">
      <c r="EN128" s="1"/>
      <c r="EO128" s="1"/>
      <c r="EP128" s="1"/>
      <c r="EQ128" s="1"/>
      <c r="ER128" s="1"/>
      <c r="ES128" s="1"/>
      <c r="ET128" s="1"/>
      <c r="EU128" s="1"/>
    </row>
    <row r="129" spans="144:151" ht="12" customHeight="1" x14ac:dyDescent="0.25">
      <c r="EN129" s="1"/>
      <c r="EO129" s="1"/>
      <c r="EP129" s="1"/>
      <c r="EQ129" s="1"/>
      <c r="ER129" s="1"/>
      <c r="ES129" s="1"/>
      <c r="ET129" s="1"/>
      <c r="EU129" s="1"/>
    </row>
    <row r="130" spans="144:151" ht="12" customHeight="1" x14ac:dyDescent="0.25">
      <c r="EN130" s="1"/>
      <c r="EO130" s="1"/>
      <c r="EP130" s="1"/>
      <c r="EQ130" s="1"/>
      <c r="ER130" s="1"/>
      <c r="ES130" s="1"/>
      <c r="ET130" s="1"/>
      <c r="EU130" s="1"/>
    </row>
    <row r="131" spans="144:151" ht="12" customHeight="1" x14ac:dyDescent="0.25">
      <c r="EN131" s="1"/>
      <c r="EO131" s="1"/>
      <c r="EP131" s="1"/>
      <c r="EQ131" s="1"/>
      <c r="ER131" s="1"/>
      <c r="ES131" s="1"/>
      <c r="ET131" s="1"/>
      <c r="EU131" s="1"/>
    </row>
    <row r="132" spans="144:151" ht="12" customHeight="1" x14ac:dyDescent="0.25">
      <c r="EN132" s="1"/>
      <c r="EO132" s="1"/>
      <c r="EP132" s="1"/>
      <c r="EQ132" s="1"/>
      <c r="ER132" s="1"/>
      <c r="ES132" s="1"/>
      <c r="ET132" s="1"/>
      <c r="EU132" s="1"/>
    </row>
    <row r="133" spans="144:151" ht="12" customHeight="1" x14ac:dyDescent="0.25">
      <c r="EN133" s="1"/>
      <c r="EO133" s="1"/>
      <c r="EP133" s="1"/>
      <c r="EQ133" s="1"/>
      <c r="ER133" s="1"/>
      <c r="ES133" s="1"/>
      <c r="ET133" s="1"/>
      <c r="EU133" s="1"/>
    </row>
    <row r="134" spans="144:151" ht="12" customHeight="1" x14ac:dyDescent="0.25">
      <c r="EN134" s="1"/>
      <c r="EO134" s="1"/>
      <c r="EP134" s="1"/>
      <c r="EQ134" s="1"/>
      <c r="ER134" s="1"/>
      <c r="ES134" s="1"/>
      <c r="ET134" s="1"/>
      <c r="EU134" s="1"/>
    </row>
    <row r="135" spans="144:151" ht="12" customHeight="1" x14ac:dyDescent="0.25">
      <c r="EN135" s="1"/>
      <c r="EO135" s="1"/>
      <c r="EP135" s="1"/>
      <c r="EQ135" s="1"/>
      <c r="ER135" s="1"/>
      <c r="ES135" s="1"/>
      <c r="ET135" s="1"/>
      <c r="EU135" s="1"/>
    </row>
    <row r="136" spans="144:151" ht="12" customHeight="1" x14ac:dyDescent="0.25">
      <c r="EN136" s="1"/>
      <c r="EO136" s="1"/>
      <c r="EP136" s="1"/>
      <c r="EQ136" s="1"/>
      <c r="ER136" s="1"/>
      <c r="ES136" s="1"/>
      <c r="ET136" s="1"/>
      <c r="EU136" s="1"/>
    </row>
    <row r="137" spans="144:151" ht="12" customHeight="1" x14ac:dyDescent="0.25">
      <c r="EN137" s="1"/>
      <c r="EO137" s="1"/>
      <c r="EP137" s="1"/>
      <c r="EQ137" s="1"/>
      <c r="ER137" s="1"/>
      <c r="ES137" s="1"/>
      <c r="ET137" s="1"/>
      <c r="EU137" s="1"/>
    </row>
    <row r="138" spans="144:151" ht="12" customHeight="1" x14ac:dyDescent="0.25">
      <c r="EN138" s="1"/>
      <c r="EO138" s="1"/>
      <c r="EP138" s="1"/>
      <c r="EQ138" s="1"/>
      <c r="ER138" s="1"/>
      <c r="ES138" s="1"/>
      <c r="ET138" s="1"/>
      <c r="EU138" s="1"/>
    </row>
    <row r="139" spans="144:151" ht="12" customHeight="1" x14ac:dyDescent="0.25">
      <c r="EN139" s="1"/>
      <c r="EO139" s="1"/>
      <c r="EP139" s="1"/>
      <c r="EQ139" s="1"/>
      <c r="ER139" s="1"/>
      <c r="ES139" s="1"/>
      <c r="ET139" s="1"/>
      <c r="EU139" s="1"/>
    </row>
    <row r="140" spans="144:151" ht="12" customHeight="1" x14ac:dyDescent="0.25">
      <c r="EN140" s="1"/>
      <c r="EO140" s="1"/>
      <c r="EP140" s="1"/>
      <c r="EQ140" s="1"/>
      <c r="ER140" s="1"/>
      <c r="ES140" s="1"/>
      <c r="ET140" s="1"/>
      <c r="EU140" s="1"/>
    </row>
    <row r="141" spans="144:151" ht="12" customHeight="1" x14ac:dyDescent="0.25">
      <c r="EN141" s="1"/>
      <c r="EO141" s="1"/>
      <c r="EP141" s="1"/>
      <c r="EQ141" s="1"/>
      <c r="ER141" s="1"/>
      <c r="ES141" s="1"/>
      <c r="ET141" s="1"/>
      <c r="EU141" s="1"/>
    </row>
    <row r="142" spans="144:151" ht="12" customHeight="1" x14ac:dyDescent="0.25">
      <c r="EN142" s="1"/>
      <c r="EO142" s="1"/>
      <c r="EP142" s="1"/>
      <c r="EQ142" s="1"/>
      <c r="ER142" s="1"/>
      <c r="ES142" s="1"/>
      <c r="ET142" s="1"/>
      <c r="EU142" s="1"/>
    </row>
    <row r="143" spans="144:151" ht="12" customHeight="1" x14ac:dyDescent="0.25">
      <c r="EN143" s="1"/>
      <c r="EO143" s="1"/>
      <c r="EP143" s="1"/>
      <c r="EQ143" s="1"/>
      <c r="ER143" s="1"/>
      <c r="ES143" s="1"/>
      <c r="ET143" s="1"/>
      <c r="EU143" s="1"/>
    </row>
    <row r="144" spans="144:151" ht="12" customHeight="1" x14ac:dyDescent="0.25">
      <c r="EN144" s="1"/>
      <c r="EO144" s="1"/>
      <c r="EP144" s="1"/>
      <c r="EQ144" s="1"/>
      <c r="ER144" s="1"/>
      <c r="ES144" s="1"/>
      <c r="ET144" s="1"/>
      <c r="EU144" s="1"/>
    </row>
    <row r="145" spans="144:151" ht="12" customHeight="1" x14ac:dyDescent="0.25">
      <c r="EN145" s="1"/>
      <c r="EO145" s="1"/>
      <c r="EP145" s="1"/>
      <c r="EQ145" s="1"/>
      <c r="ER145" s="1"/>
      <c r="ES145" s="1"/>
      <c r="ET145" s="1"/>
      <c r="EU145" s="1"/>
    </row>
    <row r="146" spans="144:151" ht="12" customHeight="1" x14ac:dyDescent="0.25">
      <c r="EN146" s="1"/>
      <c r="EO146" s="1"/>
      <c r="EP146" s="1"/>
      <c r="EQ146" s="1"/>
      <c r="ER146" s="1"/>
      <c r="ES146" s="1"/>
      <c r="ET146" s="1"/>
      <c r="EU146" s="1"/>
    </row>
    <row r="147" spans="144:151" ht="12" customHeight="1" x14ac:dyDescent="0.25">
      <c r="EN147" s="1"/>
      <c r="EO147" s="1"/>
      <c r="EP147" s="1"/>
      <c r="EQ147" s="1"/>
      <c r="ER147" s="1"/>
      <c r="ES147" s="1"/>
      <c r="ET147" s="1"/>
      <c r="EU147" s="1"/>
    </row>
    <row r="148" spans="144:151" ht="12" customHeight="1" x14ac:dyDescent="0.25">
      <c r="EN148" s="1"/>
      <c r="EO148" s="1"/>
      <c r="EP148" s="1"/>
      <c r="EQ148" s="1"/>
      <c r="ER148" s="1"/>
      <c r="ES148" s="1"/>
      <c r="ET148" s="1"/>
      <c r="EU148" s="1"/>
    </row>
    <row r="149" spans="144:151" ht="12" customHeight="1" x14ac:dyDescent="0.25">
      <c r="EN149" s="1"/>
      <c r="EO149" s="1"/>
      <c r="EP149" s="1"/>
      <c r="EQ149" s="1"/>
      <c r="ER149" s="1"/>
      <c r="ES149" s="1"/>
      <c r="ET149" s="1"/>
      <c r="EU149" s="1"/>
    </row>
    <row r="150" spans="144:151" ht="12" customHeight="1" x14ac:dyDescent="0.25">
      <c r="EN150" s="1"/>
      <c r="EO150" s="1"/>
      <c r="EP150" s="1"/>
      <c r="EQ150" s="1"/>
      <c r="ER150" s="1"/>
      <c r="ES150" s="1"/>
      <c r="ET150" s="1"/>
      <c r="EU150" s="1"/>
    </row>
    <row r="151" spans="144:151" ht="12" customHeight="1" x14ac:dyDescent="0.25">
      <c r="EN151" s="1"/>
      <c r="EO151" s="1"/>
      <c r="EP151" s="1"/>
      <c r="EQ151" s="1"/>
      <c r="ER151" s="1"/>
      <c r="ES151" s="1"/>
      <c r="ET151" s="1"/>
      <c r="EU151" s="1"/>
    </row>
    <row r="152" spans="144:151" ht="12" customHeight="1" x14ac:dyDescent="0.25">
      <c r="EN152" s="1"/>
      <c r="EO152" s="1"/>
      <c r="EP152" s="1"/>
      <c r="EQ152" s="1"/>
      <c r="ER152" s="1"/>
      <c r="ES152" s="1"/>
      <c r="ET152" s="1"/>
      <c r="EU152" s="1"/>
    </row>
    <row r="153" spans="144:151" ht="12" customHeight="1" x14ac:dyDescent="0.25">
      <c r="EN153" s="1"/>
      <c r="EO153" s="1"/>
      <c r="EP153" s="1"/>
      <c r="EQ153" s="1"/>
      <c r="ER153" s="1"/>
      <c r="ES153" s="1"/>
      <c r="ET153" s="1"/>
      <c r="EU153" s="1"/>
    </row>
    <row r="154" spans="144:151" ht="12" customHeight="1" x14ac:dyDescent="0.25">
      <c r="EN154" s="1"/>
      <c r="EO154" s="1"/>
      <c r="EP154" s="1"/>
      <c r="EQ154" s="1"/>
      <c r="ER154" s="1"/>
      <c r="ES154" s="1"/>
      <c r="ET154" s="1"/>
      <c r="EU154" s="1"/>
    </row>
    <row r="155" spans="144:151" ht="12" customHeight="1" x14ac:dyDescent="0.25">
      <c r="EN155" s="1"/>
      <c r="EO155" s="1"/>
      <c r="EP155" s="1"/>
      <c r="EQ155" s="1"/>
      <c r="ER155" s="1"/>
      <c r="ES155" s="1"/>
      <c r="ET155" s="1"/>
      <c r="EU155" s="1"/>
    </row>
    <row r="156" spans="144:151" ht="12" customHeight="1" x14ac:dyDescent="0.25">
      <c r="EN156" s="1"/>
      <c r="EO156" s="1"/>
      <c r="EP156" s="1"/>
      <c r="EQ156" s="1"/>
      <c r="ER156" s="1"/>
      <c r="ES156" s="1"/>
      <c r="ET156" s="1"/>
      <c r="EU156" s="1"/>
    </row>
    <row r="157" spans="144:151" ht="12" customHeight="1" x14ac:dyDescent="0.25">
      <c r="EN157" s="1"/>
      <c r="EO157" s="1"/>
      <c r="EP157" s="1"/>
      <c r="EQ157" s="1"/>
      <c r="ER157" s="1"/>
      <c r="ES157" s="1"/>
      <c r="ET157" s="1"/>
      <c r="EU157" s="1"/>
    </row>
    <row r="158" spans="144:151" ht="12" customHeight="1" x14ac:dyDescent="0.25">
      <c r="EN158" s="1"/>
      <c r="EO158" s="1"/>
      <c r="EP158" s="1"/>
      <c r="EQ158" s="1"/>
      <c r="ER158" s="1"/>
      <c r="ES158" s="1"/>
      <c r="ET158" s="1"/>
      <c r="EU158" s="1"/>
    </row>
    <row r="159" spans="144:151" ht="12" customHeight="1" x14ac:dyDescent="0.25">
      <c r="EN159" s="1"/>
      <c r="EO159" s="1"/>
      <c r="EP159" s="1"/>
      <c r="EQ159" s="1"/>
      <c r="ER159" s="1"/>
      <c r="ES159" s="1"/>
      <c r="ET159" s="1"/>
      <c r="EU159" s="1"/>
    </row>
    <row r="160" spans="144:151" ht="12" customHeight="1" x14ac:dyDescent="0.25">
      <c r="EN160" s="1"/>
      <c r="EO160" s="1"/>
      <c r="EP160" s="1"/>
      <c r="EQ160" s="1"/>
      <c r="ER160" s="1"/>
      <c r="ES160" s="1"/>
      <c r="ET160" s="1"/>
      <c r="EU160" s="1"/>
    </row>
    <row r="161" spans="144:151" ht="12" customHeight="1" x14ac:dyDescent="0.25">
      <c r="EN161" s="1"/>
      <c r="EO161" s="1"/>
      <c r="EP161" s="1"/>
      <c r="EQ161" s="1"/>
      <c r="ER161" s="1"/>
      <c r="ES161" s="1"/>
      <c r="ET161" s="1"/>
      <c r="EU161" s="1"/>
    </row>
    <row r="162" spans="144:151" ht="12" customHeight="1" x14ac:dyDescent="0.25">
      <c r="EN162" s="1"/>
      <c r="EO162" s="1"/>
      <c r="EP162" s="1"/>
      <c r="EQ162" s="1"/>
      <c r="ER162" s="1"/>
      <c r="ES162" s="1"/>
      <c r="ET162" s="1"/>
      <c r="EU162" s="1"/>
    </row>
    <row r="163" spans="144:151" ht="12" customHeight="1" x14ac:dyDescent="0.25">
      <c r="EN163" s="1"/>
      <c r="EO163" s="1"/>
      <c r="EP163" s="1"/>
      <c r="EQ163" s="1"/>
      <c r="ER163" s="1"/>
      <c r="ES163" s="1"/>
      <c r="ET163" s="1"/>
      <c r="EU163" s="1"/>
    </row>
    <row r="164" spans="144:151" ht="12" customHeight="1" x14ac:dyDescent="0.25">
      <c r="EN164" s="1"/>
      <c r="EO164" s="1"/>
      <c r="EP164" s="1"/>
      <c r="EQ164" s="1"/>
      <c r="ER164" s="1"/>
      <c r="ES164" s="1"/>
      <c r="ET164" s="1"/>
      <c r="EU164" s="1"/>
    </row>
    <row r="165" spans="144:151" ht="12" customHeight="1" x14ac:dyDescent="0.25">
      <c r="EN165" s="1"/>
      <c r="EO165" s="1"/>
      <c r="EP165" s="1"/>
      <c r="EQ165" s="1"/>
      <c r="ER165" s="1"/>
      <c r="ES165" s="1"/>
      <c r="ET165" s="1"/>
      <c r="EU165" s="1"/>
    </row>
    <row r="166" spans="144:151" ht="12" customHeight="1" x14ac:dyDescent="0.25">
      <c r="EN166" s="1"/>
      <c r="EO166" s="1"/>
      <c r="EP166" s="1"/>
      <c r="EQ166" s="1"/>
      <c r="ER166" s="1"/>
      <c r="ES166" s="1"/>
      <c r="ET166" s="1"/>
      <c r="EU166" s="1"/>
    </row>
    <row r="167" spans="144:151" ht="12" customHeight="1" x14ac:dyDescent="0.25">
      <c r="EN167" s="1"/>
      <c r="EO167" s="1"/>
      <c r="EP167" s="1"/>
      <c r="EQ167" s="1"/>
      <c r="ER167" s="1"/>
      <c r="ES167" s="1"/>
      <c r="ET167" s="1"/>
      <c r="EU167" s="1"/>
    </row>
    <row r="168" spans="144:151" ht="12" customHeight="1" x14ac:dyDescent="0.25">
      <c r="EN168" s="1"/>
      <c r="EO168" s="1"/>
      <c r="EP168" s="1"/>
      <c r="EQ168" s="1"/>
      <c r="ER168" s="1"/>
      <c r="ES168" s="1"/>
      <c r="ET168" s="1"/>
      <c r="EU168" s="1"/>
    </row>
    <row r="169" spans="144:151" ht="12" customHeight="1" x14ac:dyDescent="0.25">
      <c r="EN169" s="1"/>
      <c r="EO169" s="1"/>
      <c r="EP169" s="1"/>
      <c r="EQ169" s="1"/>
      <c r="ER169" s="1"/>
      <c r="ES169" s="1"/>
      <c r="ET169" s="1"/>
      <c r="EU169" s="1"/>
    </row>
    <row r="170" spans="144:151" ht="12" customHeight="1" x14ac:dyDescent="0.25">
      <c r="EN170" s="1"/>
      <c r="EO170" s="1"/>
      <c r="EP170" s="1"/>
      <c r="EQ170" s="1"/>
      <c r="ER170" s="1"/>
      <c r="ES170" s="1"/>
      <c r="ET170" s="1"/>
      <c r="EU170" s="1"/>
    </row>
    <row r="171" spans="144:151" ht="12" customHeight="1" x14ac:dyDescent="0.25">
      <c r="EN171" s="1"/>
      <c r="EO171" s="1"/>
      <c r="EP171" s="1"/>
      <c r="EQ171" s="1"/>
      <c r="ER171" s="1"/>
      <c r="ES171" s="1"/>
      <c r="ET171" s="1"/>
      <c r="EU171" s="1"/>
    </row>
    <row r="172" spans="144:151" ht="12" customHeight="1" x14ac:dyDescent="0.25">
      <c r="EN172" s="1"/>
      <c r="EO172" s="1"/>
      <c r="EP172" s="1"/>
      <c r="EQ172" s="1"/>
      <c r="ER172" s="1"/>
      <c r="ES172" s="1"/>
      <c r="ET172" s="1"/>
      <c r="EU172" s="1"/>
    </row>
    <row r="173" spans="144:151" ht="12" customHeight="1" x14ac:dyDescent="0.25">
      <c r="EN173" s="1"/>
      <c r="EO173" s="1"/>
      <c r="EP173" s="1"/>
      <c r="EQ173" s="1"/>
      <c r="ER173" s="1"/>
      <c r="ES173" s="1"/>
      <c r="ET173" s="1"/>
      <c r="EU173" s="1"/>
    </row>
    <row r="174" spans="144:151" ht="12" customHeight="1" x14ac:dyDescent="0.25">
      <c r="EN174" s="1"/>
      <c r="EO174" s="1"/>
      <c r="EP174" s="1"/>
      <c r="EQ174" s="1"/>
      <c r="ER174" s="1"/>
      <c r="ES174" s="1"/>
      <c r="ET174" s="1"/>
      <c r="EU174" s="1"/>
    </row>
    <row r="175" spans="144:151" ht="12" customHeight="1" x14ac:dyDescent="0.25">
      <c r="EN175" s="1"/>
      <c r="EO175" s="1"/>
      <c r="EP175" s="1"/>
      <c r="EQ175" s="1"/>
      <c r="ER175" s="1"/>
      <c r="ES175" s="1"/>
      <c r="ET175" s="1"/>
      <c r="EU175" s="1"/>
    </row>
    <row r="176" spans="144:151" ht="12" customHeight="1" x14ac:dyDescent="0.25">
      <c r="EN176" s="1"/>
      <c r="EO176" s="1"/>
      <c r="EP176" s="1"/>
      <c r="EQ176" s="1"/>
      <c r="ER176" s="1"/>
      <c r="ES176" s="1"/>
      <c r="ET176" s="1"/>
      <c r="EU176" s="1"/>
    </row>
    <row r="177" spans="144:151" ht="12" customHeight="1" x14ac:dyDescent="0.25">
      <c r="EN177" s="1"/>
      <c r="EO177" s="1"/>
      <c r="EP177" s="1"/>
      <c r="EQ177" s="1"/>
      <c r="ER177" s="1"/>
      <c r="ES177" s="1"/>
      <c r="ET177" s="1"/>
      <c r="EU177" s="1"/>
    </row>
    <row r="178" spans="144:151" ht="12" customHeight="1" x14ac:dyDescent="0.25">
      <c r="EN178" s="1"/>
      <c r="EO178" s="1"/>
      <c r="EP178" s="1"/>
      <c r="EQ178" s="1"/>
      <c r="ER178" s="1"/>
      <c r="ES178" s="1"/>
      <c r="ET178" s="1"/>
      <c r="EU178" s="1"/>
    </row>
    <row r="179" spans="144:151" ht="12" customHeight="1" x14ac:dyDescent="0.25">
      <c r="EN179" s="1"/>
      <c r="EO179" s="1"/>
      <c r="EP179" s="1"/>
      <c r="EQ179" s="1"/>
      <c r="ER179" s="1"/>
      <c r="ES179" s="1"/>
      <c r="ET179" s="1"/>
      <c r="EU179" s="1"/>
    </row>
    <row r="180" spans="144:151" ht="12" customHeight="1" x14ac:dyDescent="0.25">
      <c r="EN180" s="1"/>
      <c r="EO180" s="1"/>
      <c r="EP180" s="1"/>
      <c r="EQ180" s="1"/>
      <c r="ER180" s="1"/>
      <c r="ES180" s="1"/>
      <c r="ET180" s="1"/>
      <c r="EU180" s="1"/>
    </row>
    <row r="181" spans="144:151" ht="12" customHeight="1" x14ac:dyDescent="0.25">
      <c r="EN181" s="1"/>
      <c r="EO181" s="1"/>
      <c r="EP181" s="1"/>
      <c r="EQ181" s="1"/>
      <c r="ER181" s="1"/>
      <c r="ES181" s="1"/>
      <c r="ET181" s="1"/>
      <c r="EU181" s="1"/>
    </row>
    <row r="182" spans="144:151" ht="12" customHeight="1" x14ac:dyDescent="0.25">
      <c r="EN182" s="1"/>
      <c r="EO182" s="1"/>
      <c r="EP182" s="1"/>
      <c r="EQ182" s="1"/>
      <c r="ER182" s="1"/>
      <c r="ES182" s="1"/>
      <c r="ET182" s="1"/>
      <c r="EU182" s="1"/>
    </row>
    <row r="183" spans="144:151" ht="12" customHeight="1" x14ac:dyDescent="0.25">
      <c r="EN183" s="1"/>
      <c r="EO183" s="1"/>
      <c r="EP183" s="1"/>
      <c r="EQ183" s="1"/>
      <c r="ER183" s="1"/>
      <c r="ES183" s="1"/>
      <c r="ET183" s="1"/>
      <c r="EU183" s="1"/>
    </row>
    <row r="184" spans="144:151" ht="12" customHeight="1" x14ac:dyDescent="0.25">
      <c r="EN184" s="1"/>
      <c r="EO184" s="1"/>
      <c r="EP184" s="1"/>
      <c r="EQ184" s="1"/>
      <c r="ER184" s="1"/>
      <c r="ES184" s="1"/>
      <c r="ET184" s="1"/>
      <c r="EU184" s="1"/>
    </row>
    <row r="185" spans="144:151" ht="12" customHeight="1" x14ac:dyDescent="0.25">
      <c r="EN185" s="1"/>
      <c r="EO185" s="1"/>
      <c r="EP185" s="1"/>
      <c r="EQ185" s="1"/>
      <c r="ER185" s="1"/>
      <c r="ES185" s="1"/>
      <c r="ET185" s="1"/>
      <c r="EU185" s="1"/>
    </row>
    <row r="186" spans="144:151" ht="12" customHeight="1" x14ac:dyDescent="0.25">
      <c r="EN186" s="1"/>
      <c r="EO186" s="1"/>
      <c r="EP186" s="1"/>
      <c r="EQ186" s="1"/>
      <c r="ER186" s="1"/>
      <c r="ES186" s="1"/>
      <c r="ET186" s="1"/>
      <c r="EU186" s="1"/>
    </row>
    <row r="187" spans="144:151" ht="12" customHeight="1" x14ac:dyDescent="0.25">
      <c r="EN187" s="1"/>
      <c r="EO187" s="1"/>
      <c r="EP187" s="1"/>
      <c r="EQ187" s="1"/>
      <c r="ER187" s="1"/>
      <c r="ES187" s="1"/>
      <c r="ET187" s="1"/>
      <c r="EU187" s="1"/>
    </row>
    <row r="188" spans="144:151" ht="12" customHeight="1" x14ac:dyDescent="0.25">
      <c r="EN188" s="1"/>
      <c r="EO188" s="1"/>
      <c r="EP188" s="1"/>
      <c r="EQ188" s="1"/>
      <c r="ER188" s="1"/>
      <c r="ES188" s="1"/>
      <c r="ET188" s="1"/>
      <c r="EU188" s="1"/>
    </row>
    <row r="189" spans="144:151" ht="12" customHeight="1" x14ac:dyDescent="0.25">
      <c r="EN189" s="1"/>
      <c r="EO189" s="1"/>
      <c r="EP189" s="1"/>
      <c r="EQ189" s="1"/>
      <c r="ER189" s="1"/>
      <c r="ES189" s="1"/>
      <c r="ET189" s="1"/>
      <c r="EU189" s="1"/>
    </row>
    <row r="190" spans="144:151" ht="12" customHeight="1" x14ac:dyDescent="0.25">
      <c r="EN190" s="1"/>
      <c r="EO190" s="1"/>
      <c r="EP190" s="1"/>
      <c r="EQ190" s="1"/>
      <c r="ER190" s="1"/>
      <c r="ES190" s="1"/>
      <c r="ET190" s="1"/>
      <c r="EU190" s="1"/>
    </row>
    <row r="191" spans="144:151" ht="12" customHeight="1" x14ac:dyDescent="0.25">
      <c r="EN191" s="1"/>
      <c r="EO191" s="1"/>
      <c r="EP191" s="1"/>
      <c r="EQ191" s="1"/>
      <c r="ER191" s="1"/>
      <c r="ES191" s="1"/>
      <c r="ET191" s="1"/>
      <c r="EU191" s="1"/>
    </row>
    <row r="192" spans="144:151" ht="12" customHeight="1" x14ac:dyDescent="0.25">
      <c r="EN192" s="1"/>
      <c r="EO192" s="1"/>
      <c r="EP192" s="1"/>
      <c r="EQ192" s="1"/>
      <c r="ER192" s="1"/>
      <c r="ES192" s="1"/>
      <c r="ET192" s="1"/>
      <c r="EU192" s="1"/>
    </row>
    <row r="193" spans="144:151" ht="12" customHeight="1" x14ac:dyDescent="0.25">
      <c r="EN193" s="1"/>
      <c r="EO193" s="1"/>
      <c r="EP193" s="1"/>
      <c r="EQ193" s="1"/>
      <c r="ER193" s="1"/>
      <c r="ES193" s="1"/>
      <c r="ET193" s="1"/>
      <c r="EU193" s="1"/>
    </row>
    <row r="194" spans="144:151" ht="12" customHeight="1" x14ac:dyDescent="0.25">
      <c r="EN194" s="1"/>
      <c r="EO194" s="1"/>
      <c r="EP194" s="1"/>
      <c r="EQ194" s="1"/>
      <c r="ER194" s="1"/>
      <c r="ES194" s="1"/>
      <c r="ET194" s="1"/>
      <c r="EU194" s="1"/>
    </row>
    <row r="195" spans="144:151" ht="12" customHeight="1" x14ac:dyDescent="0.25">
      <c r="EN195" s="1"/>
      <c r="EO195" s="1"/>
      <c r="EP195" s="1"/>
      <c r="EQ195" s="1"/>
      <c r="ER195" s="1"/>
      <c r="ES195" s="1"/>
      <c r="ET195" s="1"/>
      <c r="EU195" s="1"/>
    </row>
    <row r="196" spans="144:151" ht="12" customHeight="1" x14ac:dyDescent="0.25">
      <c r="EN196" s="1"/>
      <c r="EO196" s="1"/>
      <c r="EP196" s="1"/>
      <c r="EQ196" s="1"/>
      <c r="ER196" s="1"/>
      <c r="ES196" s="1"/>
      <c r="ET196" s="1"/>
      <c r="EU196" s="1"/>
    </row>
    <row r="197" spans="144:151" ht="12" customHeight="1" x14ac:dyDescent="0.25">
      <c r="EN197" s="1"/>
      <c r="EO197" s="1"/>
      <c r="EP197" s="1"/>
      <c r="EQ197" s="1"/>
      <c r="ER197" s="1"/>
      <c r="ES197" s="1"/>
      <c r="ET197" s="1"/>
      <c r="EU197" s="1"/>
    </row>
    <row r="198" spans="144:151" ht="12" customHeight="1" x14ac:dyDescent="0.25">
      <c r="EN198" s="1"/>
      <c r="EO198" s="1"/>
      <c r="EP198" s="1"/>
      <c r="EQ198" s="1"/>
      <c r="ER198" s="1"/>
      <c r="ES198" s="1"/>
      <c r="ET198" s="1"/>
      <c r="EU198" s="1"/>
    </row>
    <row r="199" spans="144:151" ht="12" customHeight="1" x14ac:dyDescent="0.25">
      <c r="EN199" s="1"/>
      <c r="EO199" s="1"/>
      <c r="EP199" s="1"/>
      <c r="EQ199" s="1"/>
      <c r="ER199" s="1"/>
      <c r="ES199" s="1"/>
      <c r="ET199" s="1"/>
      <c r="EU199" s="1"/>
    </row>
    <row r="200" spans="144:151" ht="12" customHeight="1" x14ac:dyDescent="0.25">
      <c r="EN200" s="1"/>
      <c r="EO200" s="1"/>
      <c r="EP200" s="1"/>
      <c r="EQ200" s="1"/>
      <c r="ER200" s="1"/>
      <c r="ES200" s="1"/>
      <c r="ET200" s="1"/>
      <c r="EU200" s="1"/>
    </row>
    <row r="201" spans="144:151" ht="12" customHeight="1" x14ac:dyDescent="0.25">
      <c r="EN201" s="1"/>
      <c r="EO201" s="1"/>
      <c r="EP201" s="1"/>
      <c r="EQ201" s="1"/>
      <c r="ER201" s="1"/>
      <c r="ES201" s="1"/>
      <c r="ET201" s="1"/>
      <c r="EU201" s="1"/>
    </row>
    <row r="202" spans="144:151" ht="12" customHeight="1" x14ac:dyDescent="0.25">
      <c r="EN202" s="1"/>
      <c r="EO202" s="1"/>
      <c r="EP202" s="1"/>
      <c r="EQ202" s="1"/>
      <c r="ER202" s="1"/>
      <c r="ES202" s="1"/>
      <c r="ET202" s="1"/>
      <c r="EU202" s="1"/>
    </row>
    <row r="203" spans="144:151" ht="12" customHeight="1" x14ac:dyDescent="0.25">
      <c r="EN203" s="1"/>
      <c r="EO203" s="1"/>
      <c r="EP203" s="1"/>
      <c r="EQ203" s="1"/>
      <c r="ER203" s="1"/>
      <c r="ES203" s="1"/>
      <c r="ET203" s="1"/>
      <c r="EU203" s="1"/>
    </row>
    <row r="204" spans="144:151" ht="12" customHeight="1" x14ac:dyDescent="0.25">
      <c r="EN204" s="1"/>
      <c r="EO204" s="1"/>
      <c r="EP204" s="1"/>
      <c r="EQ204" s="1"/>
      <c r="ER204" s="1"/>
      <c r="ES204" s="1"/>
      <c r="ET204" s="1"/>
      <c r="EU204" s="1"/>
    </row>
    <row r="205" spans="144:151" ht="12" customHeight="1" x14ac:dyDescent="0.25">
      <c r="EN205" s="1"/>
      <c r="EO205" s="1"/>
      <c r="EP205" s="1"/>
      <c r="EQ205" s="1"/>
      <c r="ER205" s="1"/>
      <c r="ES205" s="1"/>
      <c r="ET205" s="1"/>
      <c r="EU205" s="1"/>
    </row>
    <row r="206" spans="144:151" ht="12" customHeight="1" x14ac:dyDescent="0.25">
      <c r="EN206" s="1"/>
      <c r="EO206" s="1"/>
      <c r="EP206" s="1"/>
      <c r="EQ206" s="1"/>
      <c r="ER206" s="1"/>
      <c r="ES206" s="1"/>
      <c r="ET206" s="1"/>
      <c r="EU206" s="1"/>
    </row>
    <row r="207" spans="144:151" ht="12" customHeight="1" x14ac:dyDescent="0.25">
      <c r="EN207" s="1"/>
      <c r="EO207" s="1"/>
      <c r="EP207" s="1"/>
      <c r="EQ207" s="1"/>
      <c r="ER207" s="1"/>
      <c r="ES207" s="1"/>
      <c r="ET207" s="1"/>
      <c r="EU207" s="1"/>
    </row>
    <row r="208" spans="144:151" ht="12" customHeight="1" x14ac:dyDescent="0.25">
      <c r="EN208" s="1"/>
      <c r="EO208" s="1"/>
      <c r="EP208" s="1"/>
      <c r="EQ208" s="1"/>
      <c r="ER208" s="1"/>
      <c r="ES208" s="1"/>
      <c r="ET208" s="1"/>
      <c r="EU208" s="1"/>
    </row>
    <row r="209" spans="144:151" ht="12" customHeight="1" x14ac:dyDescent="0.25">
      <c r="EN209" s="1"/>
      <c r="EO209" s="1"/>
      <c r="EP209" s="1"/>
      <c r="EQ209" s="1"/>
      <c r="ER209" s="1"/>
      <c r="ES209" s="1"/>
      <c r="ET209" s="1"/>
      <c r="EU209" s="1"/>
    </row>
    <row r="210" spans="144:151" ht="12" customHeight="1" x14ac:dyDescent="0.25">
      <c r="EN210" s="1"/>
      <c r="EO210" s="1"/>
      <c r="EP210" s="1"/>
      <c r="EQ210" s="1"/>
      <c r="ER210" s="1"/>
      <c r="ES210" s="1"/>
      <c r="ET210" s="1"/>
      <c r="EU210" s="1"/>
    </row>
    <row r="211" spans="144:151" ht="12" customHeight="1" x14ac:dyDescent="0.25">
      <c r="EN211" s="1"/>
      <c r="EO211" s="1"/>
      <c r="EP211" s="1"/>
      <c r="EQ211" s="1"/>
      <c r="ER211" s="1"/>
      <c r="ES211" s="1"/>
      <c r="ET211" s="1"/>
      <c r="EU211" s="1"/>
    </row>
    <row r="212" spans="144:151" ht="12" customHeight="1" x14ac:dyDescent="0.25">
      <c r="EN212" s="1"/>
      <c r="EO212" s="1"/>
      <c r="EP212" s="1"/>
      <c r="EQ212" s="1"/>
      <c r="ER212" s="1"/>
      <c r="ES212" s="1"/>
      <c r="ET212" s="1"/>
      <c r="EU212" s="1"/>
    </row>
    <row r="213" spans="144:151" ht="12" customHeight="1" x14ac:dyDescent="0.25">
      <c r="EN213" s="1"/>
      <c r="EO213" s="1"/>
      <c r="EP213" s="1"/>
      <c r="EQ213" s="1"/>
      <c r="ER213" s="1"/>
      <c r="ES213" s="1"/>
      <c r="ET213" s="1"/>
      <c r="EU213" s="1"/>
    </row>
    <row r="214" spans="144:151" ht="12" customHeight="1" x14ac:dyDescent="0.25">
      <c r="EN214" s="1"/>
      <c r="EO214" s="1"/>
      <c r="EP214" s="1"/>
      <c r="EQ214" s="1"/>
      <c r="ER214" s="1"/>
      <c r="ES214" s="1"/>
      <c r="ET214" s="1"/>
      <c r="EU214" s="1"/>
    </row>
    <row r="215" spans="144:151" ht="12" customHeight="1" x14ac:dyDescent="0.25">
      <c r="EN215" s="1"/>
      <c r="EO215" s="1"/>
      <c r="EP215" s="1"/>
      <c r="EQ215" s="1"/>
      <c r="ER215" s="1"/>
      <c r="ES215" s="1"/>
      <c r="ET215" s="1"/>
      <c r="EU215" s="1"/>
    </row>
    <row r="216" spans="144:151" ht="12" customHeight="1" x14ac:dyDescent="0.25">
      <c r="EN216" s="1"/>
      <c r="EO216" s="1"/>
      <c r="EP216" s="1"/>
      <c r="EQ216" s="1"/>
      <c r="ER216" s="1"/>
      <c r="ES216" s="1"/>
      <c r="ET216" s="1"/>
      <c r="EU216" s="1"/>
    </row>
    <row r="217" spans="144:151" ht="12" customHeight="1" x14ac:dyDescent="0.25">
      <c r="EN217" s="1"/>
      <c r="EO217" s="1"/>
      <c r="EP217" s="1"/>
      <c r="EQ217" s="1"/>
      <c r="ER217" s="1"/>
      <c r="ES217" s="1"/>
      <c r="ET217" s="1"/>
      <c r="EU217" s="1"/>
    </row>
    <row r="218" spans="144:151" ht="12" customHeight="1" x14ac:dyDescent="0.25">
      <c r="EN218" s="1"/>
      <c r="EO218" s="1"/>
      <c r="EP218" s="1"/>
      <c r="EQ218" s="1"/>
      <c r="ER218" s="1"/>
      <c r="ES218" s="1"/>
      <c r="ET218" s="1"/>
      <c r="EU218" s="1"/>
    </row>
    <row r="219" spans="144:151" ht="12" customHeight="1" x14ac:dyDescent="0.25">
      <c r="EN219" s="1"/>
      <c r="EO219" s="1"/>
      <c r="EP219" s="1"/>
      <c r="EQ219" s="1"/>
      <c r="ER219" s="1"/>
      <c r="ES219" s="1"/>
      <c r="ET219" s="1"/>
      <c r="EU219" s="1"/>
    </row>
    <row r="220" spans="144:151" ht="12" customHeight="1" x14ac:dyDescent="0.25">
      <c r="EN220" s="1"/>
      <c r="EO220" s="1"/>
      <c r="EP220" s="1"/>
      <c r="EQ220" s="1"/>
      <c r="ER220" s="1"/>
      <c r="ES220" s="1"/>
      <c r="ET220" s="1"/>
      <c r="EU220" s="1"/>
    </row>
    <row r="221" spans="144:151" ht="12" customHeight="1" x14ac:dyDescent="0.25">
      <c r="EN221" s="1"/>
      <c r="EO221" s="1"/>
      <c r="EP221" s="1"/>
      <c r="EQ221" s="1"/>
      <c r="ER221" s="1"/>
      <c r="ES221" s="1"/>
      <c r="ET221" s="1"/>
      <c r="EU221" s="1"/>
    </row>
    <row r="222" spans="144:151" ht="12" customHeight="1" x14ac:dyDescent="0.25">
      <c r="EN222" s="1"/>
      <c r="EO222" s="1"/>
      <c r="EP222" s="1"/>
      <c r="EQ222" s="1"/>
      <c r="ER222" s="1"/>
      <c r="ES222" s="1"/>
      <c r="ET222" s="1"/>
      <c r="EU222" s="1"/>
    </row>
    <row r="223" spans="144:151" ht="12" customHeight="1" x14ac:dyDescent="0.25">
      <c r="EN223" s="1"/>
      <c r="EO223" s="1"/>
      <c r="EP223" s="1"/>
      <c r="EQ223" s="1"/>
      <c r="ER223" s="1"/>
      <c r="ES223" s="1"/>
      <c r="ET223" s="1"/>
      <c r="EU223" s="1"/>
    </row>
    <row r="224" spans="144:151" ht="12" customHeight="1" x14ac:dyDescent="0.25">
      <c r="EN224" s="1"/>
      <c r="EO224" s="1"/>
      <c r="EP224" s="1"/>
      <c r="EQ224" s="1"/>
      <c r="ER224" s="1"/>
      <c r="ES224" s="1"/>
      <c r="ET224" s="1"/>
      <c r="EU224" s="1"/>
    </row>
    <row r="225" spans="144:151" ht="12" customHeight="1" x14ac:dyDescent="0.25">
      <c r="EN225" s="1"/>
      <c r="EO225" s="1"/>
      <c r="EP225" s="1"/>
      <c r="EQ225" s="1"/>
      <c r="ER225" s="1"/>
      <c r="ES225" s="1"/>
      <c r="ET225" s="1"/>
      <c r="EU225" s="1"/>
    </row>
    <row r="226" spans="144:151" ht="12" customHeight="1" x14ac:dyDescent="0.25">
      <c r="EN226" s="1"/>
      <c r="EO226" s="1"/>
      <c r="EP226" s="1"/>
      <c r="EQ226" s="1"/>
      <c r="ER226" s="1"/>
      <c r="ES226" s="1"/>
      <c r="ET226" s="1"/>
      <c r="EU226" s="1"/>
    </row>
    <row r="227" spans="144:151" ht="12" customHeight="1" x14ac:dyDescent="0.25">
      <c r="EN227" s="1"/>
      <c r="EO227" s="1"/>
      <c r="EP227" s="1"/>
      <c r="EQ227" s="1"/>
      <c r="ER227" s="1"/>
      <c r="ES227" s="1"/>
      <c r="ET227" s="1"/>
      <c r="EU227" s="1"/>
    </row>
    <row r="228" spans="144:151" ht="12" customHeight="1" x14ac:dyDescent="0.25">
      <c r="EN228" s="1"/>
      <c r="EO228" s="1"/>
      <c r="EP228" s="1"/>
      <c r="EQ228" s="1"/>
      <c r="ER228" s="1"/>
      <c r="ES228" s="1"/>
      <c r="ET228" s="1"/>
      <c r="EU228" s="1"/>
    </row>
    <row r="229" spans="144:151" ht="12" customHeight="1" x14ac:dyDescent="0.25">
      <c r="EN229" s="1"/>
      <c r="EO229" s="1"/>
      <c r="EP229" s="1"/>
      <c r="EQ229" s="1"/>
      <c r="ER229" s="1"/>
      <c r="ES229" s="1"/>
      <c r="ET229" s="1"/>
      <c r="EU229" s="1"/>
    </row>
    <row r="230" spans="144:151" ht="12" customHeight="1" x14ac:dyDescent="0.25">
      <c r="EN230" s="1"/>
      <c r="EO230" s="1"/>
      <c r="EP230" s="1"/>
      <c r="EQ230" s="1"/>
      <c r="ER230" s="1"/>
      <c r="ES230" s="1"/>
      <c r="ET230" s="1"/>
      <c r="EU230" s="1"/>
    </row>
    <row r="231" spans="144:151" ht="12" customHeight="1" x14ac:dyDescent="0.25">
      <c r="EN231" s="1"/>
      <c r="EO231" s="1"/>
      <c r="EP231" s="1"/>
      <c r="EQ231" s="1"/>
      <c r="ER231" s="1"/>
      <c r="ES231" s="1"/>
      <c r="ET231" s="1"/>
      <c r="EU231" s="1"/>
    </row>
    <row r="232" spans="144:151" ht="12" customHeight="1" x14ac:dyDescent="0.25">
      <c r="EN232" s="1"/>
      <c r="EO232" s="1"/>
      <c r="EP232" s="1"/>
      <c r="EQ232" s="1"/>
      <c r="ER232" s="1"/>
      <c r="ES232" s="1"/>
      <c r="ET232" s="1"/>
      <c r="EU232" s="1"/>
    </row>
    <row r="233" spans="144:151" ht="12" customHeight="1" x14ac:dyDescent="0.25">
      <c r="EN233" s="1"/>
      <c r="EO233" s="1"/>
      <c r="EP233" s="1"/>
      <c r="EQ233" s="1"/>
      <c r="ER233" s="1"/>
      <c r="ES233" s="1"/>
      <c r="ET233" s="1"/>
      <c r="EU233" s="1"/>
    </row>
    <row r="234" spans="144:151" ht="12" customHeight="1" x14ac:dyDescent="0.25">
      <c r="EN234" s="1"/>
      <c r="EO234" s="1"/>
      <c r="EP234" s="1"/>
      <c r="EQ234" s="1"/>
      <c r="ER234" s="1"/>
      <c r="ES234" s="1"/>
      <c r="ET234" s="1"/>
      <c r="EU234" s="1"/>
    </row>
    <row r="235" spans="144:151" ht="12" customHeight="1" x14ac:dyDescent="0.25">
      <c r="EN235" s="1"/>
      <c r="EO235" s="1"/>
      <c r="EP235" s="1"/>
      <c r="EQ235" s="1"/>
      <c r="ER235" s="1"/>
      <c r="ES235" s="1"/>
      <c r="ET235" s="1"/>
      <c r="EU235" s="1"/>
    </row>
    <row r="236" spans="144:151" ht="12" customHeight="1" x14ac:dyDescent="0.25">
      <c r="EN236" s="1"/>
      <c r="EO236" s="1"/>
      <c r="EP236" s="1"/>
      <c r="EQ236" s="1"/>
      <c r="ER236" s="1"/>
      <c r="ES236" s="1"/>
      <c r="ET236" s="1"/>
      <c r="EU236" s="1"/>
    </row>
    <row r="237" spans="144:151" ht="12" customHeight="1" x14ac:dyDescent="0.25">
      <c r="EN237" s="1"/>
      <c r="EO237" s="1"/>
      <c r="EP237" s="1"/>
      <c r="EQ237" s="1"/>
      <c r="ER237" s="1"/>
      <c r="ES237" s="1"/>
      <c r="ET237" s="1"/>
      <c r="EU237" s="1"/>
    </row>
    <row r="238" spans="144:151" ht="12" customHeight="1" x14ac:dyDescent="0.25">
      <c r="EN238" s="1"/>
      <c r="EO238" s="1"/>
      <c r="EP238" s="1"/>
      <c r="EQ238" s="1"/>
      <c r="ER238" s="1"/>
      <c r="ES238" s="1"/>
      <c r="ET238" s="1"/>
      <c r="EU238" s="1"/>
    </row>
    <row r="239" spans="144:151" ht="12" customHeight="1" x14ac:dyDescent="0.25">
      <c r="EN239" s="1"/>
      <c r="EO239" s="1"/>
      <c r="EP239" s="1"/>
      <c r="EQ239" s="1"/>
      <c r="ER239" s="1"/>
      <c r="ES239" s="1"/>
      <c r="ET239" s="1"/>
      <c r="EU239" s="1"/>
    </row>
    <row r="240" spans="144:151" ht="12" customHeight="1" x14ac:dyDescent="0.25">
      <c r="EN240" s="1"/>
      <c r="EO240" s="1"/>
      <c r="EP240" s="1"/>
      <c r="EQ240" s="1"/>
      <c r="ER240" s="1"/>
      <c r="ES240" s="1"/>
      <c r="ET240" s="1"/>
      <c r="EU240" s="1"/>
    </row>
    <row r="241" spans="144:151" ht="12" customHeight="1" x14ac:dyDescent="0.25">
      <c r="EN241" s="1"/>
      <c r="EO241" s="1"/>
      <c r="EP241" s="1"/>
      <c r="EQ241" s="1"/>
      <c r="ER241" s="1"/>
      <c r="ES241" s="1"/>
      <c r="ET241" s="1"/>
      <c r="EU241" s="1"/>
    </row>
    <row r="242" spans="144:151" ht="12" customHeight="1" x14ac:dyDescent="0.25">
      <c r="EN242" s="1"/>
      <c r="EO242" s="1"/>
      <c r="EP242" s="1"/>
      <c r="EQ242" s="1"/>
      <c r="ER242" s="1"/>
      <c r="ES242" s="1"/>
      <c r="ET242" s="1"/>
      <c r="EU242" s="1"/>
    </row>
    <row r="243" spans="144:151" ht="12" customHeight="1" x14ac:dyDescent="0.25">
      <c r="EN243" s="1"/>
      <c r="EO243" s="1"/>
      <c r="EP243" s="1"/>
      <c r="EQ243" s="1"/>
      <c r="ER243" s="1"/>
      <c r="ES243" s="1"/>
      <c r="ET243" s="1"/>
      <c r="EU243" s="1"/>
    </row>
    <row r="244" spans="144:151" ht="12" customHeight="1" x14ac:dyDescent="0.25">
      <c r="EN244" s="1"/>
      <c r="EO244" s="1"/>
      <c r="EP244" s="1"/>
      <c r="EQ244" s="1"/>
      <c r="ER244" s="1"/>
      <c r="ES244" s="1"/>
      <c r="ET244" s="1"/>
      <c r="EU244" s="1"/>
    </row>
    <row r="245" spans="144:151" ht="12" customHeight="1" x14ac:dyDescent="0.25">
      <c r="EN245" s="1"/>
      <c r="EO245" s="1"/>
      <c r="EP245" s="1"/>
      <c r="EQ245" s="1"/>
      <c r="ER245" s="1"/>
      <c r="ES245" s="1"/>
      <c r="ET245" s="1"/>
      <c r="EU245" s="1"/>
    </row>
    <row r="246" spans="144:151" ht="12" customHeight="1" x14ac:dyDescent="0.25">
      <c r="EN246" s="1"/>
      <c r="EO246" s="1"/>
      <c r="EP246" s="1"/>
      <c r="EQ246" s="1"/>
      <c r="ER246" s="1"/>
      <c r="ES246" s="1"/>
      <c r="ET246" s="1"/>
      <c r="EU246" s="1"/>
    </row>
    <row r="247" spans="144:151" ht="12" customHeight="1" x14ac:dyDescent="0.25">
      <c r="EN247" s="1"/>
      <c r="EO247" s="1"/>
      <c r="EP247" s="1"/>
      <c r="EQ247" s="1"/>
      <c r="ER247" s="1"/>
      <c r="ES247" s="1"/>
      <c r="ET247" s="1"/>
      <c r="EU247" s="1"/>
    </row>
    <row r="248" spans="144:151" ht="12" customHeight="1" x14ac:dyDescent="0.25">
      <c r="EN248" s="1"/>
      <c r="EO248" s="1"/>
      <c r="EP248" s="1"/>
      <c r="EQ248" s="1"/>
      <c r="ER248" s="1"/>
      <c r="ES248" s="1"/>
      <c r="ET248" s="1"/>
      <c r="EU248" s="1"/>
    </row>
    <row r="249" spans="144:151" ht="12" customHeight="1" x14ac:dyDescent="0.25">
      <c r="EN249" s="1"/>
      <c r="EO249" s="1"/>
      <c r="EP249" s="1"/>
      <c r="EQ249" s="1"/>
      <c r="ER249" s="1"/>
      <c r="ES249" s="1"/>
      <c r="ET249" s="1"/>
      <c r="EU249" s="1"/>
    </row>
    <row r="250" spans="144:151" ht="12" customHeight="1" x14ac:dyDescent="0.25">
      <c r="EN250" s="1"/>
      <c r="EO250" s="1"/>
      <c r="EP250" s="1"/>
      <c r="EQ250" s="1"/>
      <c r="ER250" s="1"/>
      <c r="ES250" s="1"/>
      <c r="ET250" s="1"/>
      <c r="EU250" s="1"/>
    </row>
    <row r="251" spans="144:151" ht="12" customHeight="1" x14ac:dyDescent="0.25">
      <c r="EN251" s="1"/>
      <c r="EO251" s="1"/>
      <c r="EP251" s="1"/>
      <c r="EQ251" s="1"/>
      <c r="ER251" s="1"/>
      <c r="ES251" s="1"/>
      <c r="ET251" s="1"/>
      <c r="EU251" s="1"/>
    </row>
    <row r="252" spans="144:151" ht="12" customHeight="1" x14ac:dyDescent="0.25">
      <c r="EN252" s="1"/>
      <c r="EO252" s="1"/>
      <c r="EP252" s="1"/>
      <c r="EQ252" s="1"/>
      <c r="ER252" s="1"/>
      <c r="ES252" s="1"/>
      <c r="ET252" s="1"/>
      <c r="EU252" s="1"/>
    </row>
    <row r="253" spans="144:151" ht="12" customHeight="1" x14ac:dyDescent="0.25">
      <c r="EN253" s="1"/>
      <c r="EO253" s="1"/>
      <c r="EP253" s="1"/>
      <c r="EQ253" s="1"/>
      <c r="ER253" s="1"/>
      <c r="ES253" s="1"/>
      <c r="ET253" s="1"/>
      <c r="EU253" s="1"/>
    </row>
    <row r="254" spans="144:151" ht="12" customHeight="1" x14ac:dyDescent="0.25">
      <c r="EN254" s="1"/>
      <c r="EO254" s="1"/>
      <c r="EP254" s="1"/>
      <c r="EQ254" s="1"/>
      <c r="ER254" s="1"/>
      <c r="ES254" s="1"/>
      <c r="ET254" s="1"/>
      <c r="EU254" s="1"/>
    </row>
    <row r="255" spans="144:151" ht="12" customHeight="1" x14ac:dyDescent="0.25">
      <c r="EN255" s="1"/>
      <c r="EO255" s="1"/>
      <c r="EP255" s="1"/>
      <c r="EQ255" s="1"/>
      <c r="ER255" s="1"/>
      <c r="ES255" s="1"/>
      <c r="ET255" s="1"/>
      <c r="EU255" s="1"/>
    </row>
    <row r="256" spans="144:151" ht="12" customHeight="1" x14ac:dyDescent="0.25">
      <c r="EN256" s="1"/>
      <c r="EO256" s="1"/>
      <c r="EP256" s="1"/>
      <c r="EQ256" s="1"/>
      <c r="ER256" s="1"/>
      <c r="ES256" s="1"/>
      <c r="ET256" s="1"/>
      <c r="EU256" s="1"/>
    </row>
    <row r="257" spans="144:151" ht="12" customHeight="1" x14ac:dyDescent="0.25">
      <c r="EN257" s="1"/>
      <c r="EO257" s="1"/>
      <c r="EP257" s="1"/>
      <c r="EQ257" s="1"/>
      <c r="ER257" s="1"/>
      <c r="ES257" s="1"/>
      <c r="ET257" s="1"/>
      <c r="EU257" s="1"/>
    </row>
    <row r="258" spans="144:151" ht="12" customHeight="1" x14ac:dyDescent="0.25">
      <c r="EN258" s="1"/>
      <c r="EO258" s="1"/>
      <c r="EP258" s="1"/>
      <c r="EQ258" s="1"/>
      <c r="ER258" s="1"/>
      <c r="ES258" s="1"/>
      <c r="ET258" s="1"/>
      <c r="EU258" s="1"/>
    </row>
    <row r="259" spans="144:151" ht="12" customHeight="1" x14ac:dyDescent="0.25">
      <c r="EN259" s="1"/>
      <c r="EO259" s="1"/>
      <c r="EP259" s="1"/>
      <c r="EQ259" s="1"/>
      <c r="ER259" s="1"/>
      <c r="ES259" s="1"/>
      <c r="ET259" s="1"/>
      <c r="EU259" s="1"/>
    </row>
    <row r="260" spans="144:151" ht="12" customHeight="1" x14ac:dyDescent="0.25">
      <c r="EN260" s="1"/>
      <c r="EO260" s="1"/>
      <c r="EP260" s="1"/>
      <c r="EQ260" s="1"/>
      <c r="ER260" s="1"/>
      <c r="ES260" s="1"/>
      <c r="ET260" s="1"/>
      <c r="EU260" s="1"/>
    </row>
    <row r="261" spans="144:151" ht="12" customHeight="1" x14ac:dyDescent="0.25">
      <c r="EN261" s="1"/>
      <c r="EO261" s="1"/>
      <c r="EP261" s="1"/>
      <c r="EQ261" s="1"/>
      <c r="ER261" s="1"/>
      <c r="ES261" s="1"/>
      <c r="ET261" s="1"/>
      <c r="EU261" s="1"/>
    </row>
    <row r="262" spans="144:151" ht="12" customHeight="1" x14ac:dyDescent="0.25">
      <c r="EN262" s="1"/>
      <c r="EO262" s="1"/>
      <c r="EP262" s="1"/>
      <c r="EQ262" s="1"/>
      <c r="ER262" s="1"/>
      <c r="ES262" s="1"/>
      <c r="ET262" s="1"/>
      <c r="EU262" s="1"/>
    </row>
    <row r="263" spans="144:151" ht="12" customHeight="1" x14ac:dyDescent="0.25">
      <c r="EN263" s="1"/>
      <c r="EO263" s="1"/>
      <c r="EP263" s="1"/>
      <c r="EQ263" s="1"/>
      <c r="ER263" s="1"/>
      <c r="ES263" s="1"/>
      <c r="ET263" s="1"/>
      <c r="EU263" s="1"/>
    </row>
    <row r="264" spans="144:151" ht="12" customHeight="1" x14ac:dyDescent="0.25">
      <c r="EN264" s="1"/>
      <c r="EO264" s="1"/>
      <c r="EP264" s="1"/>
      <c r="EQ264" s="1"/>
      <c r="ER264" s="1"/>
      <c r="ES264" s="1"/>
      <c r="ET264" s="1"/>
      <c r="EU264" s="1"/>
    </row>
    <row r="265" spans="144:151" ht="12" customHeight="1" x14ac:dyDescent="0.25">
      <c r="EN265" s="1"/>
      <c r="EO265" s="1"/>
      <c r="EP265" s="1"/>
      <c r="EQ265" s="1"/>
      <c r="ER265" s="1"/>
      <c r="ES265" s="1"/>
      <c r="ET265" s="1"/>
      <c r="EU265" s="1"/>
    </row>
    <row r="266" spans="144:151" ht="12" customHeight="1" x14ac:dyDescent="0.25">
      <c r="EN266" s="1"/>
      <c r="EO266" s="1"/>
      <c r="EP266" s="1"/>
      <c r="EQ266" s="1"/>
      <c r="ER266" s="1"/>
      <c r="ES266" s="1"/>
      <c r="ET266" s="1"/>
      <c r="EU266" s="1"/>
    </row>
    <row r="267" spans="144:151" ht="12" customHeight="1" x14ac:dyDescent="0.25">
      <c r="EN267" s="1"/>
      <c r="EO267" s="1"/>
      <c r="EP267" s="1"/>
      <c r="EQ267" s="1"/>
      <c r="ER267" s="1"/>
      <c r="ES267" s="1"/>
      <c r="ET267" s="1"/>
      <c r="EU267" s="1"/>
    </row>
    <row r="268" spans="144:151" ht="12" customHeight="1" x14ac:dyDescent="0.25">
      <c r="EN268" s="1"/>
      <c r="EO268" s="1"/>
      <c r="EP268" s="1"/>
      <c r="EQ268" s="1"/>
      <c r="ER268" s="1"/>
      <c r="ES268" s="1"/>
      <c r="ET268" s="1"/>
      <c r="EU268" s="1"/>
    </row>
    <row r="269" spans="144:151" ht="12" customHeight="1" x14ac:dyDescent="0.25">
      <c r="EN269" s="1"/>
      <c r="EO269" s="1"/>
      <c r="EP269" s="1"/>
      <c r="EQ269" s="1"/>
      <c r="ER269" s="1"/>
      <c r="ES269" s="1"/>
      <c r="ET269" s="1"/>
      <c r="EU269" s="1"/>
    </row>
    <row r="270" spans="144:151" ht="12" customHeight="1" x14ac:dyDescent="0.25">
      <c r="EN270" s="1"/>
      <c r="EO270" s="1"/>
      <c r="EP270" s="1"/>
      <c r="EQ270" s="1"/>
      <c r="ER270" s="1"/>
      <c r="ES270" s="1"/>
      <c r="ET270" s="1"/>
      <c r="EU270" s="1"/>
    </row>
    <row r="271" spans="144:151" ht="12" customHeight="1" x14ac:dyDescent="0.25">
      <c r="EN271" s="1"/>
      <c r="EO271" s="1"/>
      <c r="EP271" s="1"/>
      <c r="EQ271" s="1"/>
      <c r="ER271" s="1"/>
      <c r="ES271" s="1"/>
      <c r="ET271" s="1"/>
      <c r="EU271" s="1"/>
    </row>
    <row r="272" spans="144:151" ht="12" customHeight="1" x14ac:dyDescent="0.25">
      <c r="EN272" s="1"/>
      <c r="EO272" s="1"/>
      <c r="EP272" s="1"/>
      <c r="EQ272" s="1"/>
      <c r="ER272" s="1"/>
      <c r="ES272" s="1"/>
      <c r="ET272" s="1"/>
      <c r="EU272" s="1"/>
    </row>
    <row r="273" spans="144:151" ht="12" customHeight="1" x14ac:dyDescent="0.25">
      <c r="EN273" s="1"/>
      <c r="EO273" s="1"/>
      <c r="EP273" s="1"/>
      <c r="EQ273" s="1"/>
      <c r="ER273" s="1"/>
      <c r="ES273" s="1"/>
      <c r="ET273" s="1"/>
      <c r="EU273" s="1"/>
    </row>
    <row r="274" spans="144:151" ht="12" customHeight="1" x14ac:dyDescent="0.25">
      <c r="EN274" s="1"/>
      <c r="EO274" s="1"/>
      <c r="EP274" s="1"/>
      <c r="EQ274" s="1"/>
      <c r="ER274" s="1"/>
      <c r="ES274" s="1"/>
      <c r="ET274" s="1"/>
      <c r="EU274" s="1"/>
    </row>
    <row r="275" spans="144:151" ht="12" customHeight="1" x14ac:dyDescent="0.25">
      <c r="EN275" s="1"/>
      <c r="EO275" s="1"/>
      <c r="EP275" s="1"/>
      <c r="EQ275" s="1"/>
      <c r="ER275" s="1"/>
      <c r="ES275" s="1"/>
      <c r="ET275" s="1"/>
      <c r="EU275" s="1"/>
    </row>
    <row r="276" spans="144:151" ht="12" customHeight="1" x14ac:dyDescent="0.25">
      <c r="EN276" s="1"/>
      <c r="EO276" s="1"/>
      <c r="EP276" s="1"/>
      <c r="EQ276" s="1"/>
      <c r="ER276" s="1"/>
      <c r="ES276" s="1"/>
      <c r="ET276" s="1"/>
      <c r="EU276" s="1"/>
    </row>
    <row r="277" spans="144:151" ht="12" customHeight="1" x14ac:dyDescent="0.25">
      <c r="EN277" s="1"/>
      <c r="EO277" s="1"/>
      <c r="EP277" s="1"/>
      <c r="EQ277" s="1"/>
      <c r="ER277" s="1"/>
      <c r="ES277" s="1"/>
      <c r="ET277" s="1"/>
      <c r="EU277" s="1"/>
    </row>
    <row r="278" spans="144:151" ht="12" customHeight="1" x14ac:dyDescent="0.25">
      <c r="EN278" s="1"/>
      <c r="EO278" s="1"/>
      <c r="EP278" s="1"/>
      <c r="EQ278" s="1"/>
      <c r="ER278" s="1"/>
      <c r="ES278" s="1"/>
      <c r="ET278" s="1"/>
      <c r="EU278" s="1"/>
    </row>
    <row r="279" spans="144:151" ht="12" customHeight="1" x14ac:dyDescent="0.25">
      <c r="EN279" s="1"/>
      <c r="EO279" s="1"/>
      <c r="EP279" s="1"/>
      <c r="EQ279" s="1"/>
      <c r="ER279" s="1"/>
      <c r="ES279" s="1"/>
      <c r="ET279" s="1"/>
      <c r="EU279" s="1"/>
    </row>
    <row r="280" spans="144:151" ht="12" customHeight="1" x14ac:dyDescent="0.25">
      <c r="EN280" s="1"/>
      <c r="EO280" s="1"/>
      <c r="EP280" s="1"/>
      <c r="EQ280" s="1"/>
      <c r="ER280" s="1"/>
      <c r="ES280" s="1"/>
      <c r="ET280" s="1"/>
      <c r="EU280" s="1"/>
    </row>
    <row r="281" spans="144:151" ht="12" customHeight="1" x14ac:dyDescent="0.25">
      <c r="EN281" s="1"/>
      <c r="EO281" s="1"/>
      <c r="EP281" s="1"/>
      <c r="EQ281" s="1"/>
      <c r="ER281" s="1"/>
      <c r="ES281" s="1"/>
      <c r="ET281" s="1"/>
      <c r="EU281" s="1"/>
    </row>
    <row r="282" spans="144:151" ht="12" customHeight="1" x14ac:dyDescent="0.25">
      <c r="EN282" s="1"/>
      <c r="EO282" s="1"/>
      <c r="EP282" s="1"/>
      <c r="EQ282" s="1"/>
      <c r="ER282" s="1"/>
      <c r="ES282" s="1"/>
      <c r="ET282" s="1"/>
      <c r="EU282" s="1"/>
    </row>
    <row r="283" spans="144:151" ht="12" customHeight="1" x14ac:dyDescent="0.25">
      <c r="EN283" s="1"/>
      <c r="EO283" s="1"/>
      <c r="EP283" s="1"/>
      <c r="EQ283" s="1"/>
      <c r="ER283" s="1"/>
      <c r="ES283" s="1"/>
      <c r="ET283" s="1"/>
      <c r="EU283" s="1"/>
    </row>
    <row r="284" spans="144:151" ht="12" customHeight="1" x14ac:dyDescent="0.25">
      <c r="EN284" s="1"/>
      <c r="EO284" s="1"/>
      <c r="EP284" s="1"/>
      <c r="EQ284" s="1"/>
      <c r="ER284" s="1"/>
      <c r="ES284" s="1"/>
      <c r="ET284" s="1"/>
      <c r="EU284" s="1"/>
    </row>
    <row r="285" spans="144:151" ht="12" customHeight="1" x14ac:dyDescent="0.25">
      <c r="EN285" s="1"/>
      <c r="EO285" s="1"/>
      <c r="EP285" s="1"/>
      <c r="EQ285" s="1"/>
      <c r="ER285" s="1"/>
      <c r="ES285" s="1"/>
      <c r="ET285" s="1"/>
      <c r="EU285" s="1"/>
    </row>
    <row r="286" spans="144:151" ht="12" customHeight="1" x14ac:dyDescent="0.25">
      <c r="EN286" s="1"/>
      <c r="EO286" s="1"/>
      <c r="EP286" s="1"/>
      <c r="EQ286" s="1"/>
      <c r="ER286" s="1"/>
      <c r="ES286" s="1"/>
      <c r="ET286" s="1"/>
      <c r="EU286" s="1"/>
    </row>
    <row r="287" spans="144:151" ht="12" customHeight="1" x14ac:dyDescent="0.25">
      <c r="EN287" s="1"/>
      <c r="EO287" s="1"/>
      <c r="EP287" s="1"/>
      <c r="EQ287" s="1"/>
      <c r="ER287" s="1"/>
      <c r="ES287" s="1"/>
      <c r="ET287" s="1"/>
      <c r="EU287" s="1"/>
    </row>
    <row r="288" spans="144:151" ht="12" customHeight="1" x14ac:dyDescent="0.25">
      <c r="EN288" s="1"/>
      <c r="EO288" s="1"/>
      <c r="EP288" s="1"/>
      <c r="EQ288" s="1"/>
      <c r="ER288" s="1"/>
      <c r="ES288" s="1"/>
      <c r="ET288" s="1"/>
      <c r="EU288" s="1"/>
    </row>
    <row r="289" spans="144:151" ht="12" customHeight="1" x14ac:dyDescent="0.25">
      <c r="EN289" s="1"/>
      <c r="EO289" s="1"/>
      <c r="EP289" s="1"/>
      <c r="EQ289" s="1"/>
      <c r="ER289" s="1"/>
      <c r="ES289" s="1"/>
      <c r="ET289" s="1"/>
      <c r="EU289" s="1"/>
    </row>
    <row r="290" spans="144:151" ht="12" customHeight="1" x14ac:dyDescent="0.25">
      <c r="EN290" s="1"/>
      <c r="EO290" s="1"/>
      <c r="EP290" s="1"/>
      <c r="EQ290" s="1"/>
      <c r="ER290" s="1"/>
      <c r="ES290" s="1"/>
      <c r="ET290" s="1"/>
      <c r="EU290" s="1"/>
    </row>
    <row r="291" spans="144:151" ht="12" customHeight="1" x14ac:dyDescent="0.25">
      <c r="EN291" s="1"/>
      <c r="EO291" s="1"/>
      <c r="EP291" s="1"/>
      <c r="EQ291" s="1"/>
      <c r="ER291" s="1"/>
      <c r="ES291" s="1"/>
      <c r="ET291" s="1"/>
      <c r="EU291" s="1"/>
    </row>
    <row r="292" spans="144:151" ht="12" customHeight="1" x14ac:dyDescent="0.25">
      <c r="EN292" s="1"/>
      <c r="EO292" s="1"/>
      <c r="EP292" s="1"/>
      <c r="EQ292" s="1"/>
      <c r="ER292" s="1"/>
      <c r="ES292" s="1"/>
      <c r="ET292" s="1"/>
      <c r="EU292" s="1"/>
    </row>
    <row r="293" spans="144:151" ht="12" customHeight="1" x14ac:dyDescent="0.25">
      <c r="EN293" s="1"/>
      <c r="EO293" s="1"/>
      <c r="EP293" s="1"/>
      <c r="EQ293" s="1"/>
      <c r="ER293" s="1"/>
      <c r="ES293" s="1"/>
      <c r="ET293" s="1"/>
      <c r="EU293" s="1"/>
    </row>
    <row r="294" spans="144:151" ht="12" customHeight="1" x14ac:dyDescent="0.25">
      <c r="EN294" s="1"/>
      <c r="EO294" s="1"/>
      <c r="EP294" s="1"/>
      <c r="EQ294" s="1"/>
      <c r="ER294" s="1"/>
      <c r="ES294" s="1"/>
      <c r="ET294" s="1"/>
      <c r="EU294" s="1"/>
    </row>
    <row r="295" spans="144:151" ht="12" customHeight="1" x14ac:dyDescent="0.25">
      <c r="EN295" s="1"/>
      <c r="EO295" s="1"/>
      <c r="EP295" s="1"/>
      <c r="EQ295" s="1"/>
      <c r="ER295" s="1"/>
      <c r="ES295" s="1"/>
      <c r="ET295" s="1"/>
      <c r="EU295" s="1"/>
    </row>
    <row r="296" spans="144:151" ht="12" customHeight="1" x14ac:dyDescent="0.25">
      <c r="EN296" s="1"/>
      <c r="EO296" s="1"/>
      <c r="EP296" s="1"/>
      <c r="EQ296" s="1"/>
      <c r="ER296" s="1"/>
      <c r="ES296" s="1"/>
      <c r="ET296" s="1"/>
      <c r="EU296" s="1"/>
    </row>
    <row r="297" spans="144:151" ht="12" customHeight="1" x14ac:dyDescent="0.25">
      <c r="EN297" s="1"/>
      <c r="EO297" s="1"/>
      <c r="EP297" s="1"/>
      <c r="EQ297" s="1"/>
      <c r="ER297" s="1"/>
      <c r="ES297" s="1"/>
      <c r="ET297" s="1"/>
      <c r="EU297" s="1"/>
    </row>
    <row r="298" spans="144:151" ht="12" customHeight="1" x14ac:dyDescent="0.25">
      <c r="EN298" s="1"/>
      <c r="EO298" s="1"/>
      <c r="EP298" s="1"/>
      <c r="EQ298" s="1"/>
      <c r="ER298" s="1"/>
      <c r="ES298" s="1"/>
      <c r="ET298" s="1"/>
      <c r="EU298" s="1"/>
    </row>
    <row r="299" spans="144:151" ht="12" customHeight="1" x14ac:dyDescent="0.25">
      <c r="EN299" s="1"/>
      <c r="EO299" s="1"/>
      <c r="EP299" s="1"/>
      <c r="EQ299" s="1"/>
      <c r="ER299" s="1"/>
      <c r="ES299" s="1"/>
      <c r="ET299" s="1"/>
      <c r="EU299" s="1"/>
    </row>
    <row r="300" spans="144:151" ht="12" customHeight="1" x14ac:dyDescent="0.25">
      <c r="EN300" s="1"/>
      <c r="EO300" s="1"/>
      <c r="EP300" s="1"/>
      <c r="EQ300" s="1"/>
      <c r="ER300" s="1"/>
      <c r="ES300" s="1"/>
      <c r="ET300" s="1"/>
      <c r="EU300" s="1"/>
    </row>
    <row r="301" spans="144:151" ht="12" customHeight="1" x14ac:dyDescent="0.25">
      <c r="EN301" s="1"/>
      <c r="EO301" s="1"/>
      <c r="EP301" s="1"/>
      <c r="EQ301" s="1"/>
      <c r="ER301" s="1"/>
      <c r="ES301" s="1"/>
      <c r="ET301" s="1"/>
      <c r="EU301" s="1"/>
    </row>
    <row r="302" spans="144:151" ht="12" customHeight="1" x14ac:dyDescent="0.25">
      <c r="EN302" s="1"/>
      <c r="EO302" s="1"/>
      <c r="EP302" s="1"/>
      <c r="EQ302" s="1"/>
      <c r="ER302" s="1"/>
      <c r="ES302" s="1"/>
      <c r="ET302" s="1"/>
      <c r="EU302" s="1"/>
    </row>
    <row r="303" spans="144:151" ht="12" customHeight="1" x14ac:dyDescent="0.25">
      <c r="EN303" s="1"/>
      <c r="EO303" s="1"/>
      <c r="EP303" s="1"/>
      <c r="EQ303" s="1"/>
      <c r="ER303" s="1"/>
      <c r="ES303" s="1"/>
      <c r="ET303" s="1"/>
      <c r="EU303" s="1"/>
    </row>
    <row r="304" spans="144:151" ht="12" customHeight="1" x14ac:dyDescent="0.25">
      <c r="EN304" s="1"/>
      <c r="EO304" s="1"/>
      <c r="EP304" s="1"/>
      <c r="EQ304" s="1"/>
      <c r="ER304" s="1"/>
      <c r="ES304" s="1"/>
      <c r="ET304" s="1"/>
      <c r="EU304" s="1"/>
    </row>
    <row r="305" spans="144:151" ht="12" customHeight="1" x14ac:dyDescent="0.25">
      <c r="EN305" s="1"/>
      <c r="EO305" s="1"/>
      <c r="EP305" s="1"/>
      <c r="EQ305" s="1"/>
      <c r="ER305" s="1"/>
      <c r="ES305" s="1"/>
      <c r="ET305" s="1"/>
      <c r="EU305" s="1"/>
    </row>
    <row r="306" spans="144:151" ht="12" customHeight="1" x14ac:dyDescent="0.25">
      <c r="EN306" s="1"/>
      <c r="EO306" s="1"/>
      <c r="EP306" s="1"/>
      <c r="EQ306" s="1"/>
      <c r="ER306" s="1"/>
      <c r="ES306" s="1"/>
      <c r="ET306" s="1"/>
      <c r="EU306" s="1"/>
    </row>
    <row r="307" spans="144:151" ht="12" customHeight="1" x14ac:dyDescent="0.25">
      <c r="EN307" s="1"/>
      <c r="EO307" s="1"/>
      <c r="EP307" s="1"/>
      <c r="EQ307" s="1"/>
      <c r="ER307" s="1"/>
      <c r="ES307" s="1"/>
      <c r="ET307" s="1"/>
      <c r="EU307" s="1"/>
    </row>
    <row r="308" spans="144:151" ht="12" customHeight="1" x14ac:dyDescent="0.25">
      <c r="EN308" s="1"/>
      <c r="EO308" s="1"/>
      <c r="EP308" s="1"/>
      <c r="EQ308" s="1"/>
      <c r="ER308" s="1"/>
      <c r="ES308" s="1"/>
      <c r="ET308" s="1"/>
      <c r="EU308" s="1"/>
    </row>
    <row r="309" spans="144:151" ht="12" customHeight="1" x14ac:dyDescent="0.25">
      <c r="EN309" s="1"/>
      <c r="EO309" s="1"/>
      <c r="EP309" s="1"/>
      <c r="EQ309" s="1"/>
      <c r="ER309" s="1"/>
      <c r="ES309" s="1"/>
      <c r="ET309" s="1"/>
      <c r="EU309" s="1"/>
    </row>
    <row r="310" spans="144:151" ht="12" customHeight="1" x14ac:dyDescent="0.25">
      <c r="EN310" s="1"/>
      <c r="EO310" s="1"/>
      <c r="EP310" s="1"/>
      <c r="EQ310" s="1"/>
      <c r="ER310" s="1"/>
      <c r="ES310" s="1"/>
      <c r="ET310" s="1"/>
      <c r="EU310" s="1"/>
    </row>
    <row r="311" spans="144:151" ht="12" customHeight="1" x14ac:dyDescent="0.25">
      <c r="EN311" s="1"/>
      <c r="EO311" s="1"/>
      <c r="EP311" s="1"/>
      <c r="EQ311" s="1"/>
      <c r="ER311" s="1"/>
      <c r="ES311" s="1"/>
      <c r="ET311" s="1"/>
      <c r="EU311" s="1"/>
    </row>
    <row r="312" spans="144:151" ht="12" customHeight="1" x14ac:dyDescent="0.25">
      <c r="EN312" s="1"/>
      <c r="EO312" s="1"/>
      <c r="EP312" s="1"/>
      <c r="EQ312" s="1"/>
      <c r="ER312" s="1"/>
      <c r="ES312" s="1"/>
      <c r="ET312" s="1"/>
      <c r="EU312" s="1"/>
    </row>
    <row r="313" spans="144:151" ht="12" customHeight="1" x14ac:dyDescent="0.25">
      <c r="EN313" s="1"/>
      <c r="EO313" s="1"/>
      <c r="EP313" s="1"/>
      <c r="EQ313" s="1"/>
      <c r="ER313" s="1"/>
      <c r="ES313" s="1"/>
      <c r="ET313" s="1"/>
      <c r="EU313" s="1"/>
    </row>
    <row r="314" spans="144:151" ht="12" customHeight="1" x14ac:dyDescent="0.25">
      <c r="EN314" s="1"/>
      <c r="EO314" s="1"/>
      <c r="EP314" s="1"/>
      <c r="EQ314" s="1"/>
      <c r="ER314" s="1"/>
      <c r="ES314" s="1"/>
      <c r="ET314" s="1"/>
      <c r="EU314" s="1"/>
    </row>
    <row r="315" spans="144:151" ht="12" customHeight="1" x14ac:dyDescent="0.25">
      <c r="EN315" s="1"/>
      <c r="EO315" s="1"/>
      <c r="EP315" s="1"/>
      <c r="EQ315" s="1"/>
      <c r="ER315" s="1"/>
      <c r="ES315" s="1"/>
      <c r="ET315" s="1"/>
      <c r="EU315" s="1"/>
    </row>
    <row r="316" spans="144:151" ht="12" customHeight="1" x14ac:dyDescent="0.25">
      <c r="EN316" s="1"/>
      <c r="EO316" s="1"/>
      <c r="EP316" s="1"/>
      <c r="EQ316" s="1"/>
      <c r="ER316" s="1"/>
      <c r="ES316" s="1"/>
      <c r="ET316" s="1"/>
      <c r="EU316" s="1"/>
    </row>
    <row r="317" spans="144:151" ht="12" customHeight="1" x14ac:dyDescent="0.25">
      <c r="EN317" s="1"/>
      <c r="EO317" s="1"/>
      <c r="EP317" s="1"/>
      <c r="EQ317" s="1"/>
      <c r="ER317" s="1"/>
      <c r="ES317" s="1"/>
      <c r="ET317" s="1"/>
      <c r="EU317" s="1"/>
    </row>
    <row r="318" spans="144:151" ht="12" customHeight="1" x14ac:dyDescent="0.25">
      <c r="EN318" s="1"/>
      <c r="EO318" s="1"/>
      <c r="EP318" s="1"/>
      <c r="EQ318" s="1"/>
      <c r="ER318" s="1"/>
      <c r="ES318" s="1"/>
      <c r="ET318" s="1"/>
      <c r="EU318" s="1"/>
    </row>
    <row r="319" spans="144:151" ht="12" customHeight="1" x14ac:dyDescent="0.25">
      <c r="EN319" s="1"/>
      <c r="EO319" s="1"/>
      <c r="EP319" s="1"/>
      <c r="EQ319" s="1"/>
      <c r="ER319" s="1"/>
      <c r="ES319" s="1"/>
      <c r="ET319" s="1"/>
      <c r="EU319" s="1"/>
    </row>
    <row r="320" spans="144:151" ht="12" customHeight="1" x14ac:dyDescent="0.25">
      <c r="EN320" s="1"/>
      <c r="EO320" s="1"/>
      <c r="EP320" s="1"/>
      <c r="EQ320" s="1"/>
      <c r="ER320" s="1"/>
      <c r="ES320" s="1"/>
      <c r="ET320" s="1"/>
      <c r="EU320" s="1"/>
    </row>
    <row r="321" spans="144:151" ht="12" customHeight="1" x14ac:dyDescent="0.25">
      <c r="EN321" s="1"/>
      <c r="EO321" s="1"/>
      <c r="EP321" s="1"/>
      <c r="EQ321" s="1"/>
      <c r="ER321" s="1"/>
      <c r="ES321" s="1"/>
      <c r="ET321" s="1"/>
      <c r="EU321" s="1"/>
    </row>
    <row r="322" spans="144:151" ht="12" customHeight="1" x14ac:dyDescent="0.25">
      <c r="EN322" s="1"/>
      <c r="EO322" s="1"/>
      <c r="EP322" s="1"/>
      <c r="EQ322" s="1"/>
      <c r="ER322" s="1"/>
      <c r="ES322" s="1"/>
      <c r="ET322" s="1"/>
      <c r="EU322" s="1"/>
    </row>
    <row r="323" spans="144:151" ht="12" customHeight="1" x14ac:dyDescent="0.25">
      <c r="EN323" s="1"/>
      <c r="EO323" s="1"/>
      <c r="EP323" s="1"/>
      <c r="EQ323" s="1"/>
      <c r="ER323" s="1"/>
      <c r="ES323" s="1"/>
      <c r="ET323" s="1"/>
      <c r="EU323" s="1"/>
    </row>
    <row r="324" spans="144:151" ht="12" customHeight="1" x14ac:dyDescent="0.25">
      <c r="EN324" s="1"/>
      <c r="EO324" s="1"/>
      <c r="EP324" s="1"/>
      <c r="EQ324" s="1"/>
      <c r="ER324" s="1"/>
      <c r="ES324" s="1"/>
      <c r="ET324" s="1"/>
      <c r="EU324" s="1"/>
    </row>
    <row r="325" spans="144:151" ht="12" customHeight="1" x14ac:dyDescent="0.25">
      <c r="EN325" s="1"/>
      <c r="EO325" s="1"/>
      <c r="EP325" s="1"/>
      <c r="EQ325" s="1"/>
      <c r="ER325" s="1"/>
      <c r="ES325" s="1"/>
      <c r="ET325" s="1"/>
      <c r="EU325" s="1"/>
    </row>
    <row r="326" spans="144:151" ht="12" customHeight="1" x14ac:dyDescent="0.25">
      <c r="EN326" s="1"/>
      <c r="EO326" s="1"/>
      <c r="EP326" s="1"/>
      <c r="EQ326" s="1"/>
      <c r="ER326" s="1"/>
      <c r="ES326" s="1"/>
      <c r="ET326" s="1"/>
      <c r="EU326" s="1"/>
    </row>
    <row r="327" spans="144:151" ht="12" customHeight="1" x14ac:dyDescent="0.25">
      <c r="EN327" s="1"/>
      <c r="EO327" s="1"/>
      <c r="EP327" s="1"/>
      <c r="EQ327" s="1"/>
      <c r="ER327" s="1"/>
      <c r="ES327" s="1"/>
      <c r="ET327" s="1"/>
      <c r="EU327" s="1"/>
    </row>
    <row r="328" spans="144:151" ht="12" customHeight="1" x14ac:dyDescent="0.25">
      <c r="EN328" s="1"/>
      <c r="EO328" s="1"/>
      <c r="EP328" s="1"/>
      <c r="EQ328" s="1"/>
      <c r="ER328" s="1"/>
      <c r="ES328" s="1"/>
      <c r="ET328" s="1"/>
      <c r="EU328" s="1"/>
    </row>
    <row r="329" spans="144:151" ht="12" customHeight="1" x14ac:dyDescent="0.25">
      <c r="EN329" s="1"/>
      <c r="EO329" s="1"/>
      <c r="EP329" s="1"/>
      <c r="EQ329" s="1"/>
      <c r="ER329" s="1"/>
      <c r="ES329" s="1"/>
      <c r="ET329" s="1"/>
      <c r="EU329" s="1"/>
    </row>
    <row r="330" spans="144:151" ht="12" customHeight="1" x14ac:dyDescent="0.25">
      <c r="EN330" s="1"/>
      <c r="EO330" s="1"/>
      <c r="EP330" s="1"/>
      <c r="EQ330" s="1"/>
      <c r="ER330" s="1"/>
      <c r="ES330" s="1"/>
      <c r="ET330" s="1"/>
      <c r="EU330" s="1"/>
    </row>
    <row r="331" spans="144:151" ht="12" customHeight="1" x14ac:dyDescent="0.25">
      <c r="EN331" s="1"/>
      <c r="EO331" s="1"/>
      <c r="EP331" s="1"/>
      <c r="EQ331" s="1"/>
      <c r="ER331" s="1"/>
      <c r="ES331" s="1"/>
      <c r="ET331" s="1"/>
      <c r="EU331" s="1"/>
    </row>
    <row r="332" spans="144:151" ht="12" customHeight="1" x14ac:dyDescent="0.25">
      <c r="EN332" s="1"/>
      <c r="EO332" s="1"/>
      <c r="EP332" s="1"/>
      <c r="EQ332" s="1"/>
      <c r="ER332" s="1"/>
      <c r="ES332" s="1"/>
      <c r="ET332" s="1"/>
      <c r="EU332" s="1"/>
    </row>
    <row r="333" spans="144:151" ht="12" customHeight="1" x14ac:dyDescent="0.25">
      <c r="EN333" s="1"/>
      <c r="EO333" s="1"/>
      <c r="EP333" s="1"/>
      <c r="EQ333" s="1"/>
      <c r="ER333" s="1"/>
      <c r="ES333" s="1"/>
      <c r="ET333" s="1"/>
      <c r="EU333" s="1"/>
    </row>
    <row r="334" spans="144:151" ht="12" customHeight="1" x14ac:dyDescent="0.25">
      <c r="EN334" s="1"/>
      <c r="EO334" s="1"/>
      <c r="EP334" s="1"/>
      <c r="EQ334" s="1"/>
      <c r="ER334" s="1"/>
      <c r="ES334" s="1"/>
      <c r="ET334" s="1"/>
      <c r="EU334" s="1"/>
    </row>
    <row r="335" spans="144:151" ht="12" customHeight="1" x14ac:dyDescent="0.25">
      <c r="EN335" s="1"/>
      <c r="EO335" s="1"/>
      <c r="EP335" s="1"/>
      <c r="EQ335" s="1"/>
      <c r="ER335" s="1"/>
      <c r="ES335" s="1"/>
      <c r="ET335" s="1"/>
      <c r="EU335" s="1"/>
    </row>
    <row r="336" spans="144:151" ht="12" customHeight="1" x14ac:dyDescent="0.25">
      <c r="EN336" s="1"/>
      <c r="EO336" s="1"/>
      <c r="EP336" s="1"/>
      <c r="EQ336" s="1"/>
      <c r="ER336" s="1"/>
      <c r="ES336" s="1"/>
      <c r="ET336" s="1"/>
      <c r="EU336" s="1"/>
    </row>
    <row r="337" spans="144:151" ht="12" customHeight="1" x14ac:dyDescent="0.25">
      <c r="EN337" s="1"/>
      <c r="EO337" s="1"/>
      <c r="EP337" s="1"/>
      <c r="EQ337" s="1"/>
      <c r="ER337" s="1"/>
      <c r="ES337" s="1"/>
      <c r="ET337" s="1"/>
      <c r="EU337" s="1"/>
    </row>
    <row r="338" spans="144:151" ht="12" customHeight="1" x14ac:dyDescent="0.25">
      <c r="EN338" s="1"/>
      <c r="EO338" s="1"/>
      <c r="EP338" s="1"/>
      <c r="EQ338" s="1"/>
      <c r="ER338" s="1"/>
      <c r="ES338" s="1"/>
      <c r="ET338" s="1"/>
      <c r="EU338" s="1"/>
    </row>
    <row r="339" spans="144:151" ht="12" customHeight="1" x14ac:dyDescent="0.25">
      <c r="EN339" s="1"/>
      <c r="EO339" s="1"/>
      <c r="EP339" s="1"/>
      <c r="EQ339" s="1"/>
      <c r="ER339" s="1"/>
      <c r="ES339" s="1"/>
      <c r="ET339" s="1"/>
      <c r="EU339" s="1"/>
    </row>
    <row r="340" spans="144:151" ht="12" customHeight="1" x14ac:dyDescent="0.25">
      <c r="EN340" s="1"/>
      <c r="EO340" s="1"/>
      <c r="EP340" s="1"/>
      <c r="EQ340" s="1"/>
      <c r="ER340" s="1"/>
      <c r="ES340" s="1"/>
      <c r="ET340" s="1"/>
      <c r="EU340" s="1"/>
    </row>
    <row r="341" spans="144:151" ht="12" customHeight="1" x14ac:dyDescent="0.25">
      <c r="EN341" s="1"/>
      <c r="EO341" s="1"/>
      <c r="EP341" s="1"/>
      <c r="EQ341" s="1"/>
      <c r="ER341" s="1"/>
      <c r="ES341" s="1"/>
      <c r="ET341" s="1"/>
      <c r="EU341" s="1"/>
    </row>
    <row r="342" spans="144:151" ht="12" customHeight="1" x14ac:dyDescent="0.25">
      <c r="EN342" s="1"/>
      <c r="EO342" s="1"/>
      <c r="EP342" s="1"/>
      <c r="EQ342" s="1"/>
      <c r="ER342" s="1"/>
      <c r="ES342" s="1"/>
      <c r="ET342" s="1"/>
      <c r="EU342" s="1"/>
    </row>
    <row r="343" spans="144:151" ht="12" customHeight="1" x14ac:dyDescent="0.25">
      <c r="EN343" s="1"/>
      <c r="EO343" s="1"/>
      <c r="EP343" s="1"/>
      <c r="EQ343" s="1"/>
      <c r="ER343" s="1"/>
      <c r="ES343" s="1"/>
      <c r="ET343" s="1"/>
      <c r="EU343" s="1"/>
    </row>
    <row r="344" spans="144:151" ht="12" customHeight="1" x14ac:dyDescent="0.25">
      <c r="EN344" s="1"/>
      <c r="EO344" s="1"/>
      <c r="EP344" s="1"/>
      <c r="EQ344" s="1"/>
      <c r="ER344" s="1"/>
      <c r="ES344" s="1"/>
      <c r="ET344" s="1"/>
      <c r="EU344" s="1"/>
    </row>
    <row r="345" spans="144:151" ht="12" customHeight="1" x14ac:dyDescent="0.25">
      <c r="EN345" s="1"/>
      <c r="EO345" s="1"/>
      <c r="EP345" s="1"/>
      <c r="EQ345" s="1"/>
      <c r="ER345" s="1"/>
      <c r="ES345" s="1"/>
      <c r="ET345" s="1"/>
      <c r="EU345" s="1"/>
    </row>
    <row r="346" spans="144:151" ht="12" customHeight="1" x14ac:dyDescent="0.25">
      <c r="EN346" s="1"/>
      <c r="EO346" s="1"/>
      <c r="EP346" s="1"/>
      <c r="EQ346" s="1"/>
      <c r="ER346" s="1"/>
      <c r="ES346" s="1"/>
      <c r="ET346" s="1"/>
      <c r="EU346" s="1"/>
    </row>
    <row r="347" spans="144:151" ht="12" customHeight="1" x14ac:dyDescent="0.25">
      <c r="EN347" s="1"/>
      <c r="EO347" s="1"/>
      <c r="EP347" s="1"/>
      <c r="EQ347" s="1"/>
      <c r="ER347" s="1"/>
      <c r="ES347" s="1"/>
      <c r="ET347" s="1"/>
      <c r="EU347" s="1"/>
    </row>
    <row r="348" spans="144:151" ht="12" customHeight="1" x14ac:dyDescent="0.25">
      <c r="EN348" s="1"/>
      <c r="EO348" s="1"/>
      <c r="EP348" s="1"/>
      <c r="EQ348" s="1"/>
      <c r="ER348" s="1"/>
      <c r="ES348" s="1"/>
      <c r="ET348" s="1"/>
      <c r="EU348" s="1"/>
    </row>
    <row r="349" spans="144:151" ht="12" customHeight="1" x14ac:dyDescent="0.25">
      <c r="EN349" s="1"/>
      <c r="EO349" s="1"/>
      <c r="EP349" s="1"/>
      <c r="EQ349" s="1"/>
      <c r="ER349" s="1"/>
      <c r="ES349" s="1"/>
      <c r="ET349" s="1"/>
      <c r="EU349" s="1"/>
    </row>
    <row r="350" spans="144:151" ht="12" customHeight="1" x14ac:dyDescent="0.25">
      <c r="EN350" s="1"/>
      <c r="EO350" s="1"/>
      <c r="EP350" s="1"/>
      <c r="EQ350" s="1"/>
      <c r="ER350" s="1"/>
      <c r="ES350" s="1"/>
      <c r="ET350" s="1"/>
      <c r="EU350" s="1"/>
    </row>
    <row r="351" spans="144:151" ht="12" customHeight="1" x14ac:dyDescent="0.25">
      <c r="EN351" s="1"/>
      <c r="EO351" s="1"/>
      <c r="EP351" s="1"/>
      <c r="EQ351" s="1"/>
      <c r="ER351" s="1"/>
      <c r="ES351" s="1"/>
      <c r="ET351" s="1"/>
      <c r="EU351" s="1"/>
    </row>
    <row r="352" spans="144:151" ht="12" customHeight="1" x14ac:dyDescent="0.25">
      <c r="EN352" s="1"/>
      <c r="EO352" s="1"/>
      <c r="EP352" s="1"/>
      <c r="EQ352" s="1"/>
      <c r="ER352" s="1"/>
      <c r="ES352" s="1"/>
      <c r="ET352" s="1"/>
      <c r="EU352" s="1"/>
    </row>
    <row r="353" spans="144:151" ht="12" customHeight="1" x14ac:dyDescent="0.25">
      <c r="EN353" s="1"/>
      <c r="EO353" s="1"/>
      <c r="EP353" s="1"/>
      <c r="EQ353" s="1"/>
      <c r="ER353" s="1"/>
      <c r="ES353" s="1"/>
      <c r="ET353" s="1"/>
      <c r="EU353" s="1"/>
    </row>
    <row r="354" spans="144:151" ht="12" customHeight="1" x14ac:dyDescent="0.25">
      <c r="EN354" s="1"/>
      <c r="EO354" s="1"/>
      <c r="EP354" s="1"/>
      <c r="EQ354" s="1"/>
      <c r="ER354" s="1"/>
      <c r="ES354" s="1"/>
      <c r="ET354" s="1"/>
      <c r="EU354" s="1"/>
    </row>
    <row r="355" spans="144:151" ht="12" customHeight="1" x14ac:dyDescent="0.25">
      <c r="EN355" s="1"/>
      <c r="EO355" s="1"/>
      <c r="EP355" s="1"/>
      <c r="EQ355" s="1"/>
      <c r="ER355" s="1"/>
      <c r="ES355" s="1"/>
      <c r="ET355" s="1"/>
      <c r="EU355" s="1"/>
    </row>
    <row r="356" spans="144:151" ht="12" customHeight="1" x14ac:dyDescent="0.25">
      <c r="EN356" s="1"/>
      <c r="EO356" s="1"/>
      <c r="EP356" s="1"/>
      <c r="EQ356" s="1"/>
      <c r="ER356" s="1"/>
      <c r="ES356" s="1"/>
      <c r="ET356" s="1"/>
      <c r="EU356" s="1"/>
    </row>
    <row r="357" spans="144:151" ht="12" customHeight="1" x14ac:dyDescent="0.25">
      <c r="EN357" s="1"/>
      <c r="EO357" s="1"/>
      <c r="EP357" s="1"/>
      <c r="EQ357" s="1"/>
      <c r="ER357" s="1"/>
      <c r="ES357" s="1"/>
      <c r="ET357" s="1"/>
      <c r="EU357" s="1"/>
    </row>
    <row r="358" spans="144:151" ht="12" customHeight="1" x14ac:dyDescent="0.25">
      <c r="EN358" s="1"/>
      <c r="EO358" s="1"/>
      <c r="EP358" s="1"/>
      <c r="EQ358" s="1"/>
      <c r="ER358" s="1"/>
      <c r="ES358" s="1"/>
      <c r="ET358" s="1"/>
      <c r="EU358" s="1"/>
    </row>
    <row r="359" spans="144:151" ht="12" customHeight="1" x14ac:dyDescent="0.25">
      <c r="EN359" s="1"/>
      <c r="EO359" s="1"/>
      <c r="EP359" s="1"/>
      <c r="EQ359" s="1"/>
      <c r="ER359" s="1"/>
      <c r="ES359" s="1"/>
      <c r="ET359" s="1"/>
      <c r="EU359" s="1"/>
    </row>
    <row r="360" spans="144:151" ht="12" customHeight="1" x14ac:dyDescent="0.25">
      <c r="EN360" s="1"/>
      <c r="EO360" s="1"/>
      <c r="EP360" s="1"/>
      <c r="EQ360" s="1"/>
      <c r="ER360" s="1"/>
      <c r="ES360" s="1"/>
      <c r="ET360" s="1"/>
      <c r="EU360" s="1"/>
    </row>
    <row r="361" spans="144:151" ht="12" customHeight="1" x14ac:dyDescent="0.25">
      <c r="EN361" s="1"/>
      <c r="EO361" s="1"/>
      <c r="EP361" s="1"/>
      <c r="EQ361" s="1"/>
      <c r="ER361" s="1"/>
      <c r="ES361" s="1"/>
      <c r="ET361" s="1"/>
      <c r="EU361" s="1"/>
    </row>
    <row r="362" spans="144:151" ht="12" customHeight="1" x14ac:dyDescent="0.25">
      <c r="EN362" s="1"/>
      <c r="EO362" s="1"/>
      <c r="EP362" s="1"/>
      <c r="EQ362" s="1"/>
      <c r="ER362" s="1"/>
      <c r="ES362" s="1"/>
      <c r="ET362" s="1"/>
      <c r="EU362" s="1"/>
    </row>
    <row r="363" spans="144:151" ht="12" customHeight="1" x14ac:dyDescent="0.25">
      <c r="EN363" s="1"/>
      <c r="EO363" s="1"/>
      <c r="EP363" s="1"/>
      <c r="EQ363" s="1"/>
      <c r="ER363" s="1"/>
      <c r="ES363" s="1"/>
      <c r="ET363" s="1"/>
      <c r="EU363" s="1"/>
    </row>
    <row r="364" spans="144:151" ht="12" customHeight="1" x14ac:dyDescent="0.25">
      <c r="EN364" s="1"/>
      <c r="EO364" s="1"/>
      <c r="EP364" s="1"/>
      <c r="EQ364" s="1"/>
      <c r="ER364" s="1"/>
      <c r="ES364" s="1"/>
      <c r="ET364" s="1"/>
      <c r="EU364" s="1"/>
    </row>
    <row r="365" spans="144:151" ht="12" customHeight="1" x14ac:dyDescent="0.25">
      <c r="EN365" s="1"/>
      <c r="EO365" s="1"/>
      <c r="EP365" s="1"/>
      <c r="EQ365" s="1"/>
      <c r="ER365" s="1"/>
      <c r="ES365" s="1"/>
      <c r="ET365" s="1"/>
      <c r="EU365" s="1"/>
    </row>
    <row r="366" spans="144:151" ht="12" customHeight="1" x14ac:dyDescent="0.25">
      <c r="EN366" s="1"/>
      <c r="EO366" s="1"/>
      <c r="EP366" s="1"/>
      <c r="EQ366" s="1"/>
      <c r="ER366" s="1"/>
      <c r="ES366" s="1"/>
      <c r="ET366" s="1"/>
      <c r="EU366" s="1"/>
    </row>
    <row r="367" spans="144:151" ht="12" customHeight="1" x14ac:dyDescent="0.25">
      <c r="EN367" s="1"/>
      <c r="EO367" s="1"/>
      <c r="EP367" s="1"/>
      <c r="EQ367" s="1"/>
      <c r="ER367" s="1"/>
      <c r="ES367" s="1"/>
      <c r="ET367" s="1"/>
      <c r="EU367" s="1"/>
    </row>
    <row r="368" spans="144:151" ht="12" customHeight="1" x14ac:dyDescent="0.25">
      <c r="EN368" s="1"/>
      <c r="EO368" s="1"/>
      <c r="EP368" s="1"/>
      <c r="EQ368" s="1"/>
      <c r="ER368" s="1"/>
      <c r="ES368" s="1"/>
      <c r="ET368" s="1"/>
      <c r="EU368" s="1"/>
    </row>
    <row r="369" spans="144:151" ht="12" customHeight="1" x14ac:dyDescent="0.25">
      <c r="EN369" s="1"/>
      <c r="EO369" s="1"/>
      <c r="EP369" s="1"/>
      <c r="EQ369" s="1"/>
      <c r="ER369" s="1"/>
      <c r="ES369" s="1"/>
      <c r="ET369" s="1"/>
      <c r="EU369" s="1"/>
    </row>
    <row r="370" spans="144:151" ht="12" customHeight="1" x14ac:dyDescent="0.25">
      <c r="EN370" s="1"/>
      <c r="EO370" s="1"/>
      <c r="EP370" s="1"/>
      <c r="EQ370" s="1"/>
      <c r="ER370" s="1"/>
      <c r="ES370" s="1"/>
      <c r="ET370" s="1"/>
      <c r="EU370" s="1"/>
    </row>
    <row r="371" spans="144:151" ht="12" customHeight="1" x14ac:dyDescent="0.25">
      <c r="EN371" s="1"/>
      <c r="EO371" s="1"/>
      <c r="EP371" s="1"/>
      <c r="EQ371" s="1"/>
      <c r="ER371" s="1"/>
      <c r="ES371" s="1"/>
      <c r="ET371" s="1"/>
      <c r="EU371" s="1"/>
    </row>
    <row r="372" spans="144:151" ht="12" customHeight="1" x14ac:dyDescent="0.25">
      <c r="EN372" s="1"/>
      <c r="EO372" s="1"/>
      <c r="EP372" s="1"/>
      <c r="EQ372" s="1"/>
      <c r="ER372" s="1"/>
      <c r="ES372" s="1"/>
      <c r="ET372" s="1"/>
      <c r="EU372" s="1"/>
    </row>
    <row r="373" spans="144:151" ht="12" customHeight="1" x14ac:dyDescent="0.25">
      <c r="EN373" s="1"/>
      <c r="EO373" s="1"/>
      <c r="EP373" s="1"/>
      <c r="EQ373" s="1"/>
      <c r="ER373" s="1"/>
      <c r="ES373" s="1"/>
      <c r="ET373" s="1"/>
      <c r="EU373" s="1"/>
    </row>
    <row r="374" spans="144:151" ht="12" customHeight="1" x14ac:dyDescent="0.25">
      <c r="EN374" s="1"/>
      <c r="EO374" s="1"/>
      <c r="EP374" s="1"/>
      <c r="EQ374" s="1"/>
      <c r="ER374" s="1"/>
      <c r="ES374" s="1"/>
      <c r="ET374" s="1"/>
      <c r="EU374" s="1"/>
    </row>
    <row r="375" spans="144:151" ht="12" customHeight="1" x14ac:dyDescent="0.25">
      <c r="EN375" s="1"/>
      <c r="EO375" s="1"/>
      <c r="EP375" s="1"/>
      <c r="EQ375" s="1"/>
      <c r="ER375" s="1"/>
      <c r="ES375" s="1"/>
      <c r="ET375" s="1"/>
      <c r="EU375" s="1"/>
    </row>
    <row r="376" spans="144:151" ht="12" customHeight="1" x14ac:dyDescent="0.25">
      <c r="EN376" s="1"/>
      <c r="EO376" s="1"/>
      <c r="EP376" s="1"/>
      <c r="EQ376" s="1"/>
      <c r="ER376" s="1"/>
      <c r="ES376" s="1"/>
      <c r="ET376" s="1"/>
      <c r="EU376" s="1"/>
    </row>
    <row r="377" spans="144:151" ht="12" customHeight="1" x14ac:dyDescent="0.25">
      <c r="EN377" s="1"/>
      <c r="EO377" s="1"/>
      <c r="EP377" s="1"/>
      <c r="EQ377" s="1"/>
      <c r="ER377" s="1"/>
      <c r="ES377" s="1"/>
      <c r="ET377" s="1"/>
      <c r="EU377" s="1"/>
    </row>
    <row r="378" spans="144:151" ht="12" customHeight="1" x14ac:dyDescent="0.25">
      <c r="EN378" s="1"/>
      <c r="EO378" s="1"/>
      <c r="EP378" s="1"/>
      <c r="EQ378" s="1"/>
      <c r="ER378" s="1"/>
      <c r="ES378" s="1"/>
      <c r="ET378" s="1"/>
      <c r="EU378" s="1"/>
    </row>
    <row r="379" spans="144:151" ht="12" customHeight="1" x14ac:dyDescent="0.25">
      <c r="EN379" s="1"/>
      <c r="EO379" s="1"/>
      <c r="EP379" s="1"/>
      <c r="EQ379" s="1"/>
      <c r="ER379" s="1"/>
      <c r="ES379" s="1"/>
      <c r="ET379" s="1"/>
      <c r="EU379" s="1"/>
    </row>
    <row r="380" spans="144:151" ht="12" customHeight="1" x14ac:dyDescent="0.25">
      <c r="EN380" s="1"/>
      <c r="EO380" s="1"/>
      <c r="EP380" s="1"/>
      <c r="EQ380" s="1"/>
      <c r="ER380" s="1"/>
      <c r="ES380" s="1"/>
      <c r="ET380" s="1"/>
      <c r="EU380" s="1"/>
    </row>
    <row r="381" spans="144:151" ht="12" customHeight="1" x14ac:dyDescent="0.25">
      <c r="EN381" s="1"/>
      <c r="EO381" s="1"/>
      <c r="EP381" s="1"/>
      <c r="EQ381" s="1"/>
      <c r="ER381" s="1"/>
      <c r="ES381" s="1"/>
      <c r="ET381" s="1"/>
      <c r="EU381" s="1"/>
    </row>
    <row r="382" spans="144:151" ht="12" customHeight="1" x14ac:dyDescent="0.25">
      <c r="EN382" s="1"/>
      <c r="EO382" s="1"/>
      <c r="EP382" s="1"/>
      <c r="EQ382" s="1"/>
      <c r="ER382" s="1"/>
      <c r="ES382" s="1"/>
      <c r="ET382" s="1"/>
      <c r="EU382" s="1"/>
    </row>
    <row r="383" spans="144:151" ht="12" customHeight="1" x14ac:dyDescent="0.25">
      <c r="EN383" s="1"/>
      <c r="EO383" s="1"/>
      <c r="EP383" s="1"/>
      <c r="EQ383" s="1"/>
      <c r="ER383" s="1"/>
      <c r="ES383" s="1"/>
      <c r="ET383" s="1"/>
      <c r="EU383" s="1"/>
    </row>
    <row r="384" spans="144:151" ht="12" customHeight="1" x14ac:dyDescent="0.25">
      <c r="EN384" s="1"/>
      <c r="EO384" s="1"/>
      <c r="EP384" s="1"/>
      <c r="EQ384" s="1"/>
      <c r="ER384" s="1"/>
      <c r="ES384" s="1"/>
      <c r="ET384" s="1"/>
      <c r="EU384" s="1"/>
    </row>
    <row r="385" spans="144:151" ht="12" customHeight="1" x14ac:dyDescent="0.25">
      <c r="EN385" s="1"/>
      <c r="EO385" s="1"/>
      <c r="EP385" s="1"/>
      <c r="EQ385" s="1"/>
      <c r="ER385" s="1"/>
      <c r="ES385" s="1"/>
      <c r="ET385" s="1"/>
      <c r="EU385" s="1"/>
    </row>
    <row r="386" spans="144:151" ht="12" customHeight="1" x14ac:dyDescent="0.25">
      <c r="EN386" s="1"/>
      <c r="EO386" s="1"/>
      <c r="EP386" s="1"/>
      <c r="EQ386" s="1"/>
      <c r="ER386" s="1"/>
      <c r="ES386" s="1"/>
      <c r="ET386" s="1"/>
      <c r="EU386" s="1"/>
    </row>
    <row r="387" spans="144:151" ht="12" customHeight="1" x14ac:dyDescent="0.25">
      <c r="EN387" s="1"/>
      <c r="EO387" s="1"/>
      <c r="EP387" s="1"/>
      <c r="EQ387" s="1"/>
      <c r="ER387" s="1"/>
      <c r="ES387" s="1"/>
      <c r="ET387" s="1"/>
      <c r="EU387" s="1"/>
    </row>
    <row r="388" spans="144:151" ht="12" customHeight="1" x14ac:dyDescent="0.25">
      <c r="EN388" s="1"/>
      <c r="EO388" s="1"/>
      <c r="EP388" s="1"/>
      <c r="EQ388" s="1"/>
      <c r="ER388" s="1"/>
      <c r="ES388" s="1"/>
      <c r="ET388" s="1"/>
      <c r="EU388" s="1"/>
    </row>
    <row r="389" spans="144:151" ht="12" customHeight="1" x14ac:dyDescent="0.25">
      <c r="EN389" s="1"/>
      <c r="EO389" s="1"/>
      <c r="EP389" s="1"/>
      <c r="EQ389" s="1"/>
      <c r="ER389" s="1"/>
      <c r="ES389" s="1"/>
      <c r="ET389" s="1"/>
      <c r="EU389" s="1"/>
    </row>
    <row r="390" spans="144:151" ht="12" customHeight="1" x14ac:dyDescent="0.25">
      <c r="EN390" s="1"/>
      <c r="EO390" s="1"/>
      <c r="EP390" s="1"/>
      <c r="EQ390" s="1"/>
      <c r="ER390" s="1"/>
      <c r="ES390" s="1"/>
      <c r="ET390" s="1"/>
      <c r="EU390" s="1"/>
    </row>
    <row r="391" spans="144:151" ht="12" customHeight="1" x14ac:dyDescent="0.25">
      <c r="EN391" s="1"/>
      <c r="EO391" s="1"/>
      <c r="EP391" s="1"/>
      <c r="EQ391" s="1"/>
      <c r="ER391" s="1"/>
      <c r="ES391" s="1"/>
      <c r="ET391" s="1"/>
      <c r="EU391" s="1"/>
    </row>
    <row r="392" spans="144:151" ht="12" customHeight="1" x14ac:dyDescent="0.25">
      <c r="EN392" s="1"/>
      <c r="EO392" s="1"/>
      <c r="EP392" s="1"/>
      <c r="EQ392" s="1"/>
      <c r="ER392" s="1"/>
      <c r="ES392" s="1"/>
      <c r="ET392" s="1"/>
      <c r="EU392" s="1"/>
    </row>
    <row r="393" spans="144:151" ht="12" customHeight="1" x14ac:dyDescent="0.25">
      <c r="EN393" s="1"/>
      <c r="EO393" s="1"/>
      <c r="EP393" s="1"/>
      <c r="EQ393" s="1"/>
      <c r="ER393" s="1"/>
      <c r="ES393" s="1"/>
      <c r="ET393" s="1"/>
      <c r="EU393" s="1"/>
    </row>
    <row r="394" spans="144:151" ht="12" customHeight="1" x14ac:dyDescent="0.25">
      <c r="EN394" s="1"/>
      <c r="EO394" s="1"/>
      <c r="EP394" s="1"/>
      <c r="EQ394" s="1"/>
      <c r="ER394" s="1"/>
      <c r="ES394" s="1"/>
      <c r="ET394" s="1"/>
      <c r="EU394" s="1"/>
    </row>
    <row r="395" spans="144:151" ht="12" customHeight="1" x14ac:dyDescent="0.25">
      <c r="EN395" s="1"/>
      <c r="EO395" s="1"/>
      <c r="EP395" s="1"/>
      <c r="EQ395" s="1"/>
      <c r="ER395" s="1"/>
      <c r="ES395" s="1"/>
      <c r="ET395" s="1"/>
      <c r="EU395" s="1"/>
    </row>
    <row r="396" spans="144:151" ht="12" customHeight="1" x14ac:dyDescent="0.25">
      <c r="EN396" s="1"/>
      <c r="EO396" s="1"/>
      <c r="EP396" s="1"/>
      <c r="EQ396" s="1"/>
      <c r="ER396" s="1"/>
      <c r="ES396" s="1"/>
      <c r="ET396" s="1"/>
      <c r="EU396" s="1"/>
    </row>
    <row r="397" spans="144:151" ht="12" customHeight="1" x14ac:dyDescent="0.25">
      <c r="EN397" s="1"/>
      <c r="EO397" s="1"/>
      <c r="EP397" s="1"/>
      <c r="EQ397" s="1"/>
      <c r="ER397" s="1"/>
      <c r="ES397" s="1"/>
      <c r="ET397" s="1"/>
      <c r="EU397" s="1"/>
    </row>
    <row r="398" spans="144:151" ht="12" customHeight="1" x14ac:dyDescent="0.25">
      <c r="EN398" s="1"/>
      <c r="EO398" s="1"/>
      <c r="EP398" s="1"/>
      <c r="EQ398" s="1"/>
      <c r="ER398" s="1"/>
      <c r="ES398" s="1"/>
      <c r="ET398" s="1"/>
      <c r="EU398" s="1"/>
    </row>
    <row r="399" spans="144:151" ht="12" customHeight="1" x14ac:dyDescent="0.25">
      <c r="EN399" s="1"/>
      <c r="EO399" s="1"/>
      <c r="EP399" s="1"/>
      <c r="EQ399" s="1"/>
      <c r="ER399" s="1"/>
      <c r="ES399" s="1"/>
      <c r="ET399" s="1"/>
      <c r="EU399" s="1"/>
    </row>
    <row r="400" spans="144:151" ht="12" customHeight="1" x14ac:dyDescent="0.25">
      <c r="EN400" s="1"/>
      <c r="EO400" s="1"/>
      <c r="EP400" s="1"/>
      <c r="EQ400" s="1"/>
      <c r="ER400" s="1"/>
      <c r="ES400" s="1"/>
      <c r="ET400" s="1"/>
      <c r="EU400" s="1"/>
    </row>
    <row r="401" spans="144:151" ht="12" customHeight="1" x14ac:dyDescent="0.25">
      <c r="EN401" s="1"/>
      <c r="EO401" s="1"/>
      <c r="EP401" s="1"/>
      <c r="EQ401" s="1"/>
      <c r="ER401" s="1"/>
      <c r="ES401" s="1"/>
      <c r="ET401" s="1"/>
      <c r="EU401" s="1"/>
    </row>
    <row r="402" spans="144:151" ht="12" customHeight="1" x14ac:dyDescent="0.25">
      <c r="EN402" s="1"/>
      <c r="EO402" s="1"/>
      <c r="EP402" s="1"/>
      <c r="EQ402" s="1"/>
      <c r="ER402" s="1"/>
      <c r="ES402" s="1"/>
      <c r="ET402" s="1"/>
      <c r="EU402" s="1"/>
    </row>
    <row r="403" spans="144:151" ht="12" customHeight="1" x14ac:dyDescent="0.25">
      <c r="EN403" s="1"/>
      <c r="EO403" s="1"/>
      <c r="EP403" s="1"/>
      <c r="EQ403" s="1"/>
      <c r="ER403" s="1"/>
      <c r="ES403" s="1"/>
      <c r="ET403" s="1"/>
      <c r="EU403" s="1"/>
    </row>
    <row r="404" spans="144:151" ht="12" customHeight="1" x14ac:dyDescent="0.25">
      <c r="EN404" s="1"/>
      <c r="EO404" s="1"/>
      <c r="EP404" s="1"/>
      <c r="EQ404" s="1"/>
      <c r="ER404" s="1"/>
      <c r="ES404" s="1"/>
      <c r="ET404" s="1"/>
      <c r="EU404" s="1"/>
    </row>
    <row r="405" spans="144:151" ht="12" customHeight="1" x14ac:dyDescent="0.25">
      <c r="EN405" s="1"/>
      <c r="EO405" s="1"/>
      <c r="EP405" s="1"/>
      <c r="EQ405" s="1"/>
      <c r="ER405" s="1"/>
      <c r="ES405" s="1"/>
      <c r="ET405" s="1"/>
      <c r="EU405" s="1"/>
    </row>
    <row r="406" spans="144:151" ht="12" customHeight="1" x14ac:dyDescent="0.25">
      <c r="EN406" s="1"/>
      <c r="EO406" s="1"/>
      <c r="EP406" s="1"/>
      <c r="EQ406" s="1"/>
      <c r="ER406" s="1"/>
      <c r="ES406" s="1"/>
      <c r="ET406" s="1"/>
      <c r="EU406" s="1"/>
    </row>
    <row r="407" spans="144:151" ht="12" customHeight="1" x14ac:dyDescent="0.25">
      <c r="EN407" s="1"/>
      <c r="EO407" s="1"/>
      <c r="EP407" s="1"/>
      <c r="EQ407" s="1"/>
      <c r="ER407" s="1"/>
      <c r="ES407" s="1"/>
      <c r="ET407" s="1"/>
      <c r="EU407" s="1"/>
    </row>
    <row r="408" spans="144:151" ht="12" customHeight="1" x14ac:dyDescent="0.25">
      <c r="EN408" s="1"/>
      <c r="EO408" s="1"/>
      <c r="EP408" s="1"/>
      <c r="EQ408" s="1"/>
      <c r="ER408" s="1"/>
      <c r="ES408" s="1"/>
      <c r="ET408" s="1"/>
      <c r="EU408" s="1"/>
    </row>
    <row r="409" spans="144:151" ht="12" customHeight="1" x14ac:dyDescent="0.25">
      <c r="EN409" s="1"/>
      <c r="EO409" s="1"/>
      <c r="EP409" s="1"/>
      <c r="EQ409" s="1"/>
      <c r="ER409" s="1"/>
      <c r="ES409" s="1"/>
      <c r="ET409" s="1"/>
      <c r="EU409" s="1"/>
    </row>
    <row r="410" spans="144:151" ht="12" customHeight="1" x14ac:dyDescent="0.25">
      <c r="EN410" s="1"/>
      <c r="EO410" s="1"/>
      <c r="EP410" s="1"/>
      <c r="EQ410" s="1"/>
      <c r="ER410" s="1"/>
      <c r="ES410" s="1"/>
      <c r="ET410" s="1"/>
      <c r="EU410" s="1"/>
    </row>
    <row r="411" spans="144:151" ht="12" customHeight="1" x14ac:dyDescent="0.25">
      <c r="EN411" s="1"/>
      <c r="EO411" s="1"/>
      <c r="EP411" s="1"/>
      <c r="EQ411" s="1"/>
      <c r="ER411" s="1"/>
      <c r="ES411" s="1"/>
      <c r="ET411" s="1"/>
      <c r="EU411" s="1"/>
    </row>
    <row r="412" spans="144:151" ht="12" customHeight="1" x14ac:dyDescent="0.25">
      <c r="EN412" s="1"/>
      <c r="EO412" s="1"/>
      <c r="EP412" s="1"/>
      <c r="EQ412" s="1"/>
      <c r="ER412" s="1"/>
      <c r="ES412" s="1"/>
      <c r="ET412" s="1"/>
      <c r="EU412" s="1"/>
    </row>
    <row r="413" spans="144:151" ht="12" customHeight="1" x14ac:dyDescent="0.25">
      <c r="EN413" s="1"/>
      <c r="EO413" s="1"/>
      <c r="EP413" s="1"/>
      <c r="EQ413" s="1"/>
      <c r="ER413" s="1"/>
      <c r="ES413" s="1"/>
      <c r="ET413" s="1"/>
      <c r="EU413" s="1"/>
    </row>
    <row r="414" spans="144:151" ht="12" customHeight="1" x14ac:dyDescent="0.25">
      <c r="EN414" s="1"/>
      <c r="EO414" s="1"/>
      <c r="EP414" s="1"/>
      <c r="EQ414" s="1"/>
      <c r="ER414" s="1"/>
      <c r="ES414" s="1"/>
      <c r="ET414" s="1"/>
      <c r="EU414" s="1"/>
    </row>
    <row r="415" spans="144:151" ht="12" customHeight="1" x14ac:dyDescent="0.25">
      <c r="EN415" s="1"/>
      <c r="EO415" s="1"/>
      <c r="EP415" s="1"/>
      <c r="EQ415" s="1"/>
      <c r="ER415" s="1"/>
      <c r="ES415" s="1"/>
      <c r="ET415" s="1"/>
      <c r="EU415" s="1"/>
    </row>
    <row r="416" spans="144:151" ht="12" customHeight="1" x14ac:dyDescent="0.25">
      <c r="EN416" s="1"/>
      <c r="EO416" s="1"/>
      <c r="EP416" s="1"/>
      <c r="EQ416" s="1"/>
      <c r="ER416" s="1"/>
      <c r="ES416" s="1"/>
      <c r="ET416" s="1"/>
      <c r="EU416" s="1"/>
    </row>
    <row r="417" spans="144:151" ht="12" customHeight="1" x14ac:dyDescent="0.25">
      <c r="EN417" s="1"/>
      <c r="EO417" s="1"/>
      <c r="EP417" s="1"/>
      <c r="EQ417" s="1"/>
      <c r="ER417" s="1"/>
      <c r="ES417" s="1"/>
      <c r="ET417" s="1"/>
      <c r="EU417" s="1"/>
    </row>
    <row r="418" spans="144:151" ht="12" customHeight="1" x14ac:dyDescent="0.25">
      <c r="EN418" s="1"/>
      <c r="EO418" s="1"/>
      <c r="EP418" s="1"/>
      <c r="EQ418" s="1"/>
      <c r="ER418" s="1"/>
      <c r="ES418" s="1"/>
      <c r="ET418" s="1"/>
      <c r="EU418" s="1"/>
    </row>
    <row r="419" spans="144:151" ht="12" customHeight="1" x14ac:dyDescent="0.25">
      <c r="EN419" s="1"/>
      <c r="EO419" s="1"/>
      <c r="EP419" s="1"/>
      <c r="EQ419" s="1"/>
      <c r="ER419" s="1"/>
      <c r="ES419" s="1"/>
      <c r="ET419" s="1"/>
      <c r="EU419" s="1"/>
    </row>
    <row r="420" spans="144:151" ht="12" customHeight="1" x14ac:dyDescent="0.25">
      <c r="EN420" s="1"/>
      <c r="EO420" s="1"/>
      <c r="EP420" s="1"/>
      <c r="EQ420" s="1"/>
      <c r="ER420" s="1"/>
      <c r="ES420" s="1"/>
      <c r="ET420" s="1"/>
      <c r="EU420" s="1"/>
    </row>
    <row r="421" spans="144:151" ht="12" customHeight="1" x14ac:dyDescent="0.25">
      <c r="EN421" s="1"/>
      <c r="EO421" s="1"/>
      <c r="EP421" s="1"/>
      <c r="EQ421" s="1"/>
      <c r="ER421" s="1"/>
      <c r="ES421" s="1"/>
      <c r="ET421" s="1"/>
      <c r="EU421" s="1"/>
    </row>
    <row r="422" spans="144:151" ht="12" customHeight="1" x14ac:dyDescent="0.25">
      <c r="EN422" s="1"/>
      <c r="EO422" s="1"/>
      <c r="EP422" s="1"/>
      <c r="EQ422" s="1"/>
      <c r="ER422" s="1"/>
      <c r="ES422" s="1"/>
      <c r="ET422" s="1"/>
      <c r="EU422" s="1"/>
    </row>
    <row r="423" spans="144:151" ht="12" customHeight="1" x14ac:dyDescent="0.25">
      <c r="EN423" s="1"/>
      <c r="EO423" s="1"/>
      <c r="EP423" s="1"/>
      <c r="EQ423" s="1"/>
      <c r="ER423" s="1"/>
      <c r="ES423" s="1"/>
      <c r="ET423" s="1"/>
      <c r="EU423" s="1"/>
    </row>
    <row r="424" spans="144:151" ht="12" customHeight="1" x14ac:dyDescent="0.25">
      <c r="EN424" s="1"/>
      <c r="EO424" s="1"/>
      <c r="EP424" s="1"/>
      <c r="EQ424" s="1"/>
      <c r="ER424" s="1"/>
      <c r="ES424" s="1"/>
      <c r="ET424" s="1"/>
      <c r="EU424" s="1"/>
    </row>
    <row r="425" spans="144:151" ht="12" customHeight="1" x14ac:dyDescent="0.25">
      <c r="EN425" s="1"/>
      <c r="EO425" s="1"/>
      <c r="EP425" s="1"/>
      <c r="EQ425" s="1"/>
      <c r="ER425" s="1"/>
      <c r="ES425" s="1"/>
      <c r="ET425" s="1"/>
      <c r="EU425" s="1"/>
    </row>
    <row r="426" spans="144:151" ht="12" customHeight="1" x14ac:dyDescent="0.25">
      <c r="EN426" s="1"/>
      <c r="EO426" s="1"/>
      <c r="EP426" s="1"/>
      <c r="EQ426" s="1"/>
      <c r="ER426" s="1"/>
      <c r="ES426" s="1"/>
      <c r="ET426" s="1"/>
      <c r="EU426" s="1"/>
    </row>
    <row r="427" spans="144:151" ht="12" customHeight="1" x14ac:dyDescent="0.25">
      <c r="EN427" s="1"/>
      <c r="EO427" s="1"/>
      <c r="EP427" s="1"/>
      <c r="EQ427" s="1"/>
      <c r="ER427" s="1"/>
      <c r="ES427" s="1"/>
      <c r="ET427" s="1"/>
      <c r="EU427" s="1"/>
    </row>
    <row r="428" spans="144:151" ht="12" customHeight="1" x14ac:dyDescent="0.25">
      <c r="EN428" s="1"/>
      <c r="EO428" s="1"/>
      <c r="EP428" s="1"/>
      <c r="EQ428" s="1"/>
      <c r="ER428" s="1"/>
      <c r="ES428" s="1"/>
      <c r="ET428" s="1"/>
      <c r="EU428" s="1"/>
    </row>
    <row r="429" spans="144:151" ht="12" customHeight="1" x14ac:dyDescent="0.25">
      <c r="EN429" s="1"/>
      <c r="EO429" s="1"/>
      <c r="EP429" s="1"/>
      <c r="EQ429" s="1"/>
      <c r="ER429" s="1"/>
      <c r="ES429" s="1"/>
      <c r="ET429" s="1"/>
      <c r="EU429" s="1"/>
    </row>
    <row r="430" spans="144:151" ht="12" customHeight="1" x14ac:dyDescent="0.25">
      <c r="EN430" s="1"/>
      <c r="EO430" s="1"/>
      <c r="EP430" s="1"/>
      <c r="EQ430" s="1"/>
      <c r="ER430" s="1"/>
      <c r="ES430" s="1"/>
      <c r="ET430" s="1"/>
      <c r="EU430" s="1"/>
    </row>
    <row r="431" spans="144:151" ht="12" customHeight="1" x14ac:dyDescent="0.25">
      <c r="EN431" s="1"/>
      <c r="EO431" s="1"/>
      <c r="EP431" s="1"/>
      <c r="EQ431" s="1"/>
      <c r="ER431" s="1"/>
      <c r="ES431" s="1"/>
      <c r="ET431" s="1"/>
      <c r="EU431" s="1"/>
    </row>
    <row r="432" spans="144:151" ht="12" customHeight="1" x14ac:dyDescent="0.25">
      <c r="EN432" s="1"/>
      <c r="EO432" s="1"/>
      <c r="EP432" s="1"/>
      <c r="EQ432" s="1"/>
      <c r="ER432" s="1"/>
      <c r="ES432" s="1"/>
      <c r="ET432" s="1"/>
      <c r="EU432" s="1"/>
    </row>
    <row r="433" spans="144:151" ht="12" customHeight="1" x14ac:dyDescent="0.25">
      <c r="EN433" s="1"/>
      <c r="EO433" s="1"/>
      <c r="EP433" s="1"/>
      <c r="EQ433" s="1"/>
      <c r="ER433" s="1"/>
      <c r="ES433" s="1"/>
      <c r="ET433" s="1"/>
      <c r="EU433" s="1"/>
    </row>
    <row r="434" spans="144:151" ht="12" customHeight="1" x14ac:dyDescent="0.25">
      <c r="EN434" s="1"/>
      <c r="EO434" s="1"/>
      <c r="EP434" s="1"/>
      <c r="EQ434" s="1"/>
      <c r="ER434" s="1"/>
      <c r="ES434" s="1"/>
      <c r="ET434" s="1"/>
      <c r="EU434" s="1"/>
    </row>
    <row r="435" spans="144:151" ht="12" customHeight="1" x14ac:dyDescent="0.25">
      <c r="EN435" s="1"/>
      <c r="EO435" s="1"/>
      <c r="EP435" s="1"/>
      <c r="EQ435" s="1"/>
      <c r="ER435" s="1"/>
      <c r="ES435" s="1"/>
      <c r="ET435" s="1"/>
      <c r="EU435" s="1"/>
    </row>
    <row r="436" spans="144:151" ht="12" customHeight="1" x14ac:dyDescent="0.25">
      <c r="EN436" s="1"/>
      <c r="EO436" s="1"/>
      <c r="EP436" s="1"/>
      <c r="EQ436" s="1"/>
      <c r="ER436" s="1"/>
      <c r="ES436" s="1"/>
      <c r="ET436" s="1"/>
      <c r="EU436" s="1"/>
    </row>
    <row r="437" spans="144:151" ht="12" customHeight="1" x14ac:dyDescent="0.25">
      <c r="EN437" s="1"/>
      <c r="EO437" s="1"/>
      <c r="EP437" s="1"/>
      <c r="EQ437" s="1"/>
      <c r="ER437" s="1"/>
      <c r="ES437" s="1"/>
      <c r="ET437" s="1"/>
      <c r="EU437" s="1"/>
    </row>
    <row r="438" spans="144:151" ht="12" customHeight="1" x14ac:dyDescent="0.25">
      <c r="EN438" s="1"/>
      <c r="EO438" s="1"/>
      <c r="EP438" s="1"/>
      <c r="EQ438" s="1"/>
      <c r="ER438" s="1"/>
      <c r="ES438" s="1"/>
      <c r="ET438" s="1"/>
      <c r="EU438" s="1"/>
    </row>
    <row r="439" spans="144:151" ht="12" customHeight="1" x14ac:dyDescent="0.25">
      <c r="EN439" s="1"/>
      <c r="EO439" s="1"/>
      <c r="EP439" s="1"/>
      <c r="EQ439" s="1"/>
      <c r="ER439" s="1"/>
      <c r="ES439" s="1"/>
      <c r="ET439" s="1"/>
      <c r="EU439" s="1"/>
    </row>
    <row r="440" spans="144:151" ht="12" customHeight="1" x14ac:dyDescent="0.25">
      <c r="EN440" s="1"/>
      <c r="EO440" s="1"/>
      <c r="EP440" s="1"/>
      <c r="EQ440" s="1"/>
      <c r="ER440" s="1"/>
      <c r="ES440" s="1"/>
      <c r="ET440" s="1"/>
      <c r="EU440" s="1"/>
    </row>
    <row r="441" spans="144:151" ht="12" customHeight="1" x14ac:dyDescent="0.25">
      <c r="EN441" s="1"/>
      <c r="EO441" s="1"/>
      <c r="EP441" s="1"/>
      <c r="EQ441" s="1"/>
      <c r="ER441" s="1"/>
      <c r="ES441" s="1"/>
      <c r="ET441" s="1"/>
      <c r="EU441" s="1"/>
    </row>
    <row r="442" spans="144:151" ht="12" customHeight="1" x14ac:dyDescent="0.25">
      <c r="EN442" s="1"/>
      <c r="EO442" s="1"/>
      <c r="EP442" s="1"/>
      <c r="EQ442" s="1"/>
      <c r="ER442" s="1"/>
      <c r="ES442" s="1"/>
      <c r="ET442" s="1"/>
      <c r="EU442" s="1"/>
    </row>
    <row r="443" spans="144:151" ht="12" customHeight="1" x14ac:dyDescent="0.25">
      <c r="EN443" s="1"/>
      <c r="EO443" s="1"/>
      <c r="EP443" s="1"/>
      <c r="EQ443" s="1"/>
      <c r="ER443" s="1"/>
      <c r="ES443" s="1"/>
      <c r="ET443" s="1"/>
      <c r="EU443" s="1"/>
    </row>
    <row r="444" spans="144:151" ht="12" customHeight="1" x14ac:dyDescent="0.25">
      <c r="EN444" s="1"/>
      <c r="EO444" s="1"/>
      <c r="EP444" s="1"/>
      <c r="EQ444" s="1"/>
      <c r="ER444" s="1"/>
      <c r="ES444" s="1"/>
      <c r="ET444" s="1"/>
      <c r="EU444" s="1"/>
    </row>
    <row r="445" spans="144:151" ht="12" customHeight="1" x14ac:dyDescent="0.25">
      <c r="EN445" s="1"/>
      <c r="EO445" s="1"/>
      <c r="EP445" s="1"/>
      <c r="EQ445" s="1"/>
      <c r="ER445" s="1"/>
      <c r="ES445" s="1"/>
      <c r="ET445" s="1"/>
      <c r="EU445" s="1"/>
    </row>
    <row r="446" spans="144:151" ht="12" customHeight="1" x14ac:dyDescent="0.25">
      <c r="EN446" s="1"/>
      <c r="EO446" s="1"/>
      <c r="EP446" s="1"/>
      <c r="EQ446" s="1"/>
      <c r="ER446" s="1"/>
      <c r="ES446" s="1"/>
      <c r="ET446" s="1"/>
      <c r="EU446" s="1"/>
    </row>
    <row r="447" spans="144:151" ht="12" customHeight="1" x14ac:dyDescent="0.25">
      <c r="EN447" s="1"/>
      <c r="EO447" s="1"/>
      <c r="EP447" s="1"/>
      <c r="EQ447" s="1"/>
      <c r="ER447" s="1"/>
      <c r="ES447" s="1"/>
      <c r="ET447" s="1"/>
      <c r="EU447" s="1"/>
    </row>
    <row r="448" spans="144:151" ht="12" customHeight="1" x14ac:dyDescent="0.25">
      <c r="EN448" s="1"/>
      <c r="EO448" s="1"/>
      <c r="EP448" s="1"/>
      <c r="EQ448" s="1"/>
      <c r="ER448" s="1"/>
      <c r="ES448" s="1"/>
      <c r="ET448" s="1"/>
      <c r="EU448" s="1"/>
    </row>
    <row r="449" spans="144:151" ht="12" customHeight="1" x14ac:dyDescent="0.25">
      <c r="EN449" s="1"/>
      <c r="EO449" s="1"/>
      <c r="EP449" s="1"/>
      <c r="EQ449" s="1"/>
      <c r="ER449" s="1"/>
      <c r="ES449" s="1"/>
      <c r="ET449" s="1"/>
      <c r="EU449" s="1"/>
    </row>
    <row r="450" spans="144:151" ht="12" customHeight="1" x14ac:dyDescent="0.25">
      <c r="EN450" s="1"/>
      <c r="EO450" s="1"/>
      <c r="EP450" s="1"/>
      <c r="EQ450" s="1"/>
      <c r="ER450" s="1"/>
      <c r="ES450" s="1"/>
      <c r="ET450" s="1"/>
      <c r="EU450" s="1"/>
    </row>
    <row r="451" spans="144:151" ht="12" customHeight="1" x14ac:dyDescent="0.25">
      <c r="EN451" s="1"/>
      <c r="EO451" s="1"/>
      <c r="EP451" s="1"/>
      <c r="EQ451" s="1"/>
      <c r="ER451" s="1"/>
      <c r="ES451" s="1"/>
      <c r="ET451" s="1"/>
      <c r="EU451" s="1"/>
    </row>
    <row r="452" spans="144:151" ht="12" customHeight="1" x14ac:dyDescent="0.25">
      <c r="EN452" s="1"/>
      <c r="EO452" s="1"/>
      <c r="EP452" s="1"/>
      <c r="EQ452" s="1"/>
      <c r="ER452" s="1"/>
      <c r="ES452" s="1"/>
      <c r="ET452" s="1"/>
      <c r="EU452" s="1"/>
    </row>
    <row r="453" spans="144:151" ht="12" customHeight="1" x14ac:dyDescent="0.25">
      <c r="EN453" s="1"/>
      <c r="EO453" s="1"/>
      <c r="EP453" s="1"/>
      <c r="EQ453" s="1"/>
      <c r="ER453" s="1"/>
      <c r="ES453" s="1"/>
      <c r="ET453" s="1"/>
      <c r="EU453" s="1"/>
    </row>
    <row r="454" spans="144:151" ht="12" customHeight="1" x14ac:dyDescent="0.25">
      <c r="EN454" s="1"/>
      <c r="EO454" s="1"/>
      <c r="EP454" s="1"/>
      <c r="EQ454" s="1"/>
      <c r="ER454" s="1"/>
      <c r="ES454" s="1"/>
      <c r="ET454" s="1"/>
      <c r="EU454" s="1"/>
    </row>
    <row r="455" spans="144:151" ht="12" customHeight="1" x14ac:dyDescent="0.25">
      <c r="EN455" s="1"/>
      <c r="EO455" s="1"/>
      <c r="EP455" s="1"/>
      <c r="EQ455" s="1"/>
      <c r="ER455" s="1"/>
      <c r="ES455" s="1"/>
      <c r="ET455" s="1"/>
      <c r="EU455" s="1"/>
    </row>
    <row r="456" spans="144:151" ht="12" customHeight="1" x14ac:dyDescent="0.25">
      <c r="EN456" s="1"/>
      <c r="EO456" s="1"/>
      <c r="EP456" s="1"/>
      <c r="EQ456" s="1"/>
      <c r="ER456" s="1"/>
      <c r="ES456" s="1"/>
      <c r="ET456" s="1"/>
      <c r="EU456" s="1"/>
    </row>
    <row r="457" spans="144:151" ht="12" customHeight="1" x14ac:dyDescent="0.25">
      <c r="EN457" s="1"/>
      <c r="EO457" s="1"/>
      <c r="EP457" s="1"/>
      <c r="EQ457" s="1"/>
      <c r="ER457" s="1"/>
      <c r="ES457" s="1"/>
      <c r="ET457" s="1"/>
      <c r="EU457" s="1"/>
    </row>
    <row r="458" spans="144:151" ht="12" customHeight="1" x14ac:dyDescent="0.25">
      <c r="EN458" s="1"/>
      <c r="EO458" s="1"/>
      <c r="EP458" s="1"/>
      <c r="EQ458" s="1"/>
      <c r="ER458" s="1"/>
      <c r="ES458" s="1"/>
      <c r="ET458" s="1"/>
      <c r="EU458" s="1"/>
    </row>
    <row r="459" spans="144:151" ht="12" customHeight="1" x14ac:dyDescent="0.25">
      <c r="EN459" s="1"/>
      <c r="EO459" s="1"/>
      <c r="EP459" s="1"/>
      <c r="EQ459" s="1"/>
      <c r="ER459" s="1"/>
      <c r="ES459" s="1"/>
      <c r="ET459" s="1"/>
      <c r="EU459" s="1"/>
    </row>
    <row r="460" spans="144:151" ht="12" customHeight="1" x14ac:dyDescent="0.25">
      <c r="EN460" s="1"/>
      <c r="EO460" s="1"/>
      <c r="EP460" s="1"/>
      <c r="EQ460" s="1"/>
      <c r="ER460" s="1"/>
      <c r="ES460" s="1"/>
      <c r="ET460" s="1"/>
      <c r="EU460" s="1"/>
    </row>
    <row r="461" spans="144:151" ht="12" customHeight="1" x14ac:dyDescent="0.25">
      <c r="EN461" s="1"/>
      <c r="EO461" s="1"/>
      <c r="EP461" s="1"/>
      <c r="EQ461" s="1"/>
      <c r="ER461" s="1"/>
      <c r="ES461" s="1"/>
      <c r="ET461" s="1"/>
      <c r="EU461" s="1"/>
    </row>
    <row r="462" spans="144:151" ht="12" customHeight="1" x14ac:dyDescent="0.25">
      <c r="EN462" s="1"/>
      <c r="EO462" s="1"/>
      <c r="EP462" s="1"/>
      <c r="EQ462" s="1"/>
      <c r="ER462" s="1"/>
      <c r="ES462" s="1"/>
      <c r="ET462" s="1"/>
      <c r="EU462" s="1"/>
    </row>
    <row r="463" spans="144:151" ht="12" customHeight="1" x14ac:dyDescent="0.25">
      <c r="EN463" s="1"/>
      <c r="EO463" s="1"/>
      <c r="EP463" s="1"/>
      <c r="EQ463" s="1"/>
      <c r="ER463" s="1"/>
      <c r="ES463" s="1"/>
      <c r="ET463" s="1"/>
      <c r="EU463" s="1"/>
    </row>
    <row r="464" spans="144:151" ht="12" customHeight="1" x14ac:dyDescent="0.25">
      <c r="EN464" s="1"/>
      <c r="EO464" s="1"/>
      <c r="EP464" s="1"/>
      <c r="EQ464" s="1"/>
      <c r="ER464" s="1"/>
      <c r="ES464" s="1"/>
      <c r="ET464" s="1"/>
      <c r="EU464" s="1"/>
    </row>
    <row r="465" spans="144:151" ht="12" customHeight="1" x14ac:dyDescent="0.25">
      <c r="EN465" s="1"/>
      <c r="EO465" s="1"/>
      <c r="EP465" s="1"/>
      <c r="EQ465" s="1"/>
      <c r="ER465" s="1"/>
      <c r="ES465" s="1"/>
      <c r="ET465" s="1"/>
      <c r="EU465" s="1"/>
    </row>
    <row r="466" spans="144:151" ht="12" customHeight="1" x14ac:dyDescent="0.25">
      <c r="EN466" s="1"/>
      <c r="EO466" s="1"/>
      <c r="EP466" s="1"/>
      <c r="EQ466" s="1"/>
      <c r="ER466" s="1"/>
      <c r="ES466" s="1"/>
      <c r="ET466" s="1"/>
      <c r="EU466" s="1"/>
    </row>
    <row r="467" spans="144:151" ht="12" customHeight="1" x14ac:dyDescent="0.25">
      <c r="EN467" s="1"/>
      <c r="EO467" s="1"/>
      <c r="EP467" s="1"/>
      <c r="EQ467" s="1"/>
      <c r="ER467" s="1"/>
      <c r="ES467" s="1"/>
      <c r="ET467" s="1"/>
      <c r="EU467" s="1"/>
    </row>
    <row r="468" spans="144:151" ht="12" customHeight="1" x14ac:dyDescent="0.25">
      <c r="EN468" s="1"/>
      <c r="EO468" s="1"/>
      <c r="EP468" s="1"/>
      <c r="EQ468" s="1"/>
      <c r="ER468" s="1"/>
      <c r="ES468" s="1"/>
      <c r="ET468" s="1"/>
      <c r="EU468" s="1"/>
    </row>
    <row r="469" spans="144:151" ht="12" customHeight="1" x14ac:dyDescent="0.25">
      <c r="EN469" s="1"/>
      <c r="EO469" s="1"/>
      <c r="EP469" s="1"/>
      <c r="EQ469" s="1"/>
      <c r="ER469" s="1"/>
      <c r="ES469" s="1"/>
      <c r="ET469" s="1"/>
      <c r="EU469" s="1"/>
    </row>
    <row r="470" spans="144:151" ht="12" customHeight="1" x14ac:dyDescent="0.25">
      <c r="EN470" s="1"/>
      <c r="EO470" s="1"/>
      <c r="EP470" s="1"/>
      <c r="EQ470" s="1"/>
      <c r="ER470" s="1"/>
      <c r="ES470" s="1"/>
      <c r="ET470" s="1"/>
      <c r="EU470" s="1"/>
    </row>
    <row r="471" spans="144:151" ht="12" customHeight="1" x14ac:dyDescent="0.25">
      <c r="EN471" s="1"/>
      <c r="EO471" s="1"/>
      <c r="EP471" s="1"/>
      <c r="EQ471" s="1"/>
      <c r="ER471" s="1"/>
      <c r="ES471" s="1"/>
      <c r="ET471" s="1"/>
      <c r="EU471" s="1"/>
    </row>
    <row r="472" spans="144:151" ht="12" customHeight="1" x14ac:dyDescent="0.25">
      <c r="EN472" s="1"/>
      <c r="EO472" s="1"/>
      <c r="EP472" s="1"/>
      <c r="EQ472" s="1"/>
      <c r="ER472" s="1"/>
      <c r="ES472" s="1"/>
      <c r="ET472" s="1"/>
      <c r="EU472" s="1"/>
    </row>
    <row r="473" spans="144:151" ht="12" customHeight="1" x14ac:dyDescent="0.25">
      <c r="EN473" s="1"/>
      <c r="EO473" s="1"/>
      <c r="EP473" s="1"/>
      <c r="EQ473" s="1"/>
      <c r="ER473" s="1"/>
      <c r="ES473" s="1"/>
      <c r="ET473" s="1"/>
      <c r="EU473" s="1"/>
    </row>
    <row r="474" spans="144:151" ht="12" customHeight="1" x14ac:dyDescent="0.25">
      <c r="EN474" s="1"/>
      <c r="EO474" s="1"/>
      <c r="EP474" s="1"/>
      <c r="EQ474" s="1"/>
      <c r="ER474" s="1"/>
      <c r="ES474" s="1"/>
      <c r="ET474" s="1"/>
      <c r="EU474" s="1"/>
    </row>
    <row r="475" spans="144:151" ht="12" customHeight="1" x14ac:dyDescent="0.25">
      <c r="EN475" s="1"/>
      <c r="EO475" s="1"/>
      <c r="EP475" s="1"/>
      <c r="EQ475" s="1"/>
      <c r="ER475" s="1"/>
      <c r="ES475" s="1"/>
      <c r="ET475" s="1"/>
      <c r="EU475" s="1"/>
    </row>
    <row r="476" spans="144:151" ht="12" customHeight="1" x14ac:dyDescent="0.25">
      <c r="EN476" s="1"/>
      <c r="EO476" s="1"/>
      <c r="EP476" s="1"/>
      <c r="EQ476" s="1"/>
      <c r="ER476" s="1"/>
      <c r="ES476" s="1"/>
      <c r="ET476" s="1"/>
      <c r="EU476" s="1"/>
    </row>
    <row r="477" spans="144:151" ht="12" customHeight="1" x14ac:dyDescent="0.25">
      <c r="EN477" s="1"/>
      <c r="EO477" s="1"/>
      <c r="EP477" s="1"/>
      <c r="EQ477" s="1"/>
      <c r="ER477" s="1"/>
      <c r="ES477" s="1"/>
      <c r="ET477" s="1"/>
      <c r="EU477" s="1"/>
    </row>
    <row r="478" spans="144:151" ht="12" customHeight="1" x14ac:dyDescent="0.25">
      <c r="EN478" s="1"/>
      <c r="EO478" s="1"/>
      <c r="EP478" s="1"/>
      <c r="EQ478" s="1"/>
      <c r="ER478" s="1"/>
      <c r="ES478" s="1"/>
      <c r="ET478" s="1"/>
      <c r="EU478" s="1"/>
    </row>
    <row r="479" spans="144:151" ht="12" customHeight="1" x14ac:dyDescent="0.25">
      <c r="EN479" s="1"/>
      <c r="EO479" s="1"/>
      <c r="EP479" s="1"/>
      <c r="EQ479" s="1"/>
      <c r="ER479" s="1"/>
      <c r="ES479" s="1"/>
      <c r="ET479" s="1"/>
      <c r="EU479" s="1"/>
    </row>
    <row r="480" spans="144:151" ht="12" customHeight="1" x14ac:dyDescent="0.25">
      <c r="EN480" s="1"/>
      <c r="EO480" s="1"/>
      <c r="EP480" s="1"/>
      <c r="EQ480" s="1"/>
      <c r="ER480" s="1"/>
      <c r="ES480" s="1"/>
      <c r="ET480" s="1"/>
      <c r="EU480" s="1"/>
    </row>
    <row r="481" spans="144:151" ht="12" customHeight="1" x14ac:dyDescent="0.25">
      <c r="EN481" s="1"/>
      <c r="EO481" s="1"/>
      <c r="EP481" s="1"/>
      <c r="EQ481" s="1"/>
      <c r="ER481" s="1"/>
      <c r="ES481" s="1"/>
      <c r="ET481" s="1"/>
      <c r="EU481" s="1"/>
    </row>
    <row r="482" spans="144:151" ht="12" customHeight="1" x14ac:dyDescent="0.25">
      <c r="EN482" s="1"/>
      <c r="EO482" s="1"/>
      <c r="EP482" s="1"/>
      <c r="EQ482" s="1"/>
      <c r="ER482" s="1"/>
      <c r="ES482" s="1"/>
      <c r="ET482" s="1"/>
      <c r="EU482" s="1"/>
    </row>
    <row r="483" spans="144:151" ht="12" customHeight="1" x14ac:dyDescent="0.25">
      <c r="EN483" s="1"/>
      <c r="EO483" s="1"/>
      <c r="EP483" s="1"/>
      <c r="EQ483" s="1"/>
      <c r="ER483" s="1"/>
      <c r="ES483" s="1"/>
      <c r="ET483" s="1"/>
      <c r="EU483" s="1"/>
    </row>
    <row r="484" spans="144:151" ht="12" customHeight="1" x14ac:dyDescent="0.25">
      <c r="EN484" s="1"/>
      <c r="EO484" s="1"/>
      <c r="EP484" s="1"/>
      <c r="EQ484" s="1"/>
      <c r="ER484" s="1"/>
      <c r="ES484" s="1"/>
      <c r="ET484" s="1"/>
      <c r="EU484" s="1"/>
    </row>
    <row r="485" spans="144:151" ht="12" customHeight="1" x14ac:dyDescent="0.25">
      <c r="EN485" s="1"/>
      <c r="EO485" s="1"/>
      <c r="EP485" s="1"/>
      <c r="EQ485" s="1"/>
      <c r="ER485" s="1"/>
      <c r="ES485" s="1"/>
      <c r="ET485" s="1"/>
      <c r="EU485" s="1"/>
    </row>
    <row r="486" spans="144:151" ht="12" customHeight="1" x14ac:dyDescent="0.25">
      <c r="EN486" s="1"/>
      <c r="EO486" s="1"/>
      <c r="EP486" s="1"/>
      <c r="EQ486" s="1"/>
      <c r="ER486" s="1"/>
      <c r="ES486" s="1"/>
      <c r="ET486" s="1"/>
      <c r="EU486" s="1"/>
    </row>
    <row r="487" spans="144:151" ht="12" customHeight="1" x14ac:dyDescent="0.25">
      <c r="EN487" s="1"/>
      <c r="EO487" s="1"/>
      <c r="EP487" s="1"/>
      <c r="EQ487" s="1"/>
      <c r="ER487" s="1"/>
      <c r="ES487" s="1"/>
      <c r="ET487" s="1"/>
      <c r="EU487" s="1"/>
    </row>
    <row r="488" spans="144:151" ht="12" customHeight="1" x14ac:dyDescent="0.25">
      <c r="EN488" s="1"/>
      <c r="EO488" s="1"/>
      <c r="EP488" s="1"/>
      <c r="EQ488" s="1"/>
      <c r="ER488" s="1"/>
      <c r="ES488" s="1"/>
      <c r="ET488" s="1"/>
      <c r="EU488" s="1"/>
    </row>
    <row r="489" spans="144:151" ht="12" customHeight="1" x14ac:dyDescent="0.25">
      <c r="EN489" s="1"/>
      <c r="EO489" s="1"/>
      <c r="EP489" s="1"/>
      <c r="EQ489" s="1"/>
      <c r="ER489" s="1"/>
      <c r="ES489" s="1"/>
      <c r="ET489" s="1"/>
      <c r="EU489" s="1"/>
    </row>
    <row r="490" spans="144:151" ht="12" customHeight="1" x14ac:dyDescent="0.25">
      <c r="EN490" s="1"/>
      <c r="EO490" s="1"/>
      <c r="EP490" s="1"/>
      <c r="EQ490" s="1"/>
      <c r="ER490" s="1"/>
      <c r="ES490" s="1"/>
      <c r="ET490" s="1"/>
      <c r="EU490" s="1"/>
    </row>
    <row r="491" spans="144:151" ht="12" customHeight="1" x14ac:dyDescent="0.25">
      <c r="EN491" s="1"/>
      <c r="EO491" s="1"/>
      <c r="EP491" s="1"/>
      <c r="EQ491" s="1"/>
      <c r="ER491" s="1"/>
      <c r="ES491" s="1"/>
      <c r="ET491" s="1"/>
      <c r="EU491" s="1"/>
    </row>
    <row r="492" spans="144:151" ht="12" customHeight="1" x14ac:dyDescent="0.25">
      <c r="EN492" s="1"/>
      <c r="EO492" s="1"/>
      <c r="EP492" s="1"/>
      <c r="EQ492" s="1"/>
      <c r="ER492" s="1"/>
      <c r="ES492" s="1"/>
      <c r="ET492" s="1"/>
      <c r="EU492" s="1"/>
    </row>
    <row r="493" spans="144:151" ht="12" customHeight="1" x14ac:dyDescent="0.25">
      <c r="EN493" s="1"/>
      <c r="EO493" s="1"/>
      <c r="EP493" s="1"/>
      <c r="EQ493" s="1"/>
      <c r="ER493" s="1"/>
      <c r="ES493" s="1"/>
      <c r="ET493" s="1"/>
      <c r="EU493" s="1"/>
    </row>
    <row r="494" spans="144:151" ht="12" customHeight="1" x14ac:dyDescent="0.25">
      <c r="EN494" s="1"/>
      <c r="EO494" s="1"/>
      <c r="EP494" s="1"/>
      <c r="EQ494" s="1"/>
      <c r="ER494" s="1"/>
      <c r="ES494" s="1"/>
      <c r="ET494" s="1"/>
      <c r="EU494" s="1"/>
    </row>
    <row r="495" spans="144:151" ht="12" customHeight="1" x14ac:dyDescent="0.25">
      <c r="EN495" s="1"/>
      <c r="EO495" s="1"/>
      <c r="EP495" s="1"/>
      <c r="EQ495" s="1"/>
      <c r="ER495" s="1"/>
      <c r="ES495" s="1"/>
      <c r="ET495" s="1"/>
      <c r="EU495" s="1"/>
    </row>
    <row r="496" spans="144:151" ht="12" customHeight="1" x14ac:dyDescent="0.25">
      <c r="EN496" s="1"/>
      <c r="EO496" s="1"/>
      <c r="EP496" s="1"/>
      <c r="EQ496" s="1"/>
      <c r="ER496" s="1"/>
      <c r="ES496" s="1"/>
      <c r="ET496" s="1"/>
      <c r="EU496" s="1"/>
    </row>
    <row r="497" spans="144:151" ht="12" customHeight="1" x14ac:dyDescent="0.25">
      <c r="EN497" s="1"/>
      <c r="EO497" s="1"/>
      <c r="EP497" s="1"/>
      <c r="EQ497" s="1"/>
      <c r="ER497" s="1"/>
      <c r="ES497" s="1"/>
      <c r="ET497" s="1"/>
      <c r="EU497" s="1"/>
    </row>
    <row r="498" spans="144:151" ht="12" customHeight="1" x14ac:dyDescent="0.25">
      <c r="EN498" s="1"/>
      <c r="EO498" s="1"/>
      <c r="EP498" s="1"/>
      <c r="EQ498" s="1"/>
      <c r="ER498" s="1"/>
      <c r="ES498" s="1"/>
      <c r="ET498" s="1"/>
      <c r="EU498" s="1"/>
    </row>
    <row r="499" spans="144:151" ht="12" customHeight="1" x14ac:dyDescent="0.25">
      <c r="EN499" s="1"/>
      <c r="EO499" s="1"/>
      <c r="EP499" s="1"/>
      <c r="EQ499" s="1"/>
      <c r="ER499" s="1"/>
      <c r="ES499" s="1"/>
      <c r="ET499" s="1"/>
      <c r="EU499" s="1"/>
    </row>
    <row r="500" spans="144:151" ht="12" customHeight="1" x14ac:dyDescent="0.25">
      <c r="EN500" s="1"/>
      <c r="EO500" s="1"/>
      <c r="EP500" s="1"/>
      <c r="EQ500" s="1"/>
      <c r="ER500" s="1"/>
      <c r="ES500" s="1"/>
      <c r="ET500" s="1"/>
      <c r="EU500" s="1"/>
    </row>
    <row r="501" spans="144:151" ht="12" customHeight="1" x14ac:dyDescent="0.25">
      <c r="EN501" s="1"/>
      <c r="EO501" s="1"/>
      <c r="EP501" s="1"/>
      <c r="EQ501" s="1"/>
      <c r="ER501" s="1"/>
      <c r="ES501" s="1"/>
      <c r="ET501" s="1"/>
      <c r="EU501" s="1"/>
    </row>
    <row r="502" spans="144:151" ht="12" customHeight="1" x14ac:dyDescent="0.25">
      <c r="EN502" s="1"/>
      <c r="EO502" s="1"/>
      <c r="EP502" s="1"/>
      <c r="EQ502" s="1"/>
      <c r="ER502" s="1"/>
      <c r="ES502" s="1"/>
      <c r="ET502" s="1"/>
      <c r="EU502" s="1"/>
    </row>
    <row r="503" spans="144:151" ht="12" customHeight="1" x14ac:dyDescent="0.25">
      <c r="EN503" s="1"/>
      <c r="EO503" s="1"/>
      <c r="EP503" s="1"/>
      <c r="EQ503" s="1"/>
      <c r="ER503" s="1"/>
      <c r="ES503" s="1"/>
      <c r="ET503" s="1"/>
      <c r="EU503" s="1"/>
    </row>
    <row r="504" spans="144:151" ht="12" customHeight="1" x14ac:dyDescent="0.25">
      <c r="EN504" s="1"/>
      <c r="EO504" s="1"/>
      <c r="EP504" s="1"/>
      <c r="EQ504" s="1"/>
      <c r="ER504" s="1"/>
      <c r="ES504" s="1"/>
      <c r="ET504" s="1"/>
      <c r="EU504" s="1"/>
    </row>
    <row r="505" spans="144:151" ht="12" customHeight="1" x14ac:dyDescent="0.25">
      <c r="EN505" s="1"/>
      <c r="EO505" s="1"/>
      <c r="EP505" s="1"/>
      <c r="EQ505" s="1"/>
      <c r="ER505" s="1"/>
      <c r="ES505" s="1"/>
      <c r="ET505" s="1"/>
      <c r="EU505" s="1"/>
    </row>
    <row r="506" spans="144:151" ht="12" customHeight="1" x14ac:dyDescent="0.25">
      <c r="EN506" s="1"/>
      <c r="EO506" s="1"/>
      <c r="EP506" s="1"/>
      <c r="EQ506" s="1"/>
      <c r="ER506" s="1"/>
      <c r="ES506" s="1"/>
      <c r="ET506" s="1"/>
      <c r="EU506" s="1"/>
    </row>
    <row r="507" spans="144:151" ht="12" customHeight="1" x14ac:dyDescent="0.25">
      <c r="EN507" s="1"/>
      <c r="EO507" s="1"/>
      <c r="EP507" s="1"/>
      <c r="EQ507" s="1"/>
      <c r="ER507" s="1"/>
      <c r="ES507" s="1"/>
      <c r="ET507" s="1"/>
      <c r="EU507" s="1"/>
    </row>
    <row r="508" spans="144:151" ht="12" customHeight="1" x14ac:dyDescent="0.25">
      <c r="EN508" s="1"/>
      <c r="EO508" s="1"/>
      <c r="EP508" s="1"/>
      <c r="EQ508" s="1"/>
      <c r="ER508" s="1"/>
      <c r="ES508" s="1"/>
      <c r="ET508" s="1"/>
      <c r="EU508" s="1"/>
    </row>
    <row r="509" spans="144:151" ht="12" customHeight="1" x14ac:dyDescent="0.25">
      <c r="EN509" s="1"/>
      <c r="EO509" s="1"/>
      <c r="EP509" s="1"/>
      <c r="EQ509" s="1"/>
      <c r="ER509" s="1"/>
      <c r="ES509" s="1"/>
      <c r="ET509" s="1"/>
      <c r="EU509" s="1"/>
    </row>
    <row r="510" spans="144:151" ht="12" customHeight="1" x14ac:dyDescent="0.25">
      <c r="EN510" s="1"/>
      <c r="EO510" s="1"/>
      <c r="EP510" s="1"/>
      <c r="EQ510" s="1"/>
      <c r="ER510" s="1"/>
      <c r="ES510" s="1"/>
      <c r="ET510" s="1"/>
      <c r="EU510" s="1"/>
    </row>
    <row r="511" spans="144:151" ht="12" customHeight="1" x14ac:dyDescent="0.25">
      <c r="EN511" s="1"/>
      <c r="EO511" s="1"/>
      <c r="EP511" s="1"/>
      <c r="EQ511" s="1"/>
      <c r="ER511" s="1"/>
      <c r="ES511" s="1"/>
      <c r="ET511" s="1"/>
      <c r="EU511" s="1"/>
    </row>
    <row r="512" spans="144:151" ht="12" customHeight="1" x14ac:dyDescent="0.25">
      <c r="EN512" s="1"/>
      <c r="EO512" s="1"/>
      <c r="EP512" s="1"/>
      <c r="EQ512" s="1"/>
      <c r="ER512" s="1"/>
      <c r="ES512" s="1"/>
      <c r="ET512" s="1"/>
      <c r="EU512" s="1"/>
    </row>
    <row r="513" spans="144:151" ht="12" customHeight="1" x14ac:dyDescent="0.25">
      <c r="EN513" s="1"/>
      <c r="EO513" s="1"/>
      <c r="EP513" s="1"/>
      <c r="EQ513" s="1"/>
      <c r="ER513" s="1"/>
      <c r="ES513" s="1"/>
      <c r="ET513" s="1"/>
      <c r="EU513" s="1"/>
    </row>
    <row r="514" spans="144:151" ht="12" customHeight="1" x14ac:dyDescent="0.25">
      <c r="EN514" s="1"/>
      <c r="EO514" s="1"/>
      <c r="EP514" s="1"/>
      <c r="EQ514" s="1"/>
      <c r="ER514" s="1"/>
      <c r="ES514" s="1"/>
      <c r="ET514" s="1"/>
      <c r="EU514" s="1"/>
    </row>
    <row r="515" spans="144:151" ht="12" customHeight="1" x14ac:dyDescent="0.25">
      <c r="EN515" s="1"/>
      <c r="EO515" s="1"/>
      <c r="EP515" s="1"/>
      <c r="EQ515" s="1"/>
      <c r="ER515" s="1"/>
      <c r="ES515" s="1"/>
      <c r="ET515" s="1"/>
      <c r="EU515" s="1"/>
    </row>
    <row r="516" spans="144:151" ht="12" customHeight="1" x14ac:dyDescent="0.25">
      <c r="EN516" s="1"/>
      <c r="EO516" s="1"/>
      <c r="EP516" s="1"/>
      <c r="EQ516" s="1"/>
      <c r="ER516" s="1"/>
      <c r="ES516" s="1"/>
      <c r="ET516" s="1"/>
      <c r="EU516" s="1"/>
    </row>
    <row r="517" spans="144:151" ht="12" customHeight="1" x14ac:dyDescent="0.25">
      <c r="EN517" s="1"/>
      <c r="EO517" s="1"/>
      <c r="EP517" s="1"/>
      <c r="EQ517" s="1"/>
      <c r="ER517" s="1"/>
      <c r="ES517" s="1"/>
      <c r="ET517" s="1"/>
      <c r="EU517" s="1"/>
    </row>
    <row r="518" spans="144:151" ht="12" customHeight="1" x14ac:dyDescent="0.25">
      <c r="EN518" s="1"/>
      <c r="EO518" s="1"/>
      <c r="EP518" s="1"/>
      <c r="EQ518" s="1"/>
      <c r="ER518" s="1"/>
      <c r="ES518" s="1"/>
      <c r="ET518" s="1"/>
      <c r="EU518" s="1"/>
    </row>
    <row r="519" spans="144:151" ht="12" customHeight="1" x14ac:dyDescent="0.25">
      <c r="EN519" s="1"/>
      <c r="EO519" s="1"/>
      <c r="EP519" s="1"/>
      <c r="EQ519" s="1"/>
      <c r="ER519" s="1"/>
      <c r="ES519" s="1"/>
      <c r="ET519" s="1"/>
      <c r="EU519" s="1"/>
    </row>
    <row r="520" spans="144:151" ht="12" customHeight="1" x14ac:dyDescent="0.25">
      <c r="EN520" s="1"/>
      <c r="EO520" s="1"/>
      <c r="EP520" s="1"/>
      <c r="EQ520" s="1"/>
      <c r="ER520" s="1"/>
      <c r="ES520" s="1"/>
      <c r="ET520" s="1"/>
      <c r="EU520" s="1"/>
    </row>
    <row r="521" spans="144:151" ht="12" customHeight="1" x14ac:dyDescent="0.25">
      <c r="EN521" s="1"/>
      <c r="EO521" s="1"/>
      <c r="EP521" s="1"/>
      <c r="EQ521" s="1"/>
      <c r="ER521" s="1"/>
      <c r="ES521" s="1"/>
      <c r="ET521" s="1"/>
      <c r="EU521" s="1"/>
    </row>
    <row r="522" spans="144:151" ht="12" customHeight="1" x14ac:dyDescent="0.25">
      <c r="EN522" s="1"/>
      <c r="EO522" s="1"/>
      <c r="EP522" s="1"/>
      <c r="EQ522" s="1"/>
      <c r="ER522" s="1"/>
      <c r="ES522" s="1"/>
      <c r="ET522" s="1"/>
      <c r="EU522" s="1"/>
    </row>
    <row r="523" spans="144:151" ht="12" customHeight="1" x14ac:dyDescent="0.25">
      <c r="EN523" s="1"/>
      <c r="EO523" s="1"/>
      <c r="EP523" s="1"/>
      <c r="EQ523" s="1"/>
      <c r="ER523" s="1"/>
      <c r="ES523" s="1"/>
      <c r="ET523" s="1"/>
      <c r="EU523" s="1"/>
    </row>
    <row r="524" spans="144:151" ht="12" customHeight="1" x14ac:dyDescent="0.25">
      <c r="EN524" s="1"/>
      <c r="EO524" s="1"/>
      <c r="EP524" s="1"/>
      <c r="EQ524" s="1"/>
      <c r="ER524" s="1"/>
      <c r="ES524" s="1"/>
      <c r="ET524" s="1"/>
      <c r="EU524" s="1"/>
    </row>
    <row r="525" spans="144:151" ht="12" customHeight="1" x14ac:dyDescent="0.25">
      <c r="EN525" s="1"/>
      <c r="EO525" s="1"/>
      <c r="EP525" s="1"/>
      <c r="EQ525" s="1"/>
      <c r="ER525" s="1"/>
      <c r="ES525" s="1"/>
      <c r="ET525" s="1"/>
      <c r="EU525" s="1"/>
    </row>
    <row r="526" spans="144:151" ht="12" customHeight="1" x14ac:dyDescent="0.25">
      <c r="EN526" s="1"/>
      <c r="EO526" s="1"/>
      <c r="EP526" s="1"/>
      <c r="EQ526" s="1"/>
      <c r="ER526" s="1"/>
      <c r="ES526" s="1"/>
      <c r="ET526" s="1"/>
      <c r="EU526" s="1"/>
    </row>
    <row r="527" spans="144:151" ht="12" customHeight="1" x14ac:dyDescent="0.25">
      <c r="EN527" s="1"/>
      <c r="EO527" s="1"/>
      <c r="EP527" s="1"/>
      <c r="EQ527" s="1"/>
      <c r="ER527" s="1"/>
      <c r="ES527" s="1"/>
      <c r="ET527" s="1"/>
      <c r="EU527" s="1"/>
    </row>
    <row r="528" spans="144:151" ht="12" customHeight="1" x14ac:dyDescent="0.25">
      <c r="EN528" s="1"/>
      <c r="EO528" s="1"/>
      <c r="EP528" s="1"/>
      <c r="EQ528" s="1"/>
      <c r="ER528" s="1"/>
      <c r="ES528" s="1"/>
      <c r="ET528" s="1"/>
      <c r="EU528" s="1"/>
    </row>
    <row r="529" spans="144:151" ht="12" customHeight="1" x14ac:dyDescent="0.25">
      <c r="EN529" s="1"/>
      <c r="EO529" s="1"/>
      <c r="EP529" s="1"/>
      <c r="EQ529" s="1"/>
      <c r="ER529" s="1"/>
      <c r="ES529" s="1"/>
      <c r="ET529" s="1"/>
      <c r="EU529" s="1"/>
    </row>
    <row r="530" spans="144:151" ht="12" customHeight="1" x14ac:dyDescent="0.25">
      <c r="EN530" s="1"/>
      <c r="EO530" s="1"/>
      <c r="EP530" s="1"/>
      <c r="EQ530" s="1"/>
      <c r="ER530" s="1"/>
      <c r="ES530" s="1"/>
      <c r="ET530" s="1"/>
      <c r="EU530" s="1"/>
    </row>
    <row r="531" spans="144:151" ht="12" customHeight="1" x14ac:dyDescent="0.25">
      <c r="EN531" s="1"/>
      <c r="EO531" s="1"/>
      <c r="EP531" s="1"/>
      <c r="EQ531" s="1"/>
      <c r="ER531" s="1"/>
      <c r="ES531" s="1"/>
      <c r="ET531" s="1"/>
      <c r="EU531" s="1"/>
    </row>
    <row r="532" spans="144:151" ht="12" customHeight="1" x14ac:dyDescent="0.25">
      <c r="EN532" s="1"/>
      <c r="EO532" s="1"/>
      <c r="EP532" s="1"/>
      <c r="EQ532" s="1"/>
      <c r="ER532" s="1"/>
      <c r="ES532" s="1"/>
      <c r="ET532" s="1"/>
      <c r="EU532" s="1"/>
    </row>
    <row r="533" spans="144:151" ht="12" customHeight="1" x14ac:dyDescent="0.25">
      <c r="EN533" s="1"/>
      <c r="EO533" s="1"/>
      <c r="EP533" s="1"/>
      <c r="EQ533" s="1"/>
      <c r="ER533" s="1"/>
      <c r="ES533" s="1"/>
      <c r="ET533" s="1"/>
      <c r="EU533" s="1"/>
    </row>
    <row r="534" spans="144:151" ht="12" customHeight="1" x14ac:dyDescent="0.25">
      <c r="EN534" s="1"/>
      <c r="EO534" s="1"/>
      <c r="EP534" s="1"/>
      <c r="EQ534" s="1"/>
      <c r="ER534" s="1"/>
      <c r="ES534" s="1"/>
      <c r="ET534" s="1"/>
      <c r="EU534" s="1"/>
    </row>
    <row r="535" spans="144:151" ht="12" customHeight="1" x14ac:dyDescent="0.25">
      <c r="EN535" s="1"/>
      <c r="EO535" s="1"/>
      <c r="EP535" s="1"/>
      <c r="EQ535" s="1"/>
      <c r="ER535" s="1"/>
      <c r="ES535" s="1"/>
      <c r="ET535" s="1"/>
      <c r="EU535" s="1"/>
    </row>
    <row r="536" spans="144:151" ht="12" customHeight="1" x14ac:dyDescent="0.25">
      <c r="EN536" s="1"/>
      <c r="EO536" s="1"/>
      <c r="EP536" s="1"/>
      <c r="EQ536" s="1"/>
      <c r="ER536" s="1"/>
      <c r="ES536" s="1"/>
      <c r="ET536" s="1"/>
      <c r="EU536" s="1"/>
    </row>
    <row r="537" spans="144:151" ht="12" customHeight="1" x14ac:dyDescent="0.25">
      <c r="EN537" s="1"/>
      <c r="EO537" s="1"/>
      <c r="EP537" s="1"/>
      <c r="EQ537" s="1"/>
      <c r="ER537" s="1"/>
      <c r="ES537" s="1"/>
      <c r="ET537" s="1"/>
      <c r="EU537" s="1"/>
    </row>
    <row r="538" spans="144:151" ht="12" customHeight="1" x14ac:dyDescent="0.25">
      <c r="EN538" s="1"/>
      <c r="EO538" s="1"/>
      <c r="EP538" s="1"/>
      <c r="EQ538" s="1"/>
      <c r="ER538" s="1"/>
      <c r="ES538" s="1"/>
      <c r="ET538" s="1"/>
      <c r="EU538" s="1"/>
    </row>
    <row r="539" spans="144:151" ht="12" customHeight="1" x14ac:dyDescent="0.25">
      <c r="EN539" s="1"/>
      <c r="EO539" s="1"/>
      <c r="EP539" s="1"/>
      <c r="EQ539" s="1"/>
      <c r="ER539" s="1"/>
      <c r="ES539" s="1"/>
      <c r="ET539" s="1"/>
      <c r="EU539" s="1"/>
    </row>
    <row r="540" spans="144:151" ht="12" customHeight="1" x14ac:dyDescent="0.25">
      <c r="EN540" s="1"/>
      <c r="EO540" s="1"/>
      <c r="EP540" s="1"/>
      <c r="EQ540" s="1"/>
      <c r="ER540" s="1"/>
      <c r="ES540" s="1"/>
      <c r="ET540" s="1"/>
      <c r="EU540" s="1"/>
    </row>
    <row r="541" spans="144:151" ht="12" customHeight="1" x14ac:dyDescent="0.25">
      <c r="EN541" s="1"/>
      <c r="EO541" s="1"/>
      <c r="EP541" s="1"/>
      <c r="EQ541" s="1"/>
      <c r="ER541" s="1"/>
      <c r="ES541" s="1"/>
      <c r="ET541" s="1"/>
      <c r="EU541" s="1"/>
    </row>
    <row r="542" spans="144:151" ht="12" customHeight="1" x14ac:dyDescent="0.25">
      <c r="EN542" s="1"/>
      <c r="EO542" s="1"/>
      <c r="EP542" s="1"/>
      <c r="EQ542" s="1"/>
      <c r="ER542" s="1"/>
      <c r="ES542" s="1"/>
      <c r="ET542" s="1"/>
      <c r="EU542" s="1"/>
    </row>
    <row r="543" spans="144:151" ht="12" customHeight="1" x14ac:dyDescent="0.25">
      <c r="EN543" s="1"/>
      <c r="EO543" s="1"/>
      <c r="EP543" s="1"/>
      <c r="EQ543" s="1"/>
      <c r="ER543" s="1"/>
      <c r="ES543" s="1"/>
      <c r="ET543" s="1"/>
      <c r="EU543" s="1"/>
    </row>
    <row r="544" spans="144:151" ht="12" customHeight="1" x14ac:dyDescent="0.25">
      <c r="EN544" s="1"/>
      <c r="EO544" s="1"/>
      <c r="EP544" s="1"/>
      <c r="EQ544" s="1"/>
      <c r="ER544" s="1"/>
      <c r="ES544" s="1"/>
      <c r="ET544" s="1"/>
      <c r="EU544" s="1"/>
    </row>
    <row r="545" spans="144:151" ht="12" customHeight="1" x14ac:dyDescent="0.25">
      <c r="EN545" s="1"/>
      <c r="EO545" s="1"/>
      <c r="EP545" s="1"/>
      <c r="EQ545" s="1"/>
      <c r="ER545" s="1"/>
      <c r="ES545" s="1"/>
      <c r="ET545" s="1"/>
      <c r="EU545" s="1"/>
    </row>
    <row r="546" spans="144:151" ht="12" customHeight="1" x14ac:dyDescent="0.25">
      <c r="EN546" s="1"/>
      <c r="EO546" s="1"/>
      <c r="EP546" s="1"/>
      <c r="EQ546" s="1"/>
      <c r="ER546" s="1"/>
      <c r="ES546" s="1"/>
      <c r="ET546" s="1"/>
      <c r="EU546" s="1"/>
    </row>
    <row r="547" spans="144:151" ht="12" customHeight="1" x14ac:dyDescent="0.25">
      <c r="EN547" s="1"/>
      <c r="EO547" s="1"/>
      <c r="EP547" s="1"/>
      <c r="EQ547" s="1"/>
      <c r="ER547" s="1"/>
      <c r="ES547" s="1"/>
      <c r="ET547" s="1"/>
      <c r="EU547" s="1"/>
    </row>
    <row r="548" spans="144:151" ht="12" customHeight="1" x14ac:dyDescent="0.25">
      <c r="EN548" s="1"/>
      <c r="EO548" s="1"/>
      <c r="EP548" s="1"/>
      <c r="EQ548" s="1"/>
      <c r="ER548" s="1"/>
      <c r="ES548" s="1"/>
      <c r="ET548" s="1"/>
      <c r="EU548" s="1"/>
    </row>
    <row r="549" spans="144:151" ht="12" customHeight="1" x14ac:dyDescent="0.25">
      <c r="EN549" s="1"/>
      <c r="EO549" s="1"/>
      <c r="EP549" s="1"/>
      <c r="EQ549" s="1"/>
      <c r="ER549" s="1"/>
      <c r="ES549" s="1"/>
      <c r="ET549" s="1"/>
      <c r="EU549" s="1"/>
    </row>
    <row r="550" spans="144:151" ht="12" customHeight="1" x14ac:dyDescent="0.25">
      <c r="EN550" s="1"/>
      <c r="EO550" s="1"/>
      <c r="EP550" s="1"/>
      <c r="EQ550" s="1"/>
      <c r="ER550" s="1"/>
      <c r="ES550" s="1"/>
      <c r="ET550" s="1"/>
      <c r="EU550" s="1"/>
    </row>
    <row r="551" spans="144:151" ht="12" customHeight="1" x14ac:dyDescent="0.25">
      <c r="EN551" s="1"/>
      <c r="EO551" s="1"/>
      <c r="EP551" s="1"/>
      <c r="EQ551" s="1"/>
      <c r="ER551" s="1"/>
      <c r="ES551" s="1"/>
      <c r="ET551" s="1"/>
      <c r="EU551" s="1"/>
    </row>
    <row r="552" spans="144:151" ht="12" customHeight="1" x14ac:dyDescent="0.25">
      <c r="EN552" s="1"/>
      <c r="EO552" s="1"/>
      <c r="EP552" s="1"/>
      <c r="EQ552" s="1"/>
      <c r="ER552" s="1"/>
      <c r="ES552" s="1"/>
      <c r="ET552" s="1"/>
      <c r="EU552" s="1"/>
    </row>
    <row r="553" spans="144:151" ht="12" customHeight="1" x14ac:dyDescent="0.25">
      <c r="EN553" s="1"/>
      <c r="EO553" s="1"/>
      <c r="EP553" s="1"/>
      <c r="EQ553" s="1"/>
      <c r="ER553" s="1"/>
      <c r="ES553" s="1"/>
      <c r="ET553" s="1"/>
      <c r="EU553" s="1"/>
    </row>
    <row r="554" spans="144:151" ht="12" customHeight="1" x14ac:dyDescent="0.25">
      <c r="EN554" s="1"/>
      <c r="EO554" s="1"/>
      <c r="EP554" s="1"/>
      <c r="EQ554" s="1"/>
      <c r="ER554" s="1"/>
      <c r="ES554" s="1"/>
      <c r="ET554" s="1"/>
      <c r="EU554" s="1"/>
    </row>
    <row r="555" spans="144:151" ht="12" customHeight="1" x14ac:dyDescent="0.25">
      <c r="EN555" s="1"/>
      <c r="EO555" s="1"/>
      <c r="EP555" s="1"/>
      <c r="EQ555" s="1"/>
      <c r="ER555" s="1"/>
      <c r="ES555" s="1"/>
      <c r="ET555" s="1"/>
      <c r="EU555" s="1"/>
    </row>
    <row r="556" spans="144:151" ht="12" customHeight="1" x14ac:dyDescent="0.25">
      <c r="EN556" s="1"/>
      <c r="EO556" s="1"/>
      <c r="EP556" s="1"/>
      <c r="EQ556" s="1"/>
      <c r="ER556" s="1"/>
      <c r="ES556" s="1"/>
      <c r="ET556" s="1"/>
      <c r="EU556" s="1"/>
    </row>
    <row r="557" spans="144:151" ht="12" customHeight="1" x14ac:dyDescent="0.25">
      <c r="EN557" s="1"/>
      <c r="EO557" s="1"/>
      <c r="EP557" s="1"/>
      <c r="EQ557" s="1"/>
      <c r="ER557" s="1"/>
      <c r="ES557" s="1"/>
      <c r="ET557" s="1"/>
      <c r="EU557" s="1"/>
    </row>
    <row r="558" spans="144:151" ht="12" customHeight="1" x14ac:dyDescent="0.25">
      <c r="EN558" s="1"/>
      <c r="EO558" s="1"/>
      <c r="EP558" s="1"/>
      <c r="EQ558" s="1"/>
      <c r="ER558" s="1"/>
      <c r="ES558" s="1"/>
      <c r="ET558" s="1"/>
      <c r="EU558" s="1"/>
    </row>
    <row r="559" spans="144:151" ht="12" customHeight="1" x14ac:dyDescent="0.25">
      <c r="EN559" s="1"/>
      <c r="EO559" s="1"/>
      <c r="EP559" s="1"/>
      <c r="EQ559" s="1"/>
      <c r="ER559" s="1"/>
      <c r="ES559" s="1"/>
      <c r="ET559" s="1"/>
      <c r="EU559" s="1"/>
    </row>
    <row r="560" spans="144:151" ht="12" customHeight="1" x14ac:dyDescent="0.25">
      <c r="EN560" s="1"/>
      <c r="EO560" s="1"/>
      <c r="EP560" s="1"/>
      <c r="EQ560" s="1"/>
      <c r="ER560" s="1"/>
      <c r="ES560" s="1"/>
      <c r="ET560" s="1"/>
      <c r="EU560" s="1"/>
    </row>
    <row r="561" spans="144:151" ht="12" customHeight="1" x14ac:dyDescent="0.25">
      <c r="EN561" s="1"/>
      <c r="EO561" s="1"/>
      <c r="EP561" s="1"/>
      <c r="EQ561" s="1"/>
      <c r="ER561" s="1"/>
      <c r="ES561" s="1"/>
      <c r="ET561" s="1"/>
      <c r="EU561" s="1"/>
    </row>
    <row r="562" spans="144:151" ht="12" customHeight="1" x14ac:dyDescent="0.25">
      <c r="EN562" s="1"/>
      <c r="EO562" s="1"/>
      <c r="EP562" s="1"/>
      <c r="EQ562" s="1"/>
      <c r="ER562" s="1"/>
      <c r="ES562" s="1"/>
      <c r="ET562" s="1"/>
      <c r="EU562" s="1"/>
    </row>
    <row r="563" spans="144:151" ht="12" customHeight="1" x14ac:dyDescent="0.25">
      <c r="EN563" s="1"/>
      <c r="EO563" s="1"/>
      <c r="EP563" s="1"/>
      <c r="EQ563" s="1"/>
      <c r="ER563" s="1"/>
      <c r="ES563" s="1"/>
      <c r="ET563" s="1"/>
      <c r="EU563" s="1"/>
    </row>
    <row r="564" spans="144:151" ht="12" customHeight="1" x14ac:dyDescent="0.25">
      <c r="EN564" s="1"/>
      <c r="EO564" s="1"/>
      <c r="EP564" s="1"/>
      <c r="EQ564" s="1"/>
      <c r="ER564" s="1"/>
      <c r="ES564" s="1"/>
      <c r="ET564" s="1"/>
      <c r="EU564" s="1"/>
    </row>
    <row r="565" spans="144:151" ht="12" customHeight="1" x14ac:dyDescent="0.25">
      <c r="EN565" s="1"/>
      <c r="EO565" s="1"/>
      <c r="EP565" s="1"/>
      <c r="EQ565" s="1"/>
      <c r="ER565" s="1"/>
      <c r="ES565" s="1"/>
      <c r="ET565" s="1"/>
      <c r="EU565" s="1"/>
    </row>
    <row r="566" spans="144:151" ht="12" customHeight="1" x14ac:dyDescent="0.25">
      <c r="EN566" s="1"/>
      <c r="EO566" s="1"/>
      <c r="EP566" s="1"/>
      <c r="EQ566" s="1"/>
      <c r="ER566" s="1"/>
      <c r="ES566" s="1"/>
      <c r="ET566" s="1"/>
      <c r="EU566" s="1"/>
    </row>
    <row r="567" spans="144:151" ht="12" customHeight="1" x14ac:dyDescent="0.25">
      <c r="EN567" s="1"/>
      <c r="EO567" s="1"/>
      <c r="EP567" s="1"/>
      <c r="EQ567" s="1"/>
      <c r="ER567" s="1"/>
      <c r="ES567" s="1"/>
      <c r="ET567" s="1"/>
      <c r="EU567" s="1"/>
    </row>
    <row r="568" spans="144:151" ht="12" customHeight="1" x14ac:dyDescent="0.25">
      <c r="EN568" s="1"/>
      <c r="EO568" s="1"/>
      <c r="EP568" s="1"/>
      <c r="EQ568" s="1"/>
      <c r="ER568" s="1"/>
      <c r="ES568" s="1"/>
      <c r="ET568" s="1"/>
      <c r="EU568" s="1"/>
    </row>
    <row r="569" spans="144:151" ht="12" customHeight="1" x14ac:dyDescent="0.25">
      <c r="EN569" s="1"/>
      <c r="EO569" s="1"/>
      <c r="EP569" s="1"/>
      <c r="EQ569" s="1"/>
      <c r="ER569" s="1"/>
      <c r="ES569" s="1"/>
      <c r="ET569" s="1"/>
      <c r="EU569" s="1"/>
    </row>
    <row r="570" spans="144:151" ht="12" customHeight="1" x14ac:dyDescent="0.25">
      <c r="EN570" s="1"/>
      <c r="EO570" s="1"/>
      <c r="EP570" s="1"/>
      <c r="EQ570" s="1"/>
      <c r="ER570" s="1"/>
      <c r="ES570" s="1"/>
      <c r="ET570" s="1"/>
      <c r="EU570" s="1"/>
    </row>
    <row r="571" spans="144:151" ht="12" customHeight="1" x14ac:dyDescent="0.25">
      <c r="EN571" s="1"/>
      <c r="EO571" s="1"/>
      <c r="EP571" s="1"/>
      <c r="EQ571" s="1"/>
      <c r="ER571" s="1"/>
      <c r="ES571" s="1"/>
      <c r="ET571" s="1"/>
      <c r="EU571" s="1"/>
    </row>
    <row r="572" spans="144:151" ht="12" customHeight="1" x14ac:dyDescent="0.25">
      <c r="EN572" s="1"/>
      <c r="EO572" s="1"/>
      <c r="EP572" s="1"/>
      <c r="EQ572" s="1"/>
      <c r="ER572" s="1"/>
      <c r="ES572" s="1"/>
      <c r="ET572" s="1"/>
      <c r="EU572" s="1"/>
    </row>
    <row r="573" spans="144:151" ht="12" customHeight="1" x14ac:dyDescent="0.25">
      <c r="EN573" s="1"/>
      <c r="EO573" s="1"/>
      <c r="EP573" s="1"/>
      <c r="EQ573" s="1"/>
      <c r="ER573" s="1"/>
      <c r="ES573" s="1"/>
      <c r="ET573" s="1"/>
      <c r="EU573" s="1"/>
    </row>
    <row r="574" spans="144:151" ht="12" customHeight="1" x14ac:dyDescent="0.25">
      <c r="EN574" s="1"/>
      <c r="EO574" s="1"/>
      <c r="EP574" s="1"/>
      <c r="EQ574" s="1"/>
      <c r="ER574" s="1"/>
      <c r="ES574" s="1"/>
      <c r="ET574" s="1"/>
      <c r="EU574" s="1"/>
    </row>
    <row r="575" spans="144:151" ht="12" customHeight="1" x14ac:dyDescent="0.25">
      <c r="EN575" s="1"/>
      <c r="EO575" s="1"/>
      <c r="EP575" s="1"/>
      <c r="EQ575" s="1"/>
      <c r="ER575" s="1"/>
      <c r="ES575" s="1"/>
      <c r="ET575" s="1"/>
      <c r="EU575" s="1"/>
    </row>
    <row r="576" spans="144:151" ht="12" customHeight="1" x14ac:dyDescent="0.25">
      <c r="EN576" s="1"/>
      <c r="EO576" s="1"/>
      <c r="EP576" s="1"/>
      <c r="EQ576" s="1"/>
      <c r="ER576" s="1"/>
      <c r="ES576" s="1"/>
      <c r="ET576" s="1"/>
      <c r="EU576" s="1"/>
    </row>
    <row r="577" spans="144:151" ht="12" customHeight="1" x14ac:dyDescent="0.25">
      <c r="EN577" s="1"/>
      <c r="EO577" s="1"/>
      <c r="EP577" s="1"/>
      <c r="EQ577" s="1"/>
      <c r="ER577" s="1"/>
      <c r="ES577" s="1"/>
      <c r="ET577" s="1"/>
      <c r="EU577" s="1"/>
    </row>
    <row r="578" spans="144:151" ht="12" customHeight="1" x14ac:dyDescent="0.25">
      <c r="EN578" s="1"/>
      <c r="EO578" s="1"/>
      <c r="EP578" s="1"/>
      <c r="EQ578" s="1"/>
      <c r="ER578" s="1"/>
      <c r="ES578" s="1"/>
      <c r="ET578" s="1"/>
      <c r="EU578" s="1"/>
    </row>
    <row r="579" spans="144:151" ht="12" customHeight="1" x14ac:dyDescent="0.25">
      <c r="EN579" s="1"/>
      <c r="EO579" s="1"/>
      <c r="EP579" s="1"/>
      <c r="EQ579" s="1"/>
      <c r="ER579" s="1"/>
      <c r="ES579" s="1"/>
      <c r="ET579" s="1"/>
      <c r="EU579" s="1"/>
    </row>
    <row r="580" spans="144:151" ht="12" customHeight="1" x14ac:dyDescent="0.25">
      <c r="EN580" s="1"/>
      <c r="EO580" s="1"/>
      <c r="EP580" s="1"/>
      <c r="EQ580" s="1"/>
      <c r="ER580" s="1"/>
      <c r="ES580" s="1"/>
      <c r="ET580" s="1"/>
      <c r="EU580" s="1"/>
    </row>
    <row r="581" spans="144:151" ht="12" customHeight="1" x14ac:dyDescent="0.25">
      <c r="EN581" s="1"/>
      <c r="EO581" s="1"/>
      <c r="EP581" s="1"/>
      <c r="EQ581" s="1"/>
      <c r="ER581" s="1"/>
      <c r="ES581" s="1"/>
      <c r="ET581" s="1"/>
      <c r="EU581" s="1"/>
    </row>
    <row r="582" spans="144:151" ht="12" customHeight="1" x14ac:dyDescent="0.25">
      <c r="EN582" s="1"/>
      <c r="EO582" s="1"/>
      <c r="EP582" s="1"/>
      <c r="EQ582" s="1"/>
      <c r="ER582" s="1"/>
      <c r="ES582" s="1"/>
      <c r="ET582" s="1"/>
      <c r="EU582" s="1"/>
    </row>
    <row r="583" spans="144:151" ht="12" customHeight="1" x14ac:dyDescent="0.25">
      <c r="EN583" s="1"/>
      <c r="EO583" s="1"/>
      <c r="EP583" s="1"/>
      <c r="EQ583" s="1"/>
      <c r="ER583" s="1"/>
      <c r="ES583" s="1"/>
      <c r="ET583" s="1"/>
      <c r="EU583" s="1"/>
    </row>
    <row r="584" spans="144:151" ht="12" customHeight="1" x14ac:dyDescent="0.25">
      <c r="EN584" s="1"/>
      <c r="EO584" s="1"/>
      <c r="EP584" s="1"/>
      <c r="EQ584" s="1"/>
      <c r="ER584" s="1"/>
      <c r="ES584" s="1"/>
      <c r="ET584" s="1"/>
      <c r="EU584" s="1"/>
    </row>
    <row r="585" spans="144:151" ht="12" customHeight="1" x14ac:dyDescent="0.25">
      <c r="EN585" s="1"/>
      <c r="EO585" s="1"/>
      <c r="EP585" s="1"/>
      <c r="EQ585" s="1"/>
      <c r="ER585" s="1"/>
      <c r="ES585" s="1"/>
      <c r="ET585" s="1"/>
      <c r="EU585" s="1"/>
    </row>
    <row r="586" spans="144:151" ht="12" customHeight="1" x14ac:dyDescent="0.25">
      <c r="EN586" s="1"/>
      <c r="EO586" s="1"/>
      <c r="EP586" s="1"/>
      <c r="EQ586" s="1"/>
      <c r="ER586" s="1"/>
      <c r="ES586" s="1"/>
      <c r="ET586" s="1"/>
      <c r="EU586" s="1"/>
    </row>
    <row r="587" spans="144:151" ht="12" customHeight="1" x14ac:dyDescent="0.25">
      <c r="EN587" s="1"/>
      <c r="EO587" s="1"/>
      <c r="EP587" s="1"/>
      <c r="EQ587" s="1"/>
      <c r="ER587" s="1"/>
      <c r="ES587" s="1"/>
      <c r="ET587" s="1"/>
      <c r="EU587" s="1"/>
    </row>
    <row r="588" spans="144:151" ht="12" customHeight="1" x14ac:dyDescent="0.25">
      <c r="EN588" s="1"/>
      <c r="EO588" s="1"/>
      <c r="EP588" s="1"/>
      <c r="EQ588" s="1"/>
      <c r="ER588" s="1"/>
      <c r="ES588" s="1"/>
      <c r="ET588" s="1"/>
      <c r="EU588" s="1"/>
    </row>
    <row r="589" spans="144:151" ht="12" customHeight="1" x14ac:dyDescent="0.25">
      <c r="EN589" s="1"/>
      <c r="EO589" s="1"/>
      <c r="EP589" s="1"/>
      <c r="EQ589" s="1"/>
      <c r="ER589" s="1"/>
      <c r="ES589" s="1"/>
      <c r="ET589" s="1"/>
      <c r="EU589" s="1"/>
    </row>
    <row r="590" spans="144:151" ht="12" customHeight="1" x14ac:dyDescent="0.25">
      <c r="EN590" s="1"/>
      <c r="EO590" s="1"/>
      <c r="EP590" s="1"/>
      <c r="EQ590" s="1"/>
      <c r="ER590" s="1"/>
      <c r="ES590" s="1"/>
      <c r="ET590" s="1"/>
      <c r="EU590" s="1"/>
    </row>
    <row r="591" spans="144:151" ht="12" customHeight="1" x14ac:dyDescent="0.25">
      <c r="EN591" s="1"/>
      <c r="EO591" s="1"/>
      <c r="EP591" s="1"/>
      <c r="EQ591" s="1"/>
      <c r="ER591" s="1"/>
      <c r="ES591" s="1"/>
      <c r="ET591" s="1"/>
      <c r="EU591" s="1"/>
    </row>
    <row r="592" spans="144:151" ht="12" customHeight="1" x14ac:dyDescent="0.25">
      <c r="EN592" s="1"/>
      <c r="EO592" s="1"/>
      <c r="EP592" s="1"/>
      <c r="EQ592" s="1"/>
      <c r="ER592" s="1"/>
      <c r="ES592" s="1"/>
      <c r="ET592" s="1"/>
      <c r="EU592" s="1"/>
    </row>
    <row r="593" spans="144:151" ht="12" customHeight="1" x14ac:dyDescent="0.25">
      <c r="EN593" s="1"/>
      <c r="EO593" s="1"/>
      <c r="EP593" s="1"/>
      <c r="EQ593" s="1"/>
      <c r="ER593" s="1"/>
      <c r="ES593" s="1"/>
      <c r="ET593" s="1"/>
      <c r="EU593" s="1"/>
    </row>
    <row r="594" spans="144:151" ht="12" customHeight="1" x14ac:dyDescent="0.25">
      <c r="EN594" s="1"/>
      <c r="EO594" s="1"/>
      <c r="EP594" s="1"/>
      <c r="EQ594" s="1"/>
      <c r="ER594" s="1"/>
      <c r="ES594" s="1"/>
      <c r="ET594" s="1"/>
      <c r="EU594" s="1"/>
    </row>
    <row r="595" spans="144:151" ht="12" customHeight="1" x14ac:dyDescent="0.25">
      <c r="EN595" s="1"/>
      <c r="EO595" s="1"/>
      <c r="EP595" s="1"/>
      <c r="EQ595" s="1"/>
      <c r="ER595" s="1"/>
      <c r="ES595" s="1"/>
      <c r="ET595" s="1"/>
      <c r="EU595" s="1"/>
    </row>
    <row r="596" spans="144:151" ht="12" customHeight="1" x14ac:dyDescent="0.25">
      <c r="EN596" s="1"/>
      <c r="EO596" s="1"/>
      <c r="EP596" s="1"/>
      <c r="EQ596" s="1"/>
      <c r="ER596" s="1"/>
      <c r="ES596" s="1"/>
      <c r="ET596" s="1"/>
      <c r="EU596" s="1"/>
    </row>
    <row r="597" spans="144:151" ht="12" customHeight="1" x14ac:dyDescent="0.25">
      <c r="EN597" s="1"/>
      <c r="EO597" s="1"/>
      <c r="EP597" s="1"/>
      <c r="EQ597" s="1"/>
      <c r="ER597" s="1"/>
      <c r="ES597" s="1"/>
      <c r="ET597" s="1"/>
      <c r="EU597" s="1"/>
    </row>
    <row r="598" spans="144:151" ht="12" customHeight="1" x14ac:dyDescent="0.25">
      <c r="EN598" s="1"/>
      <c r="EO598" s="1"/>
      <c r="EP598" s="1"/>
      <c r="EQ598" s="1"/>
      <c r="ER598" s="1"/>
      <c r="ES598" s="1"/>
      <c r="ET598" s="1"/>
      <c r="EU598" s="1"/>
    </row>
    <row r="599" spans="144:151" ht="12" customHeight="1" x14ac:dyDescent="0.25">
      <c r="EN599" s="1"/>
      <c r="EO599" s="1"/>
      <c r="EP599" s="1"/>
      <c r="EQ599" s="1"/>
      <c r="ER599" s="1"/>
      <c r="ES599" s="1"/>
      <c r="ET599" s="1"/>
      <c r="EU599" s="1"/>
    </row>
    <row r="600" spans="144:151" ht="12" customHeight="1" x14ac:dyDescent="0.25">
      <c r="EN600" s="1"/>
      <c r="EO600" s="1"/>
      <c r="EP600" s="1"/>
      <c r="EQ600" s="1"/>
      <c r="ER600" s="1"/>
      <c r="ES600" s="1"/>
      <c r="ET600" s="1"/>
      <c r="EU600" s="1"/>
    </row>
    <row r="601" spans="144:151" ht="12" customHeight="1" x14ac:dyDescent="0.25">
      <c r="EN601" s="1"/>
      <c r="EO601" s="1"/>
      <c r="EP601" s="1"/>
      <c r="EQ601" s="1"/>
      <c r="ER601" s="1"/>
      <c r="ES601" s="1"/>
      <c r="ET601" s="1"/>
      <c r="EU601" s="1"/>
    </row>
    <row r="602" spans="144:151" ht="12" customHeight="1" x14ac:dyDescent="0.25">
      <c r="EN602" s="1"/>
      <c r="EO602" s="1"/>
      <c r="EP602" s="1"/>
      <c r="EQ602" s="1"/>
      <c r="ER602" s="1"/>
      <c r="ES602" s="1"/>
      <c r="ET602" s="1"/>
      <c r="EU602" s="1"/>
    </row>
    <row r="603" spans="144:151" ht="12" customHeight="1" x14ac:dyDescent="0.25">
      <c r="EN603" s="1"/>
      <c r="EO603" s="1"/>
      <c r="EP603" s="1"/>
      <c r="EQ603" s="1"/>
      <c r="ER603" s="1"/>
      <c r="ES603" s="1"/>
      <c r="ET603" s="1"/>
      <c r="EU603" s="1"/>
    </row>
    <row r="604" spans="144:151" ht="12" customHeight="1" x14ac:dyDescent="0.25">
      <c r="EN604" s="1"/>
      <c r="EO604" s="1"/>
      <c r="EP604" s="1"/>
      <c r="EQ604" s="1"/>
      <c r="ER604" s="1"/>
      <c r="ES604" s="1"/>
      <c r="ET604" s="1"/>
      <c r="EU604" s="1"/>
    </row>
    <row r="605" spans="144:151" ht="12" customHeight="1" x14ac:dyDescent="0.25">
      <c r="EN605" s="1"/>
      <c r="EO605" s="1"/>
      <c r="EP605" s="1"/>
      <c r="EQ605" s="1"/>
      <c r="ER605" s="1"/>
      <c r="ES605" s="1"/>
      <c r="ET605" s="1"/>
      <c r="EU605" s="1"/>
    </row>
    <row r="606" spans="144:151" ht="12" customHeight="1" x14ac:dyDescent="0.25">
      <c r="EN606" s="1"/>
      <c r="EO606" s="1"/>
      <c r="EP606" s="1"/>
      <c r="EQ606" s="1"/>
      <c r="ER606" s="1"/>
      <c r="ES606" s="1"/>
      <c r="ET606" s="1"/>
      <c r="EU606" s="1"/>
    </row>
    <row r="607" spans="144:151" ht="12" customHeight="1" x14ac:dyDescent="0.25">
      <c r="EN607" s="1"/>
      <c r="EO607" s="1"/>
      <c r="EP607" s="1"/>
      <c r="EQ607" s="1"/>
      <c r="ER607" s="1"/>
      <c r="ES607" s="1"/>
      <c r="ET607" s="1"/>
      <c r="EU607" s="1"/>
    </row>
    <row r="608" spans="144:151" ht="12" customHeight="1" x14ac:dyDescent="0.25">
      <c r="EN608" s="1"/>
      <c r="EO608" s="1"/>
      <c r="EP608" s="1"/>
      <c r="EQ608" s="1"/>
      <c r="ER608" s="1"/>
      <c r="ES608" s="1"/>
      <c r="ET608" s="1"/>
      <c r="EU608" s="1"/>
    </row>
    <row r="609" spans="144:151" ht="12" customHeight="1" x14ac:dyDescent="0.25">
      <c r="EN609" s="1"/>
      <c r="EO609" s="1"/>
      <c r="EP609" s="1"/>
      <c r="EQ609" s="1"/>
      <c r="ER609" s="1"/>
      <c r="ES609" s="1"/>
      <c r="ET609" s="1"/>
      <c r="EU609" s="1"/>
    </row>
    <row r="610" spans="144:151" ht="12" customHeight="1" x14ac:dyDescent="0.25">
      <c r="EN610" s="1"/>
      <c r="EO610" s="1"/>
      <c r="EP610" s="1"/>
      <c r="EQ610" s="1"/>
      <c r="ER610" s="1"/>
      <c r="ES610" s="1"/>
      <c r="ET610" s="1"/>
      <c r="EU610" s="1"/>
    </row>
    <row r="611" spans="144:151" ht="12" customHeight="1" x14ac:dyDescent="0.25">
      <c r="EN611" s="1"/>
      <c r="EO611" s="1"/>
      <c r="EP611" s="1"/>
      <c r="EQ611" s="1"/>
      <c r="ER611" s="1"/>
      <c r="ES611" s="1"/>
      <c r="ET611" s="1"/>
      <c r="EU611" s="1"/>
    </row>
    <row r="612" spans="144:151" ht="12" customHeight="1" x14ac:dyDescent="0.25">
      <c r="EN612" s="1"/>
      <c r="EO612" s="1"/>
      <c r="EP612" s="1"/>
      <c r="EQ612" s="1"/>
      <c r="ER612" s="1"/>
      <c r="ES612" s="1"/>
      <c r="ET612" s="1"/>
      <c r="EU612" s="1"/>
    </row>
    <row r="613" spans="144:151" ht="12" customHeight="1" x14ac:dyDescent="0.25">
      <c r="EN613" s="1"/>
      <c r="EO613" s="1"/>
      <c r="EP613" s="1"/>
      <c r="EQ613" s="1"/>
      <c r="ER613" s="1"/>
      <c r="ES613" s="1"/>
      <c r="ET613" s="1"/>
      <c r="EU613" s="1"/>
    </row>
    <row r="614" spans="144:151" ht="12" customHeight="1" x14ac:dyDescent="0.25">
      <c r="EN614" s="1"/>
      <c r="EO614" s="1"/>
      <c r="EP614" s="1"/>
      <c r="EQ614" s="1"/>
      <c r="ER614" s="1"/>
      <c r="ES614" s="1"/>
      <c r="ET614" s="1"/>
      <c r="EU614" s="1"/>
    </row>
    <row r="615" spans="144:151" ht="12" customHeight="1" x14ac:dyDescent="0.25">
      <c r="EN615" s="1"/>
      <c r="EO615" s="1"/>
      <c r="EP615" s="1"/>
      <c r="EQ615" s="1"/>
      <c r="ER615" s="1"/>
      <c r="ES615" s="1"/>
      <c r="ET615" s="1"/>
      <c r="EU615" s="1"/>
    </row>
    <row r="616" spans="144:151" ht="12" customHeight="1" x14ac:dyDescent="0.25">
      <c r="EN616" s="1"/>
      <c r="EO616" s="1"/>
      <c r="EP616" s="1"/>
      <c r="EQ616" s="1"/>
      <c r="ER616" s="1"/>
      <c r="ES616" s="1"/>
      <c r="ET616" s="1"/>
      <c r="EU616" s="1"/>
    </row>
    <row r="617" spans="144:151" ht="12" customHeight="1" x14ac:dyDescent="0.25">
      <c r="EN617" s="1"/>
      <c r="EO617" s="1"/>
      <c r="EP617" s="1"/>
      <c r="EQ617" s="1"/>
      <c r="ER617" s="1"/>
      <c r="ES617" s="1"/>
      <c r="ET617" s="1"/>
      <c r="EU617" s="1"/>
    </row>
    <row r="618" spans="144:151" ht="12" customHeight="1" x14ac:dyDescent="0.25">
      <c r="EN618" s="1"/>
      <c r="EO618" s="1"/>
      <c r="EP618" s="1"/>
      <c r="EQ618" s="1"/>
      <c r="ER618" s="1"/>
      <c r="ES618" s="1"/>
      <c r="ET618" s="1"/>
      <c r="EU618" s="1"/>
    </row>
    <row r="619" spans="144:151" ht="12" customHeight="1" x14ac:dyDescent="0.25">
      <c r="EN619" s="1"/>
      <c r="EO619" s="1"/>
      <c r="EP619" s="1"/>
      <c r="EQ619" s="1"/>
      <c r="ER619" s="1"/>
      <c r="ES619" s="1"/>
      <c r="ET619" s="1"/>
      <c r="EU619" s="1"/>
    </row>
    <row r="620" spans="144:151" ht="12" customHeight="1" x14ac:dyDescent="0.25">
      <c r="EN620" s="1"/>
      <c r="EO620" s="1"/>
      <c r="EP620" s="1"/>
      <c r="EQ620" s="1"/>
      <c r="ER620" s="1"/>
      <c r="ES620" s="1"/>
      <c r="ET620" s="1"/>
      <c r="EU620" s="1"/>
    </row>
    <row r="621" spans="144:151" ht="12" customHeight="1" x14ac:dyDescent="0.25">
      <c r="EN621" s="1"/>
      <c r="EO621" s="1"/>
      <c r="EP621" s="1"/>
      <c r="EQ621" s="1"/>
      <c r="ER621" s="1"/>
      <c r="ES621" s="1"/>
      <c r="ET621" s="1"/>
      <c r="EU621" s="1"/>
    </row>
    <row r="622" spans="144:151" ht="12" customHeight="1" x14ac:dyDescent="0.25">
      <c r="EN622" s="1"/>
      <c r="EO622" s="1"/>
      <c r="EP622" s="1"/>
      <c r="EQ622" s="1"/>
      <c r="ER622" s="1"/>
      <c r="ES622" s="1"/>
      <c r="ET622" s="1"/>
      <c r="EU622" s="1"/>
    </row>
    <row r="623" spans="144:151" ht="12" customHeight="1" x14ac:dyDescent="0.25">
      <c r="EN623" s="1"/>
      <c r="EO623" s="1"/>
      <c r="EP623" s="1"/>
      <c r="EQ623" s="1"/>
      <c r="ER623" s="1"/>
      <c r="ES623" s="1"/>
      <c r="ET623" s="1"/>
      <c r="EU623" s="1"/>
    </row>
    <row r="624" spans="144:151" ht="12" customHeight="1" x14ac:dyDescent="0.25">
      <c r="EN624" s="1"/>
      <c r="EO624" s="1"/>
      <c r="EP624" s="1"/>
      <c r="EQ624" s="1"/>
      <c r="ER624" s="1"/>
      <c r="ES624" s="1"/>
      <c r="ET624" s="1"/>
      <c r="EU624" s="1"/>
    </row>
    <row r="625" spans="144:151" ht="12" customHeight="1" x14ac:dyDescent="0.25">
      <c r="EN625" s="1"/>
      <c r="EO625" s="1"/>
      <c r="EP625" s="1"/>
      <c r="EQ625" s="1"/>
      <c r="ER625" s="1"/>
      <c r="ES625" s="1"/>
      <c r="ET625" s="1"/>
      <c r="EU625" s="1"/>
    </row>
    <row r="626" spans="144:151" ht="12" customHeight="1" x14ac:dyDescent="0.25">
      <c r="EN626" s="1"/>
      <c r="EO626" s="1"/>
      <c r="EP626" s="1"/>
      <c r="EQ626" s="1"/>
      <c r="ER626" s="1"/>
      <c r="ES626" s="1"/>
      <c r="ET626" s="1"/>
      <c r="EU626" s="1"/>
    </row>
    <row r="627" spans="144:151" ht="12" customHeight="1" x14ac:dyDescent="0.25">
      <c r="EN627" s="1"/>
      <c r="EO627" s="1"/>
      <c r="EP627" s="1"/>
      <c r="EQ627" s="1"/>
      <c r="ER627" s="1"/>
      <c r="ES627" s="1"/>
      <c r="ET627" s="1"/>
      <c r="EU627" s="1"/>
    </row>
    <row r="628" spans="144:151" ht="12" customHeight="1" x14ac:dyDescent="0.25">
      <c r="EN628" s="1"/>
      <c r="EO628" s="1"/>
      <c r="EP628" s="1"/>
      <c r="EQ628" s="1"/>
      <c r="ER628" s="1"/>
      <c r="ES628" s="1"/>
      <c r="ET628" s="1"/>
      <c r="EU628" s="1"/>
    </row>
    <row r="629" spans="144:151" ht="12" customHeight="1" x14ac:dyDescent="0.25">
      <c r="EN629" s="1"/>
      <c r="EO629" s="1"/>
      <c r="EP629" s="1"/>
      <c r="EQ629" s="1"/>
      <c r="ER629" s="1"/>
      <c r="ES629" s="1"/>
      <c r="ET629" s="1"/>
      <c r="EU629" s="1"/>
    </row>
    <row r="630" spans="144:151" ht="12" customHeight="1" x14ac:dyDescent="0.25">
      <c r="EN630" s="1"/>
      <c r="EO630" s="1"/>
      <c r="EP630" s="1"/>
      <c r="EQ630" s="1"/>
      <c r="ER630" s="1"/>
      <c r="ES630" s="1"/>
      <c r="ET630" s="1"/>
      <c r="EU630" s="1"/>
    </row>
    <row r="631" spans="144:151" ht="12" customHeight="1" x14ac:dyDescent="0.25">
      <c r="EN631" s="1"/>
      <c r="EO631" s="1"/>
      <c r="EP631" s="1"/>
      <c r="EQ631" s="1"/>
      <c r="ER631" s="1"/>
      <c r="ES631" s="1"/>
      <c r="ET631" s="1"/>
      <c r="EU631" s="1"/>
    </row>
    <row r="632" spans="144:151" ht="12" customHeight="1" x14ac:dyDescent="0.25">
      <c r="EN632" s="1"/>
      <c r="EO632" s="1"/>
      <c r="EP632" s="1"/>
      <c r="EQ632" s="1"/>
      <c r="ER632" s="1"/>
      <c r="ES632" s="1"/>
      <c r="ET632" s="1"/>
      <c r="EU632" s="1"/>
    </row>
    <row r="633" spans="144:151" ht="12" customHeight="1" x14ac:dyDescent="0.25">
      <c r="EN633" s="1"/>
      <c r="EO633" s="1"/>
      <c r="EP633" s="1"/>
      <c r="EQ633" s="1"/>
      <c r="ER633" s="1"/>
      <c r="ES633" s="1"/>
      <c r="ET633" s="1"/>
      <c r="EU633" s="1"/>
    </row>
    <row r="634" spans="144:151" ht="12" customHeight="1" x14ac:dyDescent="0.25">
      <c r="EN634" s="1"/>
      <c r="EO634" s="1"/>
      <c r="EP634" s="1"/>
      <c r="EQ634" s="1"/>
      <c r="ER634" s="1"/>
      <c r="ES634" s="1"/>
      <c r="ET634" s="1"/>
      <c r="EU634" s="1"/>
    </row>
    <row r="635" spans="144:151" ht="12" customHeight="1" x14ac:dyDescent="0.25">
      <c r="EN635" s="1"/>
      <c r="EO635" s="1"/>
      <c r="EP635" s="1"/>
      <c r="EQ635" s="1"/>
      <c r="ER635" s="1"/>
      <c r="ES635" s="1"/>
      <c r="ET635" s="1"/>
      <c r="EU635" s="1"/>
    </row>
    <row r="636" spans="144:151" ht="12" customHeight="1" x14ac:dyDescent="0.25">
      <c r="EN636" s="1"/>
      <c r="EO636" s="1"/>
      <c r="EP636" s="1"/>
      <c r="EQ636" s="1"/>
      <c r="ER636" s="1"/>
      <c r="ES636" s="1"/>
      <c r="ET636" s="1"/>
      <c r="EU636" s="1"/>
    </row>
    <row r="637" spans="144:151" ht="12" customHeight="1" x14ac:dyDescent="0.25">
      <c r="EN637" s="1"/>
      <c r="EO637" s="1"/>
      <c r="EP637" s="1"/>
      <c r="EQ637" s="1"/>
      <c r="ER637" s="1"/>
      <c r="ES637" s="1"/>
      <c r="ET637" s="1"/>
      <c r="EU637" s="1"/>
    </row>
    <row r="638" spans="144:151" ht="12" customHeight="1" x14ac:dyDescent="0.25">
      <c r="EN638" s="1"/>
      <c r="EO638" s="1"/>
      <c r="EP638" s="1"/>
      <c r="EQ638" s="1"/>
      <c r="ER638" s="1"/>
      <c r="ES638" s="1"/>
      <c r="ET638" s="1"/>
      <c r="EU638" s="1"/>
    </row>
    <row r="639" spans="144:151" ht="12" customHeight="1" x14ac:dyDescent="0.25">
      <c r="EN639" s="1"/>
      <c r="EO639" s="1"/>
      <c r="EP639" s="1"/>
      <c r="EQ639" s="1"/>
      <c r="ER639" s="1"/>
      <c r="ES639" s="1"/>
      <c r="ET639" s="1"/>
      <c r="EU639" s="1"/>
    </row>
    <row r="640" spans="144:151" ht="12" customHeight="1" x14ac:dyDescent="0.25">
      <c r="EN640" s="1"/>
      <c r="EO640" s="1"/>
      <c r="EP640" s="1"/>
      <c r="EQ640" s="1"/>
      <c r="ER640" s="1"/>
      <c r="ES640" s="1"/>
      <c r="ET640" s="1"/>
      <c r="EU640" s="1"/>
    </row>
    <row r="641" spans="144:151" ht="12" customHeight="1" x14ac:dyDescent="0.25">
      <c r="EN641" s="1"/>
      <c r="EO641" s="1"/>
      <c r="EP641" s="1"/>
      <c r="EQ641" s="1"/>
      <c r="ER641" s="1"/>
      <c r="ES641" s="1"/>
      <c r="ET641" s="1"/>
      <c r="EU641" s="1"/>
    </row>
    <row r="642" spans="144:151" ht="12" customHeight="1" x14ac:dyDescent="0.25">
      <c r="EN642" s="1"/>
      <c r="EO642" s="1"/>
      <c r="EP642" s="1"/>
      <c r="EQ642" s="1"/>
      <c r="ER642" s="1"/>
      <c r="ES642" s="1"/>
      <c r="ET642" s="1"/>
      <c r="EU642" s="1"/>
    </row>
    <row r="643" spans="144:151" ht="12" customHeight="1" x14ac:dyDescent="0.25">
      <c r="EN643" s="1"/>
      <c r="EO643" s="1"/>
      <c r="EP643" s="1"/>
      <c r="EQ643" s="1"/>
      <c r="ER643" s="1"/>
      <c r="ES643" s="1"/>
      <c r="ET643" s="1"/>
      <c r="EU643" s="1"/>
    </row>
    <row r="644" spans="144:151" ht="12" customHeight="1" x14ac:dyDescent="0.25">
      <c r="EN644" s="1"/>
      <c r="EO644" s="1"/>
      <c r="EP644" s="1"/>
      <c r="EQ644" s="1"/>
      <c r="ER644" s="1"/>
      <c r="ES644" s="1"/>
      <c r="ET644" s="1"/>
      <c r="EU644" s="1"/>
    </row>
    <row r="645" spans="144:151" ht="12" customHeight="1" x14ac:dyDescent="0.25">
      <c r="EN645" s="1"/>
      <c r="EO645" s="1"/>
      <c r="EP645" s="1"/>
      <c r="EQ645" s="1"/>
      <c r="ER645" s="1"/>
      <c r="ES645" s="1"/>
      <c r="ET645" s="1"/>
      <c r="EU645" s="1"/>
    </row>
    <row r="646" spans="144:151" ht="12" customHeight="1" x14ac:dyDescent="0.25">
      <c r="EN646" s="1"/>
      <c r="EO646" s="1"/>
      <c r="EP646" s="1"/>
      <c r="EQ646" s="1"/>
      <c r="ER646" s="1"/>
      <c r="ES646" s="1"/>
      <c r="ET646" s="1"/>
      <c r="EU646" s="1"/>
    </row>
    <row r="647" spans="144:151" ht="12" customHeight="1" x14ac:dyDescent="0.25">
      <c r="EN647" s="1"/>
      <c r="EO647" s="1"/>
      <c r="EP647" s="1"/>
      <c r="EQ647" s="1"/>
      <c r="ER647" s="1"/>
      <c r="ES647" s="1"/>
      <c r="ET647" s="1"/>
      <c r="EU647" s="1"/>
    </row>
    <row r="648" spans="144:151" ht="12" customHeight="1" x14ac:dyDescent="0.25">
      <c r="EN648" s="1"/>
      <c r="EO648" s="1"/>
      <c r="EP648" s="1"/>
      <c r="EQ648" s="1"/>
      <c r="ER648" s="1"/>
      <c r="ES648" s="1"/>
      <c r="ET648" s="1"/>
      <c r="EU648" s="1"/>
    </row>
    <row r="649" spans="144:151" ht="12" customHeight="1" x14ac:dyDescent="0.25">
      <c r="EN649" s="1"/>
      <c r="EO649" s="1"/>
      <c r="EP649" s="1"/>
      <c r="EQ649" s="1"/>
      <c r="ER649" s="1"/>
      <c r="ES649" s="1"/>
      <c r="ET649" s="1"/>
      <c r="EU649" s="1"/>
    </row>
    <row r="650" spans="144:151" ht="12" customHeight="1" x14ac:dyDescent="0.25">
      <c r="EN650" s="1"/>
      <c r="EO650" s="1"/>
      <c r="EP650" s="1"/>
      <c r="EQ650" s="1"/>
      <c r="ER650" s="1"/>
      <c r="ES650" s="1"/>
      <c r="ET650" s="1"/>
      <c r="EU650" s="1"/>
    </row>
    <row r="651" spans="144:151" ht="12" customHeight="1" x14ac:dyDescent="0.25">
      <c r="EN651" s="1"/>
      <c r="EO651" s="1"/>
      <c r="EP651" s="1"/>
      <c r="EQ651" s="1"/>
      <c r="ER651" s="1"/>
      <c r="ES651" s="1"/>
      <c r="ET651" s="1"/>
      <c r="EU651" s="1"/>
    </row>
    <row r="652" spans="144:151" ht="12" customHeight="1" x14ac:dyDescent="0.25">
      <c r="EN652" s="1"/>
      <c r="EO652" s="1"/>
      <c r="EP652" s="1"/>
      <c r="EQ652" s="1"/>
      <c r="ER652" s="1"/>
      <c r="ES652" s="1"/>
      <c r="ET652" s="1"/>
      <c r="EU652" s="1"/>
    </row>
    <row r="653" spans="144:151" ht="12" customHeight="1" x14ac:dyDescent="0.25">
      <c r="EN653" s="1"/>
      <c r="EO653" s="1"/>
      <c r="EP653" s="1"/>
      <c r="EQ653" s="1"/>
      <c r="ER653" s="1"/>
      <c r="ES653" s="1"/>
      <c r="ET653" s="1"/>
      <c r="EU653" s="1"/>
    </row>
    <row r="654" spans="144:151" ht="12" customHeight="1" x14ac:dyDescent="0.25">
      <c r="EN654" s="1"/>
      <c r="EO654" s="1"/>
      <c r="EP654" s="1"/>
      <c r="EQ654" s="1"/>
      <c r="ER654" s="1"/>
      <c r="ES654" s="1"/>
      <c r="ET654" s="1"/>
      <c r="EU654" s="1"/>
    </row>
    <row r="655" spans="144:151" ht="12" customHeight="1" x14ac:dyDescent="0.25">
      <c r="EN655" s="1"/>
      <c r="EO655" s="1"/>
      <c r="EP655" s="1"/>
      <c r="EQ655" s="1"/>
      <c r="ER655" s="1"/>
      <c r="ES655" s="1"/>
      <c r="ET655" s="1"/>
      <c r="EU655" s="1"/>
    </row>
    <row r="656" spans="144:151" ht="12" customHeight="1" x14ac:dyDescent="0.25">
      <c r="EN656" s="1"/>
      <c r="EO656" s="1"/>
      <c r="EP656" s="1"/>
      <c r="EQ656" s="1"/>
      <c r="ER656" s="1"/>
      <c r="ES656" s="1"/>
      <c r="ET656" s="1"/>
      <c r="EU656" s="1"/>
    </row>
    <row r="657" spans="144:151" ht="12" customHeight="1" x14ac:dyDescent="0.25">
      <c r="EN657" s="1"/>
      <c r="EO657" s="1"/>
      <c r="EP657" s="1"/>
      <c r="EQ657" s="1"/>
      <c r="ER657" s="1"/>
      <c r="ES657" s="1"/>
      <c r="ET657" s="1"/>
      <c r="EU657" s="1"/>
    </row>
    <row r="658" spans="144:151" ht="12" customHeight="1" x14ac:dyDescent="0.25">
      <c r="EN658" s="1"/>
      <c r="EO658" s="1"/>
      <c r="EP658" s="1"/>
      <c r="EQ658" s="1"/>
      <c r="ER658" s="1"/>
      <c r="ES658" s="1"/>
      <c r="ET658" s="1"/>
      <c r="EU658" s="1"/>
    </row>
    <row r="659" spans="144:151" ht="12" customHeight="1" x14ac:dyDescent="0.25">
      <c r="EN659" s="1"/>
      <c r="EO659" s="1"/>
      <c r="EP659" s="1"/>
      <c r="EQ659" s="1"/>
      <c r="ER659" s="1"/>
      <c r="ES659" s="1"/>
      <c r="ET659" s="1"/>
      <c r="EU659" s="1"/>
    </row>
    <row r="660" spans="144:151" ht="12" customHeight="1" x14ac:dyDescent="0.25">
      <c r="EN660" s="1"/>
      <c r="EO660" s="1"/>
      <c r="EP660" s="1"/>
      <c r="EQ660" s="1"/>
      <c r="ER660" s="1"/>
      <c r="ES660" s="1"/>
      <c r="ET660" s="1"/>
      <c r="EU660" s="1"/>
    </row>
    <row r="661" spans="144:151" ht="12" customHeight="1" x14ac:dyDescent="0.25">
      <c r="EN661" s="1"/>
      <c r="EO661" s="1"/>
      <c r="EP661" s="1"/>
      <c r="EQ661" s="1"/>
      <c r="ER661" s="1"/>
      <c r="ES661" s="1"/>
      <c r="ET661" s="1"/>
      <c r="EU661" s="1"/>
    </row>
    <row r="662" spans="144:151" ht="12" customHeight="1" x14ac:dyDescent="0.25">
      <c r="EN662" s="1"/>
      <c r="EO662" s="1"/>
      <c r="EP662" s="1"/>
      <c r="EQ662" s="1"/>
      <c r="ER662" s="1"/>
      <c r="ES662" s="1"/>
      <c r="ET662" s="1"/>
      <c r="EU662" s="1"/>
    </row>
    <row r="663" spans="144:151" ht="12" customHeight="1" x14ac:dyDescent="0.25">
      <c r="EN663" s="1"/>
      <c r="EO663" s="1"/>
      <c r="EP663" s="1"/>
      <c r="EQ663" s="1"/>
      <c r="ER663" s="1"/>
      <c r="ES663" s="1"/>
      <c r="ET663" s="1"/>
      <c r="EU663" s="1"/>
    </row>
    <row r="664" spans="144:151" ht="12" customHeight="1" x14ac:dyDescent="0.25">
      <c r="EN664" s="1"/>
      <c r="EO664" s="1"/>
      <c r="EP664" s="1"/>
      <c r="EQ664" s="1"/>
      <c r="ER664" s="1"/>
      <c r="ES664" s="1"/>
      <c r="ET664" s="1"/>
      <c r="EU664" s="1"/>
    </row>
    <row r="665" spans="144:151" ht="12" customHeight="1" x14ac:dyDescent="0.25">
      <c r="EN665" s="1"/>
      <c r="EO665" s="1"/>
      <c r="EP665" s="1"/>
      <c r="EQ665" s="1"/>
      <c r="ER665" s="1"/>
      <c r="ES665" s="1"/>
      <c r="ET665" s="1"/>
      <c r="EU665" s="1"/>
    </row>
    <row r="666" spans="144:151" ht="12" customHeight="1" x14ac:dyDescent="0.25">
      <c r="EN666" s="1"/>
      <c r="EO666" s="1"/>
      <c r="EP666" s="1"/>
      <c r="EQ666" s="1"/>
      <c r="ER666" s="1"/>
      <c r="ES666" s="1"/>
      <c r="ET666" s="1"/>
      <c r="EU666" s="1"/>
    </row>
    <row r="667" spans="144:151" ht="12" customHeight="1" x14ac:dyDescent="0.25">
      <c r="EN667" s="1"/>
      <c r="EO667" s="1"/>
      <c r="EP667" s="1"/>
      <c r="EQ667" s="1"/>
      <c r="ER667" s="1"/>
      <c r="ES667" s="1"/>
      <c r="ET667" s="1"/>
      <c r="EU667" s="1"/>
    </row>
    <row r="668" spans="144:151" ht="12" customHeight="1" x14ac:dyDescent="0.25">
      <c r="EN668" s="1"/>
      <c r="EO668" s="1"/>
      <c r="EP668" s="1"/>
      <c r="EQ668" s="1"/>
      <c r="ER668" s="1"/>
      <c r="ES668" s="1"/>
      <c r="ET668" s="1"/>
      <c r="EU668" s="1"/>
    </row>
    <row r="669" spans="144:151" ht="12" customHeight="1" x14ac:dyDescent="0.25">
      <c r="EN669" s="1"/>
      <c r="EO669" s="1"/>
      <c r="EP669" s="1"/>
      <c r="EQ669" s="1"/>
      <c r="ER669" s="1"/>
      <c r="ES669" s="1"/>
      <c r="ET669" s="1"/>
      <c r="EU669" s="1"/>
    </row>
    <row r="670" spans="144:151" ht="12" customHeight="1" x14ac:dyDescent="0.25">
      <c r="EN670" s="1"/>
      <c r="EO670" s="1"/>
      <c r="EP670" s="1"/>
      <c r="EQ670" s="1"/>
      <c r="ER670" s="1"/>
      <c r="ES670" s="1"/>
      <c r="ET670" s="1"/>
      <c r="EU670" s="1"/>
    </row>
    <row r="671" spans="144:151" ht="12" customHeight="1" x14ac:dyDescent="0.25">
      <c r="EN671" s="1"/>
      <c r="EO671" s="1"/>
      <c r="EP671" s="1"/>
      <c r="EQ671" s="1"/>
      <c r="ER671" s="1"/>
      <c r="ES671" s="1"/>
      <c r="ET671" s="1"/>
      <c r="EU671" s="1"/>
    </row>
    <row r="672" spans="144:151" ht="12" customHeight="1" x14ac:dyDescent="0.25">
      <c r="EN672" s="1"/>
      <c r="EO672" s="1"/>
      <c r="EP672" s="1"/>
      <c r="EQ672" s="1"/>
      <c r="ER672" s="1"/>
      <c r="ES672" s="1"/>
      <c r="ET672" s="1"/>
      <c r="EU672" s="1"/>
    </row>
    <row r="673" spans="144:151" ht="12" customHeight="1" x14ac:dyDescent="0.25">
      <c r="EN673" s="1"/>
      <c r="EO673" s="1"/>
      <c r="EP673" s="1"/>
      <c r="EQ673" s="1"/>
      <c r="ER673" s="1"/>
      <c r="ES673" s="1"/>
      <c r="ET673" s="1"/>
      <c r="EU673" s="1"/>
    </row>
    <row r="674" spans="144:151" ht="12" customHeight="1" x14ac:dyDescent="0.25">
      <c r="EN674" s="1"/>
      <c r="EO674" s="1"/>
      <c r="EP674" s="1"/>
      <c r="EQ674" s="1"/>
      <c r="ER674" s="1"/>
      <c r="ES674" s="1"/>
      <c r="ET674" s="1"/>
      <c r="EU674" s="1"/>
    </row>
    <row r="675" spans="144:151" ht="12" customHeight="1" x14ac:dyDescent="0.25">
      <c r="EN675" s="1"/>
      <c r="EO675" s="1"/>
      <c r="EP675" s="1"/>
      <c r="EQ675" s="1"/>
      <c r="ER675" s="1"/>
      <c r="ES675" s="1"/>
      <c r="ET675" s="1"/>
      <c r="EU675" s="1"/>
    </row>
    <row r="676" spans="144:151" ht="12" customHeight="1" x14ac:dyDescent="0.25">
      <c r="EN676" s="1"/>
      <c r="EO676" s="1"/>
      <c r="EP676" s="1"/>
      <c r="EQ676" s="1"/>
      <c r="ER676" s="1"/>
      <c r="ES676" s="1"/>
      <c r="ET676" s="1"/>
      <c r="EU676" s="1"/>
    </row>
    <row r="677" spans="144:151" ht="12" customHeight="1" x14ac:dyDescent="0.25">
      <c r="EN677" s="1"/>
      <c r="EO677" s="1"/>
      <c r="EP677" s="1"/>
      <c r="EQ677" s="1"/>
      <c r="ER677" s="1"/>
      <c r="ES677" s="1"/>
      <c r="ET677" s="1"/>
      <c r="EU677" s="1"/>
    </row>
    <row r="678" spans="144:151" ht="12" customHeight="1" x14ac:dyDescent="0.25">
      <c r="EN678" s="1"/>
      <c r="EO678" s="1"/>
      <c r="EP678" s="1"/>
      <c r="EQ678" s="1"/>
      <c r="ER678" s="1"/>
      <c r="ES678" s="1"/>
      <c r="ET678" s="1"/>
      <c r="EU678" s="1"/>
    </row>
    <row r="679" spans="144:151" ht="12" customHeight="1" x14ac:dyDescent="0.25">
      <c r="EN679" s="1"/>
      <c r="EO679" s="1"/>
      <c r="EP679" s="1"/>
      <c r="EQ679" s="1"/>
      <c r="ER679" s="1"/>
      <c r="ES679" s="1"/>
      <c r="ET679" s="1"/>
      <c r="EU679" s="1"/>
    </row>
    <row r="680" spans="144:151" ht="12" customHeight="1" x14ac:dyDescent="0.25">
      <c r="EN680" s="1"/>
      <c r="EO680" s="1"/>
      <c r="EP680" s="1"/>
      <c r="EQ680" s="1"/>
      <c r="ER680" s="1"/>
      <c r="ES680" s="1"/>
      <c r="ET680" s="1"/>
      <c r="EU680" s="1"/>
    </row>
    <row r="681" spans="144:151" ht="12" customHeight="1" x14ac:dyDescent="0.25">
      <c r="EN681" s="1"/>
      <c r="EO681" s="1"/>
      <c r="EP681" s="1"/>
      <c r="EQ681" s="1"/>
      <c r="ER681" s="1"/>
      <c r="ES681" s="1"/>
      <c r="ET681" s="1"/>
      <c r="EU681" s="1"/>
    </row>
    <row r="682" spans="144:151" ht="12" customHeight="1" x14ac:dyDescent="0.25">
      <c r="EN682" s="1"/>
      <c r="EO682" s="1"/>
      <c r="EP682" s="1"/>
      <c r="EQ682" s="1"/>
      <c r="ER682" s="1"/>
      <c r="ES682" s="1"/>
      <c r="ET682" s="1"/>
      <c r="EU682" s="1"/>
    </row>
    <row r="683" spans="144:151" ht="12" customHeight="1" x14ac:dyDescent="0.25">
      <c r="EN683" s="1"/>
      <c r="EO683" s="1"/>
      <c r="EP683" s="1"/>
      <c r="EQ683" s="1"/>
      <c r="ER683" s="1"/>
      <c r="ES683" s="1"/>
      <c r="ET683" s="1"/>
      <c r="EU683" s="1"/>
    </row>
    <row r="684" spans="144:151" ht="12" customHeight="1" x14ac:dyDescent="0.25">
      <c r="EN684" s="1"/>
      <c r="EO684" s="1"/>
      <c r="EP684" s="1"/>
      <c r="EQ684" s="1"/>
      <c r="ER684" s="1"/>
      <c r="ES684" s="1"/>
      <c r="ET684" s="1"/>
      <c r="EU684" s="1"/>
    </row>
    <row r="685" spans="144:151" ht="12" customHeight="1" x14ac:dyDescent="0.25">
      <c r="EN685" s="1"/>
      <c r="EO685" s="1"/>
      <c r="EP685" s="1"/>
      <c r="EQ685" s="1"/>
      <c r="ER685" s="1"/>
      <c r="ES685" s="1"/>
      <c r="ET685" s="1"/>
      <c r="EU685" s="1"/>
    </row>
    <row r="686" spans="144:151" ht="12" customHeight="1" x14ac:dyDescent="0.25">
      <c r="EN686" s="1"/>
      <c r="EO686" s="1"/>
      <c r="EP686" s="1"/>
      <c r="EQ686" s="1"/>
      <c r="ER686" s="1"/>
      <c r="ES686" s="1"/>
      <c r="ET686" s="1"/>
      <c r="EU686" s="1"/>
    </row>
    <row r="687" spans="144:151" ht="12" customHeight="1" x14ac:dyDescent="0.25">
      <c r="EN687" s="1"/>
      <c r="EO687" s="1"/>
      <c r="EP687" s="1"/>
      <c r="EQ687" s="1"/>
      <c r="ER687" s="1"/>
      <c r="ES687" s="1"/>
      <c r="ET687" s="1"/>
      <c r="EU687" s="1"/>
    </row>
    <row r="688" spans="144:151" ht="12" customHeight="1" x14ac:dyDescent="0.25">
      <c r="EN688" s="1"/>
      <c r="EO688" s="1"/>
      <c r="EP688" s="1"/>
      <c r="EQ688" s="1"/>
      <c r="ER688" s="1"/>
      <c r="ES688" s="1"/>
      <c r="ET688" s="1"/>
      <c r="EU688" s="1"/>
    </row>
    <row r="689" spans="144:151" ht="12" customHeight="1" x14ac:dyDescent="0.25">
      <c r="EN689" s="1"/>
      <c r="EO689" s="1"/>
      <c r="EP689" s="1"/>
      <c r="EQ689" s="1"/>
      <c r="ER689" s="1"/>
      <c r="ES689" s="1"/>
      <c r="ET689" s="1"/>
      <c r="EU689" s="1"/>
    </row>
    <row r="690" spans="144:151" ht="12" customHeight="1" x14ac:dyDescent="0.25">
      <c r="EN690" s="1"/>
      <c r="EO690" s="1"/>
      <c r="EP690" s="1"/>
      <c r="EQ690" s="1"/>
      <c r="ER690" s="1"/>
      <c r="ES690" s="1"/>
      <c r="ET690" s="1"/>
      <c r="EU690" s="1"/>
    </row>
    <row r="691" spans="144:151" ht="12" customHeight="1" x14ac:dyDescent="0.25">
      <c r="EN691" s="1"/>
      <c r="EO691" s="1"/>
      <c r="EP691" s="1"/>
      <c r="EQ691" s="1"/>
      <c r="ER691" s="1"/>
      <c r="ES691" s="1"/>
      <c r="ET691" s="1"/>
      <c r="EU691" s="1"/>
    </row>
    <row r="692" spans="144:151" ht="12" customHeight="1" x14ac:dyDescent="0.25">
      <c r="EN692" s="1"/>
      <c r="EO692" s="1"/>
      <c r="EP692" s="1"/>
      <c r="EQ692" s="1"/>
      <c r="ER692" s="1"/>
      <c r="ES692" s="1"/>
      <c r="ET692" s="1"/>
      <c r="EU692" s="1"/>
    </row>
    <row r="693" spans="144:151" ht="12" customHeight="1" x14ac:dyDescent="0.25">
      <c r="EN693" s="1"/>
      <c r="EO693" s="1"/>
      <c r="EP693" s="1"/>
      <c r="EQ693" s="1"/>
      <c r="ER693" s="1"/>
      <c r="ES693" s="1"/>
      <c r="ET693" s="1"/>
      <c r="EU693" s="1"/>
    </row>
    <row r="694" spans="144:151" ht="12" customHeight="1" x14ac:dyDescent="0.25">
      <c r="EN694" s="1"/>
      <c r="EO694" s="1"/>
      <c r="EP694" s="1"/>
      <c r="EQ694" s="1"/>
      <c r="ER694" s="1"/>
      <c r="ES694" s="1"/>
      <c r="ET694" s="1"/>
      <c r="EU694" s="1"/>
    </row>
    <row r="695" spans="144:151" ht="12" customHeight="1" x14ac:dyDescent="0.25">
      <c r="EN695" s="1"/>
      <c r="EO695" s="1"/>
      <c r="EP695" s="1"/>
      <c r="EQ695" s="1"/>
      <c r="ER695" s="1"/>
      <c r="ES695" s="1"/>
      <c r="ET695" s="1"/>
      <c r="EU695" s="1"/>
    </row>
    <row r="696" spans="144:151" ht="12" customHeight="1" x14ac:dyDescent="0.25">
      <c r="EN696" s="1"/>
      <c r="EO696" s="1"/>
      <c r="EP696" s="1"/>
      <c r="EQ696" s="1"/>
      <c r="ER696" s="1"/>
      <c r="ES696" s="1"/>
      <c r="ET696" s="1"/>
      <c r="EU696" s="1"/>
    </row>
    <row r="697" spans="144:151" ht="12" customHeight="1" x14ac:dyDescent="0.25">
      <c r="EN697" s="1"/>
      <c r="EO697" s="1"/>
      <c r="EP697" s="1"/>
      <c r="EQ697" s="1"/>
      <c r="ER697" s="1"/>
      <c r="ES697" s="1"/>
      <c r="ET697" s="1"/>
      <c r="EU697" s="1"/>
    </row>
    <row r="698" spans="144:151" ht="12" customHeight="1" x14ac:dyDescent="0.25">
      <c r="EN698" s="1"/>
      <c r="EO698" s="1"/>
      <c r="EP698" s="1"/>
      <c r="EQ698" s="1"/>
      <c r="ER698" s="1"/>
      <c r="ES698" s="1"/>
      <c r="ET698" s="1"/>
      <c r="EU698" s="1"/>
    </row>
    <row r="699" spans="144:151" ht="12" customHeight="1" x14ac:dyDescent="0.25">
      <c r="EN699" s="1"/>
      <c r="EO699" s="1"/>
      <c r="EP699" s="1"/>
      <c r="EQ699" s="1"/>
      <c r="ER699" s="1"/>
      <c r="ES699" s="1"/>
      <c r="ET699" s="1"/>
      <c r="EU699" s="1"/>
    </row>
    <row r="700" spans="144:151" ht="12" customHeight="1" x14ac:dyDescent="0.25">
      <c r="EN700" s="1"/>
      <c r="EO700" s="1"/>
      <c r="EP700" s="1"/>
      <c r="EQ700" s="1"/>
      <c r="ER700" s="1"/>
      <c r="ES700" s="1"/>
      <c r="ET700" s="1"/>
      <c r="EU700" s="1"/>
    </row>
    <row r="701" spans="144:151" ht="12" customHeight="1" x14ac:dyDescent="0.25">
      <c r="EN701" s="1"/>
      <c r="EO701" s="1"/>
      <c r="EP701" s="1"/>
      <c r="EQ701" s="1"/>
      <c r="ER701" s="1"/>
      <c r="ES701" s="1"/>
      <c r="ET701" s="1"/>
      <c r="EU701" s="1"/>
    </row>
    <row r="702" spans="144:151" ht="12" customHeight="1" x14ac:dyDescent="0.25">
      <c r="EN702" s="1"/>
      <c r="EO702" s="1"/>
      <c r="EP702" s="1"/>
      <c r="EQ702" s="1"/>
      <c r="ER702" s="1"/>
      <c r="ES702" s="1"/>
      <c r="ET702" s="1"/>
      <c r="EU702" s="1"/>
    </row>
    <row r="703" spans="144:151" ht="12" customHeight="1" x14ac:dyDescent="0.25">
      <c r="EN703" s="1"/>
      <c r="EO703" s="1"/>
      <c r="EP703" s="1"/>
      <c r="EQ703" s="1"/>
      <c r="ER703" s="1"/>
      <c r="ES703" s="1"/>
      <c r="ET703" s="1"/>
      <c r="EU703" s="1"/>
    </row>
    <row r="704" spans="144:151" ht="12" customHeight="1" x14ac:dyDescent="0.25">
      <c r="EN704" s="1"/>
      <c r="EO704" s="1"/>
      <c r="EP704" s="1"/>
      <c r="EQ704" s="1"/>
      <c r="ER704" s="1"/>
      <c r="ES704" s="1"/>
      <c r="ET704" s="1"/>
      <c r="EU704" s="1"/>
    </row>
    <row r="705" spans="144:151" ht="12" customHeight="1" x14ac:dyDescent="0.25">
      <c r="EN705" s="1"/>
      <c r="EO705" s="1"/>
      <c r="EP705" s="1"/>
      <c r="EQ705" s="1"/>
      <c r="ER705" s="1"/>
      <c r="ES705" s="1"/>
      <c r="ET705" s="1"/>
      <c r="EU705" s="1"/>
    </row>
    <row r="706" spans="144:151" ht="12" customHeight="1" x14ac:dyDescent="0.25">
      <c r="EN706" s="1"/>
      <c r="EO706" s="1"/>
      <c r="EP706" s="1"/>
      <c r="EQ706" s="1"/>
      <c r="ER706" s="1"/>
      <c r="ES706" s="1"/>
      <c r="ET706" s="1"/>
      <c r="EU706" s="1"/>
    </row>
    <row r="707" spans="144:151" ht="12" customHeight="1" x14ac:dyDescent="0.25">
      <c r="EN707" s="1"/>
      <c r="EO707" s="1"/>
      <c r="EP707" s="1"/>
      <c r="EQ707" s="1"/>
      <c r="ER707" s="1"/>
      <c r="ES707" s="1"/>
      <c r="ET707" s="1"/>
      <c r="EU707" s="1"/>
    </row>
    <row r="708" spans="144:151" ht="12" customHeight="1" x14ac:dyDescent="0.25">
      <c r="EN708" s="1"/>
      <c r="EO708" s="1"/>
      <c r="EP708" s="1"/>
      <c r="EQ708" s="1"/>
      <c r="ER708" s="1"/>
      <c r="ES708" s="1"/>
      <c r="ET708" s="1"/>
      <c r="EU708" s="1"/>
    </row>
    <row r="709" spans="144:151" ht="12" customHeight="1" x14ac:dyDescent="0.25">
      <c r="EN709" s="1"/>
      <c r="EO709" s="1"/>
      <c r="EP709" s="1"/>
      <c r="EQ709" s="1"/>
      <c r="ER709" s="1"/>
      <c r="ES709" s="1"/>
      <c r="ET709" s="1"/>
      <c r="EU709" s="1"/>
    </row>
    <row r="710" spans="144:151" ht="12" customHeight="1" x14ac:dyDescent="0.25">
      <c r="EN710" s="1"/>
      <c r="EO710" s="1"/>
      <c r="EP710" s="1"/>
      <c r="EQ710" s="1"/>
      <c r="ER710" s="1"/>
      <c r="ES710" s="1"/>
      <c r="ET710" s="1"/>
      <c r="EU710" s="1"/>
    </row>
    <row r="711" spans="144:151" ht="12" customHeight="1" x14ac:dyDescent="0.25">
      <c r="EN711" s="1"/>
      <c r="EO711" s="1"/>
      <c r="EP711" s="1"/>
      <c r="EQ711" s="1"/>
      <c r="ER711" s="1"/>
      <c r="ES711" s="1"/>
      <c r="ET711" s="1"/>
      <c r="EU711" s="1"/>
    </row>
    <row r="712" spans="144:151" ht="12" customHeight="1" x14ac:dyDescent="0.25">
      <c r="EN712" s="1"/>
      <c r="EO712" s="1"/>
      <c r="EP712" s="1"/>
      <c r="EQ712" s="1"/>
      <c r="ER712" s="1"/>
      <c r="ES712" s="1"/>
      <c r="ET712" s="1"/>
      <c r="EU712" s="1"/>
    </row>
    <row r="713" spans="144:151" ht="12" customHeight="1" x14ac:dyDescent="0.25">
      <c r="EN713" s="1"/>
      <c r="EO713" s="1"/>
      <c r="EP713" s="1"/>
      <c r="EQ713" s="1"/>
      <c r="ER713" s="1"/>
      <c r="ES713" s="1"/>
      <c r="ET713" s="1"/>
      <c r="EU713" s="1"/>
    </row>
    <row r="714" spans="144:151" ht="12" customHeight="1" x14ac:dyDescent="0.25">
      <c r="EN714" s="1"/>
      <c r="EO714" s="1"/>
      <c r="EP714" s="1"/>
      <c r="EQ714" s="1"/>
      <c r="ER714" s="1"/>
      <c r="ES714" s="1"/>
      <c r="ET714" s="1"/>
      <c r="EU714" s="1"/>
    </row>
    <row r="715" spans="144:151" ht="12" customHeight="1" x14ac:dyDescent="0.25">
      <c r="EN715" s="1"/>
      <c r="EO715" s="1"/>
      <c r="EP715" s="1"/>
      <c r="EQ715" s="1"/>
      <c r="ER715" s="1"/>
      <c r="ES715" s="1"/>
      <c r="ET715" s="1"/>
      <c r="EU715" s="1"/>
    </row>
    <row r="716" spans="144:151" ht="12" customHeight="1" x14ac:dyDescent="0.25">
      <c r="EN716" s="1"/>
      <c r="EO716" s="1"/>
      <c r="EP716" s="1"/>
      <c r="EQ716" s="1"/>
      <c r="ER716" s="1"/>
      <c r="ES716" s="1"/>
      <c r="ET716" s="1"/>
      <c r="EU716" s="1"/>
    </row>
    <row r="717" spans="144:151" ht="12" customHeight="1" x14ac:dyDescent="0.25">
      <c r="EN717" s="1"/>
      <c r="EO717" s="1"/>
      <c r="EP717" s="1"/>
      <c r="EQ717" s="1"/>
      <c r="ER717" s="1"/>
      <c r="ES717" s="1"/>
      <c r="ET717" s="1"/>
      <c r="EU717" s="1"/>
    </row>
    <row r="718" spans="144:151" ht="12" customHeight="1" x14ac:dyDescent="0.25">
      <c r="EN718" s="1"/>
      <c r="EO718" s="1"/>
      <c r="EP718" s="1"/>
      <c r="EQ718" s="1"/>
      <c r="ER718" s="1"/>
      <c r="ES718" s="1"/>
      <c r="ET718" s="1"/>
      <c r="EU718" s="1"/>
    </row>
    <row r="719" spans="144:151" ht="12" customHeight="1" x14ac:dyDescent="0.25">
      <c r="EN719" s="1"/>
      <c r="EO719" s="1"/>
      <c r="EP719" s="1"/>
      <c r="EQ719" s="1"/>
      <c r="ER719" s="1"/>
      <c r="ES719" s="1"/>
      <c r="ET719" s="1"/>
      <c r="EU719" s="1"/>
    </row>
    <row r="720" spans="144:151" ht="12" customHeight="1" x14ac:dyDescent="0.25">
      <c r="EN720" s="1"/>
      <c r="EO720" s="1"/>
      <c r="EP720" s="1"/>
      <c r="EQ720" s="1"/>
      <c r="ER720" s="1"/>
      <c r="ES720" s="1"/>
      <c r="ET720" s="1"/>
      <c r="EU720" s="1"/>
    </row>
    <row r="721" spans="144:151" ht="12" customHeight="1" x14ac:dyDescent="0.25">
      <c r="EN721" s="1"/>
      <c r="EO721" s="1"/>
      <c r="EP721" s="1"/>
      <c r="EQ721" s="1"/>
      <c r="ER721" s="1"/>
      <c r="ES721" s="1"/>
      <c r="ET721" s="1"/>
      <c r="EU721" s="1"/>
    </row>
    <row r="722" spans="144:151" ht="12" customHeight="1" x14ac:dyDescent="0.25">
      <c r="EN722" s="1"/>
      <c r="EO722" s="1"/>
      <c r="EP722" s="1"/>
      <c r="EQ722" s="1"/>
      <c r="ER722" s="1"/>
      <c r="ES722" s="1"/>
      <c r="ET722" s="1"/>
      <c r="EU722" s="1"/>
    </row>
    <row r="723" spans="144:151" ht="12" customHeight="1" x14ac:dyDescent="0.25">
      <c r="EN723" s="1"/>
      <c r="EO723" s="1"/>
      <c r="EP723" s="1"/>
      <c r="EQ723" s="1"/>
      <c r="ER723" s="1"/>
      <c r="ES723" s="1"/>
      <c r="ET723" s="1"/>
      <c r="EU723" s="1"/>
    </row>
    <row r="724" spans="144:151" ht="12" customHeight="1" x14ac:dyDescent="0.25">
      <c r="EN724" s="1"/>
      <c r="EO724" s="1"/>
      <c r="EP724" s="1"/>
      <c r="EQ724" s="1"/>
      <c r="ER724" s="1"/>
      <c r="ES724" s="1"/>
      <c r="ET724" s="1"/>
      <c r="EU724" s="1"/>
    </row>
    <row r="725" spans="144:151" ht="12" customHeight="1" x14ac:dyDescent="0.25">
      <c r="EN725" s="1"/>
      <c r="EO725" s="1"/>
      <c r="EP725" s="1"/>
      <c r="EQ725" s="1"/>
      <c r="ER725" s="1"/>
      <c r="ES725" s="1"/>
      <c r="ET725" s="1"/>
      <c r="EU725" s="1"/>
    </row>
    <row r="726" spans="144:151" ht="12" customHeight="1" x14ac:dyDescent="0.25">
      <c r="EN726" s="1"/>
      <c r="EO726" s="1"/>
      <c r="EP726" s="1"/>
      <c r="EQ726" s="1"/>
      <c r="ER726" s="1"/>
      <c r="ES726" s="1"/>
      <c r="ET726" s="1"/>
      <c r="EU726" s="1"/>
    </row>
    <row r="727" spans="144:151" ht="12" customHeight="1" x14ac:dyDescent="0.25">
      <c r="EN727" s="1"/>
      <c r="EO727" s="1"/>
      <c r="EP727" s="1"/>
      <c r="EQ727" s="1"/>
      <c r="ER727" s="1"/>
      <c r="ES727" s="1"/>
      <c r="ET727" s="1"/>
      <c r="EU727" s="1"/>
    </row>
    <row r="728" spans="144:151" ht="12" customHeight="1" x14ac:dyDescent="0.25">
      <c r="EN728" s="1"/>
      <c r="EO728" s="1"/>
      <c r="EP728" s="1"/>
      <c r="EQ728" s="1"/>
      <c r="ER728" s="1"/>
      <c r="ES728" s="1"/>
      <c r="ET728" s="1"/>
      <c r="EU728" s="1"/>
    </row>
    <row r="729" spans="144:151" ht="12" customHeight="1" x14ac:dyDescent="0.25">
      <c r="EN729" s="1"/>
      <c r="EO729" s="1"/>
      <c r="EP729" s="1"/>
      <c r="EQ729" s="1"/>
      <c r="ER729" s="1"/>
      <c r="ES729" s="1"/>
      <c r="ET729" s="1"/>
      <c r="EU729" s="1"/>
    </row>
    <row r="730" spans="144:151" ht="12" customHeight="1" x14ac:dyDescent="0.25">
      <c r="EN730" s="1"/>
      <c r="EO730" s="1"/>
      <c r="EP730" s="1"/>
      <c r="EQ730" s="1"/>
      <c r="ER730" s="1"/>
      <c r="ES730" s="1"/>
      <c r="ET730" s="1"/>
      <c r="EU730" s="1"/>
    </row>
    <row r="731" spans="144:151" ht="12" customHeight="1" x14ac:dyDescent="0.25">
      <c r="EN731" s="1"/>
      <c r="EO731" s="1"/>
      <c r="EP731" s="1"/>
      <c r="EQ731" s="1"/>
      <c r="ER731" s="1"/>
      <c r="ES731" s="1"/>
      <c r="ET731" s="1"/>
      <c r="EU731" s="1"/>
    </row>
    <row r="732" spans="144:151" ht="12" customHeight="1" x14ac:dyDescent="0.25">
      <c r="EN732" s="1"/>
      <c r="EO732" s="1"/>
      <c r="EP732" s="1"/>
      <c r="EQ732" s="1"/>
      <c r="ER732" s="1"/>
      <c r="ES732" s="1"/>
      <c r="ET732" s="1"/>
      <c r="EU732" s="1"/>
    </row>
    <row r="733" spans="144:151" ht="12" customHeight="1" x14ac:dyDescent="0.25">
      <c r="EN733" s="1"/>
      <c r="EO733" s="1"/>
      <c r="EP733" s="1"/>
      <c r="EQ733" s="1"/>
      <c r="ER733" s="1"/>
      <c r="ES733" s="1"/>
      <c r="ET733" s="1"/>
      <c r="EU733" s="1"/>
    </row>
    <row r="734" spans="144:151" ht="12" customHeight="1" x14ac:dyDescent="0.25">
      <c r="EN734" s="1"/>
      <c r="EO734" s="1"/>
      <c r="EP734" s="1"/>
      <c r="EQ734" s="1"/>
      <c r="ER734" s="1"/>
      <c r="ES734" s="1"/>
      <c r="ET734" s="1"/>
      <c r="EU734" s="1"/>
    </row>
    <row r="735" spans="144:151" ht="12" customHeight="1" x14ac:dyDescent="0.25">
      <c r="EN735" s="1"/>
      <c r="EO735" s="1"/>
      <c r="EP735" s="1"/>
      <c r="EQ735" s="1"/>
      <c r="ER735" s="1"/>
      <c r="ES735" s="1"/>
      <c r="ET735" s="1"/>
      <c r="EU735" s="1"/>
    </row>
    <row r="736" spans="144:151" ht="12" customHeight="1" x14ac:dyDescent="0.25">
      <c r="EN736" s="1"/>
      <c r="EO736" s="1"/>
      <c r="EP736" s="1"/>
      <c r="EQ736" s="1"/>
      <c r="ER736" s="1"/>
      <c r="ES736" s="1"/>
      <c r="ET736" s="1"/>
      <c r="EU736" s="1"/>
    </row>
    <row r="737" spans="144:151" ht="12" customHeight="1" x14ac:dyDescent="0.25">
      <c r="EN737" s="1"/>
      <c r="EO737" s="1"/>
      <c r="EP737" s="1"/>
      <c r="EQ737" s="1"/>
      <c r="ER737" s="1"/>
      <c r="ES737" s="1"/>
      <c r="ET737" s="1"/>
      <c r="EU737" s="1"/>
    </row>
    <row r="738" spans="144:151" ht="12" customHeight="1" x14ac:dyDescent="0.25">
      <c r="EN738" s="1"/>
      <c r="EO738" s="1"/>
      <c r="EP738" s="1"/>
      <c r="EQ738" s="1"/>
      <c r="ER738" s="1"/>
      <c r="ES738" s="1"/>
      <c r="ET738" s="1"/>
      <c r="EU738" s="1"/>
    </row>
    <row r="739" spans="144:151" ht="12" customHeight="1" x14ac:dyDescent="0.25">
      <c r="EN739" s="1"/>
      <c r="EO739" s="1"/>
      <c r="EP739" s="1"/>
      <c r="EQ739" s="1"/>
      <c r="ER739" s="1"/>
      <c r="ES739" s="1"/>
      <c r="ET739" s="1"/>
      <c r="EU739" s="1"/>
    </row>
    <row r="740" spans="144:151" ht="12" customHeight="1" x14ac:dyDescent="0.25">
      <c r="EN740" s="1"/>
      <c r="EO740" s="1"/>
      <c r="EP740" s="1"/>
      <c r="EQ740" s="1"/>
      <c r="ER740" s="1"/>
      <c r="ES740" s="1"/>
      <c r="ET740" s="1"/>
      <c r="EU740" s="1"/>
    </row>
    <row r="741" spans="144:151" ht="12" customHeight="1" x14ac:dyDescent="0.25">
      <c r="EN741" s="1"/>
      <c r="EO741" s="1"/>
      <c r="EP741" s="1"/>
      <c r="EQ741" s="1"/>
      <c r="ER741" s="1"/>
      <c r="ES741" s="1"/>
      <c r="ET741" s="1"/>
      <c r="EU741" s="1"/>
    </row>
    <row r="742" spans="144:151" ht="12" customHeight="1" x14ac:dyDescent="0.25">
      <c r="EN742" s="1"/>
      <c r="EO742" s="1"/>
      <c r="EP742" s="1"/>
      <c r="EQ742" s="1"/>
      <c r="ER742" s="1"/>
      <c r="ES742" s="1"/>
      <c r="ET742" s="1"/>
      <c r="EU742" s="1"/>
    </row>
    <row r="743" spans="144:151" ht="12" customHeight="1" x14ac:dyDescent="0.25">
      <c r="EN743" s="1"/>
      <c r="EO743" s="1"/>
      <c r="EP743" s="1"/>
      <c r="EQ743" s="1"/>
      <c r="ER743" s="1"/>
      <c r="ES743" s="1"/>
      <c r="ET743" s="1"/>
      <c r="EU743" s="1"/>
    </row>
    <row r="744" spans="144:151" ht="12" customHeight="1" x14ac:dyDescent="0.25">
      <c r="EN744" s="1"/>
      <c r="EO744" s="1"/>
      <c r="EP744" s="1"/>
      <c r="EQ744" s="1"/>
      <c r="ER744" s="1"/>
      <c r="ES744" s="1"/>
      <c r="ET744" s="1"/>
      <c r="EU744" s="1"/>
    </row>
    <row r="745" spans="144:151" ht="12" customHeight="1" x14ac:dyDescent="0.25">
      <c r="EN745" s="1"/>
      <c r="EO745" s="1"/>
      <c r="EP745" s="1"/>
      <c r="EQ745" s="1"/>
      <c r="ER745" s="1"/>
      <c r="ES745" s="1"/>
      <c r="ET745" s="1"/>
      <c r="EU745" s="1"/>
    </row>
    <row r="746" spans="144:151" ht="12" customHeight="1" x14ac:dyDescent="0.25">
      <c r="EN746" s="1"/>
      <c r="EO746" s="1"/>
      <c r="EP746" s="1"/>
      <c r="EQ746" s="1"/>
      <c r="ER746" s="1"/>
      <c r="ES746" s="1"/>
      <c r="ET746" s="1"/>
      <c r="EU746" s="1"/>
    </row>
    <row r="747" spans="144:151" ht="12" customHeight="1" x14ac:dyDescent="0.25">
      <c r="EN747" s="1"/>
      <c r="EO747" s="1"/>
      <c r="EP747" s="1"/>
      <c r="EQ747" s="1"/>
      <c r="ER747" s="1"/>
      <c r="ES747" s="1"/>
      <c r="ET747" s="1"/>
      <c r="EU747" s="1"/>
    </row>
    <row r="748" spans="144:151" ht="12" customHeight="1" x14ac:dyDescent="0.25">
      <c r="EN748" s="1"/>
      <c r="EO748" s="1"/>
      <c r="EP748" s="1"/>
      <c r="EQ748" s="1"/>
      <c r="ER748" s="1"/>
      <c r="ES748" s="1"/>
      <c r="ET748" s="1"/>
      <c r="EU748" s="1"/>
    </row>
    <row r="749" spans="144:151" ht="12" customHeight="1" x14ac:dyDescent="0.25">
      <c r="EN749" s="1"/>
      <c r="EO749" s="1"/>
      <c r="EP749" s="1"/>
      <c r="EQ749" s="1"/>
      <c r="ER749" s="1"/>
      <c r="ES749" s="1"/>
      <c r="ET749" s="1"/>
      <c r="EU749" s="1"/>
    </row>
    <row r="750" spans="144:151" ht="12" customHeight="1" x14ac:dyDescent="0.25">
      <c r="EN750" s="1"/>
      <c r="EO750" s="1"/>
      <c r="EP750" s="1"/>
      <c r="EQ750" s="1"/>
      <c r="ER750" s="1"/>
      <c r="ES750" s="1"/>
      <c r="ET750" s="1"/>
      <c r="EU750" s="1"/>
    </row>
    <row r="751" spans="144:151" ht="12" customHeight="1" x14ac:dyDescent="0.25">
      <c r="EN751" s="1"/>
      <c r="EO751" s="1"/>
      <c r="EP751" s="1"/>
      <c r="EQ751" s="1"/>
      <c r="ER751" s="1"/>
      <c r="ES751" s="1"/>
      <c r="ET751" s="1"/>
      <c r="EU751" s="1"/>
    </row>
    <row r="752" spans="144:151" ht="12" customHeight="1" x14ac:dyDescent="0.25">
      <c r="EN752" s="1"/>
      <c r="EO752" s="1"/>
      <c r="EP752" s="1"/>
      <c r="EQ752" s="1"/>
      <c r="ER752" s="1"/>
      <c r="ES752" s="1"/>
      <c r="ET752" s="1"/>
      <c r="EU752" s="1"/>
    </row>
    <row r="753" spans="144:151" ht="12" customHeight="1" x14ac:dyDescent="0.25">
      <c r="EN753" s="1"/>
      <c r="EO753" s="1"/>
      <c r="EP753" s="1"/>
      <c r="EQ753" s="1"/>
      <c r="ER753" s="1"/>
      <c r="ES753" s="1"/>
      <c r="ET753" s="1"/>
      <c r="EU753" s="1"/>
    </row>
    <row r="754" spans="144:151" ht="12" customHeight="1" x14ac:dyDescent="0.25">
      <c r="EN754" s="1"/>
      <c r="EO754" s="1"/>
      <c r="EP754" s="1"/>
      <c r="EQ754" s="1"/>
      <c r="ER754" s="1"/>
      <c r="ES754" s="1"/>
      <c r="ET754" s="1"/>
      <c r="EU754" s="1"/>
    </row>
    <row r="755" spans="144:151" ht="12" customHeight="1" x14ac:dyDescent="0.25">
      <c r="EN755" s="1"/>
      <c r="EO755" s="1"/>
      <c r="EP755" s="1"/>
      <c r="EQ755" s="1"/>
      <c r="ER755" s="1"/>
      <c r="ES755" s="1"/>
      <c r="ET755" s="1"/>
      <c r="EU755" s="1"/>
    </row>
    <row r="756" spans="144:151" ht="12" customHeight="1" x14ac:dyDescent="0.25">
      <c r="EN756" s="1"/>
      <c r="EO756" s="1"/>
      <c r="EP756" s="1"/>
      <c r="EQ756" s="1"/>
      <c r="ER756" s="1"/>
      <c r="ES756" s="1"/>
      <c r="ET756" s="1"/>
      <c r="EU756" s="1"/>
    </row>
    <row r="757" spans="144:151" ht="12" customHeight="1" x14ac:dyDescent="0.25">
      <c r="EN757" s="1"/>
      <c r="EO757" s="1"/>
      <c r="EP757" s="1"/>
      <c r="EQ757" s="1"/>
      <c r="ER757" s="1"/>
      <c r="ES757" s="1"/>
      <c r="ET757" s="1"/>
      <c r="EU757" s="1"/>
    </row>
    <row r="758" spans="144:151" ht="12" customHeight="1" x14ac:dyDescent="0.25">
      <c r="EN758" s="1"/>
      <c r="EO758" s="1"/>
      <c r="EP758" s="1"/>
      <c r="EQ758" s="1"/>
      <c r="ER758" s="1"/>
      <c r="ES758" s="1"/>
      <c r="ET758" s="1"/>
      <c r="EU758" s="1"/>
    </row>
    <row r="759" spans="144:151" ht="12" customHeight="1" x14ac:dyDescent="0.25">
      <c r="EN759" s="1"/>
      <c r="EO759" s="1"/>
      <c r="EP759" s="1"/>
      <c r="EQ759" s="1"/>
      <c r="ER759" s="1"/>
      <c r="ES759" s="1"/>
      <c r="ET759" s="1"/>
      <c r="EU759" s="1"/>
    </row>
    <row r="760" spans="144:151" ht="12" customHeight="1" x14ac:dyDescent="0.25">
      <c r="EN760" s="1"/>
      <c r="EO760" s="1"/>
      <c r="EP760" s="1"/>
      <c r="EQ760" s="1"/>
      <c r="ER760" s="1"/>
      <c r="ES760" s="1"/>
      <c r="ET760" s="1"/>
      <c r="EU760" s="1"/>
    </row>
    <row r="761" spans="144:151" ht="12" customHeight="1" x14ac:dyDescent="0.25">
      <c r="EN761" s="1"/>
      <c r="EO761" s="1"/>
      <c r="EP761" s="1"/>
      <c r="EQ761" s="1"/>
      <c r="ER761" s="1"/>
      <c r="ES761" s="1"/>
      <c r="ET761" s="1"/>
      <c r="EU761" s="1"/>
    </row>
    <row r="762" spans="144:151" ht="12" customHeight="1" x14ac:dyDescent="0.25">
      <c r="EN762" s="1"/>
      <c r="EO762" s="1"/>
      <c r="EP762" s="1"/>
      <c r="EQ762" s="1"/>
      <c r="ER762" s="1"/>
      <c r="ES762" s="1"/>
      <c r="ET762" s="1"/>
      <c r="EU762" s="1"/>
    </row>
    <row r="763" spans="144:151" ht="12" customHeight="1" x14ac:dyDescent="0.25">
      <c r="EN763" s="1"/>
      <c r="EO763" s="1"/>
      <c r="EP763" s="1"/>
      <c r="EQ763" s="1"/>
      <c r="ER763" s="1"/>
      <c r="ES763" s="1"/>
      <c r="ET763" s="1"/>
      <c r="EU763" s="1"/>
    </row>
    <row r="764" spans="144:151" ht="12" customHeight="1" x14ac:dyDescent="0.25">
      <c r="EN764" s="1"/>
      <c r="EO764" s="1"/>
      <c r="EP764" s="1"/>
      <c r="EQ764" s="1"/>
      <c r="ER764" s="1"/>
      <c r="ES764" s="1"/>
      <c r="ET764" s="1"/>
      <c r="EU764" s="1"/>
    </row>
    <row r="765" spans="144:151" ht="12" customHeight="1" x14ac:dyDescent="0.25">
      <c r="EN765" s="1"/>
      <c r="EO765" s="1"/>
      <c r="EP765" s="1"/>
      <c r="EQ765" s="1"/>
      <c r="ER765" s="1"/>
      <c r="ES765" s="1"/>
      <c r="ET765" s="1"/>
      <c r="EU765" s="1"/>
    </row>
    <row r="766" spans="144:151" ht="12" customHeight="1" x14ac:dyDescent="0.25">
      <c r="EN766" s="1"/>
      <c r="EO766" s="1"/>
      <c r="EP766" s="1"/>
      <c r="EQ766" s="1"/>
      <c r="ER766" s="1"/>
      <c r="ES766" s="1"/>
      <c r="ET766" s="1"/>
      <c r="EU766" s="1"/>
    </row>
    <row r="767" spans="144:151" ht="12" customHeight="1" x14ac:dyDescent="0.25">
      <c r="EN767" s="1"/>
      <c r="EO767" s="1"/>
      <c r="EP767" s="1"/>
      <c r="EQ767" s="1"/>
      <c r="ER767" s="1"/>
      <c r="ES767" s="1"/>
      <c r="ET767" s="1"/>
      <c r="EU767" s="1"/>
    </row>
    <row r="768" spans="144:151" ht="12" customHeight="1" x14ac:dyDescent="0.25">
      <c r="EN768" s="1"/>
      <c r="EO768" s="1"/>
      <c r="EP768" s="1"/>
      <c r="EQ768" s="1"/>
      <c r="ER768" s="1"/>
      <c r="ES768" s="1"/>
      <c r="ET768" s="1"/>
      <c r="EU768" s="1"/>
    </row>
    <row r="769" spans="144:151" ht="12" customHeight="1" x14ac:dyDescent="0.25">
      <c r="EN769" s="1"/>
      <c r="EO769" s="1"/>
      <c r="EP769" s="1"/>
      <c r="EQ769" s="1"/>
      <c r="ER769" s="1"/>
      <c r="ES769" s="1"/>
      <c r="ET769" s="1"/>
      <c r="EU769" s="1"/>
    </row>
    <row r="770" spans="144:151" ht="12" customHeight="1" x14ac:dyDescent="0.25">
      <c r="EN770" s="1"/>
      <c r="EO770" s="1"/>
      <c r="EP770" s="1"/>
      <c r="EQ770" s="1"/>
      <c r="ER770" s="1"/>
      <c r="ES770" s="1"/>
      <c r="ET770" s="1"/>
      <c r="EU770" s="1"/>
    </row>
    <row r="771" spans="144:151" ht="12" customHeight="1" x14ac:dyDescent="0.25">
      <c r="EN771" s="1"/>
      <c r="EO771" s="1"/>
      <c r="EP771" s="1"/>
      <c r="EQ771" s="1"/>
      <c r="ER771" s="1"/>
      <c r="ES771" s="1"/>
      <c r="ET771" s="1"/>
      <c r="EU771" s="1"/>
    </row>
    <row r="772" spans="144:151" ht="12" customHeight="1" x14ac:dyDescent="0.25">
      <c r="EN772" s="1"/>
      <c r="EO772" s="1"/>
      <c r="EP772" s="1"/>
      <c r="EQ772" s="1"/>
      <c r="ER772" s="1"/>
      <c r="ES772" s="1"/>
      <c r="ET772" s="1"/>
      <c r="EU772" s="1"/>
    </row>
    <row r="773" spans="144:151" ht="12" customHeight="1" x14ac:dyDescent="0.25">
      <c r="EN773" s="1"/>
      <c r="EO773" s="1"/>
      <c r="EP773" s="1"/>
      <c r="EQ773" s="1"/>
      <c r="ER773" s="1"/>
      <c r="ES773" s="1"/>
      <c r="ET773" s="1"/>
      <c r="EU773" s="1"/>
    </row>
    <row r="774" spans="144:151" ht="12" customHeight="1" x14ac:dyDescent="0.25">
      <c r="EN774" s="1"/>
      <c r="EO774" s="1"/>
      <c r="EP774" s="1"/>
      <c r="EQ774" s="1"/>
      <c r="ER774" s="1"/>
      <c r="ES774" s="1"/>
      <c r="ET774" s="1"/>
      <c r="EU774" s="1"/>
    </row>
    <row r="775" spans="144:151" ht="12" customHeight="1" x14ac:dyDescent="0.25">
      <c r="EN775" s="1"/>
      <c r="EO775" s="1"/>
      <c r="EP775" s="1"/>
      <c r="EQ775" s="1"/>
      <c r="ER775" s="1"/>
      <c r="ES775" s="1"/>
      <c r="ET775" s="1"/>
      <c r="EU775" s="1"/>
    </row>
    <row r="776" spans="144:151" ht="12" customHeight="1" x14ac:dyDescent="0.25">
      <c r="EN776" s="1"/>
      <c r="EO776" s="1"/>
      <c r="EP776" s="1"/>
      <c r="EQ776" s="1"/>
      <c r="ER776" s="1"/>
      <c r="ES776" s="1"/>
      <c r="ET776" s="1"/>
      <c r="EU776" s="1"/>
    </row>
    <row r="777" spans="144:151" ht="12" customHeight="1" x14ac:dyDescent="0.25">
      <c r="EN777" s="1"/>
      <c r="EO777" s="1"/>
      <c r="EP777" s="1"/>
      <c r="EQ777" s="1"/>
      <c r="ER777" s="1"/>
      <c r="ES777" s="1"/>
      <c r="ET777" s="1"/>
      <c r="EU777" s="1"/>
    </row>
    <row r="778" spans="144:151" ht="12" customHeight="1" x14ac:dyDescent="0.25">
      <c r="EN778" s="1"/>
      <c r="EO778" s="1"/>
      <c r="EP778" s="1"/>
      <c r="EQ778" s="1"/>
      <c r="ER778" s="1"/>
      <c r="ES778" s="1"/>
      <c r="ET778" s="1"/>
      <c r="EU778" s="1"/>
    </row>
    <row r="779" spans="144:151" ht="12" customHeight="1" x14ac:dyDescent="0.25">
      <c r="EN779" s="1"/>
      <c r="EO779" s="1"/>
      <c r="EP779" s="1"/>
      <c r="EQ779" s="1"/>
      <c r="ER779" s="1"/>
      <c r="ES779" s="1"/>
      <c r="ET779" s="1"/>
      <c r="EU779" s="1"/>
    </row>
    <row r="780" spans="144:151" ht="12" customHeight="1" x14ac:dyDescent="0.25">
      <c r="EN780" s="1"/>
      <c r="EO780" s="1"/>
      <c r="EP780" s="1"/>
      <c r="EQ780" s="1"/>
      <c r="ER780" s="1"/>
      <c r="ES780" s="1"/>
      <c r="ET780" s="1"/>
      <c r="EU780" s="1"/>
    </row>
    <row r="781" spans="144:151" ht="12" customHeight="1" x14ac:dyDescent="0.25">
      <c r="EN781" s="1"/>
      <c r="EO781" s="1"/>
      <c r="EP781" s="1"/>
      <c r="EQ781" s="1"/>
      <c r="ER781" s="1"/>
      <c r="ES781" s="1"/>
      <c r="ET781" s="1"/>
      <c r="EU781" s="1"/>
    </row>
    <row r="782" spans="144:151" ht="12" customHeight="1" x14ac:dyDescent="0.25">
      <c r="EN782" s="1"/>
      <c r="EO782" s="1"/>
      <c r="EP782" s="1"/>
      <c r="EQ782" s="1"/>
      <c r="ER782" s="1"/>
      <c r="ES782" s="1"/>
      <c r="ET782" s="1"/>
      <c r="EU782" s="1"/>
    </row>
    <row r="783" spans="144:151" ht="12" customHeight="1" x14ac:dyDescent="0.25">
      <c r="EN783" s="1"/>
      <c r="EO783" s="1"/>
      <c r="EP783" s="1"/>
      <c r="EQ783" s="1"/>
      <c r="ER783" s="1"/>
      <c r="ES783" s="1"/>
      <c r="ET783" s="1"/>
      <c r="EU783" s="1"/>
    </row>
    <row r="784" spans="144:151" ht="12" customHeight="1" x14ac:dyDescent="0.25">
      <c r="EN784" s="1"/>
      <c r="EO784" s="1"/>
      <c r="EP784" s="1"/>
      <c r="EQ784" s="1"/>
      <c r="ER784" s="1"/>
      <c r="ES784" s="1"/>
      <c r="ET784" s="1"/>
      <c r="EU784" s="1"/>
    </row>
    <row r="785" spans="144:151" ht="12" customHeight="1" x14ac:dyDescent="0.25">
      <c r="EN785" s="1"/>
      <c r="EO785" s="1"/>
      <c r="EP785" s="1"/>
      <c r="EQ785" s="1"/>
      <c r="ER785" s="1"/>
      <c r="ES785" s="1"/>
      <c r="ET785" s="1"/>
      <c r="EU785" s="1"/>
    </row>
    <row r="786" spans="144:151" ht="12" customHeight="1" x14ac:dyDescent="0.25">
      <c r="EN786" s="1"/>
      <c r="EO786" s="1"/>
      <c r="EP786" s="1"/>
      <c r="EQ786" s="1"/>
      <c r="ER786" s="1"/>
      <c r="ES786" s="1"/>
      <c r="ET786" s="1"/>
      <c r="EU786" s="1"/>
    </row>
    <row r="787" spans="144:151" ht="12" customHeight="1" x14ac:dyDescent="0.25">
      <c r="EN787" s="1"/>
      <c r="EO787" s="1"/>
      <c r="EP787" s="1"/>
      <c r="EQ787" s="1"/>
      <c r="ER787" s="1"/>
      <c r="ES787" s="1"/>
      <c r="ET787" s="1"/>
      <c r="EU787" s="1"/>
    </row>
    <row r="788" spans="144:151" ht="12" customHeight="1" x14ac:dyDescent="0.25">
      <c r="EN788" s="1"/>
      <c r="EO788" s="1"/>
      <c r="EP788" s="1"/>
      <c r="EQ788" s="1"/>
      <c r="ER788" s="1"/>
      <c r="ES788" s="1"/>
      <c r="ET788" s="1"/>
      <c r="EU788" s="1"/>
    </row>
    <row r="789" spans="144:151" ht="12" customHeight="1" x14ac:dyDescent="0.25">
      <c r="EN789" s="1"/>
      <c r="EO789" s="1"/>
      <c r="EP789" s="1"/>
      <c r="EQ789" s="1"/>
      <c r="ER789" s="1"/>
      <c r="ES789" s="1"/>
      <c r="ET789" s="1"/>
      <c r="EU789" s="1"/>
    </row>
    <row r="790" spans="144:151" ht="12" customHeight="1" x14ac:dyDescent="0.25">
      <c r="EN790" s="1"/>
      <c r="EO790" s="1"/>
      <c r="EP790" s="1"/>
      <c r="EQ790" s="1"/>
      <c r="ER790" s="1"/>
      <c r="ES790" s="1"/>
      <c r="ET790" s="1"/>
      <c r="EU790" s="1"/>
    </row>
    <row r="791" spans="144:151" ht="12" customHeight="1" x14ac:dyDescent="0.25">
      <c r="EN791" s="1"/>
      <c r="EO791" s="1"/>
      <c r="EP791" s="1"/>
      <c r="EQ791" s="1"/>
      <c r="ER791" s="1"/>
      <c r="ES791" s="1"/>
      <c r="ET791" s="1"/>
      <c r="EU791" s="1"/>
    </row>
    <row r="792" spans="144:151" ht="12" customHeight="1" x14ac:dyDescent="0.25">
      <c r="EN792" s="1"/>
      <c r="EO792" s="1"/>
      <c r="EP792" s="1"/>
      <c r="EQ792" s="1"/>
      <c r="ER792" s="1"/>
      <c r="ES792" s="1"/>
      <c r="ET792" s="1"/>
      <c r="EU792" s="1"/>
    </row>
    <row r="793" spans="144:151" ht="12" customHeight="1" x14ac:dyDescent="0.25">
      <c r="EN793" s="1"/>
      <c r="EO793" s="1"/>
      <c r="EP793" s="1"/>
      <c r="EQ793" s="1"/>
      <c r="ER793" s="1"/>
      <c r="ES793" s="1"/>
      <c r="ET793" s="1"/>
      <c r="EU793" s="1"/>
    </row>
    <row r="794" spans="144:151" ht="12" customHeight="1" x14ac:dyDescent="0.25">
      <c r="EN794" s="1"/>
      <c r="EO794" s="1"/>
      <c r="EP794" s="1"/>
      <c r="EQ794" s="1"/>
      <c r="ER794" s="1"/>
      <c r="ES794" s="1"/>
      <c r="ET794" s="1"/>
      <c r="EU794" s="1"/>
    </row>
    <row r="795" spans="144:151" ht="12" customHeight="1" x14ac:dyDescent="0.25">
      <c r="EN795" s="1"/>
      <c r="EO795" s="1"/>
      <c r="EP795" s="1"/>
      <c r="EQ795" s="1"/>
      <c r="ER795" s="1"/>
      <c r="ES795" s="1"/>
      <c r="ET795" s="1"/>
      <c r="EU795" s="1"/>
    </row>
    <row r="796" spans="144:151" ht="12" customHeight="1" x14ac:dyDescent="0.25">
      <c r="EN796" s="1"/>
      <c r="EO796" s="1"/>
      <c r="EP796" s="1"/>
      <c r="EQ796" s="1"/>
      <c r="ER796" s="1"/>
      <c r="ES796" s="1"/>
      <c r="ET796" s="1"/>
      <c r="EU796" s="1"/>
    </row>
    <row r="797" spans="144:151" ht="12" customHeight="1" x14ac:dyDescent="0.25">
      <c r="EN797" s="1"/>
      <c r="EO797" s="1"/>
      <c r="EP797" s="1"/>
      <c r="EQ797" s="1"/>
      <c r="ER797" s="1"/>
      <c r="ES797" s="1"/>
      <c r="ET797" s="1"/>
      <c r="EU797" s="1"/>
    </row>
    <row r="798" spans="144:151" ht="12" customHeight="1" x14ac:dyDescent="0.25">
      <c r="EN798" s="1"/>
      <c r="EO798" s="1"/>
      <c r="EP798" s="1"/>
      <c r="EQ798" s="1"/>
      <c r="ER798" s="1"/>
      <c r="ES798" s="1"/>
      <c r="ET798" s="1"/>
      <c r="EU798" s="1"/>
    </row>
    <row r="799" spans="144:151" ht="12" customHeight="1" x14ac:dyDescent="0.25">
      <c r="EN799" s="1"/>
      <c r="EO799" s="1"/>
      <c r="EP799" s="1"/>
      <c r="EQ799" s="1"/>
      <c r="ER799" s="1"/>
      <c r="ES799" s="1"/>
      <c r="ET799" s="1"/>
      <c r="EU799" s="1"/>
    </row>
    <row r="800" spans="144:151" ht="12" customHeight="1" x14ac:dyDescent="0.25">
      <c r="EN800" s="1"/>
      <c r="EO800" s="1"/>
      <c r="EP800" s="1"/>
      <c r="EQ800" s="1"/>
      <c r="ER800" s="1"/>
      <c r="ES800" s="1"/>
      <c r="ET800" s="1"/>
      <c r="EU800" s="1"/>
    </row>
    <row r="801" spans="144:151" ht="12" customHeight="1" x14ac:dyDescent="0.25">
      <c r="EN801" s="1"/>
      <c r="EO801" s="1"/>
      <c r="EP801" s="1"/>
      <c r="EQ801" s="1"/>
      <c r="ER801" s="1"/>
      <c r="ES801" s="1"/>
      <c r="ET801" s="1"/>
      <c r="EU801" s="1"/>
    </row>
    <row r="802" spans="144:151" ht="12" customHeight="1" x14ac:dyDescent="0.25">
      <c r="EN802" s="1"/>
      <c r="EO802" s="1"/>
      <c r="EP802" s="1"/>
      <c r="EQ802" s="1"/>
      <c r="ER802" s="1"/>
      <c r="ES802" s="1"/>
      <c r="ET802" s="1"/>
      <c r="EU802" s="1"/>
    </row>
    <row r="803" spans="144:151" ht="12" customHeight="1" x14ac:dyDescent="0.25">
      <c r="EN803" s="1"/>
      <c r="EO803" s="1"/>
      <c r="EP803" s="1"/>
      <c r="EQ803" s="1"/>
      <c r="ER803" s="1"/>
      <c r="ES803" s="1"/>
      <c r="ET803" s="1"/>
      <c r="EU803" s="1"/>
    </row>
    <row r="804" spans="144:151" ht="12" customHeight="1" x14ac:dyDescent="0.25">
      <c r="EN804" s="1"/>
      <c r="EO804" s="1"/>
      <c r="EP804" s="1"/>
      <c r="EQ804" s="1"/>
      <c r="ER804" s="1"/>
      <c r="ES804" s="1"/>
      <c r="ET804" s="1"/>
      <c r="EU804" s="1"/>
    </row>
    <row r="805" spans="144:151" ht="12" customHeight="1" x14ac:dyDescent="0.25">
      <c r="EN805" s="1"/>
      <c r="EO805" s="1"/>
      <c r="EP805" s="1"/>
      <c r="EQ805" s="1"/>
      <c r="ER805" s="1"/>
      <c r="ES805" s="1"/>
      <c r="ET805" s="1"/>
      <c r="EU805" s="1"/>
    </row>
    <row r="806" spans="144:151" ht="12" customHeight="1" x14ac:dyDescent="0.25">
      <c r="EN806" s="1"/>
      <c r="EO806" s="1"/>
      <c r="EP806" s="1"/>
      <c r="EQ806" s="1"/>
      <c r="ER806" s="1"/>
      <c r="ES806" s="1"/>
      <c r="ET806" s="1"/>
      <c r="EU806" s="1"/>
    </row>
    <row r="807" spans="144:151" ht="12" customHeight="1" x14ac:dyDescent="0.25">
      <c r="EN807" s="1"/>
      <c r="EO807" s="1"/>
      <c r="EP807" s="1"/>
      <c r="EQ807" s="1"/>
      <c r="ER807" s="1"/>
      <c r="ES807" s="1"/>
      <c r="ET807" s="1"/>
      <c r="EU807" s="1"/>
    </row>
    <row r="808" spans="144:151" ht="12" customHeight="1" x14ac:dyDescent="0.25">
      <c r="EN808" s="1"/>
      <c r="EO808" s="1"/>
      <c r="EP808" s="1"/>
      <c r="EQ808" s="1"/>
      <c r="ER808" s="1"/>
      <c r="ES808" s="1"/>
      <c r="ET808" s="1"/>
      <c r="EU808" s="1"/>
    </row>
    <row r="809" spans="144:151" ht="12" customHeight="1" x14ac:dyDescent="0.25">
      <c r="EN809" s="1"/>
      <c r="EO809" s="1"/>
      <c r="EP809" s="1"/>
      <c r="EQ809" s="1"/>
      <c r="ER809" s="1"/>
      <c r="ES809" s="1"/>
      <c r="ET809" s="1"/>
      <c r="EU809" s="1"/>
    </row>
    <row r="810" spans="144:151" ht="12" customHeight="1" x14ac:dyDescent="0.25">
      <c r="EN810" s="1"/>
      <c r="EO810" s="1"/>
      <c r="EP810" s="1"/>
      <c r="EQ810" s="1"/>
      <c r="ER810" s="1"/>
      <c r="ES810" s="1"/>
      <c r="ET810" s="1"/>
      <c r="EU810" s="1"/>
    </row>
    <row r="811" spans="144:151" ht="12" customHeight="1" x14ac:dyDescent="0.25">
      <c r="EN811" s="1"/>
      <c r="EO811" s="1"/>
      <c r="EP811" s="1"/>
      <c r="EQ811" s="1"/>
      <c r="ER811" s="1"/>
      <c r="ES811" s="1"/>
      <c r="ET811" s="1"/>
      <c r="EU811" s="1"/>
    </row>
    <row r="812" spans="144:151" ht="12" customHeight="1" x14ac:dyDescent="0.25">
      <c r="EN812" s="1"/>
      <c r="EO812" s="1"/>
      <c r="EP812" s="1"/>
      <c r="EQ812" s="1"/>
      <c r="ER812" s="1"/>
      <c r="ES812" s="1"/>
      <c r="ET812" s="1"/>
      <c r="EU812" s="1"/>
    </row>
    <row r="813" spans="144:151" ht="12" customHeight="1" x14ac:dyDescent="0.25">
      <c r="EN813" s="1"/>
      <c r="EO813" s="1"/>
      <c r="EP813" s="1"/>
      <c r="EQ813" s="1"/>
      <c r="ER813" s="1"/>
      <c r="ES813" s="1"/>
      <c r="ET813" s="1"/>
      <c r="EU813" s="1"/>
    </row>
    <row r="814" spans="144:151" ht="12" customHeight="1" x14ac:dyDescent="0.25">
      <c r="EN814" s="1"/>
      <c r="EO814" s="1"/>
      <c r="EP814" s="1"/>
      <c r="EQ814" s="1"/>
      <c r="ER814" s="1"/>
      <c r="ES814" s="1"/>
      <c r="ET814" s="1"/>
      <c r="EU814" s="1"/>
    </row>
    <row r="815" spans="144:151" ht="12" customHeight="1" x14ac:dyDescent="0.25">
      <c r="EN815" s="1"/>
      <c r="EO815" s="1"/>
      <c r="EP815" s="1"/>
      <c r="EQ815" s="1"/>
      <c r="ER815" s="1"/>
      <c r="ES815" s="1"/>
      <c r="ET815" s="1"/>
      <c r="EU815" s="1"/>
    </row>
    <row r="816" spans="144:151" ht="12" customHeight="1" x14ac:dyDescent="0.25">
      <c r="EN816" s="1"/>
      <c r="EO816" s="1"/>
      <c r="EP816" s="1"/>
      <c r="EQ816" s="1"/>
      <c r="ER816" s="1"/>
      <c r="ES816" s="1"/>
      <c r="ET816" s="1"/>
      <c r="EU816" s="1"/>
    </row>
    <row r="817" spans="144:151" ht="12" customHeight="1" x14ac:dyDescent="0.25">
      <c r="EN817" s="1"/>
      <c r="EO817" s="1"/>
      <c r="EP817" s="1"/>
      <c r="EQ817" s="1"/>
      <c r="ER817" s="1"/>
      <c r="ES817" s="1"/>
      <c r="ET817" s="1"/>
      <c r="EU817" s="1"/>
    </row>
    <row r="818" spans="144:151" ht="12" customHeight="1" x14ac:dyDescent="0.25">
      <c r="EN818" s="1"/>
      <c r="EO818" s="1"/>
      <c r="EP818" s="1"/>
      <c r="EQ818" s="1"/>
      <c r="ER818" s="1"/>
      <c r="ES818" s="1"/>
      <c r="ET818" s="1"/>
      <c r="EU818" s="1"/>
    </row>
    <row r="819" spans="144:151" ht="12" customHeight="1" x14ac:dyDescent="0.25">
      <c r="EN819" s="1"/>
      <c r="EO819" s="1"/>
      <c r="EP819" s="1"/>
      <c r="EQ819" s="1"/>
      <c r="ER819" s="1"/>
      <c r="ES819" s="1"/>
      <c r="ET819" s="1"/>
      <c r="EU819" s="1"/>
    </row>
    <row r="820" spans="144:151" ht="12" customHeight="1" x14ac:dyDescent="0.25">
      <c r="EN820" s="1"/>
      <c r="EO820" s="1"/>
      <c r="EP820" s="1"/>
      <c r="EQ820" s="1"/>
      <c r="ER820" s="1"/>
      <c r="ES820" s="1"/>
      <c r="ET820" s="1"/>
      <c r="EU820" s="1"/>
    </row>
    <row r="821" spans="144:151" ht="12" customHeight="1" x14ac:dyDescent="0.25">
      <c r="EN821" s="1"/>
      <c r="EO821" s="1"/>
      <c r="EP821" s="1"/>
      <c r="EQ821" s="1"/>
      <c r="ER821" s="1"/>
      <c r="ES821" s="1"/>
      <c r="ET821" s="1"/>
      <c r="EU821" s="1"/>
    </row>
    <row r="822" spans="144:151" ht="12" customHeight="1" x14ac:dyDescent="0.25">
      <c r="EN822" s="1"/>
      <c r="EO822" s="1"/>
      <c r="EP822" s="1"/>
      <c r="EQ822" s="1"/>
      <c r="ER822" s="1"/>
      <c r="ES822" s="1"/>
      <c r="ET822" s="1"/>
      <c r="EU822" s="1"/>
    </row>
    <row r="823" spans="144:151" ht="12" customHeight="1" x14ac:dyDescent="0.25">
      <c r="EN823" s="1"/>
      <c r="EO823" s="1"/>
      <c r="EP823" s="1"/>
      <c r="EQ823" s="1"/>
      <c r="ER823" s="1"/>
      <c r="ES823" s="1"/>
      <c r="ET823" s="1"/>
      <c r="EU823" s="1"/>
    </row>
    <row r="824" spans="144:151" ht="12" customHeight="1" x14ac:dyDescent="0.25">
      <c r="EN824" s="1"/>
      <c r="EO824" s="1"/>
      <c r="EP824" s="1"/>
      <c r="EQ824" s="1"/>
      <c r="ER824" s="1"/>
      <c r="ES824" s="1"/>
      <c r="ET824" s="1"/>
      <c r="EU824" s="1"/>
    </row>
    <row r="825" spans="144:151" ht="12" customHeight="1" x14ac:dyDescent="0.25">
      <c r="EN825" s="1"/>
      <c r="EO825" s="1"/>
      <c r="EP825" s="1"/>
      <c r="EQ825" s="1"/>
      <c r="ER825" s="1"/>
      <c r="ES825" s="1"/>
      <c r="ET825" s="1"/>
      <c r="EU825" s="1"/>
    </row>
    <row r="826" spans="144:151" ht="12" customHeight="1" x14ac:dyDescent="0.25">
      <c r="EN826" s="1"/>
      <c r="EO826" s="1"/>
      <c r="EP826" s="1"/>
      <c r="EQ826" s="1"/>
      <c r="ER826" s="1"/>
      <c r="ES826" s="1"/>
      <c r="ET826" s="1"/>
      <c r="EU826" s="1"/>
    </row>
    <row r="827" spans="144:151" ht="12" customHeight="1" x14ac:dyDescent="0.25">
      <c r="EN827" s="1"/>
      <c r="EO827" s="1"/>
      <c r="EP827" s="1"/>
      <c r="EQ827" s="1"/>
      <c r="ER827" s="1"/>
      <c r="ES827" s="1"/>
      <c r="ET827" s="1"/>
      <c r="EU827" s="1"/>
    </row>
    <row r="828" spans="144:151" ht="12" customHeight="1" x14ac:dyDescent="0.25">
      <c r="EN828" s="1"/>
      <c r="EO828" s="1"/>
      <c r="EP828" s="1"/>
      <c r="EQ828" s="1"/>
      <c r="ER828" s="1"/>
      <c r="ES828" s="1"/>
      <c r="ET828" s="1"/>
      <c r="EU828" s="1"/>
    </row>
    <row r="829" spans="144:151" ht="12" customHeight="1" x14ac:dyDescent="0.25">
      <c r="EN829" s="1"/>
      <c r="EO829" s="1"/>
      <c r="EP829" s="1"/>
      <c r="EQ829" s="1"/>
      <c r="ER829" s="1"/>
      <c r="ES829" s="1"/>
      <c r="ET829" s="1"/>
      <c r="EU829" s="1"/>
    </row>
    <row r="830" spans="144:151" ht="12" customHeight="1" x14ac:dyDescent="0.25">
      <c r="EN830" s="1"/>
      <c r="EO830" s="1"/>
      <c r="EP830" s="1"/>
      <c r="EQ830" s="1"/>
      <c r="ER830" s="1"/>
      <c r="ES830" s="1"/>
      <c r="ET830" s="1"/>
      <c r="EU830" s="1"/>
    </row>
    <row r="831" spans="144:151" ht="12" customHeight="1" x14ac:dyDescent="0.25">
      <c r="EN831" s="1"/>
      <c r="EO831" s="1"/>
      <c r="EP831" s="1"/>
      <c r="EQ831" s="1"/>
      <c r="ER831" s="1"/>
      <c r="ES831" s="1"/>
      <c r="ET831" s="1"/>
      <c r="EU831" s="1"/>
    </row>
    <row r="832" spans="144:151" ht="12" customHeight="1" x14ac:dyDescent="0.25">
      <c r="EN832" s="1"/>
      <c r="EO832" s="1"/>
      <c r="EP832" s="1"/>
      <c r="EQ832" s="1"/>
      <c r="ER832" s="1"/>
      <c r="ES832" s="1"/>
      <c r="ET832" s="1"/>
      <c r="EU832" s="1"/>
    </row>
    <row r="833" spans="144:151" ht="12" customHeight="1" x14ac:dyDescent="0.25">
      <c r="EN833" s="1"/>
      <c r="EO833" s="1"/>
      <c r="EP833" s="1"/>
      <c r="EQ833" s="1"/>
      <c r="ER833" s="1"/>
      <c r="ES833" s="1"/>
      <c r="ET833" s="1"/>
      <c r="EU833" s="1"/>
    </row>
    <row r="834" spans="144:151" ht="12" customHeight="1" x14ac:dyDescent="0.25">
      <c r="EN834" s="1"/>
      <c r="EO834" s="1"/>
      <c r="EP834" s="1"/>
      <c r="EQ834" s="1"/>
      <c r="ER834" s="1"/>
      <c r="ES834" s="1"/>
      <c r="ET834" s="1"/>
      <c r="EU834" s="1"/>
    </row>
    <row r="835" spans="144:151" ht="12" customHeight="1" x14ac:dyDescent="0.25">
      <c r="EN835" s="1"/>
      <c r="EO835" s="1"/>
      <c r="EP835" s="1"/>
      <c r="EQ835" s="1"/>
      <c r="ER835" s="1"/>
      <c r="ES835" s="1"/>
      <c r="ET835" s="1"/>
      <c r="EU835" s="1"/>
    </row>
    <row r="836" spans="144:151" ht="12" customHeight="1" x14ac:dyDescent="0.25">
      <c r="EN836" s="1"/>
      <c r="EO836" s="1"/>
      <c r="EP836" s="1"/>
      <c r="EQ836" s="1"/>
      <c r="ER836" s="1"/>
      <c r="ES836" s="1"/>
      <c r="ET836" s="1"/>
      <c r="EU836" s="1"/>
    </row>
    <row r="837" spans="144:151" ht="12" customHeight="1" x14ac:dyDescent="0.25">
      <c r="EN837" s="1"/>
      <c r="EO837" s="1"/>
      <c r="EP837" s="1"/>
      <c r="EQ837" s="1"/>
      <c r="ER837" s="1"/>
      <c r="ES837" s="1"/>
      <c r="ET837" s="1"/>
      <c r="EU837" s="1"/>
    </row>
    <row r="838" spans="144:151" ht="12" customHeight="1" x14ac:dyDescent="0.25">
      <c r="EN838" s="1"/>
      <c r="EO838" s="1"/>
      <c r="EP838" s="1"/>
      <c r="EQ838" s="1"/>
      <c r="ER838" s="1"/>
      <c r="ES838" s="1"/>
      <c r="ET838" s="1"/>
      <c r="EU838" s="1"/>
    </row>
    <row r="839" spans="144:151" ht="12" customHeight="1" x14ac:dyDescent="0.25">
      <c r="EN839" s="1"/>
      <c r="EO839" s="1"/>
      <c r="EP839" s="1"/>
      <c r="EQ839" s="1"/>
      <c r="ER839" s="1"/>
      <c r="ES839" s="1"/>
      <c r="ET839" s="1"/>
      <c r="EU839" s="1"/>
    </row>
    <row r="840" spans="144:151" ht="12" customHeight="1" x14ac:dyDescent="0.25">
      <c r="EN840" s="1"/>
      <c r="EO840" s="1"/>
      <c r="EP840" s="1"/>
      <c r="EQ840" s="1"/>
      <c r="ER840" s="1"/>
      <c r="ES840" s="1"/>
      <c r="ET840" s="1"/>
      <c r="EU840" s="1"/>
    </row>
    <row r="841" spans="144:151" ht="12" customHeight="1" x14ac:dyDescent="0.25">
      <c r="EN841" s="1"/>
      <c r="EO841" s="1"/>
      <c r="EP841" s="1"/>
      <c r="EQ841" s="1"/>
      <c r="ER841" s="1"/>
      <c r="ES841" s="1"/>
      <c r="ET841" s="1"/>
      <c r="EU841" s="1"/>
    </row>
    <row r="842" spans="144:151" ht="12" customHeight="1" x14ac:dyDescent="0.25">
      <c r="EN842" s="1"/>
      <c r="EO842" s="1"/>
      <c r="EP842" s="1"/>
      <c r="EQ842" s="1"/>
      <c r="ER842" s="1"/>
      <c r="ES842" s="1"/>
      <c r="ET842" s="1"/>
      <c r="EU842" s="1"/>
    </row>
    <row r="843" spans="144:151" ht="12" customHeight="1" x14ac:dyDescent="0.25">
      <c r="EN843" s="1"/>
      <c r="EO843" s="1"/>
      <c r="EP843" s="1"/>
      <c r="EQ843" s="1"/>
      <c r="ER843" s="1"/>
      <c r="ES843" s="1"/>
      <c r="ET843" s="1"/>
      <c r="EU843" s="1"/>
    </row>
    <row r="844" spans="144:151" ht="12" customHeight="1" x14ac:dyDescent="0.25">
      <c r="EN844" s="1"/>
      <c r="EO844" s="1"/>
      <c r="EP844" s="1"/>
      <c r="EQ844" s="1"/>
      <c r="ER844" s="1"/>
      <c r="ES844" s="1"/>
      <c r="ET844" s="1"/>
      <c r="EU844" s="1"/>
    </row>
    <row r="845" spans="144:151" ht="12" customHeight="1" x14ac:dyDescent="0.25">
      <c r="EN845" s="1"/>
      <c r="EO845" s="1"/>
      <c r="EP845" s="1"/>
      <c r="EQ845" s="1"/>
      <c r="ER845" s="1"/>
      <c r="ES845" s="1"/>
      <c r="ET845" s="1"/>
      <c r="EU845" s="1"/>
    </row>
    <row r="846" spans="144:151" ht="12" customHeight="1" x14ac:dyDescent="0.25">
      <c r="EN846" s="1"/>
      <c r="EO846" s="1"/>
      <c r="EP846" s="1"/>
      <c r="EQ846" s="1"/>
      <c r="ER846" s="1"/>
      <c r="ES846" s="1"/>
      <c r="ET846" s="1"/>
      <c r="EU846" s="1"/>
    </row>
    <row r="847" spans="144:151" ht="12" customHeight="1" x14ac:dyDescent="0.25">
      <c r="EN847" s="1"/>
      <c r="EO847" s="1"/>
      <c r="EP847" s="1"/>
      <c r="EQ847" s="1"/>
      <c r="ER847" s="1"/>
      <c r="ES847" s="1"/>
      <c r="ET847" s="1"/>
      <c r="EU847" s="1"/>
    </row>
    <row r="848" spans="144:151" ht="12" customHeight="1" x14ac:dyDescent="0.25">
      <c r="EN848" s="1"/>
      <c r="EO848" s="1"/>
      <c r="EP848" s="1"/>
      <c r="EQ848" s="1"/>
      <c r="ER848" s="1"/>
      <c r="ES848" s="1"/>
      <c r="ET848" s="1"/>
      <c r="EU848" s="1"/>
    </row>
    <row r="849" spans="144:151" ht="12" customHeight="1" x14ac:dyDescent="0.25">
      <c r="EN849" s="1"/>
      <c r="EO849" s="1"/>
      <c r="EP849" s="1"/>
      <c r="EQ849" s="1"/>
      <c r="ER849" s="1"/>
      <c r="ES849" s="1"/>
      <c r="ET849" s="1"/>
      <c r="EU849" s="1"/>
    </row>
    <row r="850" spans="144:151" ht="12" customHeight="1" x14ac:dyDescent="0.25">
      <c r="EN850" s="1"/>
      <c r="EO850" s="1"/>
      <c r="EP850" s="1"/>
      <c r="EQ850" s="1"/>
      <c r="ER850" s="1"/>
      <c r="ES850" s="1"/>
      <c r="ET850" s="1"/>
      <c r="EU850" s="1"/>
    </row>
    <row r="851" spans="144:151" ht="12" customHeight="1" x14ac:dyDescent="0.25">
      <c r="EN851" s="1"/>
      <c r="EO851" s="1"/>
      <c r="EP851" s="1"/>
      <c r="EQ851" s="1"/>
      <c r="ER851" s="1"/>
      <c r="ES851" s="1"/>
      <c r="ET851" s="1"/>
      <c r="EU851" s="1"/>
    </row>
    <row r="852" spans="144:151" ht="12" customHeight="1" x14ac:dyDescent="0.25">
      <c r="EN852" s="1"/>
      <c r="EO852" s="1"/>
      <c r="EP852" s="1"/>
      <c r="EQ852" s="1"/>
      <c r="ER852" s="1"/>
      <c r="ES852" s="1"/>
      <c r="ET852" s="1"/>
      <c r="EU852" s="1"/>
    </row>
    <row r="853" spans="144:151" ht="12" customHeight="1" x14ac:dyDescent="0.25">
      <c r="EN853" s="1"/>
      <c r="EO853" s="1"/>
      <c r="EP853" s="1"/>
      <c r="EQ853" s="1"/>
      <c r="ER853" s="1"/>
      <c r="ES853" s="1"/>
      <c r="ET853" s="1"/>
      <c r="EU853" s="1"/>
    </row>
    <row r="854" spans="144:151" ht="12" customHeight="1" x14ac:dyDescent="0.25">
      <c r="EN854" s="1"/>
      <c r="EO854" s="1"/>
      <c r="EP854" s="1"/>
      <c r="EQ854" s="1"/>
      <c r="ER854" s="1"/>
      <c r="ES854" s="1"/>
      <c r="ET854" s="1"/>
      <c r="EU854" s="1"/>
    </row>
    <row r="855" spans="144:151" ht="12" customHeight="1" x14ac:dyDescent="0.25">
      <c r="EN855" s="1"/>
      <c r="EO855" s="1"/>
      <c r="EP855" s="1"/>
      <c r="EQ855" s="1"/>
      <c r="ER855" s="1"/>
      <c r="ES855" s="1"/>
      <c r="ET855" s="1"/>
      <c r="EU855" s="1"/>
    </row>
    <row r="856" spans="144:151" ht="12" customHeight="1" x14ac:dyDescent="0.25">
      <c r="EN856" s="1"/>
      <c r="EO856" s="1"/>
      <c r="EP856" s="1"/>
      <c r="EQ856" s="1"/>
      <c r="ER856" s="1"/>
      <c r="ES856" s="1"/>
      <c r="ET856" s="1"/>
      <c r="EU856" s="1"/>
    </row>
    <row r="857" spans="144:151" ht="12" customHeight="1" x14ac:dyDescent="0.25">
      <c r="EN857" s="1"/>
      <c r="EO857" s="1"/>
      <c r="EP857" s="1"/>
      <c r="EQ857" s="1"/>
      <c r="ER857" s="1"/>
      <c r="ES857" s="1"/>
      <c r="ET857" s="1"/>
      <c r="EU857" s="1"/>
    </row>
    <row r="858" spans="144:151" ht="12" customHeight="1" x14ac:dyDescent="0.25">
      <c r="EN858" s="1"/>
      <c r="EO858" s="1"/>
      <c r="EP858" s="1"/>
      <c r="EQ858" s="1"/>
      <c r="ER858" s="1"/>
      <c r="ES858" s="1"/>
      <c r="ET858" s="1"/>
      <c r="EU858" s="1"/>
    </row>
    <row r="859" spans="144:151" ht="12" customHeight="1" x14ac:dyDescent="0.25">
      <c r="EN859" s="1"/>
      <c r="EO859" s="1"/>
      <c r="EP859" s="1"/>
      <c r="EQ859" s="1"/>
      <c r="ER859" s="1"/>
      <c r="ES859" s="1"/>
      <c r="ET859" s="1"/>
      <c r="EU859" s="1"/>
    </row>
    <row r="860" spans="144:151" ht="12" customHeight="1" x14ac:dyDescent="0.25">
      <c r="EN860" s="1"/>
      <c r="EO860" s="1"/>
      <c r="EP860" s="1"/>
      <c r="EQ860" s="1"/>
      <c r="ER860" s="1"/>
      <c r="ES860" s="1"/>
      <c r="ET860" s="1"/>
      <c r="EU860" s="1"/>
    </row>
    <row r="861" spans="144:151" ht="12" customHeight="1" x14ac:dyDescent="0.25">
      <c r="EN861" s="1"/>
      <c r="EO861" s="1"/>
      <c r="EP861" s="1"/>
      <c r="EQ861" s="1"/>
      <c r="ER861" s="1"/>
      <c r="ES861" s="1"/>
      <c r="ET861" s="1"/>
      <c r="EU861" s="1"/>
    </row>
    <row r="862" spans="144:151" ht="12" customHeight="1" x14ac:dyDescent="0.25">
      <c r="EN862" s="1"/>
      <c r="EO862" s="1"/>
      <c r="EP862" s="1"/>
      <c r="EQ862" s="1"/>
      <c r="ER862" s="1"/>
      <c r="ES862" s="1"/>
      <c r="ET862" s="1"/>
      <c r="EU862" s="1"/>
    </row>
    <row r="863" spans="144:151" ht="12" customHeight="1" x14ac:dyDescent="0.25">
      <c r="EN863" s="1"/>
      <c r="EO863" s="1"/>
      <c r="EP863" s="1"/>
      <c r="EQ863" s="1"/>
      <c r="ER863" s="1"/>
      <c r="ES863" s="1"/>
      <c r="ET863" s="1"/>
      <c r="EU863" s="1"/>
    </row>
    <row r="864" spans="144:151" ht="12" customHeight="1" x14ac:dyDescent="0.25">
      <c r="EN864" s="1"/>
      <c r="EO864" s="1"/>
      <c r="EP864" s="1"/>
      <c r="EQ864" s="1"/>
      <c r="ER864" s="1"/>
      <c r="ES864" s="1"/>
      <c r="ET864" s="1"/>
      <c r="EU864" s="1"/>
    </row>
    <row r="865" spans="144:151" ht="12" customHeight="1" x14ac:dyDescent="0.25">
      <c r="EN865" s="1"/>
      <c r="EO865" s="1"/>
      <c r="EP865" s="1"/>
      <c r="EQ865" s="1"/>
      <c r="ER865" s="1"/>
      <c r="ES865" s="1"/>
      <c r="ET865" s="1"/>
      <c r="EU865" s="1"/>
    </row>
    <row r="866" spans="144:151" ht="12" customHeight="1" x14ac:dyDescent="0.25">
      <c r="EN866" s="1"/>
      <c r="EO866" s="1"/>
      <c r="EP866" s="1"/>
      <c r="EQ866" s="1"/>
      <c r="ER866" s="1"/>
      <c r="ES866" s="1"/>
      <c r="ET866" s="1"/>
      <c r="EU866" s="1"/>
    </row>
    <row r="867" spans="144:151" ht="12" customHeight="1" x14ac:dyDescent="0.25">
      <c r="EN867" s="1"/>
      <c r="EO867" s="1"/>
      <c r="EP867" s="1"/>
      <c r="EQ867" s="1"/>
      <c r="ER867" s="1"/>
      <c r="ES867" s="1"/>
      <c r="ET867" s="1"/>
      <c r="EU867" s="1"/>
    </row>
    <row r="868" spans="144:151" ht="12" customHeight="1" x14ac:dyDescent="0.25">
      <c r="EN868" s="1"/>
      <c r="EO868" s="1"/>
      <c r="EP868" s="1"/>
      <c r="EQ868" s="1"/>
      <c r="ER868" s="1"/>
      <c r="ES868" s="1"/>
      <c r="ET868" s="1"/>
      <c r="EU868" s="1"/>
    </row>
    <row r="869" spans="144:151" ht="12" customHeight="1" x14ac:dyDescent="0.25">
      <c r="EN869" s="1"/>
      <c r="EO869" s="1"/>
      <c r="EP869" s="1"/>
      <c r="EQ869" s="1"/>
      <c r="ER869" s="1"/>
      <c r="ES869" s="1"/>
      <c r="ET869" s="1"/>
      <c r="EU869" s="1"/>
    </row>
    <row r="870" spans="144:151" ht="12" customHeight="1" x14ac:dyDescent="0.25">
      <c r="EN870" s="1"/>
      <c r="EO870" s="1"/>
      <c r="EP870" s="1"/>
      <c r="EQ870" s="1"/>
      <c r="ER870" s="1"/>
      <c r="ES870" s="1"/>
      <c r="ET870" s="1"/>
      <c r="EU870" s="1"/>
    </row>
    <row r="871" spans="144:151" ht="12" customHeight="1" x14ac:dyDescent="0.25">
      <c r="EN871" s="1"/>
      <c r="EO871" s="1"/>
      <c r="EP871" s="1"/>
      <c r="EQ871" s="1"/>
      <c r="ER871" s="1"/>
      <c r="ES871" s="1"/>
      <c r="ET871" s="1"/>
      <c r="EU871" s="1"/>
    </row>
    <row r="872" spans="144:151" ht="12" customHeight="1" x14ac:dyDescent="0.25">
      <c r="EN872" s="1"/>
      <c r="EO872" s="1"/>
      <c r="EP872" s="1"/>
      <c r="EQ872" s="1"/>
      <c r="ER872" s="1"/>
      <c r="ES872" s="1"/>
      <c r="ET872" s="1"/>
      <c r="EU872" s="1"/>
    </row>
    <row r="873" spans="144:151" ht="12" customHeight="1" x14ac:dyDescent="0.25">
      <c r="EN873" s="1"/>
      <c r="EO873" s="1"/>
      <c r="EP873" s="1"/>
      <c r="EQ873" s="1"/>
      <c r="ER873" s="1"/>
      <c r="ES873" s="1"/>
      <c r="ET873" s="1"/>
      <c r="EU873" s="1"/>
    </row>
    <row r="874" spans="144:151" ht="12" customHeight="1" x14ac:dyDescent="0.25">
      <c r="EN874" s="1"/>
      <c r="EO874" s="1"/>
      <c r="EP874" s="1"/>
      <c r="EQ874" s="1"/>
      <c r="ER874" s="1"/>
      <c r="ES874" s="1"/>
      <c r="ET874" s="1"/>
      <c r="EU874" s="1"/>
    </row>
    <row r="875" spans="144:151" ht="12" customHeight="1" x14ac:dyDescent="0.25">
      <c r="EN875" s="1"/>
      <c r="EO875" s="1"/>
      <c r="EP875" s="1"/>
      <c r="EQ875" s="1"/>
      <c r="ER875" s="1"/>
      <c r="ES875" s="1"/>
      <c r="ET875" s="1"/>
      <c r="EU875" s="1"/>
    </row>
    <row r="876" spans="144:151" ht="12" customHeight="1" x14ac:dyDescent="0.25">
      <c r="EN876" s="1"/>
      <c r="EO876" s="1"/>
      <c r="EP876" s="1"/>
      <c r="EQ876" s="1"/>
      <c r="ER876" s="1"/>
      <c r="ES876" s="1"/>
      <c r="ET876" s="1"/>
      <c r="EU876" s="1"/>
    </row>
    <row r="877" spans="144:151" ht="12" customHeight="1" x14ac:dyDescent="0.25">
      <c r="EN877" s="1"/>
      <c r="EO877" s="1"/>
      <c r="EP877" s="1"/>
      <c r="EQ877" s="1"/>
      <c r="ER877" s="1"/>
      <c r="ES877" s="1"/>
      <c r="ET877" s="1"/>
      <c r="EU877" s="1"/>
    </row>
    <row r="878" spans="144:151" ht="12" customHeight="1" x14ac:dyDescent="0.25">
      <c r="EN878" s="1"/>
      <c r="EO878" s="1"/>
      <c r="EP878" s="1"/>
      <c r="EQ878" s="1"/>
      <c r="ER878" s="1"/>
      <c r="ES878" s="1"/>
      <c r="ET878" s="1"/>
      <c r="EU878" s="1"/>
    </row>
    <row r="879" spans="144:151" ht="12" customHeight="1" x14ac:dyDescent="0.25">
      <c r="EN879" s="1"/>
      <c r="EO879" s="1"/>
      <c r="EP879" s="1"/>
      <c r="EQ879" s="1"/>
      <c r="ER879" s="1"/>
      <c r="ES879" s="1"/>
      <c r="ET879" s="1"/>
      <c r="EU879" s="1"/>
    </row>
    <row r="880" spans="144:151" ht="12" customHeight="1" x14ac:dyDescent="0.25">
      <c r="EN880" s="1"/>
      <c r="EO880" s="1"/>
      <c r="EP880" s="1"/>
      <c r="EQ880" s="1"/>
      <c r="ER880" s="1"/>
      <c r="ES880" s="1"/>
      <c r="ET880" s="1"/>
      <c r="EU880" s="1"/>
    </row>
    <row r="881" spans="144:151" ht="12" customHeight="1" x14ac:dyDescent="0.25">
      <c r="EN881" s="1"/>
      <c r="EO881" s="1"/>
      <c r="EP881" s="1"/>
      <c r="EQ881" s="1"/>
      <c r="ER881" s="1"/>
      <c r="ES881" s="1"/>
      <c r="ET881" s="1"/>
      <c r="EU881" s="1"/>
    </row>
    <row r="882" spans="144:151" ht="12" customHeight="1" x14ac:dyDescent="0.25">
      <c r="EN882" s="1"/>
      <c r="EO882" s="1"/>
      <c r="EP882" s="1"/>
      <c r="EQ882" s="1"/>
      <c r="ER882" s="1"/>
      <c r="ES882" s="1"/>
      <c r="ET882" s="1"/>
      <c r="EU882" s="1"/>
    </row>
    <row r="883" spans="144:151" ht="12" customHeight="1" x14ac:dyDescent="0.25">
      <c r="EN883" s="1"/>
      <c r="EO883" s="1"/>
      <c r="EP883" s="1"/>
      <c r="EQ883" s="1"/>
      <c r="ER883" s="1"/>
      <c r="ES883" s="1"/>
      <c r="ET883" s="1"/>
      <c r="EU883" s="1"/>
    </row>
    <row r="884" spans="144:151" ht="12" customHeight="1" x14ac:dyDescent="0.25">
      <c r="EN884" s="1"/>
      <c r="EO884" s="1"/>
      <c r="EP884" s="1"/>
      <c r="EQ884" s="1"/>
      <c r="ER884" s="1"/>
      <c r="ES884" s="1"/>
      <c r="ET884" s="1"/>
      <c r="EU884" s="1"/>
    </row>
    <row r="885" spans="144:151" ht="12" customHeight="1" x14ac:dyDescent="0.25">
      <c r="EN885" s="1"/>
      <c r="EO885" s="1"/>
      <c r="EP885" s="1"/>
      <c r="EQ885" s="1"/>
      <c r="ER885" s="1"/>
      <c r="ES885" s="1"/>
      <c r="ET885" s="1"/>
      <c r="EU885" s="1"/>
    </row>
    <row r="886" spans="144:151" ht="12" customHeight="1" x14ac:dyDescent="0.25">
      <c r="EN886" s="1"/>
      <c r="EO886" s="1"/>
      <c r="EP886" s="1"/>
      <c r="EQ886" s="1"/>
      <c r="ER886" s="1"/>
      <c r="ES886" s="1"/>
      <c r="ET886" s="1"/>
      <c r="EU886" s="1"/>
    </row>
    <row r="887" spans="144:151" ht="12" customHeight="1" x14ac:dyDescent="0.25">
      <c r="EN887" s="1"/>
      <c r="EO887" s="1"/>
      <c r="EP887" s="1"/>
      <c r="EQ887" s="1"/>
      <c r="ER887" s="1"/>
      <c r="ES887" s="1"/>
      <c r="ET887" s="1"/>
      <c r="EU887" s="1"/>
    </row>
    <row r="888" spans="144:151" ht="12" customHeight="1" x14ac:dyDescent="0.25">
      <c r="EN888" s="1"/>
      <c r="EO888" s="1"/>
      <c r="EP888" s="1"/>
      <c r="EQ888" s="1"/>
      <c r="ER888" s="1"/>
      <c r="ES888" s="1"/>
      <c r="ET888" s="1"/>
      <c r="EU888" s="1"/>
    </row>
    <row r="889" spans="144:151" ht="12" customHeight="1" x14ac:dyDescent="0.25">
      <c r="EN889" s="1"/>
      <c r="EO889" s="1"/>
      <c r="EP889" s="1"/>
      <c r="EQ889" s="1"/>
      <c r="ER889" s="1"/>
      <c r="ES889" s="1"/>
      <c r="ET889" s="1"/>
      <c r="EU889" s="1"/>
    </row>
    <row r="890" spans="144:151" ht="12" customHeight="1" x14ac:dyDescent="0.25">
      <c r="EN890" s="1"/>
      <c r="EO890" s="1"/>
      <c r="EP890" s="1"/>
      <c r="EQ890" s="1"/>
      <c r="ER890" s="1"/>
      <c r="ES890" s="1"/>
      <c r="ET890" s="1"/>
      <c r="EU890" s="1"/>
    </row>
    <row r="891" spans="144:151" ht="12" customHeight="1" x14ac:dyDescent="0.25">
      <c r="EN891" s="1"/>
      <c r="EO891" s="1"/>
      <c r="EP891" s="1"/>
      <c r="EQ891" s="1"/>
      <c r="ER891" s="1"/>
      <c r="ES891" s="1"/>
      <c r="ET891" s="1"/>
      <c r="EU891" s="1"/>
    </row>
    <row r="892" spans="144:151" ht="12" customHeight="1" x14ac:dyDescent="0.25">
      <c r="EN892" s="1"/>
      <c r="EO892" s="1"/>
      <c r="EP892" s="1"/>
      <c r="EQ892" s="1"/>
      <c r="ER892" s="1"/>
      <c r="ES892" s="1"/>
      <c r="ET892" s="1"/>
      <c r="EU892" s="1"/>
    </row>
    <row r="893" spans="144:151" ht="12" customHeight="1" x14ac:dyDescent="0.25">
      <c r="EN893" s="1"/>
      <c r="EO893" s="1"/>
      <c r="EP893" s="1"/>
      <c r="EQ893" s="1"/>
      <c r="ER893" s="1"/>
      <c r="ES893" s="1"/>
      <c r="ET893" s="1"/>
      <c r="EU893" s="1"/>
    </row>
    <row r="894" spans="144:151" ht="12" customHeight="1" x14ac:dyDescent="0.25">
      <c r="EN894" s="1"/>
      <c r="EO894" s="1"/>
      <c r="EP894" s="1"/>
      <c r="EQ894" s="1"/>
      <c r="ER894" s="1"/>
      <c r="ES894" s="1"/>
      <c r="ET894" s="1"/>
      <c r="EU894" s="1"/>
    </row>
    <row r="895" spans="144:151" ht="12" customHeight="1" x14ac:dyDescent="0.25">
      <c r="EN895" s="1"/>
      <c r="EO895" s="1"/>
      <c r="EP895" s="1"/>
      <c r="EQ895" s="1"/>
      <c r="ER895" s="1"/>
      <c r="ES895" s="1"/>
      <c r="ET895" s="1"/>
      <c r="EU895" s="1"/>
    </row>
    <row r="896" spans="144:151" ht="12" customHeight="1" x14ac:dyDescent="0.25">
      <c r="EN896" s="1"/>
      <c r="EO896" s="1"/>
      <c r="EP896" s="1"/>
      <c r="EQ896" s="1"/>
      <c r="ER896" s="1"/>
      <c r="ES896" s="1"/>
      <c r="ET896" s="1"/>
      <c r="EU896" s="1"/>
    </row>
    <row r="897" spans="144:151" ht="12" customHeight="1" x14ac:dyDescent="0.25">
      <c r="EN897" s="1"/>
      <c r="EO897" s="1"/>
      <c r="EP897" s="1"/>
      <c r="EQ897" s="1"/>
      <c r="ER897" s="1"/>
      <c r="ES897" s="1"/>
      <c r="ET897" s="1"/>
      <c r="EU897" s="1"/>
    </row>
    <row r="898" spans="144:151" ht="12" customHeight="1" x14ac:dyDescent="0.25">
      <c r="EN898" s="1"/>
      <c r="EO898" s="1"/>
      <c r="EP898" s="1"/>
      <c r="EQ898" s="1"/>
      <c r="ER898" s="1"/>
      <c r="ES898" s="1"/>
      <c r="ET898" s="1"/>
      <c r="EU898" s="1"/>
    </row>
    <row r="899" spans="144:151" ht="12" customHeight="1" x14ac:dyDescent="0.25">
      <c r="EN899" s="1"/>
      <c r="EO899" s="1"/>
      <c r="EP899" s="1"/>
      <c r="EQ899" s="1"/>
      <c r="ER899" s="1"/>
      <c r="ES899" s="1"/>
      <c r="ET899" s="1"/>
      <c r="EU899" s="1"/>
    </row>
    <row r="900" spans="144:151" ht="12" customHeight="1" x14ac:dyDescent="0.25">
      <c r="EN900" s="1"/>
      <c r="EO900" s="1"/>
      <c r="EP900" s="1"/>
      <c r="EQ900" s="1"/>
      <c r="ER900" s="1"/>
      <c r="ES900" s="1"/>
      <c r="ET900" s="1"/>
      <c r="EU900" s="1"/>
    </row>
    <row r="901" spans="144:151" ht="12" customHeight="1" x14ac:dyDescent="0.25">
      <c r="EN901" s="1"/>
      <c r="EO901" s="1"/>
      <c r="EP901" s="1"/>
      <c r="EQ901" s="1"/>
      <c r="ER901" s="1"/>
      <c r="ES901" s="1"/>
      <c r="ET901" s="1"/>
      <c r="EU901" s="1"/>
    </row>
    <row r="902" spans="144:151" ht="12" customHeight="1" x14ac:dyDescent="0.25">
      <c r="EN902" s="1"/>
      <c r="EO902" s="1"/>
      <c r="EP902" s="1"/>
      <c r="EQ902" s="1"/>
      <c r="ER902" s="1"/>
      <c r="ES902" s="1"/>
      <c r="ET902" s="1"/>
      <c r="EU902" s="1"/>
    </row>
    <row r="903" spans="144:151" ht="12" customHeight="1" x14ac:dyDescent="0.25">
      <c r="EN903" s="1"/>
      <c r="EO903" s="1"/>
      <c r="EP903" s="1"/>
      <c r="EQ903" s="1"/>
      <c r="ER903" s="1"/>
      <c r="ES903" s="1"/>
      <c r="ET903" s="1"/>
      <c r="EU903" s="1"/>
    </row>
    <row r="904" spans="144:151" ht="12" customHeight="1" x14ac:dyDescent="0.25">
      <c r="EN904" s="1"/>
      <c r="EO904" s="1"/>
      <c r="EP904" s="1"/>
      <c r="EQ904" s="1"/>
      <c r="ER904" s="1"/>
      <c r="ES904" s="1"/>
      <c r="ET904" s="1"/>
      <c r="EU904" s="1"/>
    </row>
    <row r="905" spans="144:151" ht="12" customHeight="1" x14ac:dyDescent="0.25">
      <c r="EN905" s="1"/>
      <c r="EO905" s="1"/>
      <c r="EP905" s="1"/>
      <c r="EQ905" s="1"/>
      <c r="ER905" s="1"/>
      <c r="ES905" s="1"/>
      <c r="ET905" s="1"/>
      <c r="EU905" s="1"/>
    </row>
    <row r="906" spans="144:151" ht="12" customHeight="1" x14ac:dyDescent="0.25">
      <c r="EN906" s="1"/>
      <c r="EO906" s="1"/>
      <c r="EP906" s="1"/>
      <c r="EQ906" s="1"/>
      <c r="ER906" s="1"/>
      <c r="ES906" s="1"/>
      <c r="ET906" s="1"/>
      <c r="EU906" s="1"/>
    </row>
    <row r="907" spans="144:151" ht="12" customHeight="1" x14ac:dyDescent="0.25">
      <c r="EN907" s="1"/>
      <c r="EO907" s="1"/>
      <c r="EP907" s="1"/>
      <c r="EQ907" s="1"/>
      <c r="ER907" s="1"/>
      <c r="ES907" s="1"/>
      <c r="ET907" s="1"/>
      <c r="EU907" s="1"/>
    </row>
    <row r="908" spans="144:151" ht="12" customHeight="1" x14ac:dyDescent="0.25">
      <c r="EN908" s="1"/>
      <c r="EO908" s="1"/>
      <c r="EP908" s="1"/>
      <c r="EQ908" s="1"/>
      <c r="ER908" s="1"/>
      <c r="ES908" s="1"/>
      <c r="ET908" s="1"/>
      <c r="EU908" s="1"/>
    </row>
    <row r="909" spans="144:151" ht="12" customHeight="1" x14ac:dyDescent="0.25">
      <c r="EN909" s="1"/>
      <c r="EO909" s="1"/>
      <c r="EP909" s="1"/>
      <c r="EQ909" s="1"/>
      <c r="ER909" s="1"/>
      <c r="ES909" s="1"/>
      <c r="ET909" s="1"/>
      <c r="EU909" s="1"/>
    </row>
    <row r="910" spans="144:151" ht="12" customHeight="1" x14ac:dyDescent="0.25">
      <c r="EN910" s="1"/>
      <c r="EO910" s="1"/>
      <c r="EP910" s="1"/>
      <c r="EQ910" s="1"/>
      <c r="ER910" s="1"/>
      <c r="ES910" s="1"/>
      <c r="ET910" s="1"/>
      <c r="EU910" s="1"/>
    </row>
    <row r="911" spans="144:151" ht="12" customHeight="1" x14ac:dyDescent="0.25">
      <c r="EN911" s="1"/>
      <c r="EO911" s="1"/>
      <c r="EP911" s="1"/>
      <c r="EQ911" s="1"/>
      <c r="ER911" s="1"/>
      <c r="ES911" s="1"/>
      <c r="ET911" s="1"/>
      <c r="EU911" s="1"/>
    </row>
    <row r="912" spans="144:151" ht="12" customHeight="1" x14ac:dyDescent="0.25">
      <c r="EN912" s="1"/>
      <c r="EO912" s="1"/>
      <c r="EP912" s="1"/>
      <c r="EQ912" s="1"/>
      <c r="ER912" s="1"/>
      <c r="ES912" s="1"/>
      <c r="ET912" s="1"/>
      <c r="EU912" s="1"/>
    </row>
    <row r="913" spans="144:151" ht="12" customHeight="1" x14ac:dyDescent="0.25">
      <c r="EN913" s="1"/>
      <c r="EO913" s="1"/>
      <c r="EP913" s="1"/>
      <c r="EQ913" s="1"/>
      <c r="ER913" s="1"/>
      <c r="ES913" s="1"/>
      <c r="ET913" s="1"/>
      <c r="EU913" s="1"/>
    </row>
    <row r="914" spans="144:151" ht="12" customHeight="1" x14ac:dyDescent="0.25">
      <c r="EN914" s="1"/>
      <c r="EO914" s="1"/>
      <c r="EP914" s="1"/>
      <c r="EQ914" s="1"/>
      <c r="ER914" s="1"/>
      <c r="ES914" s="1"/>
      <c r="ET914" s="1"/>
      <c r="EU914" s="1"/>
    </row>
    <row r="915" spans="144:151" ht="12" customHeight="1" x14ac:dyDescent="0.25">
      <c r="EN915" s="1"/>
      <c r="EO915" s="1"/>
      <c r="EP915" s="1"/>
      <c r="EQ915" s="1"/>
      <c r="ER915" s="1"/>
      <c r="ES915" s="1"/>
      <c r="ET915" s="1"/>
      <c r="EU915" s="1"/>
    </row>
    <row r="916" spans="144:151" ht="12" customHeight="1" x14ac:dyDescent="0.25">
      <c r="EN916" s="1"/>
      <c r="EO916" s="1"/>
      <c r="EP916" s="1"/>
      <c r="EQ916" s="1"/>
      <c r="ER916" s="1"/>
      <c r="ES916" s="1"/>
      <c r="ET916" s="1"/>
      <c r="EU916" s="1"/>
    </row>
    <row r="917" spans="144:151" ht="12" customHeight="1" x14ac:dyDescent="0.25">
      <c r="EN917" s="1"/>
      <c r="EO917" s="1"/>
      <c r="EP917" s="1"/>
      <c r="EQ917" s="1"/>
      <c r="ER917" s="1"/>
      <c r="ES917" s="1"/>
      <c r="ET917" s="1"/>
      <c r="EU917" s="1"/>
    </row>
    <row r="918" spans="144:151" ht="12" customHeight="1" x14ac:dyDescent="0.25">
      <c r="EN918" s="1"/>
      <c r="EO918" s="1"/>
      <c r="EP918" s="1"/>
      <c r="EQ918" s="1"/>
      <c r="ER918" s="1"/>
      <c r="ES918" s="1"/>
      <c r="ET918" s="1"/>
      <c r="EU918" s="1"/>
    </row>
    <row r="919" spans="144:151" ht="12" customHeight="1" x14ac:dyDescent="0.25">
      <c r="EN919" s="1"/>
      <c r="EO919" s="1"/>
      <c r="EP919" s="1"/>
      <c r="EQ919" s="1"/>
      <c r="ER919" s="1"/>
      <c r="ES919" s="1"/>
      <c r="ET919" s="1"/>
      <c r="EU919" s="1"/>
    </row>
    <row r="920" spans="144:151" ht="12" customHeight="1" x14ac:dyDescent="0.25">
      <c r="EN920" s="1"/>
      <c r="EO920" s="1"/>
      <c r="EP920" s="1"/>
      <c r="EQ920" s="1"/>
      <c r="ER920" s="1"/>
      <c r="ES920" s="1"/>
      <c r="ET920" s="1"/>
      <c r="EU920" s="1"/>
    </row>
    <row r="921" spans="144:151" ht="12" customHeight="1" x14ac:dyDescent="0.25">
      <c r="EN921" s="1"/>
      <c r="EO921" s="1"/>
      <c r="EP921" s="1"/>
      <c r="EQ921" s="1"/>
      <c r="ER921" s="1"/>
      <c r="ES921" s="1"/>
      <c r="ET921" s="1"/>
      <c r="EU921" s="1"/>
    </row>
    <row r="922" spans="144:151" ht="12" customHeight="1" x14ac:dyDescent="0.25">
      <c r="EN922" s="1"/>
      <c r="EO922" s="1"/>
      <c r="EP922" s="1"/>
      <c r="EQ922" s="1"/>
      <c r="ER922" s="1"/>
      <c r="ES922" s="1"/>
      <c r="ET922" s="1"/>
      <c r="EU922" s="1"/>
    </row>
    <row r="923" spans="144:151" ht="12" customHeight="1" x14ac:dyDescent="0.25">
      <c r="EN923" s="1"/>
      <c r="EO923" s="1"/>
      <c r="EP923" s="1"/>
      <c r="EQ923" s="1"/>
      <c r="ER923" s="1"/>
      <c r="ES923" s="1"/>
      <c r="ET923" s="1"/>
      <c r="EU923" s="1"/>
    </row>
    <row r="924" spans="144:151" ht="12" customHeight="1" x14ac:dyDescent="0.25">
      <c r="EN924" s="1"/>
      <c r="EO924" s="1"/>
      <c r="EP924" s="1"/>
      <c r="EQ924" s="1"/>
      <c r="ER924" s="1"/>
      <c r="ES924" s="1"/>
      <c r="ET924" s="1"/>
      <c r="EU924" s="1"/>
    </row>
    <row r="925" spans="144:151" ht="12" customHeight="1" x14ac:dyDescent="0.25">
      <c r="EN925" s="1"/>
      <c r="EO925" s="1"/>
      <c r="EP925" s="1"/>
      <c r="EQ925" s="1"/>
      <c r="ER925" s="1"/>
      <c r="ES925" s="1"/>
      <c r="ET925" s="1"/>
      <c r="EU925" s="1"/>
    </row>
    <row r="926" spans="144:151" ht="12" customHeight="1" x14ac:dyDescent="0.25">
      <c r="EN926" s="1"/>
      <c r="EO926" s="1"/>
      <c r="EP926" s="1"/>
      <c r="EQ926" s="1"/>
      <c r="ER926" s="1"/>
      <c r="ES926" s="1"/>
      <c r="ET926" s="1"/>
      <c r="EU926" s="1"/>
    </row>
    <row r="927" spans="144:151" ht="12" customHeight="1" x14ac:dyDescent="0.25">
      <c r="EN927" s="1"/>
      <c r="EO927" s="1"/>
      <c r="EP927" s="1"/>
      <c r="EQ927" s="1"/>
      <c r="ER927" s="1"/>
      <c r="ES927" s="1"/>
      <c r="ET927" s="1"/>
      <c r="EU927" s="1"/>
    </row>
    <row r="928" spans="144:151" ht="12" customHeight="1" x14ac:dyDescent="0.25">
      <c r="EN928" s="1"/>
      <c r="EO928" s="1"/>
      <c r="EP928" s="1"/>
      <c r="EQ928" s="1"/>
      <c r="ER928" s="1"/>
      <c r="ES928" s="1"/>
      <c r="ET928" s="1"/>
      <c r="EU928" s="1"/>
    </row>
    <row r="929" spans="144:151" ht="12" customHeight="1" x14ac:dyDescent="0.25">
      <c r="EN929" s="1"/>
      <c r="EO929" s="1"/>
      <c r="EP929" s="1"/>
      <c r="EQ929" s="1"/>
      <c r="ER929" s="1"/>
      <c r="ES929" s="1"/>
      <c r="ET929" s="1"/>
      <c r="EU929" s="1"/>
    </row>
    <row r="930" spans="144:151" ht="12" customHeight="1" x14ac:dyDescent="0.25">
      <c r="EN930" s="1"/>
      <c r="EO930" s="1"/>
      <c r="EP930" s="1"/>
      <c r="EQ930" s="1"/>
      <c r="ER930" s="1"/>
      <c r="ES930" s="1"/>
      <c r="ET930" s="1"/>
      <c r="EU930" s="1"/>
    </row>
    <row r="931" spans="144:151" ht="12" customHeight="1" x14ac:dyDescent="0.25">
      <c r="EN931" s="1"/>
      <c r="EO931" s="1"/>
      <c r="EP931" s="1"/>
      <c r="EQ931" s="1"/>
      <c r="ER931" s="1"/>
      <c r="ES931" s="1"/>
      <c r="ET931" s="1"/>
      <c r="EU931" s="1"/>
    </row>
    <row r="932" spans="144:151" ht="12" customHeight="1" x14ac:dyDescent="0.25">
      <c r="EN932" s="1"/>
      <c r="EO932" s="1"/>
      <c r="EP932" s="1"/>
      <c r="EQ932" s="1"/>
      <c r="ER932" s="1"/>
      <c r="ES932" s="1"/>
      <c r="ET932" s="1"/>
      <c r="EU932" s="1"/>
    </row>
    <row r="933" spans="144:151" ht="12" customHeight="1" x14ac:dyDescent="0.25">
      <c r="EN933" s="1"/>
      <c r="EO933" s="1"/>
      <c r="EP933" s="1"/>
      <c r="EQ933" s="1"/>
      <c r="ER933" s="1"/>
      <c r="ES933" s="1"/>
      <c r="ET933" s="1"/>
      <c r="EU933" s="1"/>
    </row>
    <row r="934" spans="144:151" ht="12" customHeight="1" x14ac:dyDescent="0.25">
      <c r="EN934" s="1"/>
      <c r="EO934" s="1"/>
      <c r="EP934" s="1"/>
      <c r="EQ934" s="1"/>
      <c r="ER934" s="1"/>
      <c r="ES934" s="1"/>
      <c r="ET934" s="1"/>
      <c r="EU934" s="1"/>
    </row>
    <row r="935" spans="144:151" ht="12" customHeight="1" x14ac:dyDescent="0.25">
      <c r="EN935" s="1"/>
      <c r="EO935" s="1"/>
      <c r="EP935" s="1"/>
      <c r="EQ935" s="1"/>
      <c r="ER935" s="1"/>
      <c r="ES935" s="1"/>
      <c r="ET935" s="1"/>
      <c r="EU935" s="1"/>
    </row>
    <row r="936" spans="144:151" ht="12" customHeight="1" x14ac:dyDescent="0.25">
      <c r="EN936" s="1"/>
      <c r="EO936" s="1"/>
      <c r="EP936" s="1"/>
      <c r="EQ936" s="1"/>
      <c r="ER936" s="1"/>
      <c r="ES936" s="1"/>
      <c r="ET936" s="1"/>
      <c r="EU936" s="1"/>
    </row>
    <row r="937" spans="144:151" ht="12" customHeight="1" x14ac:dyDescent="0.25">
      <c r="EN937" s="1"/>
      <c r="EO937" s="1"/>
      <c r="EP937" s="1"/>
      <c r="EQ937" s="1"/>
      <c r="ER937" s="1"/>
      <c r="ES937" s="1"/>
      <c r="ET937" s="1"/>
      <c r="EU937" s="1"/>
    </row>
    <row r="938" spans="144:151" ht="12" customHeight="1" x14ac:dyDescent="0.25">
      <c r="EN938" s="1"/>
      <c r="EO938" s="1"/>
      <c r="EP938" s="1"/>
      <c r="EQ938" s="1"/>
      <c r="ER938" s="1"/>
      <c r="ES938" s="1"/>
      <c r="ET938" s="1"/>
      <c r="EU938" s="1"/>
    </row>
    <row r="939" spans="144:151" ht="12" customHeight="1" x14ac:dyDescent="0.25">
      <c r="EN939" s="1"/>
      <c r="EO939" s="1"/>
      <c r="EP939" s="1"/>
      <c r="EQ939" s="1"/>
      <c r="ER939" s="1"/>
      <c r="ES939" s="1"/>
      <c r="ET939" s="1"/>
      <c r="EU939" s="1"/>
    </row>
    <row r="940" spans="144:151" ht="12" customHeight="1" x14ac:dyDescent="0.25">
      <c r="EN940" s="1"/>
      <c r="EO940" s="1"/>
      <c r="EP940" s="1"/>
      <c r="EQ940" s="1"/>
      <c r="ER940" s="1"/>
      <c r="ES940" s="1"/>
      <c r="ET940" s="1"/>
      <c r="EU940" s="1"/>
    </row>
    <row r="941" spans="144:151" ht="12" customHeight="1" x14ac:dyDescent="0.25">
      <c r="EN941" s="1"/>
      <c r="EO941" s="1"/>
      <c r="EP941" s="1"/>
      <c r="EQ941" s="1"/>
      <c r="ER941" s="1"/>
      <c r="ES941" s="1"/>
      <c r="ET941" s="1"/>
      <c r="EU941" s="1"/>
    </row>
    <row r="942" spans="144:151" ht="12" customHeight="1" x14ac:dyDescent="0.25">
      <c r="EN942" s="1"/>
      <c r="EO942" s="1"/>
      <c r="EP942" s="1"/>
      <c r="EQ942" s="1"/>
      <c r="ER942" s="1"/>
      <c r="ES942" s="1"/>
      <c r="ET942" s="1"/>
      <c r="EU942" s="1"/>
    </row>
    <row r="943" spans="144:151" ht="12" customHeight="1" x14ac:dyDescent="0.25">
      <c r="EN943" s="1"/>
      <c r="EO943" s="1"/>
      <c r="EP943" s="1"/>
      <c r="EQ943" s="1"/>
      <c r="ER943" s="1"/>
      <c r="ES943" s="1"/>
      <c r="ET943" s="1"/>
      <c r="EU943" s="1"/>
    </row>
    <row r="944" spans="144:151" ht="12" customHeight="1" x14ac:dyDescent="0.25">
      <c r="EN944" s="1"/>
      <c r="EO944" s="1"/>
      <c r="EP944" s="1"/>
      <c r="EQ944" s="1"/>
      <c r="ER944" s="1"/>
      <c r="ES944" s="1"/>
      <c r="ET944" s="1"/>
      <c r="EU944" s="1"/>
    </row>
    <row r="945" spans="144:151" ht="12" customHeight="1" x14ac:dyDescent="0.25">
      <c r="EN945" s="1"/>
      <c r="EO945" s="1"/>
      <c r="EP945" s="1"/>
      <c r="EQ945" s="1"/>
      <c r="ER945" s="1"/>
      <c r="ES945" s="1"/>
      <c r="ET945" s="1"/>
      <c r="EU945" s="1"/>
    </row>
    <row r="946" spans="144:151" ht="12" customHeight="1" x14ac:dyDescent="0.25">
      <c r="EN946" s="1"/>
      <c r="EO946" s="1"/>
      <c r="EP946" s="1"/>
      <c r="EQ946" s="1"/>
      <c r="ER946" s="1"/>
      <c r="ES946" s="1"/>
      <c r="ET946" s="1"/>
      <c r="EU946" s="1"/>
    </row>
    <row r="947" spans="144:151" ht="12" customHeight="1" x14ac:dyDescent="0.25">
      <c r="EN947" s="1"/>
      <c r="EO947" s="1"/>
      <c r="EP947" s="1"/>
      <c r="EQ947" s="1"/>
      <c r="ER947" s="1"/>
      <c r="ES947" s="1"/>
      <c r="ET947" s="1"/>
      <c r="EU947" s="1"/>
    </row>
    <row r="948" spans="144:151" ht="12" customHeight="1" x14ac:dyDescent="0.25">
      <c r="EN948" s="1"/>
      <c r="EO948" s="1"/>
      <c r="EP948" s="1"/>
      <c r="EQ948" s="1"/>
      <c r="ER948" s="1"/>
      <c r="ES948" s="1"/>
      <c r="ET948" s="1"/>
      <c r="EU948" s="1"/>
    </row>
    <row r="949" spans="144:151" ht="12" customHeight="1" x14ac:dyDescent="0.25">
      <c r="EN949" s="1"/>
      <c r="EO949" s="1"/>
      <c r="EP949" s="1"/>
      <c r="EQ949" s="1"/>
      <c r="ER949" s="1"/>
      <c r="ES949" s="1"/>
      <c r="ET949" s="1"/>
      <c r="EU949" s="1"/>
    </row>
    <row r="950" spans="144:151" ht="12" customHeight="1" x14ac:dyDescent="0.25">
      <c r="EN950" s="1"/>
      <c r="EO950" s="1"/>
      <c r="EP950" s="1"/>
      <c r="EQ950" s="1"/>
      <c r="ER950" s="1"/>
      <c r="ES950" s="1"/>
      <c r="ET950" s="1"/>
      <c r="EU950" s="1"/>
    </row>
    <row r="951" spans="144:151" ht="12" customHeight="1" x14ac:dyDescent="0.25">
      <c r="EN951" s="1"/>
      <c r="EO951" s="1"/>
      <c r="EP951" s="1"/>
      <c r="EQ951" s="1"/>
      <c r="ER951" s="1"/>
      <c r="ES951" s="1"/>
      <c r="ET951" s="1"/>
      <c r="EU951" s="1"/>
    </row>
    <row r="952" spans="144:151" ht="12" customHeight="1" x14ac:dyDescent="0.25">
      <c r="EN952" s="1"/>
      <c r="EO952" s="1"/>
      <c r="EP952" s="1"/>
      <c r="EQ952" s="1"/>
      <c r="ER952" s="1"/>
      <c r="ES952" s="1"/>
      <c r="ET952" s="1"/>
      <c r="EU952" s="1"/>
    </row>
    <row r="953" spans="144:151" ht="12" customHeight="1" x14ac:dyDescent="0.25">
      <c r="EN953" s="1"/>
      <c r="EO953" s="1"/>
      <c r="EP953" s="1"/>
      <c r="EQ953" s="1"/>
      <c r="ER953" s="1"/>
      <c r="ES953" s="1"/>
      <c r="ET953" s="1"/>
      <c r="EU953" s="1"/>
    </row>
    <row r="954" spans="144:151" ht="12" customHeight="1" x14ac:dyDescent="0.25">
      <c r="EN954" s="1"/>
      <c r="EO954" s="1"/>
      <c r="EP954" s="1"/>
      <c r="EQ954" s="1"/>
      <c r="ER954" s="1"/>
      <c r="ES954" s="1"/>
      <c r="ET954" s="1"/>
      <c r="EU954" s="1"/>
    </row>
    <row r="955" spans="144:151" ht="12" customHeight="1" x14ac:dyDescent="0.25">
      <c r="EN955" s="1"/>
      <c r="EO955" s="1"/>
      <c r="EP955" s="1"/>
      <c r="EQ955" s="1"/>
      <c r="ER955" s="1"/>
      <c r="ES955" s="1"/>
      <c r="ET955" s="1"/>
      <c r="EU955" s="1"/>
    </row>
    <row r="956" spans="144:151" ht="12" customHeight="1" x14ac:dyDescent="0.25">
      <c r="EN956" s="1"/>
      <c r="EO956" s="1"/>
      <c r="EP956" s="1"/>
      <c r="EQ956" s="1"/>
      <c r="ER956" s="1"/>
      <c r="ES956" s="1"/>
      <c r="ET956" s="1"/>
      <c r="EU956" s="1"/>
    </row>
    <row r="957" spans="144:151" ht="12" customHeight="1" x14ac:dyDescent="0.25">
      <c r="EN957" s="1"/>
      <c r="EO957" s="1"/>
      <c r="EP957" s="1"/>
      <c r="EQ957" s="1"/>
      <c r="ER957" s="1"/>
      <c r="ES957" s="1"/>
      <c r="ET957" s="1"/>
      <c r="EU957" s="1"/>
    </row>
    <row r="958" spans="144:151" ht="12" customHeight="1" x14ac:dyDescent="0.25">
      <c r="EN958" s="1"/>
      <c r="EO958" s="1"/>
      <c r="EP958" s="1"/>
      <c r="EQ958" s="1"/>
      <c r="ER958" s="1"/>
      <c r="ES958" s="1"/>
      <c r="ET958" s="1"/>
      <c r="EU958" s="1"/>
    </row>
    <row r="959" spans="144:151" ht="12" customHeight="1" x14ac:dyDescent="0.25">
      <c r="EN959" s="1"/>
      <c r="EO959" s="1"/>
      <c r="EP959" s="1"/>
      <c r="EQ959" s="1"/>
      <c r="ER959" s="1"/>
      <c r="ES959" s="1"/>
      <c r="ET959" s="1"/>
      <c r="EU959" s="1"/>
    </row>
    <row r="960" spans="144:151" ht="12" customHeight="1" x14ac:dyDescent="0.25">
      <c r="EN960" s="1"/>
      <c r="EO960" s="1"/>
      <c r="EP960" s="1"/>
      <c r="EQ960" s="1"/>
      <c r="ER960" s="1"/>
      <c r="ES960" s="1"/>
      <c r="ET960" s="1"/>
      <c r="EU960" s="1"/>
    </row>
    <row r="961" spans="144:151" ht="12" customHeight="1" x14ac:dyDescent="0.25">
      <c r="EN961" s="1"/>
      <c r="EO961" s="1"/>
      <c r="EP961" s="1"/>
      <c r="EQ961" s="1"/>
      <c r="ER961" s="1"/>
      <c r="ES961" s="1"/>
      <c r="ET961" s="1"/>
      <c r="EU961" s="1"/>
    </row>
    <row r="962" spans="144:151" ht="12" customHeight="1" x14ac:dyDescent="0.25">
      <c r="EN962" s="1"/>
      <c r="EO962" s="1"/>
      <c r="EP962" s="1"/>
      <c r="EQ962" s="1"/>
      <c r="ER962" s="1"/>
      <c r="ES962" s="1"/>
      <c r="ET962" s="1"/>
      <c r="EU962" s="1"/>
    </row>
    <row r="963" spans="144:151" ht="12" customHeight="1" x14ac:dyDescent="0.25">
      <c r="EN963" s="1"/>
      <c r="EO963" s="1"/>
      <c r="EP963" s="1"/>
      <c r="EQ963" s="1"/>
      <c r="ER963" s="1"/>
      <c r="ES963" s="1"/>
      <c r="ET963" s="1"/>
      <c r="EU963" s="1"/>
    </row>
    <row r="964" spans="144:151" ht="12" customHeight="1" x14ac:dyDescent="0.25">
      <c r="EN964" s="1"/>
      <c r="EO964" s="1"/>
      <c r="EP964" s="1"/>
      <c r="EQ964" s="1"/>
      <c r="ER964" s="1"/>
      <c r="ES964" s="1"/>
      <c r="ET964" s="1"/>
      <c r="EU964" s="1"/>
    </row>
    <row r="965" spans="144:151" ht="12" customHeight="1" x14ac:dyDescent="0.25">
      <c r="EN965" s="1"/>
      <c r="EO965" s="1"/>
      <c r="EP965" s="1"/>
      <c r="EQ965" s="1"/>
      <c r="ER965" s="1"/>
      <c r="ES965" s="1"/>
      <c r="ET965" s="1"/>
      <c r="EU965" s="1"/>
    </row>
    <row r="966" spans="144:151" ht="12" customHeight="1" x14ac:dyDescent="0.25">
      <c r="EN966" s="1"/>
      <c r="EO966" s="1"/>
      <c r="EP966" s="1"/>
      <c r="EQ966" s="1"/>
      <c r="ER966" s="1"/>
      <c r="ES966" s="1"/>
      <c r="ET966" s="1"/>
      <c r="EU966" s="1"/>
    </row>
    <row r="967" spans="144:151" ht="12" customHeight="1" x14ac:dyDescent="0.25">
      <c r="EN967" s="1"/>
      <c r="EO967" s="1"/>
      <c r="EP967" s="1"/>
      <c r="EQ967" s="1"/>
      <c r="ER967" s="1"/>
      <c r="ES967" s="1"/>
      <c r="ET967" s="1"/>
      <c r="EU967" s="1"/>
    </row>
    <row r="968" spans="144:151" ht="12" customHeight="1" x14ac:dyDescent="0.25">
      <c r="EN968" s="1"/>
      <c r="EO968" s="1"/>
      <c r="EP968" s="1"/>
      <c r="EQ968" s="1"/>
      <c r="ER968" s="1"/>
      <c r="ES968" s="1"/>
      <c r="ET968" s="1"/>
      <c r="EU968" s="1"/>
    </row>
    <row r="969" spans="144:151" ht="12" customHeight="1" x14ac:dyDescent="0.25">
      <c r="EN969" s="1"/>
      <c r="EO969" s="1"/>
      <c r="EP969" s="1"/>
      <c r="EQ969" s="1"/>
      <c r="ER969" s="1"/>
      <c r="ES969" s="1"/>
      <c r="ET969" s="1"/>
      <c r="EU969" s="1"/>
    </row>
    <row r="970" spans="144:151" ht="12" customHeight="1" x14ac:dyDescent="0.25">
      <c r="EN970" s="1"/>
      <c r="EO970" s="1"/>
      <c r="EP970" s="1"/>
      <c r="EQ970" s="1"/>
      <c r="ER970" s="1"/>
      <c r="ES970" s="1"/>
      <c r="ET970" s="1"/>
      <c r="EU970" s="1"/>
    </row>
    <row r="971" spans="144:151" ht="12" customHeight="1" x14ac:dyDescent="0.25">
      <c r="EN971" s="1"/>
      <c r="EO971" s="1"/>
      <c r="EP971" s="1"/>
      <c r="EQ971" s="1"/>
      <c r="ER971" s="1"/>
      <c r="ES971" s="1"/>
      <c r="ET971" s="1"/>
      <c r="EU971" s="1"/>
    </row>
    <row r="972" spans="144:151" ht="12" customHeight="1" x14ac:dyDescent="0.25">
      <c r="EN972" s="1"/>
      <c r="EO972" s="1"/>
      <c r="EP972" s="1"/>
      <c r="EQ972" s="1"/>
      <c r="ER972" s="1"/>
      <c r="ES972" s="1"/>
      <c r="ET972" s="1"/>
      <c r="EU972" s="1"/>
    </row>
    <row r="973" spans="144:151" ht="12" customHeight="1" x14ac:dyDescent="0.25">
      <c r="EN973" s="1"/>
      <c r="EO973" s="1"/>
      <c r="EP973" s="1"/>
      <c r="EQ973" s="1"/>
      <c r="ER973" s="1"/>
      <c r="ES973" s="1"/>
      <c r="ET973" s="1"/>
      <c r="EU973" s="1"/>
    </row>
    <row r="974" spans="144:151" ht="12" customHeight="1" x14ac:dyDescent="0.25">
      <c r="EN974" s="1"/>
      <c r="EO974" s="1"/>
      <c r="EP974" s="1"/>
      <c r="EQ974" s="1"/>
      <c r="ER974" s="1"/>
      <c r="ES974" s="1"/>
      <c r="ET974" s="1"/>
      <c r="EU974" s="1"/>
    </row>
    <row r="975" spans="144:151" ht="12" customHeight="1" x14ac:dyDescent="0.25">
      <c r="EN975" s="1"/>
      <c r="EO975" s="1"/>
      <c r="EP975" s="1"/>
      <c r="EQ975" s="1"/>
      <c r="ER975" s="1"/>
      <c r="ES975" s="1"/>
      <c r="ET975" s="1"/>
      <c r="EU975" s="1"/>
    </row>
    <row r="976" spans="144:151" ht="12" customHeight="1" x14ac:dyDescent="0.25">
      <c r="EN976" s="1"/>
      <c r="EO976" s="1"/>
      <c r="EP976" s="1"/>
      <c r="EQ976" s="1"/>
      <c r="ER976" s="1"/>
      <c r="ES976" s="1"/>
      <c r="ET976" s="1"/>
      <c r="EU976" s="1"/>
    </row>
    <row r="977" spans="144:151" ht="12" customHeight="1" x14ac:dyDescent="0.25">
      <c r="EN977" s="1"/>
      <c r="EO977" s="1"/>
      <c r="EP977" s="1"/>
      <c r="EQ977" s="1"/>
      <c r="ER977" s="1"/>
      <c r="ES977" s="1"/>
      <c r="ET977" s="1"/>
      <c r="EU977" s="1"/>
    </row>
    <row r="978" spans="144:151" ht="12" customHeight="1" x14ac:dyDescent="0.25">
      <c r="EN978" s="1"/>
      <c r="EO978" s="1"/>
      <c r="EP978" s="1"/>
      <c r="EQ978" s="1"/>
      <c r="ER978" s="1"/>
      <c r="ES978" s="1"/>
      <c r="ET978" s="1"/>
      <c r="EU978" s="1"/>
    </row>
    <row r="979" spans="144:151" ht="12" customHeight="1" x14ac:dyDescent="0.25">
      <c r="EN979" s="1"/>
      <c r="EO979" s="1"/>
      <c r="EP979" s="1"/>
      <c r="EQ979" s="1"/>
      <c r="ER979" s="1"/>
      <c r="ES979" s="1"/>
      <c r="ET979" s="1"/>
      <c r="EU979" s="1"/>
    </row>
    <row r="980" spans="144:151" ht="12" customHeight="1" x14ac:dyDescent="0.25">
      <c r="EN980" s="1"/>
      <c r="EO980" s="1"/>
      <c r="EP980" s="1"/>
      <c r="EQ980" s="1"/>
      <c r="ER980" s="1"/>
      <c r="ES980" s="1"/>
      <c r="ET980" s="1"/>
      <c r="EU980" s="1"/>
    </row>
    <row r="981" spans="144:151" ht="12" customHeight="1" x14ac:dyDescent="0.25">
      <c r="EN981" s="1"/>
      <c r="EO981" s="1"/>
      <c r="EP981" s="1"/>
      <c r="EQ981" s="1"/>
      <c r="ER981" s="1"/>
      <c r="ES981" s="1"/>
      <c r="ET981" s="1"/>
      <c r="EU981" s="1"/>
    </row>
    <row r="982" spans="144:151" ht="12" customHeight="1" x14ac:dyDescent="0.25">
      <c r="EN982" s="1"/>
      <c r="EO982" s="1"/>
      <c r="EP982" s="1"/>
      <c r="EQ982" s="1"/>
      <c r="ER982" s="1"/>
      <c r="ES982" s="1"/>
      <c r="ET982" s="1"/>
      <c r="EU982" s="1"/>
    </row>
    <row r="983" spans="144:151" ht="12" customHeight="1" x14ac:dyDescent="0.25">
      <c r="EN983" s="1"/>
      <c r="EO983" s="1"/>
      <c r="EP983" s="1"/>
      <c r="EQ983" s="1"/>
      <c r="ER983" s="1"/>
      <c r="ES983" s="1"/>
      <c r="ET983" s="1"/>
      <c r="EU983" s="1"/>
    </row>
    <row r="984" spans="144:151" ht="12" customHeight="1" x14ac:dyDescent="0.25">
      <c r="EN984" s="1"/>
      <c r="EO984" s="1"/>
      <c r="EP984" s="1"/>
      <c r="EQ984" s="1"/>
      <c r="ER984" s="1"/>
      <c r="ES984" s="1"/>
      <c r="ET984" s="1"/>
      <c r="EU984" s="1"/>
    </row>
    <row r="985" spans="144:151" ht="12" customHeight="1" x14ac:dyDescent="0.25">
      <c r="EN985" s="1"/>
      <c r="EO985" s="1"/>
      <c r="EP985" s="1"/>
      <c r="EQ985" s="1"/>
      <c r="ER985" s="1"/>
      <c r="ES985" s="1"/>
      <c r="ET985" s="1"/>
      <c r="EU985" s="1"/>
    </row>
    <row r="986" spans="144:151" ht="12" customHeight="1" x14ac:dyDescent="0.25">
      <c r="EN986" s="1"/>
      <c r="EO986" s="1"/>
      <c r="EP986" s="1"/>
      <c r="EQ986" s="1"/>
      <c r="ER986" s="1"/>
      <c r="ES986" s="1"/>
      <c r="ET986" s="1"/>
      <c r="EU986" s="1"/>
    </row>
    <row r="987" spans="144:151" ht="12" customHeight="1" x14ac:dyDescent="0.25">
      <c r="EN987" s="1"/>
      <c r="EO987" s="1"/>
      <c r="EP987" s="1"/>
      <c r="EQ987" s="1"/>
      <c r="ER987" s="1"/>
      <c r="ES987" s="1"/>
      <c r="ET987" s="1"/>
      <c r="EU987" s="1"/>
    </row>
    <row r="988" spans="144:151" ht="12" customHeight="1" x14ac:dyDescent="0.25">
      <c r="EN988" s="1"/>
      <c r="EO988" s="1"/>
      <c r="EP988" s="1"/>
      <c r="EQ988" s="1"/>
      <c r="ER988" s="1"/>
      <c r="ES988" s="1"/>
      <c r="ET988" s="1"/>
      <c r="EU988" s="1"/>
    </row>
    <row r="989" spans="144:151" ht="12" customHeight="1" x14ac:dyDescent="0.25">
      <c r="EN989" s="1"/>
      <c r="EO989" s="1"/>
      <c r="EP989" s="1"/>
      <c r="EQ989" s="1"/>
      <c r="ER989" s="1"/>
      <c r="ES989" s="1"/>
      <c r="ET989" s="1"/>
      <c r="EU989" s="1"/>
    </row>
    <row r="990" spans="144:151" ht="12" customHeight="1" x14ac:dyDescent="0.25">
      <c r="EN990" s="1"/>
      <c r="EO990" s="1"/>
      <c r="EP990" s="1"/>
      <c r="EQ990" s="1"/>
      <c r="ER990" s="1"/>
      <c r="ES990" s="1"/>
      <c r="ET990" s="1"/>
      <c r="EU990" s="1"/>
    </row>
    <row r="991" spans="144:151" ht="12" customHeight="1" x14ac:dyDescent="0.25">
      <c r="EN991" s="1"/>
      <c r="EO991" s="1"/>
      <c r="EP991" s="1"/>
      <c r="EQ991" s="1"/>
      <c r="ER991" s="1"/>
      <c r="ES991" s="1"/>
      <c r="ET991" s="1"/>
      <c r="EU991" s="1"/>
    </row>
    <row r="992" spans="144:151" ht="12" customHeight="1" x14ac:dyDescent="0.25">
      <c r="EN992" s="1"/>
      <c r="EO992" s="1"/>
      <c r="EP992" s="1"/>
      <c r="EQ992" s="1"/>
      <c r="ER992" s="1"/>
      <c r="ES992" s="1"/>
      <c r="ET992" s="1"/>
      <c r="EU992" s="1"/>
    </row>
    <row r="993" spans="144:151" ht="12" customHeight="1" x14ac:dyDescent="0.25">
      <c r="EN993" s="1"/>
      <c r="EO993" s="1"/>
      <c r="EP993" s="1"/>
      <c r="EQ993" s="1"/>
      <c r="ER993" s="1"/>
      <c r="ES993" s="1"/>
      <c r="ET993" s="1"/>
      <c r="EU993" s="1"/>
    </row>
    <row r="994" spans="144:151" ht="12" customHeight="1" x14ac:dyDescent="0.25">
      <c r="EN994" s="1"/>
      <c r="EO994" s="1"/>
      <c r="EP994" s="1"/>
      <c r="EQ994" s="1"/>
      <c r="ER994" s="1"/>
      <c r="ES994" s="1"/>
      <c r="ET994" s="1"/>
      <c r="EU994" s="1"/>
    </row>
    <row r="995" spans="144:151" ht="12" customHeight="1" x14ac:dyDescent="0.25">
      <c r="EN995" s="1"/>
      <c r="EO995" s="1"/>
      <c r="EP995" s="1"/>
      <c r="EQ995" s="1"/>
      <c r="ER995" s="1"/>
      <c r="ES995" s="1"/>
      <c r="ET995" s="1"/>
      <c r="EU995" s="1"/>
    </row>
    <row r="996" spans="144:151" ht="12" customHeight="1" x14ac:dyDescent="0.25">
      <c r="EN996" s="1"/>
      <c r="EO996" s="1"/>
      <c r="EP996" s="1"/>
      <c r="EQ996" s="1"/>
      <c r="ER996" s="1"/>
      <c r="ES996" s="1"/>
      <c r="ET996" s="1"/>
      <c r="EU996" s="1"/>
    </row>
    <row r="997" spans="144:151" ht="12" customHeight="1" x14ac:dyDescent="0.25">
      <c r="EN997" s="1"/>
      <c r="EO997" s="1"/>
      <c r="EP997" s="1"/>
      <c r="EQ997" s="1"/>
      <c r="ER997" s="1"/>
      <c r="ES997" s="1"/>
      <c r="ET997" s="1"/>
      <c r="EU997" s="1"/>
    </row>
    <row r="998" spans="144:151" ht="12" customHeight="1" x14ac:dyDescent="0.25">
      <c r="EN998" s="1"/>
      <c r="EO998" s="1"/>
      <c r="EP998" s="1"/>
      <c r="EQ998" s="1"/>
      <c r="ER998" s="1"/>
      <c r="ES998" s="1"/>
      <c r="ET998" s="1"/>
      <c r="EU998" s="1"/>
    </row>
    <row r="999" spans="144:151" ht="12" customHeight="1" x14ac:dyDescent="0.25">
      <c r="EN999" s="1"/>
      <c r="EO999" s="1"/>
      <c r="EP999" s="1"/>
      <c r="EQ999" s="1"/>
      <c r="ER999" s="1"/>
      <c r="ES999" s="1"/>
      <c r="ET999" s="1"/>
      <c r="EU999" s="1"/>
    </row>
    <row r="1000" spans="144:151" ht="12" customHeight="1" x14ac:dyDescent="0.25">
      <c r="EN1000" s="1"/>
      <c r="EO1000" s="1"/>
      <c r="EP1000" s="1"/>
      <c r="EQ1000" s="1"/>
      <c r="ER1000" s="1"/>
      <c r="ES1000" s="1"/>
      <c r="ET1000" s="1"/>
      <c r="EU1000" s="1"/>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52"/>
  <sheetViews>
    <sheetView topLeftCell="AD31" workbookViewId="0">
      <selection activeCell="E55" sqref="E55"/>
    </sheetView>
  </sheetViews>
  <sheetFormatPr baseColWidth="10" defaultColWidth="14.453125" defaultRowHeight="15" customHeight="1" x14ac:dyDescent="0.25"/>
  <sheetData>
    <row r="2" spans="1:39" ht="15" customHeight="1" x14ac:dyDescent="0.3">
      <c r="A2" s="3" t="s">
        <v>12</v>
      </c>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row>
    <row r="4" spans="1:39" ht="15" customHeight="1" x14ac:dyDescent="0.3">
      <c r="A4" s="9"/>
      <c r="B4" s="9" t="s">
        <v>0</v>
      </c>
      <c r="C4" s="9"/>
      <c r="D4" s="18" t="s">
        <v>42</v>
      </c>
      <c r="E4" s="20" t="s">
        <v>45</v>
      </c>
      <c r="F4" s="18" t="s">
        <v>50</v>
      </c>
      <c r="G4" s="18" t="s">
        <v>51</v>
      </c>
      <c r="H4" s="18" t="s">
        <v>52</v>
      </c>
      <c r="I4" s="18" t="s">
        <v>53</v>
      </c>
      <c r="J4" s="20" t="s">
        <v>54</v>
      </c>
      <c r="K4" s="20" t="s">
        <v>55</v>
      </c>
      <c r="L4" s="20" t="s">
        <v>176</v>
      </c>
      <c r="M4" s="20" t="s">
        <v>56</v>
      </c>
      <c r="N4" s="20" t="s">
        <v>57</v>
      </c>
      <c r="O4" s="20" t="s">
        <v>58</v>
      </c>
      <c r="P4" s="20" t="s">
        <v>59</v>
      </c>
      <c r="Q4" s="20" t="s">
        <v>60</v>
      </c>
      <c r="R4" s="20" t="s">
        <v>177</v>
      </c>
      <c r="S4" s="20" t="s">
        <v>61</v>
      </c>
      <c r="T4" s="20" t="s">
        <v>178</v>
      </c>
      <c r="U4" s="20" t="s">
        <v>147</v>
      </c>
      <c r="V4" s="20" t="s">
        <v>179</v>
      </c>
      <c r="W4" s="20" t="s">
        <v>63</v>
      </c>
      <c r="X4" s="20" t="s">
        <v>180</v>
      </c>
      <c r="Y4" s="20" t="s">
        <v>64</v>
      </c>
      <c r="Z4" s="20" t="s">
        <v>181</v>
      </c>
      <c r="AA4" s="20" t="s">
        <v>65</v>
      </c>
      <c r="AB4" s="18" t="s">
        <v>66</v>
      </c>
      <c r="AC4" s="20" t="s">
        <v>67</v>
      </c>
      <c r="AD4" s="20" t="s">
        <v>68</v>
      </c>
      <c r="AE4" s="18" t="s">
        <v>69</v>
      </c>
      <c r="AF4" s="18" t="s">
        <v>70</v>
      </c>
      <c r="AG4" s="20" t="s">
        <v>71</v>
      </c>
      <c r="AH4" s="18" t="s">
        <v>73</v>
      </c>
      <c r="AI4" s="52"/>
      <c r="AJ4" s="53"/>
      <c r="AK4" s="52"/>
      <c r="AL4" s="52"/>
      <c r="AM4" s="52"/>
    </row>
    <row r="5" spans="1:39" ht="15" customHeight="1" x14ac:dyDescent="0.25">
      <c r="B5" s="24" t="s">
        <v>80</v>
      </c>
    </row>
    <row r="6" spans="1:39" ht="15" customHeight="1" x14ac:dyDescent="0.25">
      <c r="A6" s="24">
        <v>1</v>
      </c>
      <c r="B6" s="24" t="s">
        <v>82</v>
      </c>
      <c r="C6" s="24" t="s">
        <v>83</v>
      </c>
      <c r="D6" s="26">
        <v>4</v>
      </c>
      <c r="E6" s="26">
        <v>3</v>
      </c>
      <c r="F6" s="26">
        <v>3</v>
      </c>
      <c r="G6" s="26">
        <v>4</v>
      </c>
      <c r="H6" s="26">
        <v>2</v>
      </c>
      <c r="I6" s="26">
        <v>3</v>
      </c>
      <c r="J6" s="26">
        <v>4</v>
      </c>
      <c r="K6" s="26">
        <v>3</v>
      </c>
      <c r="L6" s="26">
        <v>2</v>
      </c>
      <c r="M6" s="26">
        <v>4</v>
      </c>
      <c r="N6" s="26">
        <v>2</v>
      </c>
      <c r="O6" s="26">
        <v>4</v>
      </c>
      <c r="P6" s="26">
        <v>2</v>
      </c>
      <c r="Q6" s="26">
        <v>4</v>
      </c>
      <c r="R6" s="26">
        <v>2</v>
      </c>
      <c r="S6" s="26">
        <v>3</v>
      </c>
      <c r="T6" s="26">
        <v>2</v>
      </c>
      <c r="U6" s="26">
        <v>3</v>
      </c>
      <c r="V6" s="26">
        <v>4</v>
      </c>
      <c r="W6" s="26">
        <v>4</v>
      </c>
      <c r="X6" s="26">
        <v>4</v>
      </c>
      <c r="Y6" s="26">
        <v>3</v>
      </c>
      <c r="Z6" s="26">
        <v>3</v>
      </c>
      <c r="AA6" s="26">
        <v>4</v>
      </c>
      <c r="AB6" s="26">
        <v>4</v>
      </c>
      <c r="AC6" s="26">
        <v>4</v>
      </c>
      <c r="AD6" s="26">
        <v>4</v>
      </c>
      <c r="AE6" s="26">
        <v>3</v>
      </c>
      <c r="AF6" s="24"/>
      <c r="AG6" s="24"/>
      <c r="AH6" s="26">
        <v>4</v>
      </c>
      <c r="AI6" s="24"/>
      <c r="AJ6" s="24"/>
      <c r="AK6" s="24"/>
      <c r="AL6" s="24"/>
      <c r="AM6" s="24"/>
    </row>
    <row r="7" spans="1:39" ht="15" customHeight="1" x14ac:dyDescent="0.25">
      <c r="A7" s="24">
        <v>2</v>
      </c>
      <c r="B7" s="24" t="s">
        <v>87</v>
      </c>
      <c r="C7" s="24" t="s">
        <v>83</v>
      </c>
      <c r="D7" s="26">
        <v>4</v>
      </c>
      <c r="E7" s="26">
        <v>3</v>
      </c>
      <c r="F7" s="26">
        <v>3</v>
      </c>
      <c r="G7" s="26">
        <v>4</v>
      </c>
      <c r="H7" s="26">
        <v>3</v>
      </c>
      <c r="I7" s="26">
        <v>4</v>
      </c>
      <c r="J7" s="26">
        <v>4</v>
      </c>
      <c r="K7" s="26">
        <v>4</v>
      </c>
      <c r="L7" s="26">
        <v>4</v>
      </c>
      <c r="M7" s="26">
        <v>4</v>
      </c>
      <c r="N7" s="26">
        <v>3</v>
      </c>
      <c r="O7" s="26">
        <v>4</v>
      </c>
      <c r="P7" s="26">
        <v>3</v>
      </c>
      <c r="Q7" s="26">
        <v>3</v>
      </c>
      <c r="R7" s="26">
        <v>3</v>
      </c>
      <c r="S7" s="26">
        <v>3</v>
      </c>
      <c r="T7" s="26">
        <v>2</v>
      </c>
      <c r="U7" s="26">
        <v>3</v>
      </c>
      <c r="V7" s="26">
        <v>4</v>
      </c>
      <c r="W7" s="26">
        <v>4</v>
      </c>
      <c r="X7" s="26">
        <v>4</v>
      </c>
      <c r="Y7" s="26">
        <v>3</v>
      </c>
      <c r="Z7" s="26">
        <v>3</v>
      </c>
      <c r="AA7" s="26">
        <v>4</v>
      </c>
      <c r="AB7" s="26">
        <v>3</v>
      </c>
      <c r="AC7" s="26">
        <v>4</v>
      </c>
      <c r="AD7" s="26">
        <v>4</v>
      </c>
      <c r="AE7" s="26">
        <v>3</v>
      </c>
      <c r="AF7" s="24"/>
      <c r="AG7" s="24"/>
      <c r="AH7" s="26">
        <v>4</v>
      </c>
      <c r="AI7" s="24"/>
      <c r="AJ7" s="24"/>
      <c r="AK7" s="24"/>
      <c r="AL7" s="24"/>
      <c r="AM7" s="24"/>
    </row>
    <row r="8" spans="1:39" ht="15" customHeight="1" x14ac:dyDescent="0.25">
      <c r="A8" s="24">
        <v>3</v>
      </c>
      <c r="B8" s="24" t="s">
        <v>88</v>
      </c>
      <c r="D8" s="26">
        <v>2</v>
      </c>
      <c r="E8" s="26">
        <v>1</v>
      </c>
      <c r="F8" s="26">
        <v>1</v>
      </c>
      <c r="G8" s="26">
        <v>1</v>
      </c>
      <c r="H8" s="26">
        <v>1</v>
      </c>
      <c r="I8" s="26">
        <v>3</v>
      </c>
      <c r="J8" s="26">
        <v>1</v>
      </c>
      <c r="K8" s="26">
        <v>1</v>
      </c>
      <c r="L8" s="26">
        <v>2</v>
      </c>
      <c r="M8" s="26">
        <v>1</v>
      </c>
      <c r="N8" s="26">
        <v>1</v>
      </c>
      <c r="O8" s="26">
        <v>1</v>
      </c>
      <c r="P8" s="26">
        <v>3</v>
      </c>
      <c r="Q8" s="26">
        <v>1</v>
      </c>
      <c r="R8" s="26">
        <v>3</v>
      </c>
      <c r="S8" s="26">
        <v>2</v>
      </c>
      <c r="T8" s="26">
        <v>2</v>
      </c>
      <c r="U8" s="26">
        <v>3</v>
      </c>
      <c r="V8" s="26">
        <v>1</v>
      </c>
      <c r="W8" s="26">
        <v>2</v>
      </c>
      <c r="X8" s="26">
        <v>1</v>
      </c>
      <c r="Y8" s="26">
        <v>2</v>
      </c>
      <c r="Z8" s="26">
        <v>2</v>
      </c>
      <c r="AA8" s="26">
        <v>1</v>
      </c>
      <c r="AB8" s="26">
        <v>2</v>
      </c>
      <c r="AC8" s="26">
        <v>1</v>
      </c>
      <c r="AD8" s="26">
        <v>1</v>
      </c>
      <c r="AE8" s="26">
        <v>1</v>
      </c>
      <c r="AF8" s="24"/>
      <c r="AG8" s="24"/>
      <c r="AH8" s="26">
        <v>1</v>
      </c>
      <c r="AI8" s="24"/>
      <c r="AJ8" s="24"/>
      <c r="AK8" s="24"/>
      <c r="AL8" s="24"/>
      <c r="AM8" s="24"/>
    </row>
    <row r="9" spans="1:39" ht="15" customHeight="1" x14ac:dyDescent="0.25">
      <c r="A9" s="24">
        <v>4</v>
      </c>
      <c r="B9" s="24" t="s">
        <v>89</v>
      </c>
      <c r="D9" s="26">
        <v>1</v>
      </c>
      <c r="E9" s="26">
        <v>1</v>
      </c>
      <c r="F9" s="26">
        <v>1</v>
      </c>
      <c r="G9" s="26">
        <v>1</v>
      </c>
      <c r="H9" s="26">
        <v>2</v>
      </c>
      <c r="I9" s="26">
        <v>3</v>
      </c>
      <c r="J9" s="26">
        <v>1</v>
      </c>
      <c r="K9" s="26">
        <v>1</v>
      </c>
      <c r="L9" s="26">
        <v>1</v>
      </c>
      <c r="M9" s="26">
        <v>1</v>
      </c>
      <c r="N9" s="26">
        <v>1</v>
      </c>
      <c r="O9" s="26">
        <v>3</v>
      </c>
      <c r="P9" s="26">
        <v>2</v>
      </c>
      <c r="Q9" s="26">
        <v>1</v>
      </c>
      <c r="R9" s="26">
        <v>3</v>
      </c>
      <c r="S9" s="26">
        <v>2</v>
      </c>
      <c r="T9" s="26">
        <v>1</v>
      </c>
      <c r="U9" s="26">
        <v>3</v>
      </c>
      <c r="V9" s="26">
        <v>1</v>
      </c>
      <c r="W9" s="26">
        <v>1</v>
      </c>
      <c r="X9" s="26">
        <v>1</v>
      </c>
      <c r="Y9" s="26">
        <v>1</v>
      </c>
      <c r="Z9" s="26">
        <v>2</v>
      </c>
      <c r="AA9" s="26">
        <v>1</v>
      </c>
      <c r="AB9" s="26">
        <v>1</v>
      </c>
      <c r="AC9" s="26">
        <v>1</v>
      </c>
      <c r="AD9" s="26">
        <v>2</v>
      </c>
      <c r="AE9" s="26">
        <v>1</v>
      </c>
      <c r="AF9" s="24"/>
      <c r="AG9" s="24"/>
      <c r="AH9" s="26">
        <v>1</v>
      </c>
      <c r="AI9" s="24"/>
      <c r="AJ9" s="24"/>
      <c r="AK9" s="24"/>
      <c r="AL9" s="24"/>
      <c r="AM9" s="24"/>
    </row>
    <row r="10" spans="1:39" ht="15" customHeight="1" x14ac:dyDescent="0.25">
      <c r="A10" s="24">
        <v>5</v>
      </c>
      <c r="B10" s="24" t="s">
        <v>90</v>
      </c>
      <c r="C10" s="24" t="s">
        <v>83</v>
      </c>
      <c r="D10" s="26">
        <v>4</v>
      </c>
      <c r="E10" s="26">
        <v>2</v>
      </c>
      <c r="F10" s="26">
        <v>2</v>
      </c>
      <c r="G10" s="26">
        <v>3</v>
      </c>
      <c r="H10" s="26">
        <v>2</v>
      </c>
      <c r="I10" s="26">
        <v>3</v>
      </c>
      <c r="J10" s="26">
        <v>4</v>
      </c>
      <c r="K10" s="26">
        <v>3</v>
      </c>
      <c r="L10" s="26">
        <v>3</v>
      </c>
      <c r="M10" s="26">
        <v>4</v>
      </c>
      <c r="N10" s="26">
        <v>2</v>
      </c>
      <c r="O10" s="26">
        <v>1</v>
      </c>
      <c r="P10" s="26">
        <v>1</v>
      </c>
      <c r="Q10" s="26">
        <v>4</v>
      </c>
      <c r="R10" s="26">
        <v>2</v>
      </c>
      <c r="S10" s="26">
        <v>3</v>
      </c>
      <c r="T10" s="26">
        <v>2</v>
      </c>
      <c r="U10" s="26">
        <v>3</v>
      </c>
      <c r="V10" s="26">
        <v>4</v>
      </c>
      <c r="W10" s="26">
        <v>4</v>
      </c>
      <c r="X10" s="26">
        <v>4</v>
      </c>
      <c r="Y10" s="26">
        <v>3</v>
      </c>
      <c r="Z10" s="26">
        <v>3</v>
      </c>
      <c r="AA10" s="26">
        <v>4</v>
      </c>
      <c r="AB10" s="26">
        <v>3</v>
      </c>
      <c r="AC10" s="26">
        <v>4</v>
      </c>
      <c r="AD10" s="26">
        <v>3</v>
      </c>
      <c r="AE10" s="26">
        <v>3</v>
      </c>
      <c r="AF10" s="24"/>
      <c r="AG10" s="24"/>
      <c r="AH10" s="26">
        <v>4</v>
      </c>
      <c r="AI10" s="24"/>
      <c r="AJ10" s="24"/>
      <c r="AK10" s="24"/>
      <c r="AL10" s="24"/>
      <c r="AM10" s="24"/>
    </row>
    <row r="11" spans="1:39" ht="15" customHeight="1" x14ac:dyDescent="0.25">
      <c r="A11" s="24">
        <v>6</v>
      </c>
      <c r="B11" s="24" t="s">
        <v>91</v>
      </c>
      <c r="D11" s="26">
        <v>1</v>
      </c>
      <c r="E11" s="26">
        <v>1</v>
      </c>
      <c r="F11" s="26">
        <v>2</v>
      </c>
      <c r="G11" s="26">
        <v>1</v>
      </c>
      <c r="H11" s="26">
        <v>1</v>
      </c>
      <c r="I11" s="26">
        <v>1</v>
      </c>
      <c r="J11" s="26">
        <v>1</v>
      </c>
      <c r="K11" s="26">
        <v>1</v>
      </c>
      <c r="L11" s="26">
        <v>1</v>
      </c>
      <c r="M11" s="26">
        <v>1</v>
      </c>
      <c r="N11" s="26">
        <v>1</v>
      </c>
      <c r="O11" s="26">
        <v>1</v>
      </c>
      <c r="P11" s="26">
        <v>2</v>
      </c>
      <c r="Q11" s="26">
        <v>1</v>
      </c>
      <c r="R11" s="26">
        <v>1</v>
      </c>
      <c r="S11" s="26">
        <v>1</v>
      </c>
      <c r="T11" s="26">
        <v>1</v>
      </c>
      <c r="U11" s="26">
        <v>2</v>
      </c>
      <c r="V11" s="26" t="s">
        <v>130</v>
      </c>
      <c r="W11" s="26">
        <v>1</v>
      </c>
      <c r="X11" s="26">
        <v>1</v>
      </c>
      <c r="Y11" s="26">
        <v>1</v>
      </c>
      <c r="Z11" s="26">
        <v>1</v>
      </c>
      <c r="AA11" s="26">
        <v>1</v>
      </c>
      <c r="AB11" s="26">
        <v>1</v>
      </c>
      <c r="AC11" s="26">
        <v>1</v>
      </c>
      <c r="AD11" s="26">
        <v>1</v>
      </c>
      <c r="AE11" s="26">
        <v>2</v>
      </c>
      <c r="AF11" s="24"/>
      <c r="AG11" s="24"/>
      <c r="AH11" s="26">
        <v>1</v>
      </c>
      <c r="AI11" s="24"/>
      <c r="AJ11" s="24"/>
      <c r="AK11" s="24"/>
      <c r="AL11" s="24"/>
      <c r="AM11" s="24"/>
    </row>
    <row r="12" spans="1:39" ht="15" customHeight="1" x14ac:dyDescent="0.25">
      <c r="A12" s="24">
        <v>7</v>
      </c>
      <c r="B12" s="24" t="s">
        <v>92</v>
      </c>
      <c r="D12" s="26">
        <v>1</v>
      </c>
      <c r="E12" s="26">
        <v>1</v>
      </c>
      <c r="F12" s="26">
        <v>2</v>
      </c>
      <c r="G12" s="26">
        <v>1</v>
      </c>
      <c r="H12" s="26">
        <v>1</v>
      </c>
      <c r="I12" s="26">
        <v>4</v>
      </c>
      <c r="J12" s="26">
        <v>1</v>
      </c>
      <c r="K12" s="26">
        <v>1</v>
      </c>
      <c r="L12" s="26">
        <v>1</v>
      </c>
      <c r="M12" s="26">
        <v>1</v>
      </c>
      <c r="N12" s="26">
        <v>2</v>
      </c>
      <c r="O12" s="26">
        <v>2</v>
      </c>
      <c r="P12" s="26">
        <v>2</v>
      </c>
      <c r="Q12" s="26">
        <v>2</v>
      </c>
      <c r="R12" s="26">
        <v>3</v>
      </c>
      <c r="S12" s="26">
        <v>2</v>
      </c>
      <c r="T12" s="26">
        <v>2</v>
      </c>
      <c r="U12" s="26">
        <v>1</v>
      </c>
      <c r="V12" s="26">
        <v>1</v>
      </c>
      <c r="W12" s="26">
        <v>1</v>
      </c>
      <c r="X12" s="26">
        <v>1</v>
      </c>
      <c r="Y12" s="26">
        <v>2</v>
      </c>
      <c r="Z12" s="26">
        <v>1</v>
      </c>
      <c r="AA12" s="26">
        <v>1</v>
      </c>
      <c r="AB12" s="26">
        <v>2</v>
      </c>
      <c r="AC12" s="26">
        <v>1</v>
      </c>
      <c r="AD12" s="26">
        <v>2</v>
      </c>
      <c r="AE12" s="26">
        <v>2</v>
      </c>
      <c r="AF12" s="24"/>
      <c r="AG12" s="24"/>
      <c r="AH12" s="26">
        <v>1</v>
      </c>
      <c r="AI12" s="24"/>
      <c r="AJ12" s="24"/>
      <c r="AK12" s="24"/>
      <c r="AL12" s="24"/>
      <c r="AM12" s="24"/>
    </row>
    <row r="13" spans="1:39" ht="15" customHeight="1" x14ac:dyDescent="0.25">
      <c r="A13" s="24">
        <v>8</v>
      </c>
      <c r="B13" s="24" t="s">
        <v>93</v>
      </c>
      <c r="C13" s="24" t="s">
        <v>83</v>
      </c>
      <c r="D13" s="26">
        <v>4</v>
      </c>
      <c r="E13" s="26">
        <v>3</v>
      </c>
      <c r="F13" s="26">
        <v>3</v>
      </c>
      <c r="G13" s="26">
        <v>4</v>
      </c>
      <c r="H13" s="26">
        <v>4</v>
      </c>
      <c r="I13" s="26">
        <v>2</v>
      </c>
      <c r="J13" s="26">
        <v>4</v>
      </c>
      <c r="K13" s="26">
        <v>4</v>
      </c>
      <c r="L13" s="26">
        <v>4</v>
      </c>
      <c r="M13" s="26">
        <v>3</v>
      </c>
      <c r="N13" s="26">
        <v>2</v>
      </c>
      <c r="O13" s="26">
        <v>3</v>
      </c>
      <c r="P13" s="26">
        <v>2</v>
      </c>
      <c r="Q13" s="26">
        <v>3</v>
      </c>
      <c r="R13" s="26">
        <v>2</v>
      </c>
      <c r="S13" s="26">
        <v>2</v>
      </c>
      <c r="T13" s="26">
        <v>2</v>
      </c>
      <c r="U13" s="26">
        <v>2</v>
      </c>
      <c r="V13" s="26">
        <v>4</v>
      </c>
      <c r="W13" s="26">
        <v>4</v>
      </c>
      <c r="X13" s="26">
        <v>4</v>
      </c>
      <c r="Y13" s="26">
        <v>3</v>
      </c>
      <c r="Z13" s="26">
        <v>3</v>
      </c>
      <c r="AA13" s="26">
        <v>4</v>
      </c>
      <c r="AB13" s="26">
        <v>3</v>
      </c>
      <c r="AC13" s="26">
        <v>3</v>
      </c>
      <c r="AD13" s="26">
        <v>4</v>
      </c>
      <c r="AE13" s="26">
        <v>3</v>
      </c>
      <c r="AF13" s="24"/>
      <c r="AG13" s="24"/>
      <c r="AH13" s="26">
        <v>4</v>
      </c>
      <c r="AI13" s="24"/>
      <c r="AJ13" s="24"/>
      <c r="AK13" s="24"/>
      <c r="AL13" s="24"/>
      <c r="AM13" s="24"/>
    </row>
    <row r="14" spans="1:39" ht="15" customHeight="1" x14ac:dyDescent="0.25">
      <c r="A14" s="24">
        <v>9</v>
      </c>
      <c r="B14" s="24" t="s">
        <v>94</v>
      </c>
      <c r="D14" s="26">
        <v>1</v>
      </c>
      <c r="E14" s="26">
        <v>1</v>
      </c>
      <c r="F14" s="26">
        <v>1</v>
      </c>
      <c r="G14" s="26">
        <v>1</v>
      </c>
      <c r="H14" s="26">
        <v>1</v>
      </c>
      <c r="I14" s="26">
        <v>1</v>
      </c>
      <c r="J14" s="26">
        <v>1</v>
      </c>
      <c r="K14" s="26">
        <v>1</v>
      </c>
      <c r="L14" s="26">
        <v>1</v>
      </c>
      <c r="M14" s="26">
        <v>1</v>
      </c>
      <c r="N14" s="26">
        <v>1</v>
      </c>
      <c r="O14" s="26">
        <v>1</v>
      </c>
      <c r="P14" s="26">
        <v>1</v>
      </c>
      <c r="Q14" s="26">
        <v>1</v>
      </c>
      <c r="R14" s="26">
        <v>1</v>
      </c>
      <c r="S14" s="26">
        <v>1</v>
      </c>
      <c r="T14" s="26">
        <v>1</v>
      </c>
      <c r="U14" s="26">
        <v>1</v>
      </c>
      <c r="V14" s="26">
        <v>1</v>
      </c>
      <c r="W14" s="26">
        <v>1</v>
      </c>
      <c r="X14" s="26">
        <v>1</v>
      </c>
      <c r="Y14" s="26">
        <v>1</v>
      </c>
      <c r="Z14" s="26">
        <v>1</v>
      </c>
      <c r="AA14" s="26">
        <v>1</v>
      </c>
      <c r="AB14" s="26">
        <v>1</v>
      </c>
      <c r="AC14" s="26">
        <v>1</v>
      </c>
      <c r="AD14" s="26">
        <v>1</v>
      </c>
      <c r="AE14" s="26">
        <v>1</v>
      </c>
      <c r="AF14" s="24"/>
      <c r="AG14" s="24"/>
      <c r="AH14" s="26">
        <v>1</v>
      </c>
      <c r="AI14" s="24"/>
      <c r="AJ14" s="24"/>
      <c r="AK14" s="24"/>
      <c r="AL14" s="24"/>
      <c r="AM14" s="24"/>
    </row>
    <row r="15" spans="1:39" ht="15" customHeight="1" x14ac:dyDescent="0.25">
      <c r="A15" s="24">
        <v>10</v>
      </c>
      <c r="B15" s="24" t="s">
        <v>95</v>
      </c>
      <c r="C15" s="24" t="s">
        <v>83</v>
      </c>
      <c r="D15" s="26">
        <v>4</v>
      </c>
      <c r="E15" s="26">
        <v>4</v>
      </c>
      <c r="F15" s="26">
        <v>3</v>
      </c>
      <c r="G15" s="26">
        <v>4</v>
      </c>
      <c r="H15" s="26">
        <v>3</v>
      </c>
      <c r="I15" s="26">
        <v>2</v>
      </c>
      <c r="J15" s="26">
        <v>4</v>
      </c>
      <c r="K15" s="26">
        <v>3</v>
      </c>
      <c r="L15" s="26">
        <v>3</v>
      </c>
      <c r="M15" s="26">
        <v>4</v>
      </c>
      <c r="N15" s="26">
        <v>2</v>
      </c>
      <c r="O15" s="26">
        <v>4</v>
      </c>
      <c r="P15" s="26">
        <v>3</v>
      </c>
      <c r="Q15" s="26">
        <v>4</v>
      </c>
      <c r="R15" s="26">
        <v>3</v>
      </c>
      <c r="S15" s="26">
        <v>2</v>
      </c>
      <c r="T15" s="26">
        <v>2</v>
      </c>
      <c r="U15" s="26">
        <v>3</v>
      </c>
      <c r="V15" s="26">
        <v>4</v>
      </c>
      <c r="W15" s="26">
        <v>4</v>
      </c>
      <c r="X15" s="26">
        <v>4</v>
      </c>
      <c r="Y15" s="26">
        <v>4</v>
      </c>
      <c r="Z15" s="26">
        <v>4</v>
      </c>
      <c r="AA15" s="26">
        <v>4</v>
      </c>
      <c r="AB15" s="26">
        <v>3</v>
      </c>
      <c r="AC15" s="26">
        <v>3</v>
      </c>
      <c r="AD15" s="26">
        <v>3</v>
      </c>
      <c r="AE15" s="26">
        <v>3</v>
      </c>
      <c r="AF15" s="24"/>
      <c r="AG15" s="24"/>
      <c r="AH15" s="26">
        <v>4</v>
      </c>
      <c r="AI15" s="24"/>
      <c r="AJ15" s="24"/>
      <c r="AK15" s="24"/>
      <c r="AL15" s="24"/>
      <c r="AM15" s="24"/>
    </row>
    <row r="16" spans="1:39" ht="15" customHeight="1" x14ac:dyDescent="0.25">
      <c r="A16" s="24">
        <v>11</v>
      </c>
      <c r="B16" s="24" t="s">
        <v>96</v>
      </c>
      <c r="C16" s="24" t="s">
        <v>83</v>
      </c>
      <c r="D16" s="26">
        <v>3</v>
      </c>
      <c r="E16" s="26">
        <v>2</v>
      </c>
      <c r="F16" s="26">
        <v>3</v>
      </c>
      <c r="G16" s="26">
        <v>3</v>
      </c>
      <c r="H16" s="26">
        <v>4</v>
      </c>
      <c r="I16" s="26">
        <v>3</v>
      </c>
      <c r="J16" s="26">
        <v>4</v>
      </c>
      <c r="K16" s="26">
        <v>4</v>
      </c>
      <c r="L16" s="26">
        <v>4</v>
      </c>
      <c r="M16" s="26">
        <v>4</v>
      </c>
      <c r="N16" s="26">
        <v>2</v>
      </c>
      <c r="O16" s="26">
        <v>3</v>
      </c>
      <c r="P16" s="26">
        <v>3</v>
      </c>
      <c r="Q16" s="26">
        <v>2</v>
      </c>
      <c r="R16" s="26">
        <v>2</v>
      </c>
      <c r="S16" s="26">
        <v>2</v>
      </c>
      <c r="T16" s="26">
        <v>1</v>
      </c>
      <c r="U16" s="26">
        <v>3</v>
      </c>
      <c r="V16" s="26">
        <v>4</v>
      </c>
      <c r="W16" s="26">
        <v>4</v>
      </c>
      <c r="X16" s="26">
        <v>4</v>
      </c>
      <c r="Y16" s="26">
        <v>3</v>
      </c>
      <c r="Z16" s="26">
        <v>4</v>
      </c>
      <c r="AA16" s="26">
        <v>4</v>
      </c>
      <c r="AB16" s="26">
        <v>2</v>
      </c>
      <c r="AC16" s="26">
        <v>3</v>
      </c>
      <c r="AD16" s="26">
        <v>3</v>
      </c>
      <c r="AE16" s="26">
        <v>3</v>
      </c>
      <c r="AF16" s="24"/>
      <c r="AG16" s="24"/>
      <c r="AH16" s="26">
        <v>4</v>
      </c>
      <c r="AI16" s="24"/>
      <c r="AJ16" s="24"/>
      <c r="AK16" s="24"/>
      <c r="AL16" s="24"/>
      <c r="AM16" s="24"/>
    </row>
    <row r="17" spans="1:39" ht="15" customHeight="1" x14ac:dyDescent="0.25">
      <c r="A17" s="24">
        <v>12</v>
      </c>
      <c r="B17" s="24" t="s">
        <v>97</v>
      </c>
      <c r="D17" s="26">
        <v>1</v>
      </c>
      <c r="E17" s="26">
        <v>1</v>
      </c>
      <c r="F17" s="26">
        <v>2</v>
      </c>
      <c r="G17" s="26">
        <v>1</v>
      </c>
      <c r="H17" s="26">
        <v>1</v>
      </c>
      <c r="I17" s="26">
        <v>2</v>
      </c>
      <c r="J17" s="26">
        <v>1</v>
      </c>
      <c r="K17" s="26">
        <v>2</v>
      </c>
      <c r="L17" s="26">
        <v>2</v>
      </c>
      <c r="M17" s="26">
        <v>1</v>
      </c>
      <c r="N17" s="26">
        <v>1</v>
      </c>
      <c r="O17" s="26">
        <v>2</v>
      </c>
      <c r="P17" s="26">
        <v>3</v>
      </c>
      <c r="Q17" s="26">
        <v>1</v>
      </c>
      <c r="R17" s="26">
        <v>1</v>
      </c>
      <c r="S17" s="26">
        <v>3</v>
      </c>
      <c r="T17" s="26">
        <v>1</v>
      </c>
      <c r="U17" s="26">
        <v>3</v>
      </c>
      <c r="V17" s="26">
        <v>1</v>
      </c>
      <c r="W17" s="26">
        <v>1</v>
      </c>
      <c r="X17" s="26">
        <v>1</v>
      </c>
      <c r="Y17" s="26">
        <v>1</v>
      </c>
      <c r="Z17" s="26">
        <v>1</v>
      </c>
      <c r="AA17" s="26">
        <v>1</v>
      </c>
      <c r="AB17" s="26">
        <v>1</v>
      </c>
      <c r="AC17" s="26">
        <v>2</v>
      </c>
      <c r="AD17" s="26">
        <v>2</v>
      </c>
      <c r="AE17" s="26">
        <v>1</v>
      </c>
      <c r="AF17" s="24"/>
      <c r="AG17" s="24"/>
      <c r="AH17" s="26">
        <v>1</v>
      </c>
      <c r="AI17" s="24"/>
      <c r="AJ17" s="24"/>
      <c r="AK17" s="24"/>
      <c r="AL17" s="24"/>
      <c r="AM17" s="24"/>
    </row>
    <row r="18" spans="1:39" ht="15" customHeight="1" x14ac:dyDescent="0.25">
      <c r="A18" s="24">
        <v>13</v>
      </c>
      <c r="B18" s="24" t="s">
        <v>98</v>
      </c>
      <c r="D18" s="26">
        <v>1</v>
      </c>
      <c r="E18" s="26">
        <v>1</v>
      </c>
      <c r="F18" s="26">
        <v>2</v>
      </c>
      <c r="G18" s="26">
        <v>2</v>
      </c>
      <c r="H18" s="26">
        <v>2</v>
      </c>
      <c r="I18" s="26">
        <v>3</v>
      </c>
      <c r="J18" s="26">
        <v>1</v>
      </c>
      <c r="K18" s="26">
        <v>1</v>
      </c>
      <c r="L18" s="26">
        <v>2</v>
      </c>
      <c r="M18" s="26">
        <v>1</v>
      </c>
      <c r="N18" s="26">
        <v>1</v>
      </c>
      <c r="O18" s="26">
        <v>1</v>
      </c>
      <c r="P18" s="26">
        <v>4</v>
      </c>
      <c r="Q18" s="26">
        <v>1</v>
      </c>
      <c r="R18" s="26">
        <v>1</v>
      </c>
      <c r="S18" s="26">
        <v>1</v>
      </c>
      <c r="T18" s="26">
        <v>1</v>
      </c>
      <c r="U18" s="26">
        <v>1</v>
      </c>
      <c r="V18" s="26">
        <v>1</v>
      </c>
      <c r="W18" s="26">
        <v>2</v>
      </c>
      <c r="X18" s="26">
        <v>1</v>
      </c>
      <c r="Y18" s="26">
        <v>1</v>
      </c>
      <c r="Z18" s="26">
        <v>1</v>
      </c>
      <c r="AA18" s="26">
        <v>1</v>
      </c>
      <c r="AB18" s="26">
        <v>1</v>
      </c>
      <c r="AC18" s="26">
        <v>1</v>
      </c>
      <c r="AD18" s="26">
        <v>2</v>
      </c>
      <c r="AE18" s="26">
        <v>1</v>
      </c>
      <c r="AF18" s="24"/>
      <c r="AG18" s="24"/>
      <c r="AH18" s="26">
        <v>1</v>
      </c>
      <c r="AI18" s="24"/>
      <c r="AJ18" s="24"/>
      <c r="AK18" s="24"/>
      <c r="AL18" s="24"/>
      <c r="AM18" s="24"/>
    </row>
    <row r="19" spans="1:39" ht="15" customHeight="1" x14ac:dyDescent="0.25">
      <c r="A19" s="24">
        <v>14</v>
      </c>
      <c r="B19" s="24" t="s">
        <v>99</v>
      </c>
      <c r="D19" s="26">
        <v>1</v>
      </c>
      <c r="E19" s="26">
        <v>1</v>
      </c>
      <c r="F19" s="26">
        <v>2</v>
      </c>
      <c r="G19" s="26">
        <v>1</v>
      </c>
      <c r="H19" s="26">
        <v>2</v>
      </c>
      <c r="I19" s="26">
        <v>3</v>
      </c>
      <c r="J19" s="26">
        <v>1</v>
      </c>
      <c r="K19" s="26">
        <v>1</v>
      </c>
      <c r="L19" s="26">
        <v>1</v>
      </c>
      <c r="M19" s="26">
        <v>2</v>
      </c>
      <c r="N19" s="26">
        <v>1</v>
      </c>
      <c r="O19" s="26">
        <v>1</v>
      </c>
      <c r="P19" s="26">
        <v>1</v>
      </c>
      <c r="Q19" s="26">
        <v>1</v>
      </c>
      <c r="R19" s="26">
        <v>1</v>
      </c>
      <c r="S19" s="26">
        <v>1</v>
      </c>
      <c r="T19" s="26">
        <v>1</v>
      </c>
      <c r="U19" s="26">
        <v>1</v>
      </c>
      <c r="V19" s="26">
        <v>1</v>
      </c>
      <c r="W19" s="26">
        <v>1</v>
      </c>
      <c r="X19" s="26">
        <v>1</v>
      </c>
      <c r="Y19" s="26">
        <v>2</v>
      </c>
      <c r="Z19" s="26">
        <v>2</v>
      </c>
      <c r="AA19" s="26">
        <v>1</v>
      </c>
      <c r="AB19" s="26">
        <v>1</v>
      </c>
      <c r="AC19" s="26">
        <v>1</v>
      </c>
      <c r="AD19" s="26">
        <v>2</v>
      </c>
      <c r="AE19" s="26">
        <v>2</v>
      </c>
      <c r="AF19" s="24"/>
      <c r="AG19" s="24"/>
      <c r="AH19" s="26">
        <v>1</v>
      </c>
      <c r="AI19" s="24"/>
      <c r="AJ19" s="24"/>
      <c r="AK19" s="24"/>
      <c r="AL19" s="24"/>
      <c r="AM19" s="24"/>
    </row>
    <row r="20" spans="1:39" ht="15" customHeight="1" x14ac:dyDescent="0.25">
      <c r="A20" s="24">
        <v>15</v>
      </c>
      <c r="B20" s="24" t="s">
        <v>102</v>
      </c>
      <c r="C20" s="24" t="s">
        <v>83</v>
      </c>
      <c r="D20" s="26">
        <v>3</v>
      </c>
      <c r="E20" s="26">
        <v>2</v>
      </c>
      <c r="F20" s="26">
        <v>2</v>
      </c>
      <c r="G20" s="26">
        <v>3</v>
      </c>
      <c r="H20" s="26">
        <v>2</v>
      </c>
      <c r="I20" s="26">
        <v>2</v>
      </c>
      <c r="J20" s="26">
        <v>4</v>
      </c>
      <c r="K20" s="26">
        <v>3</v>
      </c>
      <c r="L20" s="26">
        <v>3</v>
      </c>
      <c r="M20" s="26">
        <v>4</v>
      </c>
      <c r="N20" s="26">
        <v>3</v>
      </c>
      <c r="O20" s="26">
        <v>4</v>
      </c>
      <c r="P20" s="26">
        <v>2</v>
      </c>
      <c r="Q20" s="26">
        <v>4</v>
      </c>
      <c r="R20" s="26">
        <v>3</v>
      </c>
      <c r="S20" s="26">
        <v>2</v>
      </c>
      <c r="T20" s="26">
        <v>2</v>
      </c>
      <c r="U20" s="26">
        <v>3</v>
      </c>
      <c r="V20" s="26">
        <v>4</v>
      </c>
      <c r="W20" s="26">
        <v>4</v>
      </c>
      <c r="X20" s="26">
        <v>4</v>
      </c>
      <c r="Y20" s="26">
        <v>3</v>
      </c>
      <c r="Z20" s="26">
        <v>3</v>
      </c>
      <c r="AA20" s="26">
        <v>4</v>
      </c>
      <c r="AB20" s="26">
        <v>3</v>
      </c>
      <c r="AC20" s="26">
        <v>4</v>
      </c>
      <c r="AD20" s="26">
        <v>3</v>
      </c>
      <c r="AE20" s="26">
        <v>3</v>
      </c>
      <c r="AF20" s="24"/>
      <c r="AG20" s="24"/>
      <c r="AH20" s="26">
        <v>4</v>
      </c>
      <c r="AI20" s="24"/>
      <c r="AJ20" s="24"/>
      <c r="AK20" s="24"/>
      <c r="AL20" s="24"/>
      <c r="AM20" s="24"/>
    </row>
    <row r="21" spans="1:39" ht="15" customHeight="1" x14ac:dyDescent="0.25">
      <c r="A21" s="24">
        <v>16</v>
      </c>
      <c r="B21" s="24" t="s">
        <v>105</v>
      </c>
      <c r="C21" s="24" t="s">
        <v>83</v>
      </c>
      <c r="D21" s="26">
        <v>3</v>
      </c>
      <c r="E21" s="26">
        <v>4</v>
      </c>
      <c r="F21" s="26">
        <v>3</v>
      </c>
      <c r="G21" s="26">
        <v>3</v>
      </c>
      <c r="H21" s="26">
        <v>4</v>
      </c>
      <c r="I21" s="26">
        <v>2</v>
      </c>
      <c r="J21" s="26">
        <v>4</v>
      </c>
      <c r="K21" s="26">
        <v>4</v>
      </c>
      <c r="L21" s="26">
        <v>4</v>
      </c>
      <c r="M21" s="26">
        <v>3</v>
      </c>
      <c r="N21" s="26">
        <v>3</v>
      </c>
      <c r="O21" s="26">
        <v>3</v>
      </c>
      <c r="P21" s="26">
        <v>2</v>
      </c>
      <c r="Q21" s="26">
        <v>3</v>
      </c>
      <c r="R21" s="26">
        <v>3</v>
      </c>
      <c r="S21" s="26">
        <v>2</v>
      </c>
      <c r="T21" s="26">
        <v>2</v>
      </c>
      <c r="U21" s="26">
        <v>2</v>
      </c>
      <c r="V21" s="26">
        <v>4</v>
      </c>
      <c r="W21" s="26">
        <v>4</v>
      </c>
      <c r="X21" s="26">
        <v>4</v>
      </c>
      <c r="Y21" s="26">
        <v>3</v>
      </c>
      <c r="Z21" s="26">
        <v>3</v>
      </c>
      <c r="AA21" s="26">
        <v>4</v>
      </c>
      <c r="AB21" s="26">
        <v>4</v>
      </c>
      <c r="AC21" s="26">
        <v>4</v>
      </c>
      <c r="AD21" s="26">
        <v>4</v>
      </c>
      <c r="AE21" s="26">
        <v>3</v>
      </c>
      <c r="AF21" s="24"/>
      <c r="AG21" s="24"/>
      <c r="AH21" s="26">
        <v>4</v>
      </c>
      <c r="AI21" s="24"/>
      <c r="AJ21" s="24"/>
      <c r="AK21" s="24"/>
      <c r="AL21" s="24"/>
      <c r="AM21" s="24"/>
    </row>
    <row r="22" spans="1:39" ht="15" customHeight="1" x14ac:dyDescent="0.25">
      <c r="A22" s="24">
        <v>17</v>
      </c>
      <c r="B22" s="24" t="s">
        <v>110</v>
      </c>
      <c r="D22" s="26">
        <v>2</v>
      </c>
      <c r="E22" s="26">
        <v>1</v>
      </c>
      <c r="F22" s="26">
        <v>2</v>
      </c>
      <c r="G22" s="26">
        <v>1</v>
      </c>
      <c r="H22" s="26">
        <v>1</v>
      </c>
      <c r="I22" s="26">
        <v>2</v>
      </c>
      <c r="J22" s="26">
        <v>1</v>
      </c>
      <c r="K22" s="26">
        <v>1</v>
      </c>
      <c r="L22" s="26">
        <v>1</v>
      </c>
      <c r="M22" s="26">
        <v>1</v>
      </c>
      <c r="N22" s="26">
        <v>1</v>
      </c>
      <c r="O22" s="26">
        <v>1</v>
      </c>
      <c r="P22" s="26">
        <v>3</v>
      </c>
      <c r="Q22" s="26">
        <v>2</v>
      </c>
      <c r="R22" s="26">
        <v>3</v>
      </c>
      <c r="S22" s="26">
        <v>3</v>
      </c>
      <c r="T22" s="26">
        <v>2</v>
      </c>
      <c r="U22" s="26">
        <v>2</v>
      </c>
      <c r="V22" s="26">
        <v>1</v>
      </c>
      <c r="W22" s="26">
        <v>1</v>
      </c>
      <c r="X22" s="26">
        <v>1</v>
      </c>
      <c r="Y22" s="26">
        <v>1</v>
      </c>
      <c r="Z22" s="26">
        <v>1</v>
      </c>
      <c r="AA22" s="26">
        <v>1</v>
      </c>
      <c r="AB22" s="26">
        <v>1</v>
      </c>
      <c r="AC22" s="26">
        <v>1</v>
      </c>
      <c r="AD22" s="26">
        <v>2</v>
      </c>
      <c r="AE22" s="26">
        <v>2</v>
      </c>
      <c r="AF22" s="24"/>
      <c r="AG22" s="24"/>
      <c r="AH22" s="26">
        <v>1</v>
      </c>
      <c r="AI22" s="24"/>
      <c r="AJ22" s="24"/>
      <c r="AK22" s="24"/>
      <c r="AL22" s="24"/>
      <c r="AM22" s="24"/>
    </row>
    <row r="23" spans="1:39" ht="12.5" x14ac:dyDescent="0.25">
      <c r="A23" s="24">
        <v>18</v>
      </c>
      <c r="B23" s="24" t="s">
        <v>114</v>
      </c>
      <c r="D23" s="26">
        <v>1</v>
      </c>
      <c r="E23" s="26">
        <v>1</v>
      </c>
      <c r="F23" s="26">
        <v>2</v>
      </c>
      <c r="G23" s="26">
        <v>1</v>
      </c>
      <c r="H23" s="26">
        <v>1</v>
      </c>
      <c r="I23" s="26">
        <v>1</v>
      </c>
      <c r="J23" s="26">
        <v>1</v>
      </c>
      <c r="K23" s="26">
        <v>1</v>
      </c>
      <c r="L23" s="26">
        <v>1</v>
      </c>
      <c r="M23" s="26">
        <v>1</v>
      </c>
      <c r="N23" s="26">
        <v>1</v>
      </c>
      <c r="O23" s="26">
        <v>1</v>
      </c>
      <c r="P23" s="26">
        <v>3</v>
      </c>
      <c r="Q23" s="26">
        <v>1</v>
      </c>
      <c r="R23" s="26">
        <v>1</v>
      </c>
      <c r="S23" s="26">
        <v>1</v>
      </c>
      <c r="T23" s="26">
        <v>1</v>
      </c>
      <c r="U23" s="26">
        <v>1</v>
      </c>
      <c r="V23" s="26">
        <v>1</v>
      </c>
      <c r="W23" s="26">
        <v>1</v>
      </c>
      <c r="X23" s="26">
        <v>1</v>
      </c>
      <c r="Y23" s="26">
        <v>2</v>
      </c>
      <c r="Z23" s="26">
        <v>1</v>
      </c>
      <c r="AA23" s="26">
        <v>1</v>
      </c>
      <c r="AB23" s="26">
        <v>1</v>
      </c>
      <c r="AC23" s="26">
        <v>1</v>
      </c>
      <c r="AD23" s="26">
        <v>2</v>
      </c>
      <c r="AE23" s="26">
        <v>3</v>
      </c>
      <c r="AF23" s="24"/>
      <c r="AG23" s="24"/>
      <c r="AH23" s="26">
        <v>1</v>
      </c>
      <c r="AI23" s="24"/>
      <c r="AJ23" s="24"/>
      <c r="AK23" s="24"/>
      <c r="AL23" s="24"/>
      <c r="AM23" s="24"/>
    </row>
    <row r="24" spans="1:39" ht="12.5" x14ac:dyDescent="0.25">
      <c r="A24" s="24">
        <v>19</v>
      </c>
      <c r="B24" s="24" t="s">
        <v>120</v>
      </c>
      <c r="C24" s="24" t="s">
        <v>83</v>
      </c>
      <c r="D24" s="26">
        <v>2</v>
      </c>
      <c r="E24" s="26">
        <v>3</v>
      </c>
      <c r="F24" s="26">
        <v>2</v>
      </c>
      <c r="G24" s="26">
        <v>3</v>
      </c>
      <c r="H24" s="26">
        <v>4</v>
      </c>
      <c r="I24" s="26">
        <v>2</v>
      </c>
      <c r="J24" s="26">
        <v>4</v>
      </c>
      <c r="K24" s="26">
        <v>3</v>
      </c>
      <c r="L24" s="26">
        <v>3</v>
      </c>
      <c r="M24" s="26">
        <v>4</v>
      </c>
      <c r="N24" s="26">
        <v>3</v>
      </c>
      <c r="O24" s="26">
        <v>4</v>
      </c>
      <c r="P24" s="26">
        <v>2</v>
      </c>
      <c r="Q24" s="26">
        <v>3</v>
      </c>
      <c r="R24" s="26">
        <v>3</v>
      </c>
      <c r="S24" s="26">
        <v>2</v>
      </c>
      <c r="T24" s="26">
        <v>2</v>
      </c>
      <c r="U24" s="26">
        <v>3</v>
      </c>
      <c r="V24" s="26">
        <v>4</v>
      </c>
      <c r="W24" s="26">
        <v>4</v>
      </c>
      <c r="X24" s="26">
        <v>4</v>
      </c>
      <c r="Y24" s="26">
        <v>3</v>
      </c>
      <c r="Z24" s="26">
        <v>3</v>
      </c>
      <c r="AA24" s="26">
        <v>4</v>
      </c>
      <c r="AB24" s="26">
        <v>3</v>
      </c>
      <c r="AC24" s="26">
        <v>4</v>
      </c>
      <c r="AD24" s="26">
        <v>3</v>
      </c>
      <c r="AE24" s="26">
        <v>2</v>
      </c>
      <c r="AF24" s="24"/>
      <c r="AG24" s="24"/>
      <c r="AH24" s="26">
        <v>4</v>
      </c>
      <c r="AI24" s="24"/>
      <c r="AJ24" s="24"/>
      <c r="AK24" s="24"/>
      <c r="AL24" s="24"/>
      <c r="AM24" s="24"/>
    </row>
    <row r="25" spans="1:39" ht="12.5" x14ac:dyDescent="0.25">
      <c r="A25" s="24">
        <v>20</v>
      </c>
      <c r="B25" s="24" t="s">
        <v>124</v>
      </c>
      <c r="C25" s="24" t="s">
        <v>83</v>
      </c>
      <c r="D25" s="26">
        <v>3</v>
      </c>
      <c r="E25" s="26">
        <v>3</v>
      </c>
      <c r="F25" s="26">
        <v>4</v>
      </c>
      <c r="G25" s="26">
        <v>4</v>
      </c>
      <c r="H25" s="26">
        <v>4</v>
      </c>
      <c r="I25" s="26">
        <v>2</v>
      </c>
      <c r="J25" s="26">
        <v>4</v>
      </c>
      <c r="K25" s="26">
        <v>4</v>
      </c>
      <c r="L25" s="26">
        <v>4</v>
      </c>
      <c r="M25" s="26">
        <v>3</v>
      </c>
      <c r="N25" s="26">
        <v>3</v>
      </c>
      <c r="O25" s="26">
        <v>4</v>
      </c>
      <c r="P25" s="26">
        <v>2</v>
      </c>
      <c r="Q25" s="26">
        <v>4</v>
      </c>
      <c r="R25" s="26">
        <v>3</v>
      </c>
      <c r="S25" s="26">
        <v>2</v>
      </c>
      <c r="T25" s="26">
        <v>2</v>
      </c>
      <c r="U25" s="26">
        <v>3</v>
      </c>
      <c r="V25" s="26">
        <v>4</v>
      </c>
      <c r="W25" s="26">
        <v>4</v>
      </c>
      <c r="X25" s="26">
        <v>4</v>
      </c>
      <c r="Y25" s="26">
        <v>4</v>
      </c>
      <c r="Z25" s="26">
        <v>4</v>
      </c>
      <c r="AA25" s="26">
        <v>4</v>
      </c>
      <c r="AB25" s="26">
        <v>3</v>
      </c>
      <c r="AC25" s="26">
        <v>4</v>
      </c>
      <c r="AD25" s="26">
        <v>3</v>
      </c>
      <c r="AE25" s="26">
        <v>3</v>
      </c>
      <c r="AF25" s="24"/>
      <c r="AG25" s="24"/>
      <c r="AH25" s="26">
        <v>4</v>
      </c>
      <c r="AI25" s="24"/>
      <c r="AJ25" s="24"/>
      <c r="AK25" s="24"/>
      <c r="AL25" s="24"/>
      <c r="AM25" s="24"/>
    </row>
    <row r="26" spans="1:39" ht="12.5" x14ac:dyDescent="0.25">
      <c r="D26" s="24"/>
      <c r="E26" s="24"/>
      <c r="F26" s="24"/>
      <c r="G26" s="26"/>
      <c r="H26" s="24"/>
      <c r="I26" s="24"/>
      <c r="J26" s="24"/>
      <c r="K26" s="24"/>
      <c r="L26" s="24"/>
      <c r="M26" s="24"/>
      <c r="N26" s="24"/>
      <c r="O26" s="26"/>
      <c r="P26" s="24"/>
      <c r="Q26" s="24"/>
      <c r="R26" s="24"/>
      <c r="S26" s="24"/>
      <c r="T26" s="24"/>
      <c r="U26" s="24"/>
      <c r="V26" s="24"/>
      <c r="W26" s="24"/>
      <c r="X26" s="24"/>
      <c r="Y26" s="24"/>
      <c r="Z26" s="24"/>
      <c r="AA26" s="24"/>
      <c r="AB26" s="24"/>
      <c r="AC26" s="26"/>
      <c r="AD26" s="24"/>
      <c r="AE26" s="24"/>
      <c r="AF26" s="24"/>
      <c r="AG26" s="24"/>
      <c r="AH26" s="24"/>
      <c r="AI26" s="24"/>
      <c r="AJ26" s="24"/>
      <c r="AK26" s="24"/>
      <c r="AL26" s="24"/>
      <c r="AM26" s="24"/>
    </row>
    <row r="27" spans="1:39" ht="12.5" x14ac:dyDescent="0.25">
      <c r="A27" s="24">
        <v>21</v>
      </c>
      <c r="B27" s="24" t="s">
        <v>124</v>
      </c>
      <c r="C27" s="24" t="s">
        <v>83</v>
      </c>
      <c r="D27" s="26">
        <v>4</v>
      </c>
      <c r="E27" s="26">
        <v>4</v>
      </c>
      <c r="F27" s="26">
        <v>3</v>
      </c>
      <c r="G27" s="26">
        <v>4</v>
      </c>
      <c r="H27" s="26">
        <v>2</v>
      </c>
      <c r="I27" s="26">
        <v>3</v>
      </c>
      <c r="J27" s="26">
        <v>3</v>
      </c>
      <c r="K27" s="26">
        <v>4</v>
      </c>
      <c r="L27" s="26">
        <v>4</v>
      </c>
      <c r="M27" s="26">
        <v>3</v>
      </c>
      <c r="N27" s="26">
        <v>3</v>
      </c>
      <c r="O27" s="26">
        <v>3</v>
      </c>
      <c r="P27" s="26">
        <v>3</v>
      </c>
      <c r="Q27" s="26">
        <v>2</v>
      </c>
      <c r="R27" s="26">
        <v>2</v>
      </c>
      <c r="S27" s="26">
        <v>3</v>
      </c>
      <c r="T27" s="26">
        <v>3</v>
      </c>
      <c r="U27" s="26">
        <v>4</v>
      </c>
      <c r="V27" s="26">
        <v>4</v>
      </c>
      <c r="W27" s="26">
        <v>4</v>
      </c>
      <c r="X27" s="26">
        <v>4</v>
      </c>
      <c r="Y27" s="26">
        <v>4</v>
      </c>
      <c r="Z27" s="26">
        <v>3</v>
      </c>
      <c r="AA27" s="26">
        <v>4</v>
      </c>
      <c r="AB27" s="26">
        <v>3</v>
      </c>
      <c r="AC27" s="26">
        <v>4</v>
      </c>
      <c r="AD27" s="26">
        <v>3</v>
      </c>
      <c r="AE27" s="26">
        <v>3</v>
      </c>
      <c r="AF27" s="24"/>
      <c r="AG27" s="24"/>
      <c r="AH27" s="26">
        <v>4</v>
      </c>
      <c r="AI27" s="24"/>
      <c r="AJ27" s="24"/>
      <c r="AK27" s="24"/>
      <c r="AL27" s="24"/>
      <c r="AM27" s="24"/>
    </row>
    <row r="28" spans="1:39" ht="12.5" x14ac:dyDescent="0.25">
      <c r="A28" s="24">
        <v>22</v>
      </c>
      <c r="B28" s="24" t="s">
        <v>132</v>
      </c>
      <c r="D28" s="26">
        <v>1</v>
      </c>
      <c r="E28" s="26">
        <v>1</v>
      </c>
      <c r="F28" s="26">
        <v>2</v>
      </c>
      <c r="G28" s="26">
        <v>1</v>
      </c>
      <c r="H28" s="26">
        <v>3</v>
      </c>
      <c r="I28" s="26">
        <v>3</v>
      </c>
      <c r="J28" s="26">
        <v>1</v>
      </c>
      <c r="K28" s="26">
        <v>2</v>
      </c>
      <c r="L28" s="26">
        <v>2</v>
      </c>
      <c r="M28" s="26">
        <v>1</v>
      </c>
      <c r="N28" s="26">
        <v>2</v>
      </c>
      <c r="O28" s="26">
        <v>2</v>
      </c>
      <c r="P28" s="26">
        <v>3</v>
      </c>
      <c r="Q28" s="26">
        <v>2</v>
      </c>
      <c r="R28" s="26">
        <v>2</v>
      </c>
      <c r="S28" s="26">
        <v>3</v>
      </c>
      <c r="T28" s="26">
        <v>2</v>
      </c>
      <c r="U28" s="26">
        <v>1</v>
      </c>
      <c r="V28" s="26">
        <v>1</v>
      </c>
      <c r="W28" s="26">
        <v>1</v>
      </c>
      <c r="X28" s="26">
        <v>2</v>
      </c>
      <c r="Y28" s="26">
        <v>2</v>
      </c>
      <c r="Z28" s="26">
        <v>2</v>
      </c>
      <c r="AA28" s="26">
        <v>1</v>
      </c>
      <c r="AB28" s="26">
        <v>1</v>
      </c>
      <c r="AC28" s="26">
        <v>1</v>
      </c>
      <c r="AD28" s="26">
        <v>3</v>
      </c>
      <c r="AE28" s="26">
        <v>1</v>
      </c>
      <c r="AF28" s="24"/>
      <c r="AG28" s="24"/>
      <c r="AH28" s="26">
        <v>1</v>
      </c>
      <c r="AI28" s="24"/>
      <c r="AJ28" s="24"/>
      <c r="AK28" s="24"/>
      <c r="AL28" s="24"/>
      <c r="AM28" s="24"/>
    </row>
    <row r="29" spans="1:39" ht="12.5" x14ac:dyDescent="0.25">
      <c r="A29" s="24">
        <v>23</v>
      </c>
      <c r="B29" s="24" t="s">
        <v>93</v>
      </c>
      <c r="C29" s="24" t="s">
        <v>83</v>
      </c>
      <c r="D29" s="26">
        <v>4</v>
      </c>
      <c r="E29" s="26">
        <v>3</v>
      </c>
      <c r="F29" s="26">
        <v>3</v>
      </c>
      <c r="G29" s="26">
        <v>3</v>
      </c>
      <c r="H29" s="26">
        <v>3</v>
      </c>
      <c r="I29" s="26">
        <v>3</v>
      </c>
      <c r="J29" s="26">
        <v>3</v>
      </c>
      <c r="K29" s="26">
        <v>4</v>
      </c>
      <c r="L29" s="26">
        <v>4</v>
      </c>
      <c r="M29" s="26">
        <v>3</v>
      </c>
      <c r="N29" s="26">
        <v>3</v>
      </c>
      <c r="O29" s="26">
        <v>3</v>
      </c>
      <c r="P29" s="26">
        <v>2</v>
      </c>
      <c r="Q29" s="26">
        <v>2</v>
      </c>
      <c r="R29" s="26">
        <v>2</v>
      </c>
      <c r="S29" s="26">
        <v>3</v>
      </c>
      <c r="T29" s="26">
        <v>3</v>
      </c>
      <c r="U29" s="26">
        <v>3</v>
      </c>
      <c r="V29" s="26">
        <v>4</v>
      </c>
      <c r="W29" s="26">
        <v>4</v>
      </c>
      <c r="X29" s="26">
        <v>4</v>
      </c>
      <c r="Y29" s="26">
        <v>4</v>
      </c>
      <c r="Z29" s="26">
        <v>3</v>
      </c>
      <c r="AA29" s="26">
        <v>4</v>
      </c>
      <c r="AB29" s="26">
        <v>3</v>
      </c>
      <c r="AC29" s="26">
        <v>3</v>
      </c>
      <c r="AD29" s="26">
        <v>3</v>
      </c>
      <c r="AE29" s="26">
        <v>2</v>
      </c>
      <c r="AF29" s="24"/>
      <c r="AG29" s="24"/>
      <c r="AH29" s="26">
        <v>4</v>
      </c>
      <c r="AI29" s="24"/>
      <c r="AJ29" s="24"/>
      <c r="AK29" s="24"/>
      <c r="AL29" s="24"/>
      <c r="AM29" s="24"/>
    </row>
    <row r="30" spans="1:39" ht="12.5" x14ac:dyDescent="0.25">
      <c r="A30" s="24">
        <v>24</v>
      </c>
      <c r="B30" s="24" t="s">
        <v>140</v>
      </c>
      <c r="D30" s="26">
        <v>1</v>
      </c>
      <c r="E30" s="26">
        <v>1</v>
      </c>
      <c r="F30" s="26">
        <v>2</v>
      </c>
      <c r="G30" s="26">
        <v>1</v>
      </c>
      <c r="H30" s="26">
        <v>1</v>
      </c>
      <c r="I30" s="26">
        <v>1</v>
      </c>
      <c r="J30" s="26">
        <v>2</v>
      </c>
      <c r="K30" s="26">
        <v>1</v>
      </c>
      <c r="L30" s="26">
        <v>1</v>
      </c>
      <c r="M30" s="26">
        <v>1</v>
      </c>
      <c r="N30" s="26">
        <v>1</v>
      </c>
      <c r="O30" s="26">
        <v>3</v>
      </c>
      <c r="P30" s="26">
        <v>3</v>
      </c>
      <c r="Q30" s="26">
        <v>2</v>
      </c>
      <c r="R30" s="26">
        <v>2</v>
      </c>
      <c r="S30" s="26">
        <v>1</v>
      </c>
      <c r="T30" s="26">
        <v>1</v>
      </c>
      <c r="U30" s="26">
        <v>1</v>
      </c>
      <c r="V30" s="26">
        <v>1</v>
      </c>
      <c r="W30" s="26">
        <v>2</v>
      </c>
      <c r="X30" s="26">
        <v>2</v>
      </c>
      <c r="Y30" s="26">
        <v>2</v>
      </c>
      <c r="Z30" s="26">
        <v>2</v>
      </c>
      <c r="AA30" s="26">
        <v>1</v>
      </c>
      <c r="AB30" s="26">
        <v>2</v>
      </c>
      <c r="AC30" s="26">
        <v>1</v>
      </c>
      <c r="AD30" s="26">
        <v>3</v>
      </c>
      <c r="AE30" s="26">
        <v>2</v>
      </c>
      <c r="AF30" s="24"/>
      <c r="AG30" s="24"/>
      <c r="AH30" s="26">
        <v>2</v>
      </c>
      <c r="AI30" s="24"/>
      <c r="AJ30" s="24"/>
      <c r="AK30" s="24"/>
      <c r="AL30" s="24"/>
      <c r="AM30" s="24"/>
    </row>
    <row r="31" spans="1:39" ht="12.5" x14ac:dyDescent="0.25">
      <c r="A31" s="24">
        <v>25</v>
      </c>
      <c r="B31" s="24" t="s">
        <v>145</v>
      </c>
      <c r="D31" s="26">
        <v>1</v>
      </c>
      <c r="E31" s="26">
        <v>1</v>
      </c>
      <c r="F31" s="26">
        <v>2</v>
      </c>
      <c r="G31" s="26">
        <v>1</v>
      </c>
      <c r="H31" s="26">
        <v>2</v>
      </c>
      <c r="I31" s="26">
        <v>1</v>
      </c>
      <c r="J31" s="26">
        <v>1</v>
      </c>
      <c r="K31" s="26"/>
      <c r="L31" s="26">
        <v>1</v>
      </c>
      <c r="M31" s="26">
        <v>1</v>
      </c>
      <c r="N31" s="26">
        <v>1</v>
      </c>
      <c r="O31" s="26">
        <v>1</v>
      </c>
      <c r="P31" s="26">
        <v>2</v>
      </c>
      <c r="Q31" s="26">
        <v>2</v>
      </c>
      <c r="R31" s="26">
        <v>2</v>
      </c>
      <c r="S31" s="26">
        <v>1</v>
      </c>
      <c r="T31" s="26">
        <v>1</v>
      </c>
      <c r="U31" s="26">
        <v>1</v>
      </c>
      <c r="V31" s="26">
        <v>1</v>
      </c>
      <c r="W31" s="26">
        <v>1</v>
      </c>
      <c r="X31" s="26">
        <v>1</v>
      </c>
      <c r="Y31" s="26">
        <v>1</v>
      </c>
      <c r="Z31" s="26">
        <v>1</v>
      </c>
      <c r="AA31" s="26">
        <v>1</v>
      </c>
      <c r="AB31" s="26">
        <v>1</v>
      </c>
      <c r="AC31" s="26">
        <v>2</v>
      </c>
      <c r="AD31" s="26">
        <v>2</v>
      </c>
      <c r="AE31" s="26">
        <v>2</v>
      </c>
      <c r="AF31" s="24"/>
      <c r="AG31" s="24"/>
      <c r="AH31" s="26">
        <v>1</v>
      </c>
      <c r="AI31" s="24"/>
      <c r="AJ31" s="24"/>
      <c r="AK31" s="24"/>
      <c r="AL31" s="24"/>
      <c r="AM31" s="24"/>
    </row>
    <row r="32" spans="1:39" ht="12.5" x14ac:dyDescent="0.25">
      <c r="A32" s="24">
        <v>26</v>
      </c>
      <c r="B32" s="24" t="s">
        <v>152</v>
      </c>
      <c r="C32" s="24" t="s">
        <v>83</v>
      </c>
      <c r="D32" s="26">
        <v>3</v>
      </c>
      <c r="E32" s="26">
        <v>3</v>
      </c>
      <c r="F32" s="26">
        <v>2</v>
      </c>
      <c r="G32" s="26">
        <v>3</v>
      </c>
      <c r="H32" s="26">
        <v>2</v>
      </c>
      <c r="I32" s="26">
        <v>3</v>
      </c>
      <c r="J32" s="26">
        <v>4</v>
      </c>
      <c r="K32" s="26">
        <v>12</v>
      </c>
      <c r="L32" s="26">
        <v>2</v>
      </c>
      <c r="M32" s="26">
        <v>3</v>
      </c>
      <c r="N32" s="26">
        <v>3</v>
      </c>
      <c r="O32" s="26">
        <v>2</v>
      </c>
      <c r="P32" s="26">
        <v>1</v>
      </c>
      <c r="Q32" s="26">
        <v>2</v>
      </c>
      <c r="R32" s="26">
        <v>2</v>
      </c>
      <c r="S32" s="26">
        <v>3</v>
      </c>
      <c r="T32" s="26">
        <v>3</v>
      </c>
      <c r="U32" s="26">
        <v>3</v>
      </c>
      <c r="V32" s="26">
        <v>4</v>
      </c>
      <c r="W32" s="26">
        <v>4</v>
      </c>
      <c r="X32" s="26">
        <v>4</v>
      </c>
      <c r="Y32" s="26">
        <v>3</v>
      </c>
      <c r="Z32" s="26">
        <v>3</v>
      </c>
      <c r="AA32" s="26">
        <v>4</v>
      </c>
      <c r="AB32" s="26">
        <v>2</v>
      </c>
      <c r="AC32" s="26">
        <v>3</v>
      </c>
      <c r="AD32" s="26">
        <v>2</v>
      </c>
      <c r="AE32" s="26">
        <v>2</v>
      </c>
      <c r="AF32" s="24"/>
      <c r="AG32" s="24"/>
      <c r="AH32" s="26">
        <v>4</v>
      </c>
      <c r="AI32" s="24"/>
      <c r="AJ32" s="24"/>
      <c r="AK32" s="24"/>
      <c r="AL32" s="24"/>
      <c r="AM32" s="24"/>
    </row>
    <row r="33" spans="1:39" ht="12.5" x14ac:dyDescent="0.25">
      <c r="A33" s="24">
        <v>27</v>
      </c>
      <c r="B33" s="24" t="s">
        <v>155</v>
      </c>
      <c r="C33" s="24" t="s">
        <v>83</v>
      </c>
      <c r="D33" s="26">
        <v>3</v>
      </c>
      <c r="E33" s="26">
        <v>3</v>
      </c>
      <c r="F33" s="26">
        <v>2</v>
      </c>
      <c r="G33" s="26">
        <v>3</v>
      </c>
      <c r="H33" s="26">
        <v>3</v>
      </c>
      <c r="I33" s="26">
        <v>2</v>
      </c>
      <c r="J33" s="26">
        <v>4</v>
      </c>
      <c r="K33" s="26">
        <v>2</v>
      </c>
      <c r="L33" s="26">
        <v>2</v>
      </c>
      <c r="M33" s="26">
        <v>4</v>
      </c>
      <c r="N33" s="26">
        <v>3</v>
      </c>
      <c r="O33" s="26">
        <v>4</v>
      </c>
      <c r="P33" s="26">
        <v>2</v>
      </c>
      <c r="Q33" s="26">
        <v>2</v>
      </c>
      <c r="R33" s="26">
        <v>3</v>
      </c>
      <c r="S33" s="26">
        <v>3</v>
      </c>
      <c r="T33" s="26">
        <v>2</v>
      </c>
      <c r="U33" s="26">
        <v>3</v>
      </c>
      <c r="V33" s="26">
        <v>4</v>
      </c>
      <c r="W33" s="26">
        <v>4</v>
      </c>
      <c r="X33" s="26">
        <v>4</v>
      </c>
      <c r="Y33" s="26">
        <v>3</v>
      </c>
      <c r="Z33" s="26">
        <v>3</v>
      </c>
      <c r="AA33" s="26">
        <v>4</v>
      </c>
      <c r="AB33" s="26">
        <v>3</v>
      </c>
      <c r="AC33" s="26">
        <v>3</v>
      </c>
      <c r="AD33" s="26">
        <v>2</v>
      </c>
      <c r="AE33" s="26">
        <v>3</v>
      </c>
      <c r="AF33" s="24"/>
      <c r="AG33" s="24"/>
      <c r="AH33" s="26">
        <v>4</v>
      </c>
      <c r="AI33" s="24"/>
      <c r="AJ33" s="24"/>
      <c r="AK33" s="24"/>
      <c r="AL33" s="24"/>
      <c r="AM33" s="24"/>
    </row>
    <row r="34" spans="1:39" ht="12.5" x14ac:dyDescent="0.25">
      <c r="A34" s="24">
        <v>28</v>
      </c>
      <c r="B34" s="24" t="s">
        <v>158</v>
      </c>
      <c r="D34" s="26">
        <v>1</v>
      </c>
      <c r="E34" s="26">
        <v>1</v>
      </c>
      <c r="F34" s="26">
        <v>2</v>
      </c>
      <c r="G34" s="26">
        <v>1</v>
      </c>
      <c r="H34" s="26">
        <v>2</v>
      </c>
      <c r="I34" s="26">
        <v>2</v>
      </c>
      <c r="J34" s="26">
        <v>1</v>
      </c>
      <c r="K34" s="26">
        <v>1</v>
      </c>
      <c r="L34" s="26">
        <v>1</v>
      </c>
      <c r="M34" s="26">
        <v>1</v>
      </c>
      <c r="N34" s="26">
        <v>3</v>
      </c>
      <c r="O34" s="26">
        <v>1</v>
      </c>
      <c r="P34" s="26">
        <v>4</v>
      </c>
      <c r="Q34" s="26">
        <v>2</v>
      </c>
      <c r="R34" s="26">
        <v>2</v>
      </c>
      <c r="S34" s="26">
        <v>1</v>
      </c>
      <c r="T34" s="26">
        <v>1</v>
      </c>
      <c r="U34" s="26">
        <v>1</v>
      </c>
      <c r="V34" s="26">
        <v>1</v>
      </c>
      <c r="W34" s="26">
        <v>2</v>
      </c>
      <c r="X34" s="26">
        <v>2</v>
      </c>
      <c r="Y34" s="26">
        <v>2</v>
      </c>
      <c r="Z34" s="26">
        <v>2</v>
      </c>
      <c r="AA34" s="26">
        <v>1</v>
      </c>
      <c r="AB34" s="26">
        <v>2</v>
      </c>
      <c r="AC34" s="26">
        <v>1</v>
      </c>
      <c r="AD34" s="26">
        <v>2</v>
      </c>
      <c r="AE34" s="26">
        <v>1</v>
      </c>
      <c r="AF34" s="24"/>
      <c r="AG34" s="24"/>
      <c r="AH34" s="26">
        <v>1</v>
      </c>
      <c r="AI34" s="24"/>
      <c r="AJ34" s="24"/>
      <c r="AK34" s="24"/>
      <c r="AL34" s="24"/>
      <c r="AM34" s="24"/>
    </row>
    <row r="35" spans="1:39" ht="12.5" x14ac:dyDescent="0.25">
      <c r="A35" s="24">
        <v>29</v>
      </c>
      <c r="B35" s="24" t="s">
        <v>163</v>
      </c>
      <c r="D35" s="26">
        <v>1</v>
      </c>
      <c r="E35" s="26">
        <v>2</v>
      </c>
      <c r="F35" s="26">
        <v>2</v>
      </c>
      <c r="G35" s="26">
        <v>1</v>
      </c>
      <c r="H35" s="26">
        <v>2</v>
      </c>
      <c r="I35" s="26">
        <v>2</v>
      </c>
      <c r="J35" s="26">
        <v>1</v>
      </c>
      <c r="K35" s="26">
        <v>2</v>
      </c>
      <c r="L35" s="26">
        <v>2</v>
      </c>
      <c r="M35" s="26">
        <v>1</v>
      </c>
      <c r="N35" s="26">
        <v>2</v>
      </c>
      <c r="O35" s="26">
        <v>4</v>
      </c>
      <c r="P35" s="26">
        <v>2</v>
      </c>
      <c r="Q35" s="26">
        <v>2</v>
      </c>
      <c r="R35" s="26">
        <v>2</v>
      </c>
      <c r="S35" s="26">
        <v>2</v>
      </c>
      <c r="T35" s="26">
        <v>2</v>
      </c>
      <c r="U35" s="26">
        <v>1</v>
      </c>
      <c r="V35" s="26">
        <v>1</v>
      </c>
      <c r="W35" s="26">
        <v>1</v>
      </c>
      <c r="X35" s="26">
        <v>1</v>
      </c>
      <c r="Y35" s="26">
        <v>2</v>
      </c>
      <c r="Z35" s="26">
        <v>2</v>
      </c>
      <c r="AA35" s="26">
        <v>1</v>
      </c>
      <c r="AB35" s="26">
        <v>2</v>
      </c>
      <c r="AC35" s="26">
        <v>1</v>
      </c>
      <c r="AD35" s="26">
        <v>3</v>
      </c>
      <c r="AE35" s="26">
        <v>2</v>
      </c>
      <c r="AF35" s="24"/>
      <c r="AG35" s="24"/>
      <c r="AH35" s="26">
        <v>1</v>
      </c>
      <c r="AI35" s="24"/>
      <c r="AJ35" s="24"/>
      <c r="AK35" s="24"/>
      <c r="AL35" s="24"/>
      <c r="AM35" s="24"/>
    </row>
    <row r="36" spans="1:39" ht="12.5" x14ac:dyDescent="0.25">
      <c r="A36" s="24">
        <v>30</v>
      </c>
      <c r="B36" s="24" t="s">
        <v>140</v>
      </c>
      <c r="C36" s="24" t="s">
        <v>83</v>
      </c>
      <c r="D36" s="26">
        <v>4</v>
      </c>
      <c r="E36" s="26">
        <v>3</v>
      </c>
      <c r="F36" s="26">
        <v>3</v>
      </c>
      <c r="G36" s="26">
        <v>4</v>
      </c>
      <c r="H36" s="26">
        <v>3</v>
      </c>
      <c r="I36" s="26">
        <v>3</v>
      </c>
      <c r="J36" s="26">
        <v>4</v>
      </c>
      <c r="K36" s="26">
        <v>4</v>
      </c>
      <c r="L36" s="26">
        <v>4</v>
      </c>
      <c r="M36" s="26">
        <v>4</v>
      </c>
      <c r="N36" s="26">
        <v>4</v>
      </c>
      <c r="O36" s="26">
        <v>3</v>
      </c>
      <c r="P36" s="26">
        <v>2</v>
      </c>
      <c r="Q36" s="26">
        <v>3</v>
      </c>
      <c r="R36" s="26">
        <v>3</v>
      </c>
      <c r="S36" s="26">
        <v>3</v>
      </c>
      <c r="T36" s="26">
        <v>2</v>
      </c>
      <c r="U36" s="26">
        <v>3</v>
      </c>
      <c r="V36" s="26">
        <v>4</v>
      </c>
      <c r="W36" s="26">
        <v>4</v>
      </c>
      <c r="X36" s="26">
        <v>4</v>
      </c>
      <c r="Y36" s="26">
        <v>4</v>
      </c>
      <c r="Z36" s="26">
        <v>3</v>
      </c>
      <c r="AA36" s="26">
        <v>4</v>
      </c>
      <c r="AB36" s="26">
        <v>3</v>
      </c>
      <c r="AC36" s="26">
        <v>4</v>
      </c>
      <c r="AD36" s="26">
        <v>4</v>
      </c>
      <c r="AE36" s="26">
        <v>3</v>
      </c>
      <c r="AF36" s="24"/>
      <c r="AG36" s="24"/>
      <c r="AH36" s="26">
        <v>4</v>
      </c>
      <c r="AI36" s="24"/>
      <c r="AJ36" s="24"/>
      <c r="AK36" s="24"/>
      <c r="AL36" s="24"/>
      <c r="AM36" s="24"/>
    </row>
    <row r="37" spans="1:39" ht="12.5" x14ac:dyDescent="0.25">
      <c r="A37" s="24">
        <v>31</v>
      </c>
      <c r="B37" s="24" t="s">
        <v>171</v>
      </c>
      <c r="D37" s="26">
        <v>1</v>
      </c>
      <c r="E37" s="26">
        <v>1</v>
      </c>
      <c r="F37" s="26">
        <v>2</v>
      </c>
      <c r="G37" s="26">
        <v>1</v>
      </c>
      <c r="H37" s="26">
        <v>1</v>
      </c>
      <c r="I37" s="26">
        <v>2</v>
      </c>
      <c r="J37" s="26">
        <v>1</v>
      </c>
      <c r="K37" s="26">
        <v>1</v>
      </c>
      <c r="L37" s="26">
        <v>1</v>
      </c>
      <c r="M37" s="26">
        <v>1</v>
      </c>
      <c r="N37" s="26">
        <v>1</v>
      </c>
      <c r="O37" s="26">
        <v>1</v>
      </c>
      <c r="P37" s="26">
        <v>1</v>
      </c>
      <c r="Q37" s="26">
        <v>2</v>
      </c>
      <c r="R37" s="26">
        <v>1</v>
      </c>
      <c r="S37" s="26">
        <v>1</v>
      </c>
      <c r="T37" s="26">
        <v>1</v>
      </c>
      <c r="U37" s="26">
        <v>1</v>
      </c>
      <c r="V37" s="26">
        <v>1</v>
      </c>
      <c r="W37" s="26">
        <v>1</v>
      </c>
      <c r="X37" s="26">
        <v>1</v>
      </c>
      <c r="Y37" s="26">
        <v>1</v>
      </c>
      <c r="Z37" s="26">
        <v>1</v>
      </c>
      <c r="AA37" s="26">
        <v>1</v>
      </c>
      <c r="AB37" s="26">
        <v>1</v>
      </c>
      <c r="AC37" s="26">
        <v>1</v>
      </c>
      <c r="AD37" s="26">
        <v>1</v>
      </c>
      <c r="AE37" s="26">
        <v>2</v>
      </c>
      <c r="AF37" s="24"/>
      <c r="AG37" s="24"/>
      <c r="AH37" s="26">
        <v>1</v>
      </c>
      <c r="AI37" s="24"/>
      <c r="AJ37" s="24"/>
      <c r="AK37" s="24"/>
      <c r="AL37" s="24"/>
      <c r="AM37" s="24"/>
    </row>
    <row r="38" spans="1:39" ht="12.5" x14ac:dyDescent="0.25">
      <c r="A38" s="24">
        <v>32</v>
      </c>
      <c r="B38" s="24" t="s">
        <v>172</v>
      </c>
      <c r="D38" s="26">
        <v>1</v>
      </c>
      <c r="E38" s="26">
        <v>1</v>
      </c>
      <c r="F38" s="26">
        <v>2</v>
      </c>
      <c r="G38" s="26">
        <v>1</v>
      </c>
      <c r="H38" s="26">
        <v>2</v>
      </c>
      <c r="I38" s="26">
        <v>2</v>
      </c>
      <c r="J38" s="26">
        <v>1</v>
      </c>
      <c r="K38" s="26">
        <v>1</v>
      </c>
      <c r="L38" s="26">
        <v>1</v>
      </c>
      <c r="M38" s="26">
        <v>1</v>
      </c>
      <c r="N38" s="26">
        <v>1</v>
      </c>
      <c r="O38" s="26">
        <v>2</v>
      </c>
      <c r="P38" s="26">
        <v>3</v>
      </c>
      <c r="Q38" s="26">
        <v>1</v>
      </c>
      <c r="R38" s="26">
        <v>1</v>
      </c>
      <c r="S38" s="26">
        <v>1</v>
      </c>
      <c r="T38" s="26">
        <v>1</v>
      </c>
      <c r="U38" s="26">
        <v>2</v>
      </c>
      <c r="V38" s="26">
        <v>1</v>
      </c>
      <c r="W38" s="26">
        <v>1</v>
      </c>
      <c r="X38" s="26">
        <v>1</v>
      </c>
      <c r="Y38" s="26">
        <v>1</v>
      </c>
      <c r="Z38" s="26">
        <v>2</v>
      </c>
      <c r="AA38" s="26">
        <v>1</v>
      </c>
      <c r="AB38" s="26">
        <v>2</v>
      </c>
      <c r="AC38" s="26">
        <v>2</v>
      </c>
      <c r="AD38" s="26">
        <v>2</v>
      </c>
      <c r="AE38" s="26">
        <v>2</v>
      </c>
      <c r="AF38" s="24"/>
      <c r="AG38" s="24"/>
      <c r="AH38" s="26">
        <v>4</v>
      </c>
      <c r="AI38" s="24"/>
      <c r="AJ38" s="24"/>
      <c r="AK38" s="24"/>
      <c r="AL38" s="24"/>
      <c r="AM38" s="24"/>
    </row>
    <row r="39" spans="1:39" ht="12.5" x14ac:dyDescent="0.25">
      <c r="A39" s="24">
        <v>33</v>
      </c>
      <c r="B39" s="24" t="s">
        <v>87</v>
      </c>
      <c r="C39" s="24" t="s">
        <v>83</v>
      </c>
      <c r="D39" s="26">
        <v>3</v>
      </c>
      <c r="E39" s="26">
        <v>3</v>
      </c>
      <c r="F39" s="26">
        <v>2</v>
      </c>
      <c r="G39" s="26">
        <v>3</v>
      </c>
      <c r="H39" s="26">
        <v>3</v>
      </c>
      <c r="I39" s="26">
        <v>3</v>
      </c>
      <c r="J39" s="26">
        <v>4</v>
      </c>
      <c r="K39" s="26">
        <v>4</v>
      </c>
      <c r="L39" s="26">
        <v>3</v>
      </c>
      <c r="M39" s="26">
        <v>4</v>
      </c>
      <c r="N39" s="26">
        <v>3</v>
      </c>
      <c r="O39" s="26">
        <v>3</v>
      </c>
      <c r="P39" s="26">
        <v>2</v>
      </c>
      <c r="Q39" s="26">
        <v>3</v>
      </c>
      <c r="R39" s="26">
        <v>3</v>
      </c>
      <c r="S39" s="26">
        <v>3</v>
      </c>
      <c r="T39" s="26">
        <v>2</v>
      </c>
      <c r="U39" s="26">
        <v>3</v>
      </c>
      <c r="V39" s="26">
        <v>4</v>
      </c>
      <c r="W39" s="26">
        <v>4</v>
      </c>
      <c r="X39" s="26">
        <v>4</v>
      </c>
      <c r="Y39" s="26">
        <v>3</v>
      </c>
      <c r="Z39" s="26">
        <v>4</v>
      </c>
      <c r="AA39" s="26">
        <v>4</v>
      </c>
      <c r="AB39" s="26">
        <v>3</v>
      </c>
      <c r="AC39" s="26">
        <v>4</v>
      </c>
      <c r="AD39" s="26">
        <v>3</v>
      </c>
      <c r="AE39" s="26">
        <v>3</v>
      </c>
      <c r="AF39" s="24"/>
      <c r="AG39" s="24"/>
      <c r="AH39" s="26">
        <v>4</v>
      </c>
      <c r="AI39" s="24"/>
      <c r="AJ39" s="24"/>
      <c r="AK39" s="24"/>
      <c r="AL39" s="24"/>
      <c r="AM39" s="24"/>
    </row>
    <row r="40" spans="1:39" ht="12.5" x14ac:dyDescent="0.25">
      <c r="A40" s="24">
        <v>34</v>
      </c>
      <c r="B40" s="24" t="s">
        <v>173</v>
      </c>
      <c r="C40" s="24" t="s">
        <v>83</v>
      </c>
      <c r="D40" s="26">
        <v>1</v>
      </c>
      <c r="E40" s="26">
        <v>3</v>
      </c>
      <c r="F40" s="26">
        <v>3</v>
      </c>
      <c r="G40" s="26">
        <v>3</v>
      </c>
      <c r="H40" s="26">
        <v>2</v>
      </c>
      <c r="I40" s="26">
        <v>2</v>
      </c>
      <c r="J40" s="26">
        <v>4</v>
      </c>
      <c r="K40" s="26">
        <v>3</v>
      </c>
      <c r="L40" s="26">
        <v>3</v>
      </c>
      <c r="M40" s="26">
        <v>3</v>
      </c>
      <c r="N40" s="26">
        <v>3</v>
      </c>
      <c r="O40" s="26">
        <v>3</v>
      </c>
      <c r="P40" s="26">
        <v>2</v>
      </c>
      <c r="Q40" s="26">
        <v>3</v>
      </c>
      <c r="R40" s="26">
        <v>3</v>
      </c>
      <c r="S40" s="26">
        <v>3</v>
      </c>
      <c r="T40" s="26">
        <v>2</v>
      </c>
      <c r="U40" s="26">
        <v>2</v>
      </c>
      <c r="V40" s="26">
        <v>2</v>
      </c>
      <c r="W40" s="26">
        <v>4</v>
      </c>
      <c r="X40" s="26">
        <v>4</v>
      </c>
      <c r="Y40" s="26">
        <v>3</v>
      </c>
      <c r="Z40" s="26">
        <v>2</v>
      </c>
      <c r="AA40" s="26">
        <v>4</v>
      </c>
      <c r="AB40" s="26">
        <v>2</v>
      </c>
      <c r="AC40" s="26">
        <v>3</v>
      </c>
      <c r="AD40" s="26">
        <v>2</v>
      </c>
      <c r="AE40" s="26">
        <v>2</v>
      </c>
      <c r="AF40" s="24"/>
      <c r="AG40" s="24"/>
      <c r="AH40" s="26">
        <v>3</v>
      </c>
      <c r="AI40" s="24"/>
      <c r="AJ40" s="24"/>
      <c r="AK40" s="24"/>
      <c r="AL40" s="24"/>
      <c r="AM40" s="24"/>
    </row>
    <row r="41" spans="1:39" ht="12.5" x14ac:dyDescent="0.25">
      <c r="A41" s="24">
        <v>35</v>
      </c>
      <c r="B41" s="24" t="s">
        <v>174</v>
      </c>
      <c r="D41" s="26">
        <v>2</v>
      </c>
      <c r="E41" s="26">
        <v>1</v>
      </c>
      <c r="F41" s="26">
        <v>2</v>
      </c>
      <c r="G41" s="26">
        <v>1</v>
      </c>
      <c r="H41" s="26">
        <v>2</v>
      </c>
      <c r="I41" s="26">
        <v>2</v>
      </c>
      <c r="J41" s="26">
        <v>1</v>
      </c>
      <c r="K41" s="26">
        <v>1</v>
      </c>
      <c r="L41" s="26">
        <v>1</v>
      </c>
      <c r="M41" s="26">
        <v>1</v>
      </c>
      <c r="N41" s="26">
        <v>1</v>
      </c>
      <c r="O41" s="26">
        <v>3</v>
      </c>
      <c r="P41" s="26">
        <v>3</v>
      </c>
      <c r="Q41" s="26">
        <v>1</v>
      </c>
      <c r="R41" s="26">
        <v>2</v>
      </c>
      <c r="S41" s="26">
        <v>1</v>
      </c>
      <c r="T41" s="26">
        <v>1</v>
      </c>
      <c r="U41" s="26">
        <v>1</v>
      </c>
      <c r="V41" s="26">
        <v>1</v>
      </c>
      <c r="W41" s="26">
        <v>2</v>
      </c>
      <c r="X41" s="26">
        <v>1</v>
      </c>
      <c r="Y41" s="26">
        <v>1</v>
      </c>
      <c r="Z41" s="26">
        <v>1</v>
      </c>
      <c r="AA41" s="26">
        <v>1</v>
      </c>
      <c r="AB41" s="26">
        <v>2</v>
      </c>
      <c r="AC41" s="26">
        <v>2</v>
      </c>
      <c r="AD41" s="26">
        <v>3</v>
      </c>
      <c r="AE41" s="26">
        <v>2</v>
      </c>
      <c r="AF41" s="24"/>
      <c r="AG41" s="24"/>
      <c r="AH41" s="26">
        <v>1</v>
      </c>
      <c r="AI41" s="24"/>
      <c r="AJ41" s="24"/>
      <c r="AK41" s="24"/>
      <c r="AL41" s="24"/>
      <c r="AM41" s="24"/>
    </row>
    <row r="42" spans="1:39" ht="12.5" x14ac:dyDescent="0.25">
      <c r="A42" s="24">
        <v>36</v>
      </c>
      <c r="B42" s="24" t="s">
        <v>105</v>
      </c>
      <c r="C42" s="24" t="s">
        <v>83</v>
      </c>
      <c r="D42" s="26">
        <v>3</v>
      </c>
      <c r="E42" s="26">
        <v>4</v>
      </c>
      <c r="F42" s="26">
        <v>3</v>
      </c>
      <c r="G42" s="26">
        <v>3</v>
      </c>
      <c r="H42" s="26">
        <v>3</v>
      </c>
      <c r="I42" s="26">
        <v>3</v>
      </c>
      <c r="J42" s="26">
        <v>4</v>
      </c>
      <c r="K42" s="26">
        <v>4</v>
      </c>
      <c r="L42" s="26">
        <v>4</v>
      </c>
      <c r="M42" s="26">
        <v>3</v>
      </c>
      <c r="N42" s="26">
        <v>3</v>
      </c>
      <c r="O42" s="26">
        <v>2</v>
      </c>
      <c r="P42" s="26">
        <v>2</v>
      </c>
      <c r="Q42" s="26">
        <v>3</v>
      </c>
      <c r="R42" s="26">
        <v>3</v>
      </c>
      <c r="S42" s="26">
        <v>3</v>
      </c>
      <c r="T42" s="26">
        <v>3</v>
      </c>
      <c r="U42" s="26">
        <v>3</v>
      </c>
      <c r="V42" s="26">
        <v>4</v>
      </c>
      <c r="W42" s="26">
        <v>4</v>
      </c>
      <c r="X42" s="26">
        <v>1</v>
      </c>
      <c r="Y42" s="26">
        <v>4</v>
      </c>
      <c r="Z42" s="26">
        <v>4</v>
      </c>
      <c r="AA42" s="26">
        <v>4</v>
      </c>
      <c r="AB42" s="26">
        <v>3</v>
      </c>
      <c r="AC42" s="26">
        <v>4</v>
      </c>
      <c r="AD42" s="26">
        <v>4</v>
      </c>
      <c r="AE42" s="26">
        <v>3</v>
      </c>
      <c r="AF42" s="24"/>
      <c r="AG42" s="24"/>
      <c r="AH42" s="26">
        <v>4</v>
      </c>
      <c r="AI42" s="24"/>
      <c r="AJ42" s="24"/>
      <c r="AK42" s="24"/>
      <c r="AL42" s="24"/>
      <c r="AM42" s="24"/>
    </row>
    <row r="43" spans="1:39" ht="12.5" x14ac:dyDescent="0.25">
      <c r="A43" s="24">
        <v>37</v>
      </c>
      <c r="B43" s="24" t="s">
        <v>182</v>
      </c>
      <c r="D43" s="26">
        <v>1</v>
      </c>
      <c r="E43" s="26">
        <v>1</v>
      </c>
      <c r="F43" s="26">
        <v>2</v>
      </c>
      <c r="G43" s="26">
        <v>1</v>
      </c>
      <c r="H43" s="26">
        <v>2</v>
      </c>
      <c r="I43" s="26">
        <v>1</v>
      </c>
      <c r="J43" s="26">
        <v>1</v>
      </c>
      <c r="K43" s="26">
        <v>2</v>
      </c>
      <c r="L43" s="26">
        <v>1</v>
      </c>
      <c r="M43" s="26">
        <v>1</v>
      </c>
      <c r="N43" s="26">
        <v>2</v>
      </c>
      <c r="O43" s="26">
        <v>2</v>
      </c>
      <c r="P43" s="26">
        <v>2</v>
      </c>
      <c r="Q43" s="26">
        <v>2</v>
      </c>
      <c r="R43" s="26">
        <v>2</v>
      </c>
      <c r="S43" s="26">
        <v>1</v>
      </c>
      <c r="T43" s="26">
        <v>1</v>
      </c>
      <c r="U43" s="26">
        <v>1</v>
      </c>
      <c r="V43" s="26">
        <v>1</v>
      </c>
      <c r="W43" s="26">
        <v>2</v>
      </c>
      <c r="X43" s="26">
        <v>1</v>
      </c>
      <c r="Y43" s="26">
        <v>2</v>
      </c>
      <c r="Z43" s="26">
        <v>2</v>
      </c>
      <c r="AA43" s="26">
        <v>1</v>
      </c>
      <c r="AB43" s="26">
        <v>2</v>
      </c>
      <c r="AC43" s="26">
        <v>1</v>
      </c>
      <c r="AD43" s="26">
        <v>4</v>
      </c>
      <c r="AE43" s="26">
        <v>2</v>
      </c>
      <c r="AF43" s="24"/>
      <c r="AG43" s="24"/>
      <c r="AH43" s="26">
        <v>1</v>
      </c>
      <c r="AI43" s="24"/>
      <c r="AJ43" s="24"/>
      <c r="AK43" s="24"/>
      <c r="AL43" s="24"/>
      <c r="AM43" s="24"/>
    </row>
    <row r="44" spans="1:39" ht="12.5" x14ac:dyDescent="0.25">
      <c r="A44" s="24">
        <v>38</v>
      </c>
      <c r="B44" s="24" t="s">
        <v>183</v>
      </c>
      <c r="D44" s="26">
        <v>1</v>
      </c>
      <c r="E44" s="26">
        <v>1</v>
      </c>
      <c r="F44" s="26">
        <v>2</v>
      </c>
      <c r="G44" s="26">
        <v>1</v>
      </c>
      <c r="H44" s="26">
        <v>2</v>
      </c>
      <c r="I44" s="26">
        <v>2</v>
      </c>
      <c r="J44" s="26">
        <v>1</v>
      </c>
      <c r="K44" s="26">
        <v>1</v>
      </c>
      <c r="L44" s="26">
        <v>1</v>
      </c>
      <c r="M44" s="26">
        <v>1</v>
      </c>
      <c r="N44" s="26">
        <v>2</v>
      </c>
      <c r="O44" s="26">
        <v>3</v>
      </c>
      <c r="P44" s="26">
        <v>3</v>
      </c>
      <c r="Q44" s="26">
        <v>1</v>
      </c>
      <c r="R44" s="26">
        <v>2</v>
      </c>
      <c r="S44" s="26">
        <v>1</v>
      </c>
      <c r="T44" s="26">
        <v>1</v>
      </c>
      <c r="U44" s="26">
        <v>2</v>
      </c>
      <c r="V44" s="26">
        <v>1</v>
      </c>
      <c r="W44" s="26">
        <v>2</v>
      </c>
      <c r="X44" s="26">
        <v>1</v>
      </c>
      <c r="Y44" s="26">
        <v>1</v>
      </c>
      <c r="Z44" s="26">
        <v>2</v>
      </c>
      <c r="AA44" s="26">
        <v>1</v>
      </c>
      <c r="AB44" s="26">
        <v>2</v>
      </c>
      <c r="AC44" s="26">
        <v>1</v>
      </c>
      <c r="AD44" s="26">
        <v>4</v>
      </c>
      <c r="AE44" s="26">
        <v>1</v>
      </c>
      <c r="AF44" s="24"/>
      <c r="AG44" s="24"/>
      <c r="AH44" s="26">
        <v>1</v>
      </c>
      <c r="AI44" s="24"/>
      <c r="AJ44" s="24"/>
      <c r="AK44" s="24"/>
      <c r="AL44" s="24"/>
      <c r="AM44" s="24"/>
    </row>
    <row r="45" spans="1:39" ht="12.5" x14ac:dyDescent="0.25">
      <c r="A45" s="24">
        <v>39</v>
      </c>
      <c r="B45" s="24" t="s">
        <v>120</v>
      </c>
      <c r="C45" s="24" t="s">
        <v>83</v>
      </c>
      <c r="D45" s="26">
        <v>3</v>
      </c>
      <c r="E45" s="26">
        <v>3</v>
      </c>
      <c r="F45" s="26">
        <v>3</v>
      </c>
      <c r="G45" s="26">
        <v>3</v>
      </c>
      <c r="H45" s="26">
        <v>3</v>
      </c>
      <c r="I45" s="26">
        <v>2</v>
      </c>
      <c r="J45" s="26">
        <v>4</v>
      </c>
      <c r="K45" s="26">
        <v>3</v>
      </c>
      <c r="L45" s="26">
        <v>3</v>
      </c>
      <c r="M45" s="26">
        <v>4</v>
      </c>
      <c r="N45" s="26">
        <v>3</v>
      </c>
      <c r="O45" s="26">
        <v>4</v>
      </c>
      <c r="P45" s="26">
        <v>2</v>
      </c>
      <c r="Q45" s="26">
        <v>3</v>
      </c>
      <c r="R45" s="26">
        <v>3</v>
      </c>
      <c r="S45" s="26">
        <v>2</v>
      </c>
      <c r="T45" s="26">
        <v>2</v>
      </c>
      <c r="U45" s="26">
        <v>3</v>
      </c>
      <c r="V45" s="26">
        <v>4</v>
      </c>
      <c r="W45" s="26">
        <v>4</v>
      </c>
      <c r="X45" s="26">
        <v>4</v>
      </c>
      <c r="Y45" s="26">
        <v>3</v>
      </c>
      <c r="Z45" s="26">
        <v>4</v>
      </c>
      <c r="AA45" s="26">
        <v>4</v>
      </c>
      <c r="AB45" s="26">
        <v>3</v>
      </c>
      <c r="AC45" s="26">
        <v>4</v>
      </c>
      <c r="AD45" s="26">
        <v>2</v>
      </c>
      <c r="AE45" s="26">
        <v>3</v>
      </c>
      <c r="AF45" s="24"/>
      <c r="AG45" s="24"/>
      <c r="AH45" s="26">
        <v>4</v>
      </c>
      <c r="AI45" s="24"/>
      <c r="AJ45" s="24"/>
      <c r="AK45" s="24"/>
      <c r="AL45" s="24"/>
      <c r="AM45" s="24"/>
    </row>
    <row r="46" spans="1:39" ht="12.5" x14ac:dyDescent="0.25">
      <c r="A46" s="24">
        <v>40</v>
      </c>
      <c r="B46" s="24" t="s">
        <v>184</v>
      </c>
      <c r="D46" s="26">
        <v>1</v>
      </c>
      <c r="E46" s="26">
        <v>1</v>
      </c>
      <c r="F46" s="26">
        <v>2</v>
      </c>
      <c r="G46" s="26">
        <v>1</v>
      </c>
      <c r="H46" s="26">
        <v>2</v>
      </c>
      <c r="I46" s="26">
        <v>4</v>
      </c>
      <c r="J46" s="26">
        <v>1</v>
      </c>
      <c r="K46" s="26">
        <v>1</v>
      </c>
      <c r="L46" s="26">
        <v>1</v>
      </c>
      <c r="M46" s="26">
        <v>1</v>
      </c>
      <c r="N46" s="26">
        <v>2</v>
      </c>
      <c r="O46" s="26">
        <v>2</v>
      </c>
      <c r="P46" s="26">
        <v>3</v>
      </c>
      <c r="Q46" s="26">
        <v>1</v>
      </c>
      <c r="R46" s="26">
        <v>2</v>
      </c>
      <c r="S46" s="26">
        <v>1</v>
      </c>
      <c r="T46" s="26">
        <v>1</v>
      </c>
      <c r="U46" s="26">
        <v>1</v>
      </c>
      <c r="V46" s="26">
        <v>1</v>
      </c>
      <c r="W46" s="26">
        <v>3</v>
      </c>
      <c r="X46" s="26">
        <v>1</v>
      </c>
      <c r="Y46" s="26">
        <v>2</v>
      </c>
      <c r="Z46" s="26">
        <v>2</v>
      </c>
      <c r="AA46" s="26">
        <v>1</v>
      </c>
      <c r="AB46" s="26">
        <v>2</v>
      </c>
      <c r="AC46" s="26">
        <v>1</v>
      </c>
      <c r="AD46" s="26">
        <v>4</v>
      </c>
      <c r="AE46" s="26">
        <v>1</v>
      </c>
      <c r="AF46" s="24"/>
      <c r="AG46" s="24"/>
      <c r="AH46" s="26">
        <v>1</v>
      </c>
      <c r="AI46" s="24"/>
      <c r="AJ46" s="24"/>
      <c r="AK46" s="24"/>
      <c r="AL46" s="24"/>
      <c r="AM46" s="24"/>
    </row>
    <row r="48" spans="1:39" ht="13" x14ac:dyDescent="0.3">
      <c r="A48" s="5"/>
      <c r="B48" s="5" t="s">
        <v>185</v>
      </c>
      <c r="C48" s="54"/>
      <c r="D48" s="10">
        <f t="shared" ref="D48:AM48" si="0" xml:space="preserve"> SUM(D8, D9, D11, D12, D14, D17, D18, D19, D22, D23)+(5-D6)+(5-D7)+(5-D10)+(5-D13)+(5-D15)+(5-D16)+(5-D20)+(5-D21)+(5-D24)+(5-D25)</f>
        <v>28</v>
      </c>
      <c r="E48" s="10">
        <f t="shared" si="0"/>
        <v>31</v>
      </c>
      <c r="F48" s="10">
        <f t="shared" si="0"/>
        <v>39</v>
      </c>
      <c r="G48" s="10">
        <f t="shared" si="0"/>
        <v>26</v>
      </c>
      <c r="H48" s="10">
        <f t="shared" si="0"/>
        <v>31</v>
      </c>
      <c r="I48" s="10">
        <f t="shared" si="0"/>
        <v>48</v>
      </c>
      <c r="J48" s="10">
        <f t="shared" si="0"/>
        <v>20</v>
      </c>
      <c r="K48" s="10">
        <f t="shared" si="0"/>
        <v>26</v>
      </c>
      <c r="L48" s="10">
        <f t="shared" si="0"/>
        <v>29</v>
      </c>
      <c r="M48" s="10">
        <f t="shared" si="0"/>
        <v>24</v>
      </c>
      <c r="N48" s="10">
        <f t="shared" si="0"/>
        <v>36</v>
      </c>
      <c r="O48" s="10">
        <f t="shared" si="0"/>
        <v>30</v>
      </c>
      <c r="P48" s="10">
        <f t="shared" si="0"/>
        <v>52</v>
      </c>
      <c r="Q48" s="10">
        <f t="shared" si="0"/>
        <v>28</v>
      </c>
      <c r="R48" s="10">
        <f t="shared" si="0"/>
        <v>42</v>
      </c>
      <c r="S48" s="10">
        <f t="shared" si="0"/>
        <v>44</v>
      </c>
      <c r="T48" s="10">
        <f t="shared" si="0"/>
        <v>44</v>
      </c>
      <c r="U48" s="10">
        <f t="shared" si="0"/>
        <v>40</v>
      </c>
      <c r="V48" s="10">
        <f t="shared" si="0"/>
        <v>19</v>
      </c>
      <c r="W48" s="10">
        <f t="shared" si="0"/>
        <v>22</v>
      </c>
      <c r="X48" s="10">
        <f t="shared" si="0"/>
        <v>20</v>
      </c>
      <c r="Y48" s="10">
        <f t="shared" si="0"/>
        <v>32</v>
      </c>
      <c r="Z48" s="10">
        <f t="shared" si="0"/>
        <v>30</v>
      </c>
      <c r="AA48" s="10">
        <f t="shared" si="0"/>
        <v>20</v>
      </c>
      <c r="AB48" s="10">
        <f t="shared" si="0"/>
        <v>31</v>
      </c>
      <c r="AC48" s="10">
        <f t="shared" si="0"/>
        <v>24</v>
      </c>
      <c r="AD48" s="10">
        <f t="shared" si="0"/>
        <v>33</v>
      </c>
      <c r="AE48" s="10">
        <f t="shared" si="0"/>
        <v>37</v>
      </c>
      <c r="AF48" s="10">
        <f t="shared" si="0"/>
        <v>50</v>
      </c>
      <c r="AG48" s="10">
        <f t="shared" si="0"/>
        <v>50</v>
      </c>
      <c r="AH48" s="10">
        <f t="shared" si="0"/>
        <v>20</v>
      </c>
      <c r="AI48" s="10">
        <f t="shared" si="0"/>
        <v>50</v>
      </c>
      <c r="AJ48" s="10">
        <f t="shared" si="0"/>
        <v>50</v>
      </c>
      <c r="AK48" s="10">
        <f t="shared" si="0"/>
        <v>50</v>
      </c>
      <c r="AL48" s="10">
        <f t="shared" si="0"/>
        <v>50</v>
      </c>
      <c r="AM48" s="10">
        <f t="shared" si="0"/>
        <v>50</v>
      </c>
    </row>
    <row r="49" spans="1:39" ht="13" x14ac:dyDescent="0.3">
      <c r="A49" s="5"/>
      <c r="B49" s="5" t="s">
        <v>186</v>
      </c>
      <c r="C49" s="54"/>
      <c r="D49" s="10">
        <f t="shared" ref="D49:AM49" si="1">SUM(D7,D13,D16,D21,D25)</f>
        <v>17</v>
      </c>
      <c r="E49" s="10">
        <f t="shared" si="1"/>
        <v>15</v>
      </c>
      <c r="F49" s="10">
        <f t="shared" si="1"/>
        <v>16</v>
      </c>
      <c r="G49" s="10">
        <f t="shared" si="1"/>
        <v>18</v>
      </c>
      <c r="H49" s="10">
        <f t="shared" si="1"/>
        <v>19</v>
      </c>
      <c r="I49" s="10">
        <f t="shared" si="1"/>
        <v>13</v>
      </c>
      <c r="J49" s="10">
        <f t="shared" si="1"/>
        <v>20</v>
      </c>
      <c r="K49" s="10">
        <f t="shared" si="1"/>
        <v>20</v>
      </c>
      <c r="L49" s="10">
        <f t="shared" si="1"/>
        <v>20</v>
      </c>
      <c r="M49" s="10">
        <f t="shared" si="1"/>
        <v>17</v>
      </c>
      <c r="N49" s="10">
        <f t="shared" si="1"/>
        <v>13</v>
      </c>
      <c r="O49" s="10">
        <f t="shared" si="1"/>
        <v>17</v>
      </c>
      <c r="P49" s="10">
        <f t="shared" si="1"/>
        <v>12</v>
      </c>
      <c r="Q49" s="10">
        <f t="shared" si="1"/>
        <v>15</v>
      </c>
      <c r="R49" s="10">
        <f t="shared" si="1"/>
        <v>13</v>
      </c>
      <c r="S49" s="10">
        <f t="shared" si="1"/>
        <v>11</v>
      </c>
      <c r="T49" s="10">
        <f t="shared" si="1"/>
        <v>9</v>
      </c>
      <c r="U49" s="10">
        <f t="shared" si="1"/>
        <v>13</v>
      </c>
      <c r="V49" s="10">
        <f t="shared" si="1"/>
        <v>20</v>
      </c>
      <c r="W49" s="10">
        <f t="shared" si="1"/>
        <v>20</v>
      </c>
      <c r="X49" s="10">
        <f t="shared" si="1"/>
        <v>20</v>
      </c>
      <c r="Y49" s="10">
        <f t="shared" si="1"/>
        <v>16</v>
      </c>
      <c r="Z49" s="10">
        <f t="shared" si="1"/>
        <v>17</v>
      </c>
      <c r="AA49" s="10">
        <f t="shared" si="1"/>
        <v>20</v>
      </c>
      <c r="AB49" s="10">
        <f t="shared" si="1"/>
        <v>15</v>
      </c>
      <c r="AC49" s="10">
        <f t="shared" si="1"/>
        <v>18</v>
      </c>
      <c r="AD49" s="10">
        <f t="shared" si="1"/>
        <v>18</v>
      </c>
      <c r="AE49" s="10">
        <f t="shared" si="1"/>
        <v>15</v>
      </c>
      <c r="AF49" s="10">
        <f t="shared" si="1"/>
        <v>0</v>
      </c>
      <c r="AG49" s="10">
        <f t="shared" si="1"/>
        <v>0</v>
      </c>
      <c r="AH49" s="10">
        <f t="shared" si="1"/>
        <v>20</v>
      </c>
      <c r="AI49" s="10">
        <f t="shared" si="1"/>
        <v>0</v>
      </c>
      <c r="AJ49" s="10">
        <f t="shared" si="1"/>
        <v>0</v>
      </c>
      <c r="AK49" s="10">
        <f t="shared" si="1"/>
        <v>0</v>
      </c>
      <c r="AL49" s="10">
        <f t="shared" si="1"/>
        <v>0</v>
      </c>
      <c r="AM49" s="10">
        <f t="shared" si="1"/>
        <v>0</v>
      </c>
    </row>
    <row r="50" spans="1:39" ht="13" x14ac:dyDescent="0.3">
      <c r="A50" s="5"/>
      <c r="B50" s="5" t="s">
        <v>187</v>
      </c>
      <c r="C50" s="54"/>
      <c r="D50" s="10">
        <f t="shared" ref="D50:AM50" si="2">SUM(D28,D30,D31,D34,D35,D37,D38,D41,D43,D44,D46)+(5-D27)+(5-D29)+(5-D32)+(5-D33)+(5-D36)+(5-D39)+(5-D40)+(5-D42)+(5-D45)</f>
        <v>29</v>
      </c>
      <c r="E50" s="10">
        <f t="shared" si="2"/>
        <v>28</v>
      </c>
      <c r="F50" s="10">
        <f t="shared" si="2"/>
        <v>43</v>
      </c>
      <c r="G50" s="10">
        <f t="shared" si="2"/>
        <v>27</v>
      </c>
      <c r="H50" s="10">
        <f t="shared" si="2"/>
        <v>42</v>
      </c>
      <c r="I50" s="10">
        <f t="shared" si="2"/>
        <v>43</v>
      </c>
      <c r="J50" s="10">
        <f t="shared" si="2"/>
        <v>23</v>
      </c>
      <c r="K50" s="10">
        <f t="shared" si="2"/>
        <v>18</v>
      </c>
      <c r="L50" s="10">
        <f t="shared" si="2"/>
        <v>29</v>
      </c>
      <c r="M50" s="10">
        <f t="shared" si="2"/>
        <v>25</v>
      </c>
      <c r="N50" s="10">
        <f t="shared" si="2"/>
        <v>35</v>
      </c>
      <c r="O50" s="10">
        <f t="shared" si="2"/>
        <v>42</v>
      </c>
      <c r="P50" s="10">
        <f t="shared" si="2"/>
        <v>56</v>
      </c>
      <c r="Q50" s="10">
        <f t="shared" si="2"/>
        <v>40</v>
      </c>
      <c r="R50" s="10">
        <f t="shared" si="2"/>
        <v>41</v>
      </c>
      <c r="S50" s="10">
        <f t="shared" si="2"/>
        <v>33</v>
      </c>
      <c r="T50" s="10">
        <f t="shared" si="2"/>
        <v>36</v>
      </c>
      <c r="U50" s="10">
        <f t="shared" si="2"/>
        <v>31</v>
      </c>
      <c r="V50" s="10">
        <f t="shared" si="2"/>
        <v>22</v>
      </c>
      <c r="W50" s="10">
        <f t="shared" si="2"/>
        <v>27</v>
      </c>
      <c r="X50" s="10">
        <f t="shared" si="2"/>
        <v>26</v>
      </c>
      <c r="Y50" s="10">
        <f t="shared" si="2"/>
        <v>31</v>
      </c>
      <c r="Z50" s="10">
        <f t="shared" si="2"/>
        <v>35</v>
      </c>
      <c r="AA50" s="10">
        <f t="shared" si="2"/>
        <v>20</v>
      </c>
      <c r="AB50" s="10">
        <f t="shared" si="2"/>
        <v>39</v>
      </c>
      <c r="AC50" s="10">
        <f t="shared" si="2"/>
        <v>27</v>
      </c>
      <c r="AD50" s="10">
        <f t="shared" si="2"/>
        <v>51</v>
      </c>
      <c r="AE50" s="10">
        <f t="shared" si="2"/>
        <v>39</v>
      </c>
      <c r="AF50" s="10">
        <f t="shared" si="2"/>
        <v>45</v>
      </c>
      <c r="AG50" s="10">
        <f t="shared" si="2"/>
        <v>45</v>
      </c>
      <c r="AH50" s="10">
        <f t="shared" si="2"/>
        <v>25</v>
      </c>
      <c r="AI50" s="10">
        <f t="shared" si="2"/>
        <v>45</v>
      </c>
      <c r="AJ50" s="10">
        <f t="shared" si="2"/>
        <v>45</v>
      </c>
      <c r="AK50" s="10">
        <f t="shared" si="2"/>
        <v>45</v>
      </c>
      <c r="AL50" s="10">
        <f t="shared" si="2"/>
        <v>45</v>
      </c>
      <c r="AM50" s="10">
        <f t="shared" si="2"/>
        <v>45</v>
      </c>
    </row>
    <row r="51" spans="1:39" ht="13" x14ac:dyDescent="0.3">
      <c r="A51" s="5"/>
      <c r="B51" s="5" t="s">
        <v>188</v>
      </c>
      <c r="C51" s="54"/>
      <c r="D51" s="5">
        <f>SUM(D28,D34,D35,D37,D43,D44,D46)</f>
        <v>7</v>
      </c>
      <c r="E51" s="10">
        <f t="shared" ref="E51:AM51" si="3">SUM(E28,E34,E35,E37,E43,E44,E46)</f>
        <v>8</v>
      </c>
      <c r="F51" s="10">
        <f t="shared" si="3"/>
        <v>14</v>
      </c>
      <c r="G51" s="10">
        <f t="shared" si="3"/>
        <v>7</v>
      </c>
      <c r="H51" s="10">
        <f t="shared" si="3"/>
        <v>14</v>
      </c>
      <c r="I51" s="10">
        <f t="shared" si="3"/>
        <v>16</v>
      </c>
      <c r="J51" s="10">
        <f t="shared" si="3"/>
        <v>7</v>
      </c>
      <c r="K51" s="10">
        <f t="shared" si="3"/>
        <v>10</v>
      </c>
      <c r="L51" s="10">
        <f t="shared" si="3"/>
        <v>9</v>
      </c>
      <c r="M51" s="10">
        <f t="shared" si="3"/>
        <v>7</v>
      </c>
      <c r="N51" s="10">
        <f t="shared" si="3"/>
        <v>14</v>
      </c>
      <c r="O51" s="10">
        <f t="shared" si="3"/>
        <v>15</v>
      </c>
      <c r="P51" s="10">
        <f t="shared" si="3"/>
        <v>18</v>
      </c>
      <c r="Q51" s="10">
        <f t="shared" si="3"/>
        <v>12</v>
      </c>
      <c r="R51" s="10">
        <f t="shared" si="3"/>
        <v>13</v>
      </c>
      <c r="S51" s="10">
        <f t="shared" si="3"/>
        <v>10</v>
      </c>
      <c r="T51" s="10">
        <f t="shared" si="3"/>
        <v>9</v>
      </c>
      <c r="U51" s="10">
        <f t="shared" si="3"/>
        <v>8</v>
      </c>
      <c r="V51" s="10">
        <f t="shared" si="3"/>
        <v>7</v>
      </c>
      <c r="W51" s="10">
        <f t="shared" si="3"/>
        <v>12</v>
      </c>
      <c r="X51" s="10">
        <f t="shared" si="3"/>
        <v>9</v>
      </c>
      <c r="Y51" s="10">
        <f t="shared" si="3"/>
        <v>12</v>
      </c>
      <c r="Z51" s="10">
        <f t="shared" si="3"/>
        <v>13</v>
      </c>
      <c r="AA51" s="10">
        <f t="shared" si="3"/>
        <v>7</v>
      </c>
      <c r="AB51" s="10">
        <f t="shared" si="3"/>
        <v>12</v>
      </c>
      <c r="AC51" s="10">
        <f t="shared" si="3"/>
        <v>7</v>
      </c>
      <c r="AD51" s="10">
        <f t="shared" si="3"/>
        <v>21</v>
      </c>
      <c r="AE51" s="10">
        <f t="shared" si="3"/>
        <v>10</v>
      </c>
      <c r="AF51" s="10">
        <f t="shared" si="3"/>
        <v>0</v>
      </c>
      <c r="AG51" s="10">
        <f t="shared" si="3"/>
        <v>0</v>
      </c>
      <c r="AH51" s="10">
        <f t="shared" si="3"/>
        <v>7</v>
      </c>
      <c r="AI51" s="10">
        <f t="shared" si="3"/>
        <v>0</v>
      </c>
      <c r="AJ51" s="10">
        <f t="shared" si="3"/>
        <v>0</v>
      </c>
      <c r="AK51" s="10">
        <f t="shared" si="3"/>
        <v>0</v>
      </c>
      <c r="AL51" s="10">
        <f t="shared" si="3"/>
        <v>0</v>
      </c>
      <c r="AM51" s="10">
        <f t="shared" si="3"/>
        <v>0</v>
      </c>
    </row>
    <row r="52" spans="1:39" ht="13" x14ac:dyDescent="0.3">
      <c r="A52" s="5"/>
      <c r="B52" s="5" t="s">
        <v>189</v>
      </c>
      <c r="C52" s="54"/>
      <c r="D52" s="5">
        <f>D50-D51</f>
        <v>22</v>
      </c>
      <c r="E52" s="10">
        <f t="shared" ref="E52:AM52" si="4">E50-E51</f>
        <v>20</v>
      </c>
      <c r="F52" s="10">
        <f t="shared" si="4"/>
        <v>29</v>
      </c>
      <c r="G52" s="10">
        <f t="shared" si="4"/>
        <v>20</v>
      </c>
      <c r="H52" s="10">
        <f t="shared" si="4"/>
        <v>28</v>
      </c>
      <c r="I52" s="10">
        <f t="shared" si="4"/>
        <v>27</v>
      </c>
      <c r="J52" s="10">
        <f t="shared" si="4"/>
        <v>16</v>
      </c>
      <c r="K52" s="10">
        <f t="shared" si="4"/>
        <v>8</v>
      </c>
      <c r="L52" s="10">
        <f t="shared" si="4"/>
        <v>20</v>
      </c>
      <c r="M52" s="10">
        <f t="shared" si="4"/>
        <v>18</v>
      </c>
      <c r="N52" s="10">
        <f t="shared" si="4"/>
        <v>21</v>
      </c>
      <c r="O52" s="10">
        <f t="shared" si="4"/>
        <v>27</v>
      </c>
      <c r="P52" s="10">
        <f t="shared" si="4"/>
        <v>38</v>
      </c>
      <c r="Q52" s="10">
        <f t="shared" si="4"/>
        <v>28</v>
      </c>
      <c r="R52" s="10">
        <f t="shared" si="4"/>
        <v>28</v>
      </c>
      <c r="S52" s="10">
        <f t="shared" si="4"/>
        <v>23</v>
      </c>
      <c r="T52" s="10">
        <f t="shared" si="4"/>
        <v>27</v>
      </c>
      <c r="U52" s="10">
        <f t="shared" si="4"/>
        <v>23</v>
      </c>
      <c r="V52" s="10">
        <f t="shared" si="4"/>
        <v>15</v>
      </c>
      <c r="W52" s="10">
        <f t="shared" si="4"/>
        <v>15</v>
      </c>
      <c r="X52" s="10">
        <f t="shared" si="4"/>
        <v>17</v>
      </c>
      <c r="Y52" s="10">
        <f t="shared" si="4"/>
        <v>19</v>
      </c>
      <c r="Z52" s="10">
        <f t="shared" si="4"/>
        <v>22</v>
      </c>
      <c r="AA52" s="10">
        <f t="shared" si="4"/>
        <v>13</v>
      </c>
      <c r="AB52" s="10">
        <f t="shared" si="4"/>
        <v>27</v>
      </c>
      <c r="AC52" s="10">
        <f t="shared" si="4"/>
        <v>20</v>
      </c>
      <c r="AD52" s="10">
        <f t="shared" si="4"/>
        <v>30</v>
      </c>
      <c r="AE52" s="10">
        <f t="shared" si="4"/>
        <v>29</v>
      </c>
      <c r="AF52" s="10">
        <f t="shared" si="4"/>
        <v>45</v>
      </c>
      <c r="AG52" s="10">
        <f t="shared" si="4"/>
        <v>45</v>
      </c>
      <c r="AH52" s="10">
        <f t="shared" si="4"/>
        <v>18</v>
      </c>
      <c r="AI52" s="10">
        <f t="shared" si="4"/>
        <v>45</v>
      </c>
      <c r="AJ52" s="10">
        <f t="shared" si="4"/>
        <v>45</v>
      </c>
      <c r="AK52" s="10">
        <f t="shared" si="4"/>
        <v>45</v>
      </c>
      <c r="AL52" s="10">
        <f t="shared" si="4"/>
        <v>45</v>
      </c>
      <c r="AM52" s="10">
        <f t="shared" si="4"/>
        <v>45</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1000"/>
  <sheetViews>
    <sheetView workbookViewId="0">
      <pane xSplit="2" ySplit="4" topLeftCell="C92" activePane="bottomRight" state="frozen"/>
      <selection pane="topRight" activeCell="C1" sqref="C1"/>
      <selection pane="bottomLeft" activeCell="A5" sqref="A5"/>
      <selection pane="bottomRight" activeCell="C5" sqref="C5"/>
    </sheetView>
  </sheetViews>
  <sheetFormatPr baseColWidth="10" defaultColWidth="14.453125" defaultRowHeight="15" customHeight="1" x14ac:dyDescent="0.25"/>
  <cols>
    <col min="1" max="1" width="8.81640625" customWidth="1"/>
    <col min="2" max="2" width="17.453125" customWidth="1"/>
    <col min="3" max="81" width="8.81640625" customWidth="1"/>
  </cols>
  <sheetData>
    <row r="1" spans="1:81" ht="12" customHeight="1" x14ac:dyDescent="0.25">
      <c r="B1" s="24"/>
      <c r="BB1" s="1"/>
      <c r="BC1" s="1"/>
      <c r="BD1" s="1"/>
      <c r="BE1" s="1"/>
      <c r="BF1" s="1"/>
      <c r="BG1" s="1"/>
    </row>
    <row r="2" spans="1:81" ht="12" customHeight="1" x14ac:dyDescent="0.3">
      <c r="A2" s="56" t="s">
        <v>190</v>
      </c>
      <c r="B2" s="13"/>
      <c r="C2" s="57"/>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13"/>
    </row>
    <row r="3" spans="1:81" ht="12" customHeight="1" x14ac:dyDescent="0.3">
      <c r="A3" s="58"/>
      <c r="B3" s="59"/>
      <c r="BB3" s="1"/>
      <c r="BC3" s="1"/>
      <c r="BD3" s="1"/>
      <c r="BE3" s="1"/>
      <c r="BF3" s="1"/>
      <c r="BG3" s="1"/>
    </row>
    <row r="4" spans="1:81" ht="12" customHeight="1" x14ac:dyDescent="0.3">
      <c r="A4" s="9"/>
      <c r="B4" s="60" t="s">
        <v>0</v>
      </c>
      <c r="C4" s="12" t="s">
        <v>175</v>
      </c>
      <c r="D4" s="61" t="s">
        <v>37</v>
      </c>
      <c r="E4" s="61" t="s">
        <v>37</v>
      </c>
      <c r="F4" s="61" t="s">
        <v>86</v>
      </c>
      <c r="G4" s="61" t="s">
        <v>191</v>
      </c>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9"/>
      <c r="CB4" s="9"/>
      <c r="CC4" s="9"/>
    </row>
    <row r="5" spans="1:81" ht="12" customHeight="1" x14ac:dyDescent="0.25">
      <c r="B5" s="24"/>
    </row>
    <row r="6" spans="1:81" ht="12" customHeight="1" x14ac:dyDescent="0.25">
      <c r="A6" s="24">
        <v>1</v>
      </c>
      <c r="B6" s="59" t="s">
        <v>192</v>
      </c>
      <c r="C6" s="24">
        <v>0</v>
      </c>
      <c r="E6" s="6">
        <v>1</v>
      </c>
      <c r="F6" s="6">
        <v>1</v>
      </c>
      <c r="G6" s="6">
        <v>1</v>
      </c>
    </row>
    <row r="7" spans="1:81" ht="12" customHeight="1" x14ac:dyDescent="0.25">
      <c r="A7" s="24">
        <v>2</v>
      </c>
      <c r="B7" s="59" t="s">
        <v>193</v>
      </c>
      <c r="C7" s="24">
        <v>1</v>
      </c>
      <c r="E7" s="6">
        <v>1</v>
      </c>
      <c r="F7" s="6">
        <v>1</v>
      </c>
      <c r="G7" s="6">
        <v>1</v>
      </c>
    </row>
    <row r="8" spans="1:81" ht="12" customHeight="1" x14ac:dyDescent="0.25">
      <c r="A8" s="24">
        <v>3</v>
      </c>
      <c r="B8" s="59" t="s">
        <v>194</v>
      </c>
      <c r="C8" s="24">
        <v>1</v>
      </c>
      <c r="E8" s="6">
        <v>0</v>
      </c>
      <c r="F8" s="6">
        <v>0</v>
      </c>
      <c r="G8" s="6">
        <v>0</v>
      </c>
    </row>
    <row r="9" spans="1:81" ht="12" customHeight="1" x14ac:dyDescent="0.25">
      <c r="A9" s="24">
        <v>4</v>
      </c>
      <c r="B9" s="59" t="s">
        <v>195</v>
      </c>
      <c r="C9" s="24">
        <v>1</v>
      </c>
      <c r="E9" s="6">
        <v>0</v>
      </c>
      <c r="F9" s="6">
        <v>1</v>
      </c>
      <c r="G9" s="6">
        <v>0</v>
      </c>
    </row>
    <row r="10" spans="1:81" ht="12" customHeight="1" x14ac:dyDescent="0.25">
      <c r="A10" s="24">
        <v>5</v>
      </c>
      <c r="B10" s="59" t="s">
        <v>196</v>
      </c>
      <c r="C10" s="24">
        <v>1</v>
      </c>
      <c r="E10" s="6">
        <v>0</v>
      </c>
      <c r="F10" s="6">
        <v>0</v>
      </c>
      <c r="G10" s="6">
        <v>1</v>
      </c>
    </row>
    <row r="11" spans="1:81" ht="12" customHeight="1" x14ac:dyDescent="0.25">
      <c r="A11" s="24">
        <v>6</v>
      </c>
      <c r="B11" s="59" t="s">
        <v>197</v>
      </c>
      <c r="C11" s="24">
        <v>1</v>
      </c>
      <c r="E11" s="6">
        <v>0</v>
      </c>
      <c r="F11" s="6">
        <v>1</v>
      </c>
      <c r="G11" s="6">
        <v>1</v>
      </c>
    </row>
    <row r="12" spans="1:81" ht="12" customHeight="1" x14ac:dyDescent="0.25">
      <c r="A12" s="24">
        <v>7</v>
      </c>
      <c r="B12" s="59" t="s">
        <v>198</v>
      </c>
      <c r="C12" s="24">
        <v>1</v>
      </c>
      <c r="E12" s="6">
        <v>0</v>
      </c>
      <c r="F12" s="6">
        <v>1</v>
      </c>
      <c r="G12" s="6">
        <v>1</v>
      </c>
    </row>
    <row r="13" spans="1:81" ht="12" customHeight="1" x14ac:dyDescent="0.25">
      <c r="A13" s="24">
        <v>8</v>
      </c>
      <c r="B13" s="59" t="s">
        <v>199</v>
      </c>
      <c r="C13" s="24">
        <v>1</v>
      </c>
      <c r="E13" s="6">
        <v>0</v>
      </c>
      <c r="F13" s="6">
        <v>1</v>
      </c>
      <c r="G13" s="6">
        <v>0</v>
      </c>
    </row>
    <row r="14" spans="1:81" ht="12" customHeight="1" x14ac:dyDescent="0.25">
      <c r="A14" s="24">
        <v>9</v>
      </c>
      <c r="B14" s="59" t="s">
        <v>200</v>
      </c>
      <c r="C14" s="24">
        <v>1</v>
      </c>
      <c r="E14" s="6">
        <v>0</v>
      </c>
      <c r="F14" s="6">
        <v>1</v>
      </c>
      <c r="G14" s="6">
        <v>1</v>
      </c>
    </row>
    <row r="15" spans="1:81" ht="12" customHeight="1" x14ac:dyDescent="0.25">
      <c r="A15" s="24">
        <v>10</v>
      </c>
      <c r="B15" s="59" t="s">
        <v>201</v>
      </c>
      <c r="C15" s="24">
        <v>0</v>
      </c>
      <c r="E15" s="6">
        <v>1</v>
      </c>
      <c r="F15" s="6">
        <v>0</v>
      </c>
      <c r="G15" s="6">
        <v>1</v>
      </c>
    </row>
    <row r="16" spans="1:81" ht="12" customHeight="1" x14ac:dyDescent="0.25">
      <c r="A16" s="24">
        <v>11</v>
      </c>
      <c r="B16" s="59" t="s">
        <v>202</v>
      </c>
      <c r="C16" s="24">
        <v>1</v>
      </c>
      <c r="E16" s="6">
        <v>1</v>
      </c>
      <c r="F16" s="6">
        <v>1</v>
      </c>
      <c r="G16" s="6">
        <v>1</v>
      </c>
    </row>
    <row r="17" spans="1:7" ht="12" customHeight="1" x14ac:dyDescent="0.25">
      <c r="A17" s="24">
        <v>12</v>
      </c>
      <c r="B17" s="59" t="s">
        <v>203</v>
      </c>
      <c r="C17" s="24">
        <v>1</v>
      </c>
      <c r="E17" s="6">
        <v>0</v>
      </c>
      <c r="F17" s="6">
        <v>1</v>
      </c>
      <c r="G17" s="6">
        <v>1</v>
      </c>
    </row>
    <row r="18" spans="1:7" ht="12" customHeight="1" x14ac:dyDescent="0.25">
      <c r="A18" s="24">
        <v>13</v>
      </c>
      <c r="B18" s="59" t="s">
        <v>204</v>
      </c>
      <c r="C18" s="24">
        <v>0</v>
      </c>
      <c r="E18" s="6">
        <v>0</v>
      </c>
      <c r="F18" s="6">
        <v>1</v>
      </c>
      <c r="G18" s="6">
        <v>1</v>
      </c>
    </row>
    <row r="19" spans="1:7" ht="12" customHeight="1" x14ac:dyDescent="0.25">
      <c r="A19" s="24">
        <v>14</v>
      </c>
      <c r="B19" s="59" t="s">
        <v>205</v>
      </c>
      <c r="C19" s="24">
        <v>0</v>
      </c>
      <c r="E19" s="6">
        <v>1</v>
      </c>
      <c r="F19" s="6">
        <v>1</v>
      </c>
      <c r="G19" s="6">
        <v>0</v>
      </c>
    </row>
    <row r="20" spans="1:7" ht="12" customHeight="1" x14ac:dyDescent="0.25">
      <c r="A20" s="24">
        <v>15</v>
      </c>
      <c r="B20" s="59" t="s">
        <v>206</v>
      </c>
      <c r="C20" s="24">
        <v>1</v>
      </c>
      <c r="E20" s="6">
        <v>0</v>
      </c>
      <c r="F20" s="6">
        <v>0</v>
      </c>
      <c r="G20" s="6">
        <v>1</v>
      </c>
    </row>
    <row r="21" spans="1:7" ht="12" customHeight="1" x14ac:dyDescent="0.25">
      <c r="A21" s="24">
        <v>16</v>
      </c>
      <c r="B21" s="59" t="s">
        <v>207</v>
      </c>
      <c r="C21" s="24">
        <v>1</v>
      </c>
      <c r="E21" s="6">
        <v>0</v>
      </c>
      <c r="F21" s="6">
        <v>1</v>
      </c>
      <c r="G21" s="6">
        <v>0</v>
      </c>
    </row>
    <row r="22" spans="1:7" ht="12" customHeight="1" x14ac:dyDescent="0.25">
      <c r="A22" s="24">
        <v>17</v>
      </c>
      <c r="B22" s="59" t="s">
        <v>208</v>
      </c>
      <c r="C22" s="24">
        <v>0</v>
      </c>
      <c r="E22" s="6">
        <v>1</v>
      </c>
      <c r="F22" s="6">
        <v>1</v>
      </c>
      <c r="G22" s="6">
        <v>1</v>
      </c>
    </row>
    <row r="23" spans="1:7" ht="12" customHeight="1" x14ac:dyDescent="0.25">
      <c r="A23" s="24">
        <v>18</v>
      </c>
      <c r="B23" s="59" t="s">
        <v>209</v>
      </c>
      <c r="C23" s="24">
        <v>1</v>
      </c>
      <c r="E23" s="6">
        <v>1</v>
      </c>
      <c r="F23" s="6">
        <v>1</v>
      </c>
      <c r="G23" s="6">
        <v>1</v>
      </c>
    </row>
    <row r="24" spans="1:7" ht="12" customHeight="1" x14ac:dyDescent="0.25">
      <c r="A24" s="24">
        <v>19</v>
      </c>
      <c r="B24" s="59" t="s">
        <v>210</v>
      </c>
      <c r="C24" s="24">
        <v>1</v>
      </c>
      <c r="E24" s="6">
        <v>0</v>
      </c>
      <c r="F24" s="6">
        <v>1</v>
      </c>
      <c r="G24" s="6">
        <v>0</v>
      </c>
    </row>
    <row r="25" spans="1:7" ht="12" customHeight="1" x14ac:dyDescent="0.25">
      <c r="A25" s="24">
        <v>20</v>
      </c>
      <c r="B25" s="59" t="s">
        <v>211</v>
      </c>
      <c r="C25" s="24">
        <v>0</v>
      </c>
      <c r="E25" s="6">
        <v>0</v>
      </c>
      <c r="F25" s="6">
        <v>1</v>
      </c>
      <c r="G25" s="6">
        <v>0</v>
      </c>
    </row>
    <row r="26" spans="1:7" ht="12" customHeight="1" x14ac:dyDescent="0.25">
      <c r="A26" s="24">
        <v>21</v>
      </c>
      <c r="B26" s="59" t="s">
        <v>212</v>
      </c>
      <c r="C26" s="24">
        <v>1</v>
      </c>
      <c r="E26" s="6">
        <v>1</v>
      </c>
      <c r="F26" s="6">
        <v>1</v>
      </c>
      <c r="G26" s="6">
        <v>0</v>
      </c>
    </row>
    <row r="27" spans="1:7" ht="12" customHeight="1" x14ac:dyDescent="0.25">
      <c r="A27" s="24">
        <v>22</v>
      </c>
      <c r="B27" s="59" t="s">
        <v>213</v>
      </c>
      <c r="C27" s="24">
        <v>1</v>
      </c>
      <c r="E27" s="6">
        <v>0</v>
      </c>
      <c r="F27" s="6">
        <v>0</v>
      </c>
      <c r="G27" s="6">
        <v>0</v>
      </c>
    </row>
    <row r="28" spans="1:7" ht="12" customHeight="1" x14ac:dyDescent="0.25">
      <c r="A28" s="24">
        <v>23</v>
      </c>
      <c r="B28" s="59" t="s">
        <v>214</v>
      </c>
      <c r="C28" s="24">
        <v>1</v>
      </c>
      <c r="E28" s="6">
        <v>0</v>
      </c>
      <c r="F28" s="6">
        <v>0</v>
      </c>
      <c r="G28" s="6">
        <v>1</v>
      </c>
    </row>
    <row r="29" spans="1:7" ht="12" customHeight="1" x14ac:dyDescent="0.25">
      <c r="A29" s="24">
        <v>24</v>
      </c>
      <c r="B29" s="59" t="s">
        <v>215</v>
      </c>
      <c r="C29" s="24">
        <v>1</v>
      </c>
      <c r="E29" s="6">
        <v>1</v>
      </c>
      <c r="F29" s="6">
        <v>1</v>
      </c>
      <c r="G29" s="6">
        <v>0</v>
      </c>
    </row>
    <row r="30" spans="1:7" ht="12" customHeight="1" x14ac:dyDescent="0.25">
      <c r="A30" s="24">
        <v>25</v>
      </c>
      <c r="B30" s="59" t="s">
        <v>216</v>
      </c>
      <c r="C30" s="24">
        <v>1</v>
      </c>
      <c r="E30" s="6">
        <v>0</v>
      </c>
      <c r="F30" s="6">
        <v>0</v>
      </c>
      <c r="G30" s="6">
        <v>0</v>
      </c>
    </row>
    <row r="31" spans="1:7" ht="12" customHeight="1" x14ac:dyDescent="0.25">
      <c r="A31" s="24">
        <v>26</v>
      </c>
      <c r="B31" s="59" t="s">
        <v>210</v>
      </c>
      <c r="C31" s="24">
        <v>0</v>
      </c>
      <c r="E31" s="6">
        <v>0</v>
      </c>
      <c r="F31" s="6">
        <v>0</v>
      </c>
      <c r="G31" s="6">
        <v>0</v>
      </c>
    </row>
    <row r="32" spans="1:7" ht="12" customHeight="1" x14ac:dyDescent="0.25">
      <c r="A32" s="24">
        <v>27</v>
      </c>
      <c r="B32" s="59" t="s">
        <v>217</v>
      </c>
      <c r="C32" s="24">
        <v>0</v>
      </c>
      <c r="E32" s="6">
        <v>0</v>
      </c>
      <c r="F32" s="6">
        <v>1</v>
      </c>
      <c r="G32" s="6">
        <v>0</v>
      </c>
    </row>
    <row r="33" spans="1:7" ht="12" customHeight="1" x14ac:dyDescent="0.25">
      <c r="A33" s="24">
        <v>28</v>
      </c>
      <c r="B33" s="59" t="s">
        <v>218</v>
      </c>
      <c r="C33" s="24">
        <v>1</v>
      </c>
      <c r="E33" s="6">
        <v>0</v>
      </c>
      <c r="F33" s="6">
        <v>1</v>
      </c>
      <c r="G33" s="6">
        <v>0</v>
      </c>
    </row>
    <row r="34" spans="1:7" ht="12" customHeight="1" x14ac:dyDescent="0.25">
      <c r="A34" s="24">
        <v>29</v>
      </c>
      <c r="B34" s="59" t="s">
        <v>219</v>
      </c>
      <c r="C34" s="24">
        <v>1</v>
      </c>
      <c r="E34" s="6">
        <v>0</v>
      </c>
      <c r="F34" s="6">
        <v>0</v>
      </c>
      <c r="G34" s="6">
        <v>0</v>
      </c>
    </row>
    <row r="35" spans="1:7" ht="12" customHeight="1" x14ac:dyDescent="0.25">
      <c r="A35" s="24">
        <v>30</v>
      </c>
      <c r="B35" s="59" t="s">
        <v>220</v>
      </c>
      <c r="C35" s="24">
        <v>0</v>
      </c>
      <c r="E35" s="6">
        <v>0</v>
      </c>
      <c r="F35" s="6">
        <v>0</v>
      </c>
      <c r="G35" s="6">
        <v>1</v>
      </c>
    </row>
    <row r="36" spans="1:7" ht="12" customHeight="1" x14ac:dyDescent="0.25">
      <c r="A36" s="24">
        <v>31</v>
      </c>
      <c r="B36" s="59" t="s">
        <v>221</v>
      </c>
      <c r="C36" s="24">
        <v>1</v>
      </c>
      <c r="E36" s="6">
        <v>0</v>
      </c>
      <c r="F36" s="6">
        <v>1</v>
      </c>
      <c r="G36" s="6">
        <v>1</v>
      </c>
    </row>
    <row r="37" spans="1:7" ht="12" customHeight="1" x14ac:dyDescent="0.25">
      <c r="A37" s="24">
        <v>32</v>
      </c>
      <c r="B37" s="59" t="s">
        <v>222</v>
      </c>
      <c r="C37" s="24">
        <v>1</v>
      </c>
      <c r="E37" s="6">
        <v>1</v>
      </c>
      <c r="F37" s="6">
        <v>1</v>
      </c>
      <c r="G37" s="6">
        <v>1</v>
      </c>
    </row>
    <row r="38" spans="1:7" ht="12" customHeight="1" x14ac:dyDescent="0.25">
      <c r="A38" s="24">
        <v>33</v>
      </c>
      <c r="B38" s="59" t="s">
        <v>223</v>
      </c>
      <c r="C38" s="24">
        <v>0</v>
      </c>
      <c r="E38" s="6">
        <v>0</v>
      </c>
      <c r="F38" s="6">
        <v>0</v>
      </c>
      <c r="G38" s="6">
        <v>0</v>
      </c>
    </row>
    <row r="39" spans="1:7" ht="12" customHeight="1" x14ac:dyDescent="0.25">
      <c r="A39" s="24">
        <v>34</v>
      </c>
      <c r="B39" s="59" t="s">
        <v>224</v>
      </c>
      <c r="C39" s="24">
        <v>1</v>
      </c>
      <c r="E39" s="6">
        <v>0</v>
      </c>
      <c r="F39" s="6">
        <v>1</v>
      </c>
      <c r="G39" s="6">
        <v>1</v>
      </c>
    </row>
    <row r="40" spans="1:7" ht="12" customHeight="1" x14ac:dyDescent="0.25">
      <c r="A40" s="24">
        <v>35</v>
      </c>
      <c r="B40" s="59" t="s">
        <v>225</v>
      </c>
      <c r="C40" s="24">
        <v>0</v>
      </c>
      <c r="E40" s="6">
        <v>1</v>
      </c>
      <c r="F40" s="6">
        <v>0</v>
      </c>
      <c r="G40" s="6">
        <v>1</v>
      </c>
    </row>
    <row r="41" spans="1:7" ht="12" customHeight="1" x14ac:dyDescent="0.25">
      <c r="A41" s="24">
        <v>36</v>
      </c>
      <c r="B41" s="59" t="s">
        <v>226</v>
      </c>
      <c r="C41" s="24">
        <v>0</v>
      </c>
      <c r="E41" s="6">
        <v>0</v>
      </c>
      <c r="F41" s="6">
        <v>0</v>
      </c>
      <c r="G41" s="6">
        <v>0</v>
      </c>
    </row>
    <row r="42" spans="1:7" ht="12" customHeight="1" x14ac:dyDescent="0.25">
      <c r="A42" s="24">
        <v>37</v>
      </c>
      <c r="B42" s="59" t="s">
        <v>227</v>
      </c>
      <c r="C42" s="24">
        <v>1</v>
      </c>
      <c r="E42" s="6">
        <v>1</v>
      </c>
      <c r="F42" s="6">
        <v>1</v>
      </c>
      <c r="G42" s="6">
        <v>1</v>
      </c>
    </row>
    <row r="43" spans="1:7" ht="12" customHeight="1" x14ac:dyDescent="0.25">
      <c r="A43" s="24">
        <v>38</v>
      </c>
      <c r="B43" s="59" t="s">
        <v>228</v>
      </c>
      <c r="C43" s="24">
        <v>1</v>
      </c>
      <c r="E43" s="6">
        <v>0</v>
      </c>
      <c r="F43" s="6">
        <v>1</v>
      </c>
      <c r="G43" s="6">
        <v>1</v>
      </c>
    </row>
    <row r="44" spans="1:7" ht="12" customHeight="1" x14ac:dyDescent="0.25">
      <c r="A44" s="24">
        <v>39</v>
      </c>
      <c r="B44" s="59" t="s">
        <v>229</v>
      </c>
      <c r="C44" s="24">
        <v>1</v>
      </c>
      <c r="E44" s="6">
        <v>0</v>
      </c>
      <c r="F44" s="6">
        <v>0</v>
      </c>
      <c r="G44" s="6">
        <v>0</v>
      </c>
    </row>
    <row r="45" spans="1:7" ht="12" customHeight="1" x14ac:dyDescent="0.25">
      <c r="A45" s="24">
        <v>40</v>
      </c>
      <c r="B45" s="59" t="s">
        <v>230</v>
      </c>
      <c r="C45" s="24">
        <v>0</v>
      </c>
      <c r="E45" s="6">
        <v>1</v>
      </c>
      <c r="F45" s="6">
        <v>1</v>
      </c>
      <c r="G45" s="6">
        <v>0</v>
      </c>
    </row>
    <row r="46" spans="1:7" ht="12" customHeight="1" x14ac:dyDescent="0.25">
      <c r="A46" s="24">
        <v>41</v>
      </c>
      <c r="B46" s="59" t="s">
        <v>231</v>
      </c>
      <c r="C46" s="24">
        <v>1</v>
      </c>
      <c r="E46" s="6">
        <v>0</v>
      </c>
      <c r="F46" s="6">
        <v>0</v>
      </c>
      <c r="G46" s="6">
        <v>1</v>
      </c>
    </row>
    <row r="47" spans="1:7" ht="12" customHeight="1" x14ac:dyDescent="0.25">
      <c r="A47" s="24">
        <v>42</v>
      </c>
      <c r="B47" s="59" t="s">
        <v>232</v>
      </c>
      <c r="C47" s="24">
        <v>1</v>
      </c>
      <c r="E47" s="6">
        <v>0</v>
      </c>
      <c r="F47" s="6">
        <v>0</v>
      </c>
      <c r="G47" s="6">
        <v>0</v>
      </c>
    </row>
    <row r="48" spans="1:7" ht="12" customHeight="1" x14ac:dyDescent="0.25">
      <c r="A48" s="24">
        <v>43</v>
      </c>
      <c r="B48" s="59" t="s">
        <v>233</v>
      </c>
      <c r="C48" s="24">
        <v>0</v>
      </c>
      <c r="E48" s="6">
        <v>0</v>
      </c>
      <c r="F48" s="6">
        <v>0</v>
      </c>
      <c r="G48" s="6">
        <v>0</v>
      </c>
    </row>
    <row r="49" spans="1:7" ht="12" customHeight="1" x14ac:dyDescent="0.25">
      <c r="A49" s="24">
        <v>44</v>
      </c>
      <c r="B49" s="59" t="s">
        <v>234</v>
      </c>
      <c r="C49" s="24">
        <v>1</v>
      </c>
      <c r="E49" s="6">
        <v>1</v>
      </c>
      <c r="F49" s="6">
        <v>1</v>
      </c>
      <c r="G49" s="6">
        <v>0</v>
      </c>
    </row>
    <row r="50" spans="1:7" ht="12" customHeight="1" x14ac:dyDescent="0.25">
      <c r="A50" s="24">
        <v>45</v>
      </c>
      <c r="B50" s="59" t="s">
        <v>235</v>
      </c>
      <c r="C50" s="24">
        <v>0</v>
      </c>
      <c r="E50" s="6">
        <v>0</v>
      </c>
      <c r="F50" s="6">
        <v>0</v>
      </c>
      <c r="G50" s="6">
        <v>0</v>
      </c>
    </row>
    <row r="51" spans="1:7" ht="12" customHeight="1" x14ac:dyDescent="0.25">
      <c r="A51" s="24">
        <v>46</v>
      </c>
      <c r="B51" s="59" t="s">
        <v>236</v>
      </c>
      <c r="C51" s="24">
        <v>0</v>
      </c>
      <c r="E51" s="6">
        <v>0</v>
      </c>
      <c r="F51" s="6">
        <v>0</v>
      </c>
      <c r="G51" s="6">
        <v>0</v>
      </c>
    </row>
    <row r="52" spans="1:7" ht="12" customHeight="1" x14ac:dyDescent="0.25">
      <c r="A52" s="24">
        <v>47</v>
      </c>
      <c r="B52" s="59" t="s">
        <v>237</v>
      </c>
      <c r="C52" s="24">
        <v>0</v>
      </c>
      <c r="E52" s="6">
        <v>0</v>
      </c>
      <c r="F52" s="6">
        <v>1</v>
      </c>
      <c r="G52" s="6">
        <v>1</v>
      </c>
    </row>
    <row r="53" spans="1:7" ht="12" customHeight="1" x14ac:dyDescent="0.25">
      <c r="A53" s="24">
        <v>48</v>
      </c>
      <c r="B53" s="59" t="s">
        <v>238</v>
      </c>
      <c r="C53" s="24">
        <v>1</v>
      </c>
      <c r="E53" s="6">
        <v>0</v>
      </c>
      <c r="F53" s="6">
        <v>1</v>
      </c>
      <c r="G53" s="6">
        <v>1</v>
      </c>
    </row>
    <row r="54" spans="1:7" ht="12" customHeight="1" x14ac:dyDescent="0.25">
      <c r="A54" s="24">
        <v>49</v>
      </c>
      <c r="B54" s="59" t="s">
        <v>223</v>
      </c>
      <c r="C54" s="24">
        <v>1</v>
      </c>
      <c r="E54" s="6">
        <v>0</v>
      </c>
      <c r="F54" s="6">
        <v>1</v>
      </c>
      <c r="G54" s="6">
        <v>1</v>
      </c>
    </row>
    <row r="55" spans="1:7" ht="12" customHeight="1" x14ac:dyDescent="0.25">
      <c r="A55" s="24">
        <v>50</v>
      </c>
      <c r="B55" s="59" t="s">
        <v>239</v>
      </c>
      <c r="C55" s="24">
        <v>0</v>
      </c>
      <c r="E55" s="6">
        <v>0</v>
      </c>
      <c r="F55" s="6">
        <v>0</v>
      </c>
      <c r="G55" s="6">
        <v>0</v>
      </c>
    </row>
    <row r="56" spans="1:7" ht="12" customHeight="1" x14ac:dyDescent="0.25">
      <c r="A56" s="24">
        <v>51</v>
      </c>
      <c r="B56" s="59" t="s">
        <v>240</v>
      </c>
      <c r="C56" s="24">
        <v>1</v>
      </c>
      <c r="E56" s="6">
        <v>1</v>
      </c>
      <c r="F56" s="6">
        <v>0</v>
      </c>
      <c r="G56" s="6">
        <v>1</v>
      </c>
    </row>
    <row r="57" spans="1:7" ht="12" customHeight="1" x14ac:dyDescent="0.25">
      <c r="A57" s="24">
        <v>52</v>
      </c>
      <c r="B57" s="59" t="s">
        <v>241</v>
      </c>
      <c r="C57" s="24">
        <v>1</v>
      </c>
      <c r="E57" s="6">
        <v>1</v>
      </c>
      <c r="F57" s="6">
        <v>1</v>
      </c>
      <c r="G57" s="6">
        <v>1</v>
      </c>
    </row>
    <row r="58" spans="1:7" ht="12" customHeight="1" x14ac:dyDescent="0.25">
      <c r="A58" s="24">
        <v>53</v>
      </c>
      <c r="B58" s="59" t="s">
        <v>242</v>
      </c>
      <c r="C58" s="24">
        <v>1</v>
      </c>
      <c r="E58" s="6">
        <v>0</v>
      </c>
      <c r="F58" s="6">
        <v>1</v>
      </c>
      <c r="G58" s="6">
        <v>1</v>
      </c>
    </row>
    <row r="59" spans="1:7" ht="12" customHeight="1" x14ac:dyDescent="0.25">
      <c r="A59" s="24">
        <v>54</v>
      </c>
      <c r="B59" s="59" t="s">
        <v>243</v>
      </c>
      <c r="C59" s="24">
        <v>1</v>
      </c>
      <c r="E59" s="6">
        <v>0</v>
      </c>
      <c r="F59" s="6">
        <v>0</v>
      </c>
      <c r="G59" s="6">
        <v>0</v>
      </c>
    </row>
    <row r="60" spans="1:7" ht="12" customHeight="1" x14ac:dyDescent="0.25">
      <c r="A60" s="24">
        <v>55</v>
      </c>
      <c r="B60" s="59" t="s">
        <v>244</v>
      </c>
      <c r="C60" s="24">
        <v>0</v>
      </c>
      <c r="E60" s="6">
        <v>0</v>
      </c>
      <c r="F60" s="6">
        <v>1</v>
      </c>
      <c r="G60" s="6">
        <v>1</v>
      </c>
    </row>
    <row r="61" spans="1:7" ht="12" customHeight="1" x14ac:dyDescent="0.25">
      <c r="A61" s="24">
        <v>56</v>
      </c>
      <c r="B61" s="59" t="s">
        <v>245</v>
      </c>
      <c r="C61" s="24">
        <v>1</v>
      </c>
      <c r="E61" s="6">
        <v>0</v>
      </c>
      <c r="F61" s="6">
        <v>1</v>
      </c>
      <c r="G61" s="6">
        <v>1</v>
      </c>
    </row>
    <row r="62" spans="1:7" ht="12" customHeight="1" x14ac:dyDescent="0.25">
      <c r="A62" s="24">
        <v>57</v>
      </c>
      <c r="B62" s="59" t="s">
        <v>246</v>
      </c>
      <c r="C62" s="24">
        <v>1</v>
      </c>
      <c r="E62" s="6">
        <v>0</v>
      </c>
      <c r="F62" s="6">
        <v>1</v>
      </c>
      <c r="G62" s="6">
        <v>1</v>
      </c>
    </row>
    <row r="63" spans="1:7" ht="12" customHeight="1" x14ac:dyDescent="0.25">
      <c r="A63" s="24">
        <v>58</v>
      </c>
      <c r="B63" s="59" t="s">
        <v>247</v>
      </c>
      <c r="C63" s="24">
        <v>1</v>
      </c>
      <c r="E63" s="6">
        <v>0</v>
      </c>
      <c r="F63" s="6">
        <v>1</v>
      </c>
      <c r="G63" s="6">
        <v>1</v>
      </c>
    </row>
    <row r="64" spans="1:7" ht="12" customHeight="1" x14ac:dyDescent="0.25">
      <c r="A64" s="24">
        <v>59</v>
      </c>
      <c r="B64" s="59" t="s">
        <v>248</v>
      </c>
      <c r="C64" s="24">
        <v>1</v>
      </c>
      <c r="E64" s="6">
        <v>0</v>
      </c>
      <c r="F64" s="6">
        <v>1</v>
      </c>
      <c r="G64" s="6">
        <v>0</v>
      </c>
    </row>
    <row r="65" spans="1:7" ht="12" customHeight="1" x14ac:dyDescent="0.25">
      <c r="A65" s="24">
        <v>60</v>
      </c>
      <c r="B65" s="59" t="s">
        <v>249</v>
      </c>
      <c r="C65" s="24">
        <v>0</v>
      </c>
      <c r="E65" s="6">
        <v>0</v>
      </c>
      <c r="F65" s="6">
        <v>0</v>
      </c>
      <c r="G65" s="6">
        <v>1</v>
      </c>
    </row>
    <row r="66" spans="1:7" ht="12" customHeight="1" x14ac:dyDescent="0.25">
      <c r="A66" s="24">
        <v>61</v>
      </c>
      <c r="B66" s="59" t="s">
        <v>250</v>
      </c>
      <c r="C66" s="24">
        <v>1</v>
      </c>
      <c r="E66" s="6">
        <v>1</v>
      </c>
      <c r="F66" s="6">
        <v>1</v>
      </c>
      <c r="G66" s="6">
        <v>1</v>
      </c>
    </row>
    <row r="67" spans="1:7" ht="12" customHeight="1" x14ac:dyDescent="0.25">
      <c r="A67" s="24">
        <v>62</v>
      </c>
      <c r="B67" s="59" t="s">
        <v>251</v>
      </c>
      <c r="C67" s="24">
        <v>1</v>
      </c>
      <c r="E67" s="6">
        <v>0</v>
      </c>
      <c r="F67" s="6">
        <v>1</v>
      </c>
      <c r="G67" s="6">
        <v>0</v>
      </c>
    </row>
    <row r="68" spans="1:7" ht="12" customHeight="1" x14ac:dyDescent="0.25">
      <c r="A68" s="24">
        <v>63</v>
      </c>
      <c r="B68" s="59" t="s">
        <v>252</v>
      </c>
      <c r="C68" s="24">
        <v>1</v>
      </c>
      <c r="E68" s="6">
        <v>0</v>
      </c>
      <c r="F68" s="6">
        <v>1</v>
      </c>
      <c r="G68" s="6">
        <v>1</v>
      </c>
    </row>
    <row r="69" spans="1:7" ht="12" customHeight="1" x14ac:dyDescent="0.25">
      <c r="A69" s="24">
        <v>64</v>
      </c>
      <c r="B69" s="59" t="s">
        <v>253</v>
      </c>
      <c r="C69" s="24">
        <v>1</v>
      </c>
      <c r="E69" s="6">
        <v>0</v>
      </c>
      <c r="F69" s="6">
        <v>1</v>
      </c>
      <c r="G69" s="6">
        <v>1</v>
      </c>
    </row>
    <row r="70" spans="1:7" ht="12" customHeight="1" x14ac:dyDescent="0.25">
      <c r="A70" s="24">
        <v>65</v>
      </c>
      <c r="B70" s="59" t="s">
        <v>254</v>
      </c>
      <c r="C70" s="24">
        <v>0</v>
      </c>
      <c r="E70" s="6">
        <v>0</v>
      </c>
      <c r="F70" s="6">
        <v>0</v>
      </c>
      <c r="G70" s="6">
        <v>0</v>
      </c>
    </row>
    <row r="71" spans="1:7" ht="12" customHeight="1" x14ac:dyDescent="0.25">
      <c r="A71" s="24">
        <v>66</v>
      </c>
      <c r="B71" s="59" t="s">
        <v>255</v>
      </c>
      <c r="C71" s="24">
        <v>0</v>
      </c>
      <c r="E71" s="6">
        <v>0</v>
      </c>
      <c r="F71" s="6">
        <v>1</v>
      </c>
      <c r="G71" s="6">
        <v>1</v>
      </c>
    </row>
    <row r="72" spans="1:7" ht="12" customHeight="1" x14ac:dyDescent="0.25">
      <c r="A72" s="24">
        <v>67</v>
      </c>
      <c r="B72" s="59" t="s">
        <v>256</v>
      </c>
      <c r="C72" s="24">
        <v>0</v>
      </c>
      <c r="E72" s="6">
        <v>0</v>
      </c>
      <c r="F72" s="6">
        <v>0</v>
      </c>
      <c r="G72" s="6">
        <v>0</v>
      </c>
    </row>
    <row r="73" spans="1:7" ht="12" customHeight="1" x14ac:dyDescent="0.25">
      <c r="A73" s="24">
        <v>68</v>
      </c>
      <c r="B73" s="59" t="s">
        <v>257</v>
      </c>
      <c r="C73" s="24">
        <v>0</v>
      </c>
      <c r="E73" s="6">
        <v>0</v>
      </c>
      <c r="F73" s="6">
        <v>1</v>
      </c>
      <c r="G73" s="6">
        <v>0</v>
      </c>
    </row>
    <row r="74" spans="1:7" ht="12" customHeight="1" x14ac:dyDescent="0.25">
      <c r="A74" s="24">
        <v>69</v>
      </c>
      <c r="B74" s="59" t="s">
        <v>258</v>
      </c>
      <c r="C74" s="24">
        <v>1</v>
      </c>
      <c r="E74" s="6">
        <v>0</v>
      </c>
      <c r="F74" s="6">
        <v>0</v>
      </c>
      <c r="G74" s="6">
        <v>0</v>
      </c>
    </row>
    <row r="75" spans="1:7" ht="12" customHeight="1" x14ac:dyDescent="0.25">
      <c r="A75" s="24">
        <v>70</v>
      </c>
      <c r="B75" s="59" t="s">
        <v>260</v>
      </c>
      <c r="C75" s="24">
        <v>0</v>
      </c>
      <c r="E75" s="6">
        <v>0</v>
      </c>
      <c r="F75" s="6">
        <v>0</v>
      </c>
      <c r="G75" s="6">
        <v>0</v>
      </c>
    </row>
    <row r="76" spans="1:7" ht="12" customHeight="1" x14ac:dyDescent="0.25">
      <c r="A76" s="24">
        <v>71</v>
      </c>
      <c r="B76" s="59" t="s">
        <v>261</v>
      </c>
      <c r="C76" s="24">
        <v>1</v>
      </c>
      <c r="E76" s="6">
        <v>1</v>
      </c>
      <c r="F76" s="6">
        <v>1</v>
      </c>
      <c r="G76" s="6">
        <v>1</v>
      </c>
    </row>
    <row r="77" spans="1:7" ht="12" customHeight="1" x14ac:dyDescent="0.25">
      <c r="A77" s="24">
        <v>72</v>
      </c>
      <c r="B77" s="59" t="s">
        <v>262</v>
      </c>
      <c r="C77" s="24">
        <v>1</v>
      </c>
      <c r="E77" s="6">
        <v>0</v>
      </c>
      <c r="F77" s="6">
        <v>1</v>
      </c>
      <c r="G77" s="6">
        <v>1</v>
      </c>
    </row>
    <row r="78" spans="1:7" ht="12" customHeight="1" x14ac:dyDescent="0.25">
      <c r="A78" s="24">
        <v>73</v>
      </c>
      <c r="B78" s="59" t="s">
        <v>263</v>
      </c>
      <c r="C78" s="24">
        <v>0</v>
      </c>
      <c r="E78" s="6">
        <v>0</v>
      </c>
      <c r="F78" s="6">
        <v>1</v>
      </c>
      <c r="G78" s="6">
        <v>1</v>
      </c>
    </row>
    <row r="79" spans="1:7" ht="12" customHeight="1" x14ac:dyDescent="0.25">
      <c r="A79" s="24">
        <v>74</v>
      </c>
      <c r="B79" s="59" t="s">
        <v>264</v>
      </c>
      <c r="C79" s="24">
        <v>0</v>
      </c>
      <c r="E79" s="6">
        <v>0</v>
      </c>
      <c r="F79" s="6">
        <v>0</v>
      </c>
      <c r="G79" s="6">
        <v>0</v>
      </c>
    </row>
    <row r="80" spans="1:7" ht="12" customHeight="1" x14ac:dyDescent="0.25">
      <c r="A80" s="24">
        <v>75</v>
      </c>
      <c r="B80" s="59" t="s">
        <v>265</v>
      </c>
      <c r="C80" s="24">
        <v>1</v>
      </c>
      <c r="E80" s="6">
        <v>0</v>
      </c>
      <c r="F80" s="6">
        <v>0</v>
      </c>
      <c r="G80" s="6">
        <v>1</v>
      </c>
    </row>
    <row r="81" spans="1:7" ht="12" customHeight="1" x14ac:dyDescent="0.25">
      <c r="A81" s="24">
        <v>76</v>
      </c>
      <c r="B81" s="59" t="s">
        <v>266</v>
      </c>
      <c r="C81" s="24">
        <v>0</v>
      </c>
      <c r="E81" s="6">
        <v>0</v>
      </c>
      <c r="F81" s="6">
        <v>0</v>
      </c>
      <c r="G81" s="6">
        <v>0</v>
      </c>
    </row>
    <row r="82" spans="1:7" ht="12" customHeight="1" x14ac:dyDescent="0.25">
      <c r="A82" s="24">
        <v>77</v>
      </c>
      <c r="B82" s="59" t="s">
        <v>267</v>
      </c>
      <c r="C82" s="24">
        <v>1</v>
      </c>
      <c r="E82" s="6">
        <v>0</v>
      </c>
      <c r="F82" s="6">
        <v>0</v>
      </c>
      <c r="G82" s="6">
        <v>0</v>
      </c>
    </row>
    <row r="83" spans="1:7" ht="12" customHeight="1" x14ac:dyDescent="0.25">
      <c r="A83" s="24">
        <v>78</v>
      </c>
      <c r="B83" s="59" t="s">
        <v>268</v>
      </c>
      <c r="C83" s="24">
        <v>0</v>
      </c>
      <c r="E83" s="6">
        <v>1</v>
      </c>
      <c r="F83" s="6">
        <v>0</v>
      </c>
      <c r="G83" s="6">
        <v>0</v>
      </c>
    </row>
    <row r="84" spans="1:7" ht="12" customHeight="1" x14ac:dyDescent="0.25">
      <c r="A84" s="24">
        <v>79</v>
      </c>
      <c r="B84" s="59" t="s">
        <v>269</v>
      </c>
      <c r="C84" s="24">
        <v>0</v>
      </c>
      <c r="E84" s="6">
        <v>0</v>
      </c>
      <c r="F84" s="6">
        <v>1</v>
      </c>
      <c r="G84" s="6">
        <v>0</v>
      </c>
    </row>
    <row r="85" spans="1:7" ht="12" customHeight="1" x14ac:dyDescent="0.25">
      <c r="A85" s="24">
        <v>80</v>
      </c>
      <c r="B85" s="59" t="s">
        <v>270</v>
      </c>
      <c r="C85" s="24">
        <v>1</v>
      </c>
      <c r="E85" s="6">
        <v>0</v>
      </c>
      <c r="F85" s="6">
        <v>1</v>
      </c>
      <c r="G85" s="6">
        <v>1</v>
      </c>
    </row>
    <row r="86" spans="1:7" ht="12" customHeight="1" x14ac:dyDescent="0.25">
      <c r="A86" s="24">
        <v>81</v>
      </c>
      <c r="B86" s="59" t="s">
        <v>271</v>
      </c>
      <c r="C86" s="24">
        <v>1</v>
      </c>
      <c r="E86" s="6">
        <v>1</v>
      </c>
      <c r="F86" s="6">
        <v>1</v>
      </c>
      <c r="G86" s="6">
        <v>1</v>
      </c>
    </row>
    <row r="87" spans="1:7" ht="12" customHeight="1" x14ac:dyDescent="0.25">
      <c r="A87" s="24">
        <v>82</v>
      </c>
      <c r="B87" s="59" t="s">
        <v>272</v>
      </c>
      <c r="C87" s="24">
        <v>0</v>
      </c>
      <c r="E87" s="6">
        <v>0</v>
      </c>
      <c r="F87" s="6">
        <v>1</v>
      </c>
      <c r="G87" s="6">
        <v>1</v>
      </c>
    </row>
    <row r="88" spans="1:7" ht="12" customHeight="1" x14ac:dyDescent="0.25">
      <c r="A88" s="24">
        <v>83</v>
      </c>
      <c r="B88" s="59" t="s">
        <v>273</v>
      </c>
      <c r="C88" s="24">
        <v>0</v>
      </c>
      <c r="E88" s="6">
        <v>0</v>
      </c>
      <c r="F88" s="6">
        <v>0</v>
      </c>
      <c r="G88" s="6">
        <v>0</v>
      </c>
    </row>
    <row r="89" spans="1:7" ht="12" customHeight="1" x14ac:dyDescent="0.25">
      <c r="A89" s="24">
        <v>84</v>
      </c>
      <c r="B89" s="59" t="s">
        <v>274</v>
      </c>
      <c r="C89" s="24">
        <v>1</v>
      </c>
      <c r="E89" s="6">
        <v>0</v>
      </c>
      <c r="F89" s="6">
        <v>1</v>
      </c>
      <c r="G89" s="6">
        <v>1</v>
      </c>
    </row>
    <row r="90" spans="1:7" ht="12" customHeight="1" x14ac:dyDescent="0.25">
      <c r="A90" s="24">
        <v>85</v>
      </c>
      <c r="B90" s="59" t="s">
        <v>275</v>
      </c>
      <c r="C90" s="24">
        <v>1</v>
      </c>
      <c r="E90" s="6">
        <v>1</v>
      </c>
      <c r="F90" s="6">
        <v>0</v>
      </c>
      <c r="G90" s="6">
        <v>1</v>
      </c>
    </row>
    <row r="91" spans="1:7" ht="12" customHeight="1" x14ac:dyDescent="0.25">
      <c r="A91" s="24">
        <v>86</v>
      </c>
      <c r="B91" s="59" t="s">
        <v>201</v>
      </c>
      <c r="C91" s="24">
        <v>0</v>
      </c>
      <c r="E91" s="6">
        <v>0</v>
      </c>
      <c r="F91" s="6">
        <v>0</v>
      </c>
      <c r="G91" s="6">
        <v>1</v>
      </c>
    </row>
    <row r="92" spans="1:7" ht="12" customHeight="1" x14ac:dyDescent="0.25">
      <c r="A92" s="24">
        <v>87</v>
      </c>
      <c r="B92" s="59" t="s">
        <v>276</v>
      </c>
      <c r="C92" s="24">
        <v>0</v>
      </c>
      <c r="E92" s="6">
        <v>0</v>
      </c>
      <c r="F92" s="6">
        <v>0</v>
      </c>
      <c r="G92" s="6">
        <v>0</v>
      </c>
    </row>
    <row r="93" spans="1:7" ht="12" customHeight="1" x14ac:dyDescent="0.25">
      <c r="A93" s="24">
        <v>88</v>
      </c>
      <c r="B93" s="59" t="s">
        <v>277</v>
      </c>
      <c r="C93" s="24">
        <v>1</v>
      </c>
      <c r="E93" s="6">
        <v>0</v>
      </c>
      <c r="F93" s="6">
        <v>1</v>
      </c>
      <c r="G93" s="6">
        <v>1</v>
      </c>
    </row>
    <row r="94" spans="1:7" ht="12" customHeight="1" x14ac:dyDescent="0.25">
      <c r="A94" s="24">
        <v>89</v>
      </c>
      <c r="B94" s="59" t="s">
        <v>278</v>
      </c>
      <c r="C94" s="24">
        <v>0</v>
      </c>
      <c r="E94" s="6">
        <v>1</v>
      </c>
      <c r="F94" s="6">
        <v>0</v>
      </c>
      <c r="G94" s="6">
        <v>1</v>
      </c>
    </row>
    <row r="95" spans="1:7" ht="12" customHeight="1" x14ac:dyDescent="0.25">
      <c r="A95" s="24">
        <v>90</v>
      </c>
      <c r="B95" s="59" t="s">
        <v>279</v>
      </c>
      <c r="C95" s="24">
        <v>1</v>
      </c>
      <c r="E95" s="6">
        <v>1</v>
      </c>
      <c r="F95" s="6">
        <v>1</v>
      </c>
      <c r="G95" s="6">
        <v>1</v>
      </c>
    </row>
    <row r="96" spans="1:7" ht="12" customHeight="1" x14ac:dyDescent="0.25">
      <c r="B96" s="24"/>
      <c r="G96" s="6"/>
    </row>
    <row r="97" spans="1:81" ht="12" customHeight="1" x14ac:dyDescent="0.3">
      <c r="A97" s="9"/>
      <c r="B97" s="60" t="s">
        <v>280</v>
      </c>
      <c r="C97" s="60">
        <f>SUM(EPQ!C8,EPQ!C12,EPQ!C17,EPQ!C20,EPQ!C24,EPQ!C28,EPQ!C32,EPQ!C36,EPQ!C39,EPQ!C43,EPQ!C46,EPQ!C52,EPQ!C59,EPQ!C63,EPQ!C67,EPQ!C71,EPQ!C73,EPQ!C77,EPQ!C80,EPQ!C82,EPQ!C85,EPQ!C89,EPQ!C93)</f>
        <v>19</v>
      </c>
      <c r="D97" s="60">
        <f>SUM(EPQ!D8,EPQ!D12,EPQ!D17,EPQ!D20,EPQ!D24,EPQ!D28,EPQ!D32,EPQ!D36,EPQ!D39,EPQ!D43,EPQ!D46,EPQ!D52,EPQ!D59,EPQ!D63,EPQ!D67,EPQ!D71,EPQ!D73,EPQ!D77,EPQ!D80,EPQ!D82,EPQ!D85,EPQ!D89,EPQ!D93)</f>
        <v>0</v>
      </c>
      <c r="E97" s="60">
        <f>SUM(EPQ!E7,EPQ!E11,EPQ!E16,EPQ!E19,EPQ!E23,EPQ!E27,EPQ!E32,EPQ!E36,EPQ!E39,EPQ!E43,EPQ!E46,EPQ!E52,EPQ!E59,EPQ!E63,EPQ!E67,EPQ!E71,EPQ!E73,EPQ!E77,EPQ!E80,EPQ!E82,EPQ!E85,EPQ!E89,EPQ!E93)</f>
        <v>4</v>
      </c>
      <c r="F97" s="60">
        <f>SUM(EPQ!F7,EPQ!F11,EPQ!F16,EPQ!F19,EPQ!F23,EPQ!F27,EPQ!F32,EPQ!F36,EPQ!F39,EPQ!F43,EPQ!F46,EPQ!F52,EPQ!F59,EPQ!F63,EPQ!F67,EPQ!F71,EPQ!F73,EPQ!F77,EPQ!F80,EPQ!F82,EPQ!F85,EPQ!F89,EPQ!F93)</f>
        <v>18</v>
      </c>
      <c r="G97" s="61">
        <v>1</v>
      </c>
      <c r="H97" s="60">
        <f>SUM(EPQ!H8,EPQ!H12,EPQ!H17,EPQ!H20,EPQ!H24,EPQ!H28,EPQ!H32,EPQ!H36,EPQ!H39,EPQ!H43,EPQ!H46,EPQ!H52,EPQ!H59,EPQ!H63,EPQ!H67,EPQ!H71,EPQ!H73,EPQ!H77,EPQ!H80,EPQ!H82,EPQ!H85,EPQ!H89,EPQ!H93)</f>
        <v>0</v>
      </c>
      <c r="I97" s="60"/>
      <c r="J97" s="60">
        <f>SUM(EPQ!J8,EPQ!J12,EPQ!J17,EPQ!J20,EPQ!J24,EPQ!J28,EPQ!J32,EPQ!J36,EPQ!J39,EPQ!J43,EPQ!J46,EPQ!J52,EPQ!J59,EPQ!J63,EPQ!J67,EPQ!J71,EPQ!J73,EPQ!J77,EPQ!J80,EPQ!J82,EPQ!J85,EPQ!J89,EPQ!J93)</f>
        <v>0</v>
      </c>
      <c r="K97" s="60">
        <f>SUM(EPQ!K8,EPQ!K12,EPQ!K17,EPQ!K20,EPQ!K24,EPQ!K28,EPQ!K32,EPQ!K36,EPQ!K39,EPQ!K43,EPQ!K46,EPQ!K52,EPQ!K59,EPQ!K63,EPQ!K67,EPQ!K71,EPQ!K73,EPQ!K77,EPQ!K80,EPQ!K82,EPQ!K85,EPQ!K89,EPQ!K93)</f>
        <v>0</v>
      </c>
      <c r="L97" s="60">
        <f>SUM(EPQ!L8,EPQ!L12,EPQ!L17,EPQ!L20,EPQ!L24,EPQ!L28,EPQ!L32,EPQ!L36,EPQ!L39,EPQ!L43,EPQ!L46,EPQ!L52,EPQ!L59,EPQ!L63,EPQ!L67,EPQ!L71,EPQ!L73,EPQ!L77,EPQ!L80,EPQ!L82,EPQ!L85,EPQ!L89,EPQ!L93)</f>
        <v>0</v>
      </c>
      <c r="M97" s="60">
        <f>SUM(EPQ!M8,EPQ!M12,EPQ!M17,EPQ!M20,EPQ!M24,EPQ!M28,EPQ!M32,EPQ!M36,EPQ!M39,EPQ!M43,EPQ!M46,EPQ!M52,EPQ!M59,EPQ!M63,EPQ!M67,EPQ!M71,EPQ!M73,EPQ!M77,EPQ!M80,EPQ!M82,EPQ!M85,EPQ!M89,EPQ!M93)</f>
        <v>0</v>
      </c>
      <c r="N97" s="60">
        <f>SUM(EPQ!N8,EPQ!N12,EPQ!N17,EPQ!N20,EPQ!N24,EPQ!N28,EPQ!N32,EPQ!N36,EPQ!N39,EPQ!N43,EPQ!N46,EPQ!N52,EPQ!N59,EPQ!N63,EPQ!N67,EPQ!N71,EPQ!N73,EPQ!N77,EPQ!N80,EPQ!N82,EPQ!N85,EPQ!N89,EPQ!N93)</f>
        <v>0</v>
      </c>
      <c r="O97" s="60">
        <f>SUM(EPQ!O8,EPQ!O12,EPQ!O17,EPQ!O20,EPQ!O24,EPQ!O28,EPQ!O32,EPQ!O36,EPQ!O39,EPQ!O43,EPQ!O46,EPQ!O52,EPQ!O59,EPQ!O63,EPQ!O67,EPQ!O71,EPQ!O73,EPQ!O77,EPQ!O80,EPQ!O82,EPQ!O85,EPQ!O89,EPQ!O93)</f>
        <v>0</v>
      </c>
      <c r="P97" s="60">
        <f>SUM(EPQ!P8,EPQ!P12,EPQ!P17,EPQ!P20,EPQ!P24,EPQ!P28,EPQ!P32,EPQ!P36,EPQ!P39,EPQ!P43,EPQ!P46,EPQ!P52,EPQ!P59,EPQ!P63,EPQ!P67,EPQ!P71,EPQ!P73,EPQ!P77,EPQ!P80,EPQ!P82,EPQ!P85,EPQ!P89,EPQ!P93)</f>
        <v>0</v>
      </c>
      <c r="Q97" s="60">
        <f>SUM(EPQ!Q8,EPQ!Q12,EPQ!Q17,EPQ!Q20,EPQ!Q24,EPQ!Q28,EPQ!Q32,EPQ!Q36,EPQ!Q39,EPQ!Q43,EPQ!Q46,EPQ!Q52,EPQ!Q59,EPQ!Q63,EPQ!Q67,EPQ!Q71,EPQ!Q73,EPQ!Q77,EPQ!Q80,EPQ!Q82,EPQ!Q85,EPQ!Q89,EPQ!Q93)</f>
        <v>0</v>
      </c>
      <c r="R97" s="60">
        <f>SUM(EPQ!R8,EPQ!R12,EPQ!R17,EPQ!R20,EPQ!R24,EPQ!R28,EPQ!R32,EPQ!R36,EPQ!R39,EPQ!R43,EPQ!R46,EPQ!R52,EPQ!R59,EPQ!R63,EPQ!R67,EPQ!R71,EPQ!R73,EPQ!R77,EPQ!R80,EPQ!R82,EPQ!R85,EPQ!R89,EPQ!R93)</f>
        <v>0</v>
      </c>
      <c r="S97" s="60">
        <f>SUM(EPQ!S8,EPQ!S12,EPQ!S17,EPQ!S20,EPQ!S24,EPQ!S28,EPQ!S32,EPQ!S36,EPQ!S39,EPQ!S43,EPQ!S46,EPQ!S52,EPQ!S59,EPQ!S63,EPQ!S67,EPQ!S71,EPQ!S73,EPQ!S77,EPQ!S80,EPQ!S82,EPQ!S85,EPQ!S89,EPQ!S93)</f>
        <v>0</v>
      </c>
      <c r="T97" s="60">
        <f>SUM(EPQ!T8,EPQ!T12,EPQ!T17,EPQ!T20,EPQ!T24,EPQ!T28,EPQ!T32,EPQ!T36,EPQ!T39,EPQ!T43,EPQ!T46,EPQ!T52,EPQ!T59,EPQ!T63,EPQ!T67,EPQ!T71,EPQ!T73,EPQ!T77,EPQ!T80,EPQ!T82,EPQ!T85,EPQ!T89,EPQ!T93)</f>
        <v>0</v>
      </c>
      <c r="U97" s="60">
        <f>SUM(EPQ!U8,EPQ!U12,EPQ!U17,EPQ!U20,EPQ!U24,EPQ!U28,EPQ!U32,EPQ!U36,EPQ!U39,EPQ!U43,EPQ!U46,EPQ!U52,EPQ!U59,EPQ!U63,EPQ!U67,EPQ!U71,EPQ!U73,EPQ!U77,EPQ!U80,EPQ!U82,EPQ!U85,EPQ!U89,EPQ!U93)</f>
        <v>0</v>
      </c>
      <c r="V97" s="60">
        <f>SUM(EPQ!V8,EPQ!V12,EPQ!V17,EPQ!V20,EPQ!V24,EPQ!V28,EPQ!V32,EPQ!V36,EPQ!V39,EPQ!V43,EPQ!V46,EPQ!V52,EPQ!V59,EPQ!V63,EPQ!V67,EPQ!V71,EPQ!V73,EPQ!V77,EPQ!V80,EPQ!V82,EPQ!V85,EPQ!V89,EPQ!V93)</f>
        <v>0</v>
      </c>
      <c r="W97" s="60">
        <f>SUM(EPQ!W8,EPQ!W12,EPQ!W17,EPQ!W20,EPQ!W24,EPQ!W28,EPQ!W32,EPQ!W36,EPQ!W39,EPQ!W43,EPQ!W46,EPQ!W52,EPQ!W59,EPQ!W63,EPQ!W67,EPQ!W71,EPQ!W73,EPQ!W77,EPQ!W80,EPQ!W82,EPQ!W85,EPQ!W89,EPQ!W93)</f>
        <v>0</v>
      </c>
      <c r="X97" s="60">
        <f>SUM(EPQ!X8,EPQ!X12,EPQ!X17,EPQ!X20,EPQ!X24,EPQ!X28,EPQ!X32,EPQ!X36,EPQ!X39,EPQ!X43,EPQ!X46,EPQ!X52,EPQ!X59,EPQ!X63,EPQ!X67,EPQ!X71,EPQ!X73,EPQ!X77,EPQ!X80,EPQ!X82,EPQ!X85,EPQ!X89,EPQ!X93)</f>
        <v>0</v>
      </c>
      <c r="Y97" s="60">
        <f>SUM(EPQ!Y8,EPQ!Y12,EPQ!Y17,EPQ!Y20,EPQ!Y24,EPQ!Y28,EPQ!Y32,EPQ!Y36,EPQ!Y39,EPQ!Y43,EPQ!Y46,EPQ!Y52,EPQ!Y59,EPQ!Y63,EPQ!Y67,EPQ!Y71,EPQ!Y73,EPQ!Y77,EPQ!Y80,EPQ!Y82,EPQ!Y85,EPQ!Y89,EPQ!Y93)</f>
        <v>0</v>
      </c>
      <c r="Z97" s="60">
        <f>SUM(EPQ!Z8,EPQ!Z12,EPQ!Z17,EPQ!Z20,EPQ!Z24,EPQ!Z28,EPQ!Z32,EPQ!Z36,EPQ!Z39,EPQ!Z43,EPQ!Z46,EPQ!Z52,EPQ!Z59,EPQ!Z63,EPQ!Z67,EPQ!Z71,EPQ!Z73,EPQ!Z77,EPQ!Z80,EPQ!Z82,EPQ!Z85,EPQ!Z89,EPQ!Z93)</f>
        <v>0</v>
      </c>
      <c r="AA97" s="60">
        <f>SUM(EPQ!AA8,EPQ!AA12,EPQ!AA17,EPQ!AA20,EPQ!AA24,EPQ!AA28,EPQ!AA32,EPQ!AA36,EPQ!AA39,EPQ!AA43,EPQ!AA46,EPQ!AA52,EPQ!AA59,EPQ!AA63,EPQ!AA67,EPQ!AA71,EPQ!AA73,EPQ!AA77,EPQ!AA80,EPQ!AA82,EPQ!AA85,EPQ!AA89,EPQ!AA93)</f>
        <v>0</v>
      </c>
      <c r="AB97" s="60">
        <f>SUM(EPQ!AB8,EPQ!AB12,EPQ!AB17,EPQ!AB20,EPQ!AB24,EPQ!AB28,EPQ!AB32,EPQ!AB36,EPQ!AB39,EPQ!AB43,EPQ!AB46,EPQ!AB52,EPQ!AB59,EPQ!AB63,EPQ!AB67,EPQ!AB71,EPQ!AB73,EPQ!AB77,EPQ!AB80,EPQ!AB82,EPQ!AB85,EPQ!AB89,EPQ!AB93)</f>
        <v>0</v>
      </c>
      <c r="AC97" s="60">
        <f>SUM(EPQ!AC8,EPQ!AC12,EPQ!AC17,EPQ!AC20,EPQ!AC24,EPQ!AC28,EPQ!AC32,EPQ!AC36,EPQ!AC39,EPQ!AC43,EPQ!AC46,EPQ!AC52,EPQ!AC59,EPQ!AC63,EPQ!AC67,EPQ!AC71,EPQ!AC73,EPQ!AC77,EPQ!AC80,EPQ!AC82,EPQ!AC85,EPQ!AC89,EPQ!AC93)</f>
        <v>0</v>
      </c>
      <c r="AD97" s="60">
        <f>SUM(EPQ!AD8,EPQ!AD12,EPQ!AD17,EPQ!AD20,EPQ!AD24,EPQ!AD28,EPQ!AD32,EPQ!AD36,EPQ!AD39,EPQ!AD43,EPQ!AD46,EPQ!AD52,EPQ!AD59,EPQ!AD63,EPQ!AD67,EPQ!AD71,EPQ!AD73,EPQ!AD77,EPQ!AD80,EPQ!AD82,EPQ!AD85,EPQ!AD89,EPQ!AD93)</f>
        <v>0</v>
      </c>
      <c r="AE97" s="60">
        <f>SUM(EPQ!AE8,EPQ!AE12,EPQ!AE17,EPQ!AE20,EPQ!AE24,EPQ!AE28,EPQ!AE32,EPQ!AE36,EPQ!AE39,EPQ!AE43,EPQ!AE46,EPQ!AE52,EPQ!AE59,EPQ!AE63,EPQ!AE67,EPQ!AE71,EPQ!AE73,EPQ!AE77,EPQ!AE80,EPQ!AE82,EPQ!AE85,EPQ!AE89,EPQ!AE93)</f>
        <v>0</v>
      </c>
      <c r="AF97" s="60">
        <f>SUM(EPQ!AF8,EPQ!AF12,EPQ!AF17,EPQ!AF20,EPQ!AF24,EPQ!AF28,EPQ!AF32,EPQ!AF36,EPQ!AF39,EPQ!AF43,EPQ!AF46,EPQ!AF52,EPQ!AF59,EPQ!AF63,EPQ!AF67,EPQ!AF71,EPQ!AF73,EPQ!AF77,EPQ!AF80,EPQ!AF82,EPQ!AF85,EPQ!AF89,EPQ!AF93)</f>
        <v>0</v>
      </c>
      <c r="AG97" s="60">
        <f>SUM(EPQ!AG8,EPQ!AG12,EPQ!AG17,EPQ!AG20,EPQ!AG24,EPQ!AG28,EPQ!AG32,EPQ!AG36,EPQ!AG39,EPQ!AG43,EPQ!AG46,EPQ!AG52,EPQ!AG59,EPQ!AG63,EPQ!AG67,EPQ!AG71,EPQ!AG73,EPQ!AG77,EPQ!AG80,EPQ!AG82,EPQ!AG85,EPQ!AG89,EPQ!AG93)</f>
        <v>0</v>
      </c>
      <c r="AH97" s="60">
        <f>SUM(EPQ!AH8,EPQ!AH12,EPQ!AH17,EPQ!AH20,EPQ!AH24,EPQ!AH28,EPQ!AH32,EPQ!AH36,EPQ!AH39,EPQ!AH43,EPQ!AH46,EPQ!AH52,EPQ!AH59,EPQ!AH63,EPQ!AH67,EPQ!AH71,EPQ!AH73,EPQ!AH77,EPQ!AH80,EPQ!AH82,EPQ!AH85,EPQ!AH89,EPQ!AH93)</f>
        <v>0</v>
      </c>
      <c r="AI97" s="60">
        <f>SUM(EPQ!AI8,EPQ!AI12,EPQ!AI17,EPQ!AI20,EPQ!AI24,EPQ!AI28,EPQ!AI32,EPQ!AI36,EPQ!AI39,EPQ!AI43,EPQ!AI46,EPQ!AI52,EPQ!AI59,EPQ!AI63,EPQ!AI67,EPQ!AI71,EPQ!AI73,EPQ!AI77,EPQ!AI80,EPQ!AI82,EPQ!AI85,EPQ!AI89,EPQ!AI93)</f>
        <v>0</v>
      </c>
      <c r="AJ97" s="60">
        <f>SUM(EPQ!AJ8,EPQ!AJ12,EPQ!AJ17,EPQ!AJ20,EPQ!AJ24,EPQ!AJ28,EPQ!AJ32,EPQ!AJ36,EPQ!AJ39,EPQ!AJ43,EPQ!AJ46,EPQ!AJ52,EPQ!AJ59,EPQ!AJ63,EPQ!AJ67,EPQ!AJ71,EPQ!AJ73,EPQ!AJ77,EPQ!AJ80,EPQ!AJ82,EPQ!AJ85,EPQ!AJ89,EPQ!AJ93)</f>
        <v>0</v>
      </c>
      <c r="AK97" s="60">
        <f>SUM(EPQ!AK8,EPQ!AK12,EPQ!AK17,EPQ!AK20,EPQ!AK24,EPQ!AK28,EPQ!AK32,EPQ!AK36,EPQ!AK39,EPQ!AK43,EPQ!AK46,EPQ!AK52,EPQ!AK59,EPQ!AK63,EPQ!AK67,EPQ!AK71,EPQ!AK73,EPQ!AK77,EPQ!AK80,EPQ!AK82,EPQ!AK85,EPQ!AK89,EPQ!AK93)</f>
        <v>0</v>
      </c>
      <c r="AL97" s="60">
        <f>SUM(EPQ!AL8,EPQ!AL12,EPQ!AL17,EPQ!AL20,EPQ!AL24,EPQ!AL28,EPQ!AL32,EPQ!AL36,EPQ!AL39,EPQ!AL43,EPQ!AL46,EPQ!AL52,EPQ!AL59,EPQ!AL63,EPQ!AL67,EPQ!AL71,EPQ!AL73,EPQ!AL77,EPQ!AL80,EPQ!AL82,EPQ!AL85,EPQ!AL89,EPQ!AL93)</f>
        <v>0</v>
      </c>
      <c r="AM97" s="60">
        <f>SUM(EPQ!AM8,EPQ!AM12,EPQ!AM17,EPQ!AM20,EPQ!AM24,EPQ!AM28,EPQ!AM32,EPQ!AM36,EPQ!AM39,EPQ!AM43,EPQ!AM46,EPQ!AM52,EPQ!AM59,EPQ!AM63,EPQ!AM67,EPQ!AM71,EPQ!AM73,EPQ!AM77,EPQ!AM80,EPQ!AM82,EPQ!AM85,EPQ!AM89,EPQ!AM93)</f>
        <v>0</v>
      </c>
      <c r="AN97" s="60">
        <f>SUM(EPQ!AN8,EPQ!AN12,EPQ!AN17,EPQ!AN20,EPQ!AN24,EPQ!AN28,EPQ!AN32,EPQ!AN36,EPQ!AN39,EPQ!AN43,EPQ!AN46,EPQ!AN52,EPQ!AN59,EPQ!AN63,EPQ!AN67,EPQ!AN71,EPQ!AN73,EPQ!AN77,EPQ!AN80,EPQ!AN82,EPQ!AN85,EPQ!AN89,EPQ!AN93)</f>
        <v>0</v>
      </c>
      <c r="AO97" s="60">
        <f>SUM(EPQ!AO8,EPQ!AO12,EPQ!AO17,EPQ!AO20,EPQ!AO24,EPQ!AO28,EPQ!AO32,EPQ!AO36,EPQ!AO39,EPQ!AO43,EPQ!AO46,EPQ!AO52,EPQ!AO59,EPQ!AO63,EPQ!AO67,EPQ!AO71,EPQ!AO73,EPQ!AO77,EPQ!AO80,EPQ!AO82,EPQ!AO85,EPQ!AO89,EPQ!AO93)</f>
        <v>0</v>
      </c>
      <c r="AP97" s="60">
        <f>SUM(EPQ!AP8,EPQ!AP12,EPQ!AP17,EPQ!AP20,EPQ!AP24,EPQ!AP28,EPQ!AP32,EPQ!AP36,EPQ!AP39,EPQ!AP43,EPQ!AP46,EPQ!AP52,EPQ!AP59,EPQ!AP63,EPQ!AP67,EPQ!AP71,EPQ!AP73,EPQ!AP77,EPQ!AP80,EPQ!AP82,EPQ!AP85,EPQ!AP89,EPQ!AP93)</f>
        <v>0</v>
      </c>
      <c r="AQ97" s="60">
        <f>SUM(EPQ!AQ8,EPQ!AQ12,EPQ!AQ17,EPQ!AQ20,EPQ!AQ24,EPQ!AQ28,EPQ!AQ32,EPQ!AQ36,EPQ!AQ39,EPQ!AQ43,EPQ!AQ46,EPQ!AQ52,EPQ!AQ59,EPQ!AQ63,EPQ!AQ67,EPQ!AQ71,EPQ!AQ73,EPQ!AQ77,EPQ!AQ80,EPQ!AQ82,EPQ!AQ85,EPQ!AQ89,EPQ!AQ93)</f>
        <v>0</v>
      </c>
      <c r="AR97" s="60">
        <f>SUM(EPQ!AR8,EPQ!AR12,EPQ!AR17,EPQ!AR20,EPQ!AR24,EPQ!AR28,EPQ!AR32,EPQ!AR36,EPQ!AR39,EPQ!AR43,EPQ!AR46,EPQ!AR52,EPQ!AR59,EPQ!AR63,EPQ!AR67,EPQ!AR71,EPQ!AR73,EPQ!AR77,EPQ!AR80,EPQ!AR82,EPQ!AR85,EPQ!AR89,EPQ!AR93)</f>
        <v>0</v>
      </c>
      <c r="AS97" s="60">
        <f>SUM(EPQ!AS8,EPQ!AS12,EPQ!AS17,EPQ!AS20,EPQ!AS24,EPQ!AS28,EPQ!AS32,EPQ!AS36,EPQ!AS39,EPQ!AS43,EPQ!AS46,EPQ!AS52,EPQ!AS59,EPQ!AS63,EPQ!AS67,EPQ!AS71,EPQ!AS73,EPQ!AS77,EPQ!AS80,EPQ!AS82,EPQ!AS85,EPQ!AS89,EPQ!AS93)</f>
        <v>0</v>
      </c>
      <c r="AT97" s="60">
        <f>SUM(EPQ!AT8,EPQ!AT12,EPQ!AT17,EPQ!AT20,EPQ!AT24,EPQ!AT28,EPQ!AT32,EPQ!AT36,EPQ!AT39,EPQ!AT43,EPQ!AT46,EPQ!AT52,EPQ!AT59,EPQ!AT63,EPQ!AT67,EPQ!AT71,EPQ!AT73,EPQ!AT77,EPQ!AT80,EPQ!AT82,EPQ!AT85,EPQ!AT89,EPQ!AT93)</f>
        <v>0</v>
      </c>
      <c r="AU97" s="60">
        <f>SUM(EPQ!AU8,EPQ!AU12,EPQ!AU17,EPQ!AU20,EPQ!AU24,EPQ!AU28,EPQ!AU32,EPQ!AU36,EPQ!AU39,EPQ!AU43,EPQ!AU46,EPQ!AU52,EPQ!AU59,EPQ!AU63,EPQ!AU67,EPQ!AU71,EPQ!AU73,EPQ!AU77,EPQ!AU80,EPQ!AU82,EPQ!AU85,EPQ!AU89,EPQ!AU93)</f>
        <v>0</v>
      </c>
      <c r="AV97" s="60">
        <f>SUM(EPQ!AV8,EPQ!AV12,EPQ!AV17,EPQ!AV20,EPQ!AV24,EPQ!AV28,EPQ!AV32,EPQ!AV36,EPQ!AV39,EPQ!AV43,EPQ!AV46,EPQ!AV52,EPQ!AV59,EPQ!AV63,EPQ!AV67,EPQ!AV71,EPQ!AV73,EPQ!AV77,EPQ!AV80,EPQ!AV82,EPQ!AV85,EPQ!AV89,EPQ!AV93)</f>
        <v>0</v>
      </c>
      <c r="AW97" s="60">
        <f>SUM(EPQ!AW8,EPQ!AW12,EPQ!AW17,EPQ!AW20,EPQ!AW24,EPQ!AW28,EPQ!AW32,EPQ!AW36,EPQ!AW39,EPQ!AW43,EPQ!AW46,EPQ!AW52,EPQ!AW59,EPQ!AW63,EPQ!AW67,EPQ!AW71,EPQ!AW73,EPQ!AW77,EPQ!AW80,EPQ!AW82,EPQ!AW85,EPQ!AW89,EPQ!AW93)</f>
        <v>0</v>
      </c>
      <c r="AX97" s="60">
        <f>SUM(EPQ!AX8,EPQ!AX12,EPQ!AX17,EPQ!AX20,EPQ!AX24,EPQ!AX28,EPQ!AX32,EPQ!AX36,EPQ!AX39,EPQ!AX43,EPQ!AX46,EPQ!AX52,EPQ!AX59,EPQ!AX63,EPQ!AX67,EPQ!AX71,EPQ!AX73,EPQ!AX77,EPQ!AX80,EPQ!AX82,EPQ!AX85,EPQ!AX89,EPQ!AX93)</f>
        <v>0</v>
      </c>
      <c r="AY97" s="60">
        <f>SUM(EPQ!AY8,EPQ!AY12,EPQ!AY17,EPQ!AY20,EPQ!AY24,EPQ!AY28,EPQ!AY32,EPQ!AY36,EPQ!AY39,EPQ!AY43,EPQ!AY46,EPQ!AY52,EPQ!AY59,EPQ!AY63,EPQ!AY67,EPQ!AY71,EPQ!AY73,EPQ!AY77,EPQ!AY80,EPQ!AY82,EPQ!AY85,EPQ!AY89,EPQ!AY93)</f>
        <v>0</v>
      </c>
      <c r="AZ97" s="60">
        <f>SUM(EPQ!AZ8,EPQ!AZ12,EPQ!AZ17,EPQ!AZ20,EPQ!AZ24,EPQ!AZ28,EPQ!AZ32,EPQ!AZ36,EPQ!AZ39,EPQ!AZ43,EPQ!AZ46,EPQ!AZ52,EPQ!AZ59,EPQ!AZ63,EPQ!AZ67,EPQ!AZ71,EPQ!AZ73,EPQ!AZ77,EPQ!AZ80,EPQ!AZ82,EPQ!AZ85,EPQ!AZ89,EPQ!AZ93)</f>
        <v>0</v>
      </c>
      <c r="BA97" s="60">
        <f>SUM(EPQ!BA8,EPQ!BA12,EPQ!BA17,EPQ!BA20,EPQ!BA24,EPQ!BA28,EPQ!BA32,EPQ!BA36,EPQ!BA39,EPQ!BA43,EPQ!BA46,EPQ!BA52,EPQ!BA59,EPQ!BA63,EPQ!BA67,EPQ!BA71,EPQ!BA73,EPQ!BA77,EPQ!BA80,EPQ!BA82,EPQ!BA85,EPQ!BA89,EPQ!BA93)</f>
        <v>0</v>
      </c>
      <c r="BB97" s="60">
        <f>SUM(EPQ!BB8,EPQ!BB12,EPQ!BB17,EPQ!BB20,EPQ!BB24,EPQ!BB28,EPQ!BB32,EPQ!BB36,EPQ!BB39,EPQ!BB43,EPQ!BB46,EPQ!BB52,EPQ!BB59,EPQ!BB63,EPQ!BB67,EPQ!BB71,EPQ!BB73,EPQ!BB77,EPQ!BB80,EPQ!BB82,EPQ!BB85,EPQ!BB89,EPQ!BB93)</f>
        <v>0</v>
      </c>
      <c r="BC97" s="60">
        <f>SUM(EPQ!BC8,EPQ!BC12,EPQ!BC17,EPQ!BC20,EPQ!BC24,EPQ!BC28,EPQ!BC32,EPQ!BC36,EPQ!BC39,EPQ!BC43,EPQ!BC46,EPQ!BC52,EPQ!BC59,EPQ!BC63,EPQ!BC67,EPQ!BC71,EPQ!BC73,EPQ!BC77,EPQ!BC80,EPQ!BC82,EPQ!BC85,EPQ!BC89,EPQ!BC93)</f>
        <v>0</v>
      </c>
      <c r="BD97" s="60">
        <f>SUM(EPQ!BD8,EPQ!BD12,EPQ!BD17,EPQ!BD20,EPQ!BD24,EPQ!BD28,EPQ!BD32,EPQ!BD36,EPQ!BD39,EPQ!BD43,EPQ!BD46,EPQ!BD52,EPQ!BD59,EPQ!BD63,EPQ!BD67,EPQ!BD71,EPQ!BD73,EPQ!BD77,EPQ!BD80,EPQ!BD82,EPQ!BD85,EPQ!BD89,EPQ!BD93)</f>
        <v>0</v>
      </c>
      <c r="BE97" s="60">
        <f>SUM(EPQ!BE8,EPQ!BE12,EPQ!BE17,EPQ!BE20,EPQ!BE24,EPQ!BE28,EPQ!BE32,EPQ!BE36,EPQ!BE39,EPQ!BE43,EPQ!BE46,EPQ!BE52,EPQ!BE59,EPQ!BE63,EPQ!BE67,EPQ!BE71,EPQ!BE73,EPQ!BE77,EPQ!BE80,EPQ!BE82,EPQ!BE85,EPQ!BE89,EPQ!BE93)</f>
        <v>0</v>
      </c>
      <c r="BF97" s="60">
        <f>SUM(EPQ!BF8,EPQ!BF12,EPQ!BF17,EPQ!BF20,EPQ!BF24,EPQ!BF28,EPQ!BF32,EPQ!BF36,EPQ!BF39,EPQ!BF43,EPQ!BF46,EPQ!BF52,EPQ!BF59,EPQ!BF63,EPQ!BF67,EPQ!BF71,EPQ!BF73,EPQ!BF77,EPQ!BF80,EPQ!BF82,EPQ!BF85,EPQ!BF89,EPQ!BF93)</f>
        <v>0</v>
      </c>
      <c r="BG97" s="60">
        <f>SUM(EPQ!BG8,EPQ!BG12,EPQ!BG17,EPQ!BG20,EPQ!BG24,EPQ!BG28,EPQ!BG32,EPQ!BG36,EPQ!BG39,EPQ!BG43,EPQ!BG46,EPQ!BG52,EPQ!BG59,EPQ!BG63,EPQ!BG67,EPQ!BG71,EPQ!BG73,EPQ!BG77,EPQ!BG80,EPQ!BG82,EPQ!BG85,EPQ!BG89,EPQ!BG93)</f>
        <v>0</v>
      </c>
      <c r="BH97" s="60">
        <f>SUM(EPQ!BH8,EPQ!BH12,EPQ!BH17,EPQ!BH20,EPQ!BH24,EPQ!BH28,EPQ!BH32,EPQ!BH36,EPQ!BH39,EPQ!BH43,EPQ!BH46,EPQ!BH52,EPQ!BH59,EPQ!BH63,EPQ!BH67,EPQ!BH71,EPQ!BH73,EPQ!BH77,EPQ!BH80,EPQ!BH82,EPQ!BH85,EPQ!BH89,EPQ!BH93)</f>
        <v>0</v>
      </c>
      <c r="BI97" s="60">
        <f>SUM(EPQ!BI8,EPQ!BI12,EPQ!BI17,EPQ!BI20,EPQ!BI24,EPQ!BI28,EPQ!BI32,EPQ!BI36,EPQ!BI39,EPQ!BI43,EPQ!BI46,EPQ!BI52,EPQ!BI59,EPQ!BI63,EPQ!BI67,EPQ!BI71,EPQ!BI73,EPQ!BI77,EPQ!BI80,EPQ!BI82,EPQ!BI85,EPQ!BI89,EPQ!BI93)</f>
        <v>0</v>
      </c>
      <c r="BJ97" s="60">
        <f>SUM(EPQ!BJ8,EPQ!BJ12,EPQ!BJ17,EPQ!BJ20,EPQ!BJ24,EPQ!BJ28,EPQ!BJ32,EPQ!BJ36,EPQ!BJ39,EPQ!BJ43,EPQ!BJ46,EPQ!BJ52,EPQ!BJ59,EPQ!BJ63,EPQ!BJ67,EPQ!BJ71,EPQ!BJ73,EPQ!BJ77,EPQ!BJ80,EPQ!BJ82,EPQ!BJ85,EPQ!BJ89,EPQ!BJ93)</f>
        <v>0</v>
      </c>
      <c r="BK97" s="60">
        <f>SUM(EPQ!BK8,EPQ!BK12,EPQ!BK17,EPQ!BK20,EPQ!BK24,EPQ!BK28,EPQ!BK32,EPQ!BK36,EPQ!BK39,EPQ!BK43,EPQ!BK46,EPQ!BK52,EPQ!BK59,EPQ!BK63,EPQ!BK67,EPQ!BK71,EPQ!BK73,EPQ!BK77,EPQ!BK80,EPQ!BK82,EPQ!BK85,EPQ!BK89,EPQ!BK93)</f>
        <v>0</v>
      </c>
      <c r="BL97" s="60">
        <f>SUM(EPQ!BL8,EPQ!BL12,EPQ!BL17,EPQ!BL20,EPQ!BL24,EPQ!BL28,EPQ!BL32,EPQ!BL36,EPQ!BL39,EPQ!BL43,EPQ!BL46,EPQ!BL52,EPQ!BL59,EPQ!BL63,EPQ!BL67,EPQ!BL71,EPQ!BL73,EPQ!BL77,EPQ!BL80,EPQ!BL82,EPQ!BL85,EPQ!BL89,EPQ!BL93)</f>
        <v>0</v>
      </c>
      <c r="BM97" s="60">
        <f>SUM(EPQ!BM8,EPQ!BM12,EPQ!BM17,EPQ!BM20,EPQ!BM24,EPQ!BM28,EPQ!BM32,EPQ!BM36,EPQ!BM39,EPQ!BM43,EPQ!BM46,EPQ!BM52,EPQ!BM59,EPQ!BM63,EPQ!BM67,EPQ!BM71,EPQ!BM73,EPQ!BM77,EPQ!BM80,EPQ!BM82,EPQ!BM85,EPQ!BM89,EPQ!BM93)</f>
        <v>0</v>
      </c>
      <c r="BN97" s="60">
        <f>SUM(EPQ!BN8,EPQ!BN12,EPQ!BN17,EPQ!BN20,EPQ!BN24,EPQ!BN28,EPQ!BN32,EPQ!BN36,EPQ!BN39,EPQ!BN43,EPQ!BN46,EPQ!BN52,EPQ!BN59,EPQ!BN63,EPQ!BN67,EPQ!BN71,EPQ!BN73,EPQ!BN77,EPQ!BN80,EPQ!BN82,EPQ!BN85,EPQ!BN89,EPQ!BN93)</f>
        <v>0</v>
      </c>
      <c r="BO97" s="60">
        <f>SUM(EPQ!BO8,EPQ!BO12,EPQ!BO17,EPQ!BO20,EPQ!BO24,EPQ!BO28,EPQ!BO32,EPQ!BO36,EPQ!BO39,EPQ!BO43,EPQ!BO46,EPQ!BO52,EPQ!BO59,EPQ!BO63,EPQ!BO67,EPQ!BO71,EPQ!BO73,EPQ!BO77,EPQ!BO80,EPQ!BO82,EPQ!BO85,EPQ!BO89,EPQ!BO93)</f>
        <v>0</v>
      </c>
      <c r="BP97" s="60">
        <f>SUM(EPQ!BP8,EPQ!BP12,EPQ!BP17,EPQ!BP20,EPQ!BP24,EPQ!BP28,EPQ!BP32,EPQ!BP36,EPQ!BP39,EPQ!BP43,EPQ!BP46,EPQ!BP52,EPQ!BP59,EPQ!BP63,EPQ!BP67,EPQ!BP71,EPQ!BP73,EPQ!BP77,EPQ!BP80,EPQ!BP82,EPQ!BP85,EPQ!BP89,EPQ!BP93)</f>
        <v>0</v>
      </c>
      <c r="BQ97" s="9">
        <f>AVERAGE(J97:BP97)</f>
        <v>0</v>
      </c>
      <c r="BR97" s="9">
        <f>STDEV(J97:BP97)</f>
        <v>0</v>
      </c>
      <c r="BS97" s="9">
        <f>STDEV(K97:BQ97)/SQRT(49)*2</f>
        <v>0</v>
      </c>
      <c r="BT97" s="9"/>
      <c r="BU97" s="9"/>
      <c r="BV97" s="9"/>
      <c r="BW97" s="9"/>
      <c r="BX97" s="9"/>
      <c r="BY97" s="9"/>
      <c r="BZ97" s="9"/>
      <c r="CA97" s="9"/>
      <c r="CB97" s="9"/>
      <c r="CC97" s="9"/>
    </row>
    <row r="98" spans="1:81" ht="12" customHeight="1" x14ac:dyDescent="0.3">
      <c r="A98" s="9"/>
      <c r="B98" s="60" t="s">
        <v>283</v>
      </c>
      <c r="C98" s="60">
        <f>SUM((1-EPQ!C7),(1-EPQ!C11),(1-EPQ!C14),(1-EPQ!C16),(1-EPQ!C23),EPQ!C27,EPQ!C31,EPQ!C35,EPQ!C38,(1-EPQ!C42),EPQ!C48,EPQ!C51,EPQ!C55,(1-EPQ!C58),(1-EPQ!C62),(1-EPQ!C66),EPQ!C70,EPQ!C72,(1-EPQ!C76),EPQ!C79,EPQ!C81,EPQ!C84,EPQ!C88,EPQ!C92,(1-EPQ!C95))</f>
        <v>1</v>
      </c>
      <c r="D98" s="60">
        <f>SUM((1-EPQ!D7),(1-EPQ!D11),(1-EPQ!D14),(1-EPQ!D16),(1-EPQ!D23),EPQ!D27,EPQ!D31,EPQ!D35,EPQ!D38,(1-EPQ!D42),EPQ!D48,EPQ!D51,EPQ!D55,(1-EPQ!D58),(1-EPQ!D62),(1-EPQ!D66),EPQ!D70,EPQ!D72,(1-EPQ!D76),EPQ!D79,EPQ!D81,EPQ!D84,EPQ!D88,EPQ!D92,(1-EPQ!D95))</f>
        <v>11</v>
      </c>
      <c r="E98" s="60">
        <f>SUM((1-EPQ!E6),(1-EPQ!E10),(1-EPQ!E13),(1-EPQ!E15),(1-EPQ!E22),EPQ!E26,EPQ!E31,EPQ!E35,EPQ!E38,(1-EPQ!E42),EPQ!E48,EPQ!E51,EPQ!E55,(1-EPQ!E58),(1-EPQ!E62),(1-EPQ!E66),EPQ!E70,EPQ!E72,(1-EPQ!E76),EPQ!E79,EPQ!E81,EPQ!E84,EPQ!E88,EPQ!E92,(1-EPQ!E95))</f>
        <v>5</v>
      </c>
      <c r="F98" s="60">
        <f>SUM((1-EPQ!F6),(1-EPQ!F10),(1-EPQ!F13),(1-EPQ!F15),(1-EPQ!F22),EPQ!F26,EPQ!F31,EPQ!F35,EPQ!F38,(1-EPQ!F42),EPQ!F48,EPQ!F51,EPQ!F55,(1-EPQ!F58),(1-EPQ!F62),(1-EPQ!F66),EPQ!F70,EPQ!F72,(1-EPQ!F76),EPQ!F79,EPQ!F81,EPQ!F84,EPQ!F88,EPQ!F92,(1-EPQ!F95))</f>
        <v>4</v>
      </c>
      <c r="G98" s="61">
        <v>1</v>
      </c>
      <c r="H98" s="60">
        <f>SUM((1-EPQ!H7),(1-EPQ!H11),(1-EPQ!H14),(1-EPQ!H16),(1-EPQ!H23),EPQ!H27,EPQ!H31,EPQ!H35,EPQ!H38,(1-EPQ!H42),EPQ!H48,EPQ!H51,EPQ!H55,(1-EPQ!H58),(1-EPQ!H62),(1-EPQ!H66),EPQ!H70,EPQ!H72,(1-EPQ!H76),EPQ!H79,EPQ!H81,EPQ!H84,EPQ!H88,EPQ!H92,(1-EPQ!H95))</f>
        <v>11</v>
      </c>
      <c r="I98" s="60"/>
      <c r="J98" s="60">
        <f>SUM((1-EPQ!J7),(1-EPQ!J11),(1-EPQ!J14),(1-EPQ!J16),(1-EPQ!J23),EPQ!J27,EPQ!J31,EPQ!J35,EPQ!J38,(1-EPQ!J42),EPQ!J48,EPQ!J51,EPQ!J55,(1-EPQ!J58),(1-EPQ!J62),(1-EPQ!J66),EPQ!J70,EPQ!J72,(1-EPQ!J76),EPQ!J79,EPQ!J81,EPQ!J84,EPQ!J88,EPQ!J92,(1-EPQ!J95))</f>
        <v>11</v>
      </c>
      <c r="K98" s="60">
        <f>SUM((1-EPQ!K7),(1-EPQ!K11),(1-EPQ!K14),(1-EPQ!K16),(1-EPQ!K23),EPQ!K27,EPQ!K31,EPQ!K35,EPQ!K38,(1-EPQ!K42),EPQ!K48,EPQ!K51,EPQ!K55,(1-EPQ!K58),(1-EPQ!K62),(1-EPQ!K66),EPQ!K70,EPQ!K72,(1-EPQ!K76),EPQ!K79,EPQ!K81,EPQ!K84,EPQ!K88,EPQ!K92,(1-EPQ!K95))</f>
        <v>11</v>
      </c>
      <c r="L98" s="60">
        <f>SUM((1-EPQ!L7),(1-EPQ!L11),(1-EPQ!L14),(1-EPQ!L16),(1-EPQ!L23),EPQ!L27,EPQ!L31,EPQ!L35,EPQ!L38,(1-EPQ!L42),EPQ!L48,EPQ!L51,EPQ!L55,(1-EPQ!L58),(1-EPQ!L62),(1-EPQ!L66),EPQ!L70,EPQ!L72,(1-EPQ!L76),EPQ!L79,EPQ!L81,EPQ!L84,EPQ!L88,EPQ!L92,(1-EPQ!L95))</f>
        <v>11</v>
      </c>
      <c r="M98" s="60">
        <f>SUM((1-EPQ!M7),(1-EPQ!M11),(1-EPQ!M14),(1-EPQ!M16),(1-EPQ!M23),EPQ!M27,EPQ!M31,EPQ!M35,EPQ!M38,(1-EPQ!M42),EPQ!M48,EPQ!M51,EPQ!M55,(1-EPQ!M58),(1-EPQ!M62),(1-EPQ!M66),EPQ!M70,EPQ!M72,(1-EPQ!M76),EPQ!M79,EPQ!M81,EPQ!M84,EPQ!M88,EPQ!M92,(1-EPQ!M95))</f>
        <v>11</v>
      </c>
      <c r="N98" s="60">
        <f>SUM((1-EPQ!N7),(1-EPQ!N11),(1-EPQ!N14),(1-EPQ!N16),(1-EPQ!N23),EPQ!N27,EPQ!N31,EPQ!N35,EPQ!N38,(1-EPQ!N42),EPQ!N48,EPQ!N51,EPQ!N55,(1-EPQ!N58),(1-EPQ!N62),(1-EPQ!N66),EPQ!N70,EPQ!N72,(1-EPQ!N76),EPQ!N79,EPQ!N81,EPQ!N84,EPQ!N88,EPQ!N92,(1-EPQ!N95))</f>
        <v>11</v>
      </c>
      <c r="O98" s="60">
        <f>SUM((1-EPQ!O7),(1-EPQ!O11),(1-EPQ!O14),(1-EPQ!O16),(1-EPQ!O23),EPQ!O27,EPQ!O31,EPQ!O35,EPQ!O38,(1-EPQ!O42),EPQ!O48,EPQ!O51,EPQ!O55,(1-EPQ!O58),(1-EPQ!O62),(1-EPQ!O66),EPQ!O70,EPQ!O72,(1-EPQ!O76),EPQ!O79,EPQ!O81,EPQ!O84,EPQ!O88,EPQ!O92,(1-EPQ!O95))</f>
        <v>11</v>
      </c>
      <c r="P98" s="60">
        <f>SUM((1-EPQ!P7),(1-EPQ!P11),(1-EPQ!P14),(1-EPQ!P16),(1-EPQ!P23),EPQ!P27,EPQ!P31,EPQ!P35,EPQ!P38,(1-EPQ!P42),EPQ!P48,EPQ!P51,EPQ!P55,(1-EPQ!P58),(1-EPQ!P62),(1-EPQ!P66),EPQ!P70,EPQ!P72,(1-EPQ!P76),EPQ!P79,EPQ!P81,EPQ!P84,EPQ!P88,EPQ!P92,(1-EPQ!P95))</f>
        <v>11</v>
      </c>
      <c r="Q98" s="60">
        <f>SUM((1-EPQ!Q7),(1-EPQ!Q11),(1-EPQ!Q14),(1-EPQ!Q16),(1-EPQ!Q23),EPQ!Q27,EPQ!Q31,EPQ!Q35,EPQ!Q38,(1-EPQ!Q42),EPQ!Q48,EPQ!Q51,EPQ!Q55,(1-EPQ!Q58),(1-EPQ!Q62),(1-EPQ!Q66),EPQ!Q70,EPQ!Q72,(1-EPQ!Q76),EPQ!Q79,EPQ!Q81,EPQ!Q84,EPQ!Q88,EPQ!Q92,(1-EPQ!Q95))</f>
        <v>11</v>
      </c>
      <c r="R98" s="60">
        <f>SUM((1-EPQ!R7),(1-EPQ!R11),(1-EPQ!R14),(1-EPQ!R16),(1-EPQ!R23),EPQ!R27,EPQ!R31,EPQ!R35,EPQ!R38,(1-EPQ!R42),EPQ!R48,EPQ!R51,EPQ!R55,(1-EPQ!R58),(1-EPQ!R62),(1-EPQ!R66),EPQ!R70,EPQ!R72,(1-EPQ!R76),EPQ!R79,EPQ!R81,EPQ!R84,EPQ!R88,EPQ!R92,(1-EPQ!R95))</f>
        <v>11</v>
      </c>
      <c r="S98" s="60">
        <f>SUM((1-EPQ!S7),(1-EPQ!S11),(1-EPQ!S14),(1-EPQ!S16),(1-EPQ!S23),EPQ!S27,EPQ!S31,EPQ!S35,EPQ!S38,(1-EPQ!S42),EPQ!S48,EPQ!S51,EPQ!S55,(1-EPQ!S58),(1-EPQ!S62),(1-EPQ!S66),EPQ!S70,EPQ!S72,(1-EPQ!S76),EPQ!S79,EPQ!S81,EPQ!S84,EPQ!S88,EPQ!S92,(1-EPQ!S95))</f>
        <v>11</v>
      </c>
      <c r="T98" s="60">
        <f>SUM((1-EPQ!T7),(1-EPQ!T11),(1-EPQ!T14),(1-EPQ!T16),(1-EPQ!T23),EPQ!T27,EPQ!T31,EPQ!T35,EPQ!T38,(1-EPQ!T42),EPQ!T48,EPQ!T51,EPQ!T55,(1-EPQ!T58),(1-EPQ!T62),(1-EPQ!T66),EPQ!T70,EPQ!T72,(1-EPQ!T76),EPQ!T79,EPQ!T81,EPQ!T84,EPQ!T88,EPQ!T92,(1-EPQ!T95))</f>
        <v>11</v>
      </c>
      <c r="U98" s="60">
        <f>SUM((1-EPQ!U7),(1-EPQ!U11),(1-EPQ!U14),(1-EPQ!U16),(1-EPQ!U23),EPQ!U27,EPQ!U31,EPQ!U35,EPQ!U38,(1-EPQ!U42),EPQ!U48,EPQ!U51,EPQ!U55,(1-EPQ!U58),(1-EPQ!U62),(1-EPQ!U66),EPQ!U70,EPQ!U72,(1-EPQ!U76),EPQ!U79,EPQ!U81,EPQ!U84,EPQ!U88,EPQ!U92,(1-EPQ!U95))</f>
        <v>11</v>
      </c>
      <c r="V98" s="60">
        <f>SUM((1-EPQ!V7),(1-EPQ!V11),(1-EPQ!V14),(1-EPQ!V16),(1-EPQ!V23),EPQ!V27,EPQ!V31,EPQ!V35,EPQ!V38,(1-EPQ!V42),EPQ!V48,EPQ!V51,EPQ!V55,(1-EPQ!V58),(1-EPQ!V62),(1-EPQ!V66),EPQ!V70,EPQ!V72,(1-EPQ!V76),EPQ!V79,EPQ!V81,EPQ!V84,EPQ!V88,EPQ!V92,(1-EPQ!V95))</f>
        <v>11</v>
      </c>
      <c r="W98" s="60">
        <f>SUM((1-EPQ!W7),(1-EPQ!W11),(1-EPQ!W14),(1-EPQ!W16),(1-EPQ!W23),EPQ!W27,EPQ!W31,EPQ!W35,EPQ!W38,(1-EPQ!W42),EPQ!W48,EPQ!W51,EPQ!W55,(1-EPQ!W58),(1-EPQ!W62),(1-EPQ!W66),EPQ!W70,EPQ!W72,(1-EPQ!W76),EPQ!W79,EPQ!W81,EPQ!W84,EPQ!W88,EPQ!W92,(1-EPQ!W95))</f>
        <v>11</v>
      </c>
      <c r="X98" s="60">
        <f>SUM((1-EPQ!X7),(1-EPQ!X11),(1-EPQ!X14),(1-EPQ!X16),(1-EPQ!X23),EPQ!X27,EPQ!X31,EPQ!X35,EPQ!X38,(1-EPQ!X42),EPQ!X48,EPQ!X51,EPQ!X55,(1-EPQ!X58),(1-EPQ!X62),(1-EPQ!X66),EPQ!X70,EPQ!X72,(1-EPQ!X76),EPQ!X79,EPQ!X81,EPQ!X84,EPQ!X88,EPQ!X92,(1-EPQ!X95))</f>
        <v>11</v>
      </c>
      <c r="Y98" s="60">
        <f>SUM((1-EPQ!Y7),(1-EPQ!Y11),(1-EPQ!Y14),(1-EPQ!Y16),(1-EPQ!Y23),EPQ!Y27,EPQ!Y31,EPQ!Y35,EPQ!Y38,(1-EPQ!Y42),EPQ!Y48,EPQ!Y51,EPQ!Y55,(1-EPQ!Y58),(1-EPQ!Y62),(1-EPQ!Y66),EPQ!Y70,EPQ!Y72,(1-EPQ!Y76),EPQ!Y79,EPQ!Y81,EPQ!Y84,EPQ!Y88,EPQ!Y92,(1-EPQ!Y95))</f>
        <v>11</v>
      </c>
      <c r="Z98" s="60">
        <f>SUM((1-EPQ!Z7),(1-EPQ!Z11),(1-EPQ!Z14),(1-EPQ!Z16),(1-EPQ!Z23),EPQ!Z27,EPQ!Z31,EPQ!Z35,EPQ!Z38,(1-EPQ!Z42),EPQ!Z48,EPQ!Z51,EPQ!Z55,(1-EPQ!Z58),(1-EPQ!Z62),(1-EPQ!Z66),EPQ!Z70,EPQ!Z72,(1-EPQ!Z76),EPQ!Z79,EPQ!Z81,EPQ!Z84,EPQ!Z88,EPQ!Z92,(1-EPQ!Z95))</f>
        <v>11</v>
      </c>
      <c r="AA98" s="60">
        <f>SUM((1-EPQ!AA7),(1-EPQ!AA11),(1-EPQ!AA14),(1-EPQ!AA16),(1-EPQ!AA23),EPQ!AA27,EPQ!AA31,EPQ!AA35,EPQ!AA38,(1-EPQ!AA42),EPQ!AA48,EPQ!AA51,EPQ!AA55,(1-EPQ!AA58),(1-EPQ!AA62),(1-EPQ!AA66),EPQ!AA70,EPQ!AA72,(1-EPQ!AA76),EPQ!AA79,EPQ!AA81,EPQ!AA84,EPQ!AA88,EPQ!AA92,(1-EPQ!AA95))</f>
        <v>11</v>
      </c>
      <c r="AB98" s="60">
        <f>SUM((1-EPQ!AB7),(1-EPQ!AB11),(1-EPQ!AB14),(1-EPQ!AB16),(1-EPQ!AB23),EPQ!AB27,EPQ!AB31,EPQ!AB35,EPQ!AB38,(1-EPQ!AB42),EPQ!AB48,EPQ!AB51,EPQ!AB55,(1-EPQ!AB58),(1-EPQ!AB62),(1-EPQ!AB66),EPQ!AB70,EPQ!AB72,(1-EPQ!AB76),EPQ!AB79,EPQ!AB81,EPQ!AB84,EPQ!AB88,EPQ!AB92,(1-EPQ!AB95))</f>
        <v>11</v>
      </c>
      <c r="AC98" s="60">
        <f>SUM((1-EPQ!AC7),(1-EPQ!AC11),(1-EPQ!AC14),(1-EPQ!AC16),(1-EPQ!AC23),EPQ!AC27,EPQ!AC31,EPQ!AC35,EPQ!AC38,(1-EPQ!AC42),EPQ!AC48,EPQ!AC51,EPQ!AC55,(1-EPQ!AC58),(1-EPQ!AC62),(1-EPQ!AC66),EPQ!AC70,EPQ!AC72,(1-EPQ!AC76),EPQ!AC79,EPQ!AC81,EPQ!AC84,EPQ!AC88,EPQ!AC92,(1-EPQ!AC95))</f>
        <v>11</v>
      </c>
      <c r="AD98" s="60">
        <f>SUM((1-EPQ!AD7),(1-EPQ!AD11),(1-EPQ!AD14),(1-EPQ!AD16),(1-EPQ!AD23),EPQ!AD27,EPQ!AD31,EPQ!AD35,EPQ!AD38,(1-EPQ!AD42),EPQ!AD48,EPQ!AD51,EPQ!AD55,(1-EPQ!AD58),(1-EPQ!AD62),(1-EPQ!AD66),EPQ!AD70,EPQ!AD72,(1-EPQ!AD76),EPQ!AD79,EPQ!AD81,EPQ!AD84,EPQ!AD88,EPQ!AD92,(1-EPQ!AD95))</f>
        <v>11</v>
      </c>
      <c r="AE98" s="60">
        <f>SUM((1-EPQ!AE7),(1-EPQ!AE11),(1-EPQ!AE14),(1-EPQ!AE16),(1-EPQ!AE23),EPQ!AE27,EPQ!AE31,EPQ!AE35,EPQ!AE38,(1-EPQ!AE42),EPQ!AE48,EPQ!AE51,EPQ!AE55,(1-EPQ!AE58),(1-EPQ!AE62),(1-EPQ!AE66),EPQ!AE70,EPQ!AE72,(1-EPQ!AE76),EPQ!AE79,EPQ!AE81,EPQ!AE84,EPQ!AE88,EPQ!AE92,(1-EPQ!AE95))</f>
        <v>11</v>
      </c>
      <c r="AF98" s="60">
        <f>SUM((1-EPQ!AF7),(1-EPQ!AF11),(1-EPQ!AF14),(1-EPQ!AF16),(1-EPQ!AF23),EPQ!AF27,EPQ!AF31,EPQ!AF35,EPQ!AF38,(1-EPQ!AF42),EPQ!AF48,EPQ!AF51,EPQ!AF55,(1-EPQ!AF58),(1-EPQ!AF62),(1-EPQ!AF66),EPQ!AF70,EPQ!AF72,(1-EPQ!AF76),EPQ!AF79,EPQ!AF81,EPQ!AF84,EPQ!AF88,EPQ!AF92,(1-EPQ!AF95))</f>
        <v>11</v>
      </c>
      <c r="AG98" s="60">
        <f>SUM((1-EPQ!AG7),(1-EPQ!AG11),(1-EPQ!AG14),(1-EPQ!AG16),(1-EPQ!AG23),EPQ!AG27,EPQ!AG31,EPQ!AG35,EPQ!AG38,(1-EPQ!AG42),EPQ!AG48,EPQ!AG51,EPQ!AG55,(1-EPQ!AG58),(1-EPQ!AG62),(1-EPQ!AG66),EPQ!AG70,EPQ!AG72,(1-EPQ!AG76),EPQ!AG79,EPQ!AG81,EPQ!AG84,EPQ!AG88,EPQ!AG92,(1-EPQ!AG95))</f>
        <v>11</v>
      </c>
      <c r="AH98" s="60">
        <f>SUM((1-EPQ!AH7),(1-EPQ!AH11),(1-EPQ!AH14),(1-EPQ!AH16),(1-EPQ!AH23),EPQ!AH27,EPQ!AH31,EPQ!AH35,EPQ!AH38,(1-EPQ!AH42),EPQ!AH48,EPQ!AH51,EPQ!AH55,(1-EPQ!AH58),(1-EPQ!AH62),(1-EPQ!AH66),EPQ!AH70,EPQ!AH72,(1-EPQ!AH76),EPQ!AH79,EPQ!AH81,EPQ!AH84,EPQ!AH88,EPQ!AH92,(1-EPQ!AH95))</f>
        <v>11</v>
      </c>
      <c r="AI98" s="60">
        <f>SUM((1-EPQ!AI7),(1-EPQ!AI11),(1-EPQ!AI14),(1-EPQ!AI16),(1-EPQ!AI23),EPQ!AI27,EPQ!AI31,EPQ!AI35,EPQ!AI38,(1-EPQ!AI42),EPQ!AI48,EPQ!AI51,EPQ!AI55,(1-EPQ!AI58),(1-EPQ!AI62),(1-EPQ!AI66),EPQ!AI70,EPQ!AI72,(1-EPQ!AI76),EPQ!AI79,EPQ!AI81,EPQ!AI84,EPQ!AI88,EPQ!AI92,(1-EPQ!AI95))</f>
        <v>11</v>
      </c>
      <c r="AJ98" s="60">
        <f>SUM((1-EPQ!AJ7),(1-EPQ!AJ11),(1-EPQ!AJ14),(1-EPQ!AJ16),(1-EPQ!AJ23),EPQ!AJ27,EPQ!AJ31,EPQ!AJ35,EPQ!AJ38,(1-EPQ!AJ42),EPQ!AJ48,EPQ!AJ51,EPQ!AJ55,(1-EPQ!AJ58),(1-EPQ!AJ62),(1-EPQ!AJ66),EPQ!AJ70,EPQ!AJ72,(1-EPQ!AJ76),EPQ!AJ79,EPQ!AJ81,EPQ!AJ84,EPQ!AJ88,EPQ!AJ92,(1-EPQ!AJ95))</f>
        <v>11</v>
      </c>
      <c r="AK98" s="60">
        <f>SUM((1-EPQ!AK7),(1-EPQ!AK11),(1-EPQ!AK14),(1-EPQ!AK16),(1-EPQ!AK23),EPQ!AK27,EPQ!AK31,EPQ!AK35,EPQ!AK38,(1-EPQ!AK42),EPQ!AK48,EPQ!AK51,EPQ!AK55,(1-EPQ!AK58),(1-EPQ!AK62),(1-EPQ!AK66),EPQ!AK70,EPQ!AK72,(1-EPQ!AK76),EPQ!AK79,EPQ!AK81,EPQ!AK84,EPQ!AK88,EPQ!AK92,(1-EPQ!AK95))</f>
        <v>11</v>
      </c>
      <c r="AL98" s="60">
        <f>SUM((1-EPQ!AL7),(1-EPQ!AL11),(1-EPQ!AL14),(1-EPQ!AL16),(1-EPQ!AL23),EPQ!AL27,EPQ!AL31,EPQ!AL35,EPQ!AL38,(1-EPQ!AL42),EPQ!AL48,EPQ!AL51,EPQ!AL55,(1-EPQ!AL58),(1-EPQ!AL62),(1-EPQ!AL66),EPQ!AL70,EPQ!AL72,(1-EPQ!AL76),EPQ!AL79,EPQ!AL81,EPQ!AL84,EPQ!AL88,EPQ!AL92,(1-EPQ!AL95))</f>
        <v>11</v>
      </c>
      <c r="AM98" s="60">
        <f>SUM((1-EPQ!AM7),(1-EPQ!AM11),(1-EPQ!AM14),(1-EPQ!AM16),(1-EPQ!AM23),EPQ!AM27,EPQ!AM31,EPQ!AM35,EPQ!AM38,(1-EPQ!AM42),EPQ!AM48,EPQ!AM51,EPQ!AM55,(1-EPQ!AM58),(1-EPQ!AM62),(1-EPQ!AM66),EPQ!AM70,EPQ!AM72,(1-EPQ!AM76),EPQ!AM79,EPQ!AM81,EPQ!AM84,EPQ!AM88,EPQ!AM92,(1-EPQ!AM95))</f>
        <v>11</v>
      </c>
      <c r="AN98" s="60">
        <f>SUM((1-EPQ!AN7),(1-EPQ!AN11),(1-EPQ!AN14),(1-EPQ!AN16),(1-EPQ!AN23),EPQ!AN27,EPQ!AN31,EPQ!AN35,EPQ!AN38,(1-EPQ!AN42),EPQ!AN48,EPQ!AN51,EPQ!AN55,(1-EPQ!AN58),(1-EPQ!AN62),(1-EPQ!AN66),EPQ!AN70,EPQ!AN72,(1-EPQ!AN76),EPQ!AN79,EPQ!AN81,EPQ!AN84,EPQ!AN88,EPQ!AN92,(1-EPQ!AN95))</f>
        <v>11</v>
      </c>
      <c r="AO98" s="60">
        <f>SUM((1-EPQ!AO7),(1-EPQ!AO11),(1-EPQ!AO14),(1-EPQ!AO16),(1-EPQ!AO23),EPQ!AO27,EPQ!AO31,EPQ!AO35,EPQ!AO38,(1-EPQ!AO42),EPQ!AO48,EPQ!AO51,EPQ!AO55,(1-EPQ!AO58),(1-EPQ!AO62),(1-EPQ!AO66),EPQ!AO70,EPQ!AO72,(1-EPQ!AO76),EPQ!AO79,EPQ!AO81,EPQ!AO84,EPQ!AO88,EPQ!AO92,(1-EPQ!AO95))</f>
        <v>11</v>
      </c>
      <c r="AP98" s="60">
        <f>SUM((1-EPQ!AP7),(1-EPQ!AP11),(1-EPQ!AP14),(1-EPQ!AP16),(1-EPQ!AP23),EPQ!AP27,EPQ!AP31,EPQ!AP35,EPQ!AP38,(1-EPQ!AP42),EPQ!AP48,EPQ!AP51,EPQ!AP55,(1-EPQ!AP58),(1-EPQ!AP62),(1-EPQ!AP66),EPQ!AP70,EPQ!AP72,(1-EPQ!AP76),EPQ!AP79,EPQ!AP81,EPQ!AP84,EPQ!AP88,EPQ!AP92,(1-EPQ!AP95))</f>
        <v>11</v>
      </c>
      <c r="AQ98" s="60">
        <f>SUM((1-EPQ!AQ7),(1-EPQ!AQ11),(1-EPQ!AQ14),(1-EPQ!AQ16),(1-EPQ!AQ23),EPQ!AQ27,EPQ!AQ31,EPQ!AQ35,EPQ!AQ38,(1-EPQ!AQ42),EPQ!AQ48,EPQ!AQ51,EPQ!AQ55,(1-EPQ!AQ58),(1-EPQ!AQ62),(1-EPQ!AQ66),EPQ!AQ70,EPQ!AQ72,(1-EPQ!AQ76),EPQ!AQ79,EPQ!AQ81,EPQ!AQ84,EPQ!AQ88,EPQ!AQ92,(1-EPQ!AQ95))</f>
        <v>11</v>
      </c>
      <c r="AR98" s="60">
        <f>SUM((1-EPQ!AR7),(1-EPQ!AR11),(1-EPQ!AR14),(1-EPQ!AR16),(1-EPQ!AR23),EPQ!AR27,EPQ!AR31,EPQ!AR35,EPQ!AR38,(1-EPQ!AR42),EPQ!AR48,EPQ!AR51,EPQ!AR55,(1-EPQ!AR58),(1-EPQ!AR62),(1-EPQ!AR66),EPQ!AR70,EPQ!AR72,(1-EPQ!AR76),EPQ!AR79,EPQ!AR81,EPQ!AR84,EPQ!AR88,EPQ!AR92,(1-EPQ!AR95))</f>
        <v>11</v>
      </c>
      <c r="AS98" s="60">
        <f>SUM((1-EPQ!AS7),(1-EPQ!AS11),(1-EPQ!AS14),(1-EPQ!AS16),(1-EPQ!AS23),EPQ!AS27,EPQ!AS31,EPQ!AS35,EPQ!AS38,(1-EPQ!AS42),EPQ!AS48,EPQ!AS51,EPQ!AS55,(1-EPQ!AS58),(1-EPQ!AS62),(1-EPQ!AS66),EPQ!AS70,EPQ!AS72,(1-EPQ!AS76),EPQ!AS79,EPQ!AS81,EPQ!AS84,EPQ!AS88,EPQ!AS92,(1-EPQ!AS95))</f>
        <v>11</v>
      </c>
      <c r="AT98" s="60">
        <f>SUM((1-EPQ!AT7),(1-EPQ!AT11),(1-EPQ!AT14),(1-EPQ!AT16),(1-EPQ!AT23),EPQ!AT27,EPQ!AT31,EPQ!AT35,EPQ!AT38,(1-EPQ!AT42),EPQ!AT48,EPQ!AT51,EPQ!AT55,(1-EPQ!AT58),(1-EPQ!AT62),(1-EPQ!AT66),EPQ!AT70,EPQ!AT72,(1-EPQ!AT76),EPQ!AT79,EPQ!AT81,EPQ!AT84,EPQ!AT88,EPQ!AT92,(1-EPQ!AT95))</f>
        <v>11</v>
      </c>
      <c r="AU98" s="60">
        <f>SUM((1-EPQ!AU7),(1-EPQ!AU11),(1-EPQ!AU14),(1-EPQ!AU16),(1-EPQ!AU23),EPQ!AU27,EPQ!AU31,EPQ!AU35,EPQ!AU38,(1-EPQ!AU42),EPQ!AU48,EPQ!AU51,EPQ!AU55,(1-EPQ!AU58),(1-EPQ!AU62),(1-EPQ!AU66),EPQ!AU70,EPQ!AU72,(1-EPQ!AU76),EPQ!AU79,EPQ!AU81,EPQ!AU84,EPQ!AU88,EPQ!AU92,(1-EPQ!AU95))</f>
        <v>11</v>
      </c>
      <c r="AV98" s="60">
        <f>SUM((1-EPQ!AV7),(1-EPQ!AV11),(1-EPQ!AV14),(1-EPQ!AV16),(1-EPQ!AV23),EPQ!AV27,EPQ!AV31,EPQ!AV35,EPQ!AV38,(1-EPQ!AV42),EPQ!AV48,EPQ!AV51,EPQ!AV55,(1-EPQ!AV58),(1-EPQ!AV62),(1-EPQ!AV66),EPQ!AV70,EPQ!AV72,(1-EPQ!AV76),EPQ!AV79,EPQ!AV81,EPQ!AV84,EPQ!AV88,EPQ!AV92,(1-EPQ!AV95))</f>
        <v>11</v>
      </c>
      <c r="AW98" s="60">
        <f>SUM((1-EPQ!AW7),(1-EPQ!AW11),(1-EPQ!AW14),(1-EPQ!AW16),(1-EPQ!AW23),EPQ!AW27,EPQ!AW31,EPQ!AW35,EPQ!AW38,(1-EPQ!AW42),EPQ!AW48,EPQ!AW51,EPQ!AW55,(1-EPQ!AW58),(1-EPQ!AW62),(1-EPQ!AW66),EPQ!AW70,EPQ!AW72,(1-EPQ!AW76),EPQ!AW79,EPQ!AW81,EPQ!AW84,EPQ!AW88,EPQ!AW92,(1-EPQ!AW95))</f>
        <v>11</v>
      </c>
      <c r="AX98" s="60">
        <f>SUM((1-EPQ!AX7),(1-EPQ!AX11),(1-EPQ!AX14),(1-EPQ!AX16),(1-EPQ!AX23),EPQ!AX27,EPQ!AX31,EPQ!AX35,EPQ!AX38,(1-EPQ!AX42),EPQ!AX48,EPQ!AX51,EPQ!AX55,(1-EPQ!AX58),(1-EPQ!AX62),(1-EPQ!AX66),EPQ!AX70,EPQ!AX72,(1-EPQ!AX76),EPQ!AX79,EPQ!AX81,EPQ!AX84,EPQ!AX88,EPQ!AX92,(1-EPQ!AX95))</f>
        <v>11</v>
      </c>
      <c r="AY98" s="60">
        <f>SUM((1-EPQ!AY7),(1-EPQ!AY11),(1-EPQ!AY14),(1-EPQ!AY16),(1-EPQ!AY23),EPQ!AY27,EPQ!AY31,EPQ!AY35,EPQ!AY38,(1-EPQ!AY42),EPQ!AY48,EPQ!AY51,EPQ!AY55,(1-EPQ!AY58),(1-EPQ!AY62),(1-EPQ!AY66),EPQ!AY70,EPQ!AY72,(1-EPQ!AY76),EPQ!AY79,EPQ!AY81,EPQ!AY84,EPQ!AY88,EPQ!AY92,(1-EPQ!AY95))</f>
        <v>11</v>
      </c>
      <c r="AZ98" s="60">
        <f>SUM((1-EPQ!AZ7),(1-EPQ!AZ11),(1-EPQ!AZ14),(1-EPQ!AZ16),(1-EPQ!AZ23),EPQ!AZ27,EPQ!AZ31,EPQ!AZ35,EPQ!AZ38,(1-EPQ!AZ42),EPQ!AZ48,EPQ!AZ51,EPQ!AZ55,(1-EPQ!AZ58),(1-EPQ!AZ62),(1-EPQ!AZ66),EPQ!AZ70,EPQ!AZ72,(1-EPQ!AZ76),EPQ!AZ79,EPQ!AZ81,EPQ!AZ84,EPQ!AZ88,EPQ!AZ92,(1-EPQ!AZ95))</f>
        <v>11</v>
      </c>
      <c r="BA98" s="60">
        <f>SUM((1-EPQ!BA7),(1-EPQ!BA11),(1-EPQ!BA14),(1-EPQ!BA16),(1-EPQ!BA23),EPQ!BA27,EPQ!BA31,EPQ!BA35,EPQ!BA38,(1-EPQ!BA42),EPQ!BA48,EPQ!BA51,EPQ!BA55,(1-EPQ!BA58),(1-EPQ!BA62),(1-EPQ!BA66),EPQ!BA70,EPQ!BA72,(1-EPQ!BA76),EPQ!BA79,EPQ!BA81,EPQ!BA84,EPQ!BA88,EPQ!BA92,(1-EPQ!BA95))</f>
        <v>11</v>
      </c>
      <c r="BB98" s="60">
        <f>SUM((1-EPQ!BB7),(1-EPQ!BB11),(1-EPQ!BB14),(1-EPQ!BB16),(1-EPQ!BB23),EPQ!BB27,EPQ!BB31,EPQ!BB35,EPQ!BB38,(1-EPQ!BB42),EPQ!BB48,EPQ!BB51,EPQ!BB55,(1-EPQ!BB58),(1-EPQ!BB62),(1-EPQ!BB66),EPQ!BB70,EPQ!BB72,(1-EPQ!BB76),EPQ!BB79,EPQ!BB81,EPQ!BB84,EPQ!BB88,EPQ!BB92,(1-EPQ!BB95))</f>
        <v>11</v>
      </c>
      <c r="BC98" s="60">
        <f>SUM((1-EPQ!BC7),(1-EPQ!BC11),(1-EPQ!BC14),(1-EPQ!BC16),(1-EPQ!BC23),EPQ!BC27,EPQ!BC31,EPQ!BC35,EPQ!BC38,(1-EPQ!BC42),EPQ!BC48,EPQ!BC51,EPQ!BC55,(1-EPQ!BC58),(1-EPQ!BC62),(1-EPQ!BC66),EPQ!BC70,EPQ!BC72,(1-EPQ!BC76),EPQ!BC79,EPQ!BC81,EPQ!BC84,EPQ!BC88,EPQ!BC92,(1-EPQ!BC95))</f>
        <v>11</v>
      </c>
      <c r="BD98" s="60">
        <f>SUM((1-EPQ!BD7),(1-EPQ!BD11),(1-EPQ!BD14),(1-EPQ!BD16),(1-EPQ!BD23),EPQ!BD27,EPQ!BD31,EPQ!BD35,EPQ!BD38,(1-EPQ!BD42),EPQ!BD48,EPQ!BD51,EPQ!BD55,(1-EPQ!BD58),(1-EPQ!BD62),(1-EPQ!BD66),EPQ!BD70,EPQ!BD72,(1-EPQ!BD76),EPQ!BD79,EPQ!BD81,EPQ!BD84,EPQ!BD88,EPQ!BD92,(1-EPQ!BD95))</f>
        <v>11</v>
      </c>
      <c r="BE98" s="60">
        <f>SUM((1-EPQ!BE7),(1-EPQ!BE11),(1-EPQ!BE14),(1-EPQ!BE16),(1-EPQ!BE23),EPQ!BE27,EPQ!BE31,EPQ!BE35,EPQ!BE38,(1-EPQ!BE42),EPQ!BE48,EPQ!BE51,EPQ!BE55,(1-EPQ!BE58),(1-EPQ!BE62),(1-EPQ!BE66),EPQ!BE70,EPQ!BE72,(1-EPQ!BE76),EPQ!BE79,EPQ!BE81,EPQ!BE84,EPQ!BE88,EPQ!BE92,(1-EPQ!BE95))</f>
        <v>11</v>
      </c>
      <c r="BF98" s="60">
        <f>SUM((1-EPQ!BF7),(1-EPQ!BF11),(1-EPQ!BF14),(1-EPQ!BF16),(1-EPQ!BF23),EPQ!BF27,EPQ!BF31,EPQ!BF35,EPQ!BF38,(1-EPQ!BF42),EPQ!BF48,EPQ!BF51,EPQ!BF55,(1-EPQ!BF58),(1-EPQ!BF62),(1-EPQ!BF66),EPQ!BF70,EPQ!BF72,(1-EPQ!BF76),EPQ!BF79,EPQ!BF81,EPQ!BF84,EPQ!BF88,EPQ!BF92,(1-EPQ!BF95))</f>
        <v>11</v>
      </c>
      <c r="BG98" s="60">
        <f>SUM((1-EPQ!BG7),(1-EPQ!BG11),(1-EPQ!BG14),(1-EPQ!BG16),(1-EPQ!BG23),EPQ!BG27,EPQ!BG31,EPQ!BG35,EPQ!BG38,(1-EPQ!BG42),EPQ!BG48,EPQ!BG51,EPQ!BG55,(1-EPQ!BG58),(1-EPQ!BG62),(1-EPQ!BG66),EPQ!BG70,EPQ!BG72,(1-EPQ!BG76),EPQ!BG79,EPQ!BG81,EPQ!BG84,EPQ!BG88,EPQ!BG92,(1-EPQ!BG95))</f>
        <v>11</v>
      </c>
      <c r="BH98" s="60">
        <f>SUM((1-EPQ!BH7),(1-EPQ!BH11),(1-EPQ!BH14),(1-EPQ!BH16),(1-EPQ!BH23),EPQ!BH27,EPQ!BH31,EPQ!BH35,EPQ!BH38,(1-EPQ!BH42),EPQ!BH48,EPQ!BH51,EPQ!BH55,(1-EPQ!BH58),(1-EPQ!BH62),(1-EPQ!BH66),EPQ!BH70,EPQ!BH72,(1-EPQ!BH76),EPQ!BH79,EPQ!BH81,EPQ!BH84,EPQ!BH88,EPQ!BH92,(1-EPQ!BH95))</f>
        <v>11</v>
      </c>
      <c r="BI98" s="60">
        <f>SUM((1-EPQ!BI7),(1-EPQ!BI11),(1-EPQ!BI14),(1-EPQ!BI16),(1-EPQ!BI23),EPQ!BI27,EPQ!BI31,EPQ!BI35,EPQ!BI38,(1-EPQ!BI42),EPQ!BI48,EPQ!BI51,EPQ!BI55,(1-EPQ!BI58),(1-EPQ!BI62),(1-EPQ!BI66),EPQ!BI70,EPQ!BI72,(1-EPQ!BI76),EPQ!BI79,EPQ!BI81,EPQ!BI84,EPQ!BI88,EPQ!BI92,(1-EPQ!BI95))</f>
        <v>11</v>
      </c>
      <c r="BJ98" s="60">
        <f>SUM((1-EPQ!BJ7),(1-EPQ!BJ11),(1-EPQ!BJ14),(1-EPQ!BJ16),(1-EPQ!BJ23),EPQ!BJ27,EPQ!BJ31,EPQ!BJ35,EPQ!BJ38,(1-EPQ!BJ42),EPQ!BJ48,EPQ!BJ51,EPQ!BJ55,(1-EPQ!BJ58),(1-EPQ!BJ62),(1-EPQ!BJ66),EPQ!BJ70,EPQ!BJ72,(1-EPQ!BJ76),EPQ!BJ79,EPQ!BJ81,EPQ!BJ84,EPQ!BJ88,EPQ!BJ92,(1-EPQ!BJ95))</f>
        <v>11</v>
      </c>
      <c r="BK98" s="60">
        <f>SUM((1-EPQ!BK7),(1-EPQ!BK11),(1-EPQ!BK14),(1-EPQ!BK16),(1-EPQ!BK23),EPQ!BK27,EPQ!BK31,EPQ!BK35,EPQ!BK38,(1-EPQ!BK42),EPQ!BK48,EPQ!BK51,EPQ!BK55,(1-EPQ!BK58),(1-EPQ!BK62),(1-EPQ!BK66),EPQ!BK70,EPQ!BK72,(1-EPQ!BK76),EPQ!BK79,EPQ!BK81,EPQ!BK84,EPQ!BK88,EPQ!BK92,(1-EPQ!BK95))</f>
        <v>11</v>
      </c>
      <c r="BL98" s="60">
        <f>SUM((1-EPQ!BL7),(1-EPQ!BL11),(1-EPQ!BL14),(1-EPQ!BL16),(1-EPQ!BL23),EPQ!BL27,EPQ!BL31,EPQ!BL35,EPQ!BL38,(1-EPQ!BL42),EPQ!BL48,EPQ!BL51,EPQ!BL55,(1-EPQ!BL58),(1-EPQ!BL62),(1-EPQ!BL66),EPQ!BL70,EPQ!BL72,(1-EPQ!BL76),EPQ!BL79,EPQ!BL81,EPQ!BL84,EPQ!BL88,EPQ!BL92,(1-EPQ!BL95))</f>
        <v>11</v>
      </c>
      <c r="BM98" s="60">
        <f>SUM((1-EPQ!BM7),(1-EPQ!BM11),(1-EPQ!BM14),(1-EPQ!BM16),(1-EPQ!BM23),EPQ!BM27,EPQ!BM31,EPQ!BM35,EPQ!BM38,(1-EPQ!BM42),EPQ!BM48,EPQ!BM51,EPQ!BM55,(1-EPQ!BM58),(1-EPQ!BM62),(1-EPQ!BM66),EPQ!BM70,EPQ!BM72,(1-EPQ!BM76),EPQ!BM79,EPQ!BM81,EPQ!BM84,EPQ!BM88,EPQ!BM92,(1-EPQ!BM95))</f>
        <v>11</v>
      </c>
      <c r="BN98" s="60">
        <f>SUM((1-EPQ!BN7),(1-EPQ!BN11),(1-EPQ!BN14),(1-EPQ!BN16),(1-EPQ!BN23),EPQ!BN27,EPQ!BN31,EPQ!BN35,EPQ!BN38,(1-EPQ!BN42),EPQ!BN48,EPQ!BN51,EPQ!BN55,(1-EPQ!BN58),(1-EPQ!BN62),(1-EPQ!BN66),EPQ!BN70,EPQ!BN72,(1-EPQ!BN76),EPQ!BN79,EPQ!BN81,EPQ!BN84,EPQ!BN88,EPQ!BN92,(1-EPQ!BN95))</f>
        <v>11</v>
      </c>
      <c r="BO98" s="60">
        <f>SUM((1-EPQ!BO7),(1-EPQ!BO11),(1-EPQ!BO14),(1-EPQ!BO16),(1-EPQ!BO23),EPQ!BO27,EPQ!BO31,EPQ!BO35,EPQ!BO38,(1-EPQ!BO42),EPQ!BO48,EPQ!BO51,EPQ!BO55,(1-EPQ!BO58),(1-EPQ!BO62),(1-EPQ!BO66),EPQ!BO70,EPQ!BO72,(1-EPQ!BO76),EPQ!BO79,EPQ!BO81,EPQ!BO84,EPQ!BO88,EPQ!BO92,(1-EPQ!BO95))</f>
        <v>11</v>
      </c>
      <c r="BP98" s="60">
        <f>SUM((1-EPQ!BP7),(1-EPQ!BP11),(1-EPQ!BP14),(1-EPQ!BP16),(1-EPQ!BP23),EPQ!BP27,EPQ!BP31,EPQ!BP35,EPQ!BP38,(1-EPQ!BP42),EPQ!BP48,EPQ!BP51,EPQ!BP55,(1-EPQ!BP58),(1-EPQ!BP62),(1-EPQ!BP66),EPQ!BP70,EPQ!BP72,(1-EPQ!BP76),EPQ!BP79,EPQ!BP81,EPQ!BP84,EPQ!BP88,EPQ!BP92,(1-EPQ!BP95))</f>
        <v>11</v>
      </c>
      <c r="BQ98" s="9"/>
      <c r="BR98" s="9"/>
      <c r="BS98" s="9"/>
      <c r="BT98" s="9"/>
      <c r="BU98" s="9"/>
      <c r="BV98" s="9"/>
      <c r="BW98" s="9"/>
      <c r="BX98" s="9"/>
      <c r="BY98" s="9"/>
      <c r="BZ98" s="9"/>
      <c r="CA98" s="9"/>
      <c r="CB98" s="9"/>
      <c r="CC98" s="9"/>
    </row>
    <row r="99" spans="1:81" ht="12" customHeight="1" x14ac:dyDescent="0.3">
      <c r="A99" s="9"/>
      <c r="B99" s="60" t="s">
        <v>284</v>
      </c>
      <c r="C99" s="60">
        <f>SUM((1-EPQ!C9),(1-EPQ!C13),EPQ!C18,(1-EPQ!C21),EPQ!C25,(1-EPQ!C29),(1-EPQ!C33),EPQ!C40,(1-EPQ!C44),(1-EPQ!C49),(1-EPQ!C53),(1-EPQ!C56),EPQ!C60,(1-EPQ!C64),(1-EPQ!C68),(1-EPQ!C74),(1-EPQ!C78),EPQ!C83,(1-EPQ!C86),(1-EPQ!C90),EPQ!C94)</f>
        <v>1</v>
      </c>
      <c r="D99" s="60">
        <f>SUM((1-EPQ!D9),(1-EPQ!D13),EPQ!D18,(1-EPQ!D21),EPQ!D25,(1-EPQ!D29),(1-EPQ!D33),EPQ!D40,(1-EPQ!D44),(1-EPQ!D49),(1-EPQ!D53),(1-EPQ!D56),EPQ!D60,(1-EPQ!D64),(1-EPQ!D68),(1-EPQ!D74),(1-EPQ!D78),EPQ!D83,(1-EPQ!D86),(1-EPQ!D90),EPQ!D94)</f>
        <v>15</v>
      </c>
      <c r="E99" s="60">
        <f>SUM((1-EPQ!E8),(1-EPQ!E12),EPQ!E17,(1-EPQ!E20),EPQ!E24,(1-EPQ!E28),(1-EPQ!E33),EPQ!E40,(1-EPQ!E44),(1-EPQ!E49),(1-EPQ!E53),(1-EPQ!E56),EPQ!E60,(1-EPQ!E64),(1-EPQ!E68),(1-EPQ!E74),(1-EPQ!E78),EPQ!E83,(1-EPQ!E86),(1-EPQ!E90),EPQ!E94)</f>
        <v>14</v>
      </c>
      <c r="F99" s="60">
        <f>SUM((1-EPQ!F8),(1-EPQ!F12),EPQ!F17,(1-EPQ!F20),EPQ!F24,(1-EPQ!F28),(1-EPQ!F33),EPQ!F40,(1-EPQ!F44),(1-EPQ!F49),(1-EPQ!F53),(1-EPQ!F56),EPQ!F60,(1-EPQ!F64),(1-EPQ!F68),(1-EPQ!F74),(1-EPQ!F78),EPQ!F83,(1-EPQ!F86),(1-EPQ!F90),EPQ!F94)</f>
        <v>10</v>
      </c>
      <c r="G99" s="61">
        <v>1</v>
      </c>
      <c r="H99" s="60">
        <f>SUM((1-EPQ!H9),(1-EPQ!H13),EPQ!H18,(1-EPQ!H21),EPQ!H25,(1-EPQ!H29),(1-EPQ!H33),EPQ!H40,(1-EPQ!H44),(1-EPQ!H49),(1-EPQ!H53),(1-EPQ!H56),EPQ!H60,(1-EPQ!H64),(1-EPQ!H68),(1-EPQ!H74),(1-EPQ!H78),EPQ!H83,(1-EPQ!H86),(1-EPQ!H90),EPQ!H94)</f>
        <v>15</v>
      </c>
      <c r="I99" s="60"/>
      <c r="J99" s="60">
        <f>SUM((1-EPQ!J9),(1-EPQ!J13),EPQ!J18,(1-EPQ!J21),EPQ!J25,(1-EPQ!J29),(1-EPQ!J33),EPQ!J40,(1-EPQ!J44),(1-EPQ!J49),(1-EPQ!J53),(1-EPQ!J56),EPQ!J60,(1-EPQ!J64),(1-EPQ!J68),(1-EPQ!J74),(1-EPQ!J78),EPQ!J83,(1-EPQ!J86),(1-EPQ!J90),EPQ!J94)</f>
        <v>15</v>
      </c>
      <c r="K99" s="60">
        <f>SUM((1-EPQ!K9),(1-EPQ!K13),EPQ!K18,(1-EPQ!K21),EPQ!K25,(1-EPQ!K29),(1-EPQ!K33),EPQ!K40,(1-EPQ!K44),(1-EPQ!K49),(1-EPQ!K53),(1-EPQ!K56),EPQ!K60,(1-EPQ!K64),(1-EPQ!K68),(1-EPQ!K74),(1-EPQ!K78),EPQ!K83,(1-EPQ!K86),(1-EPQ!K90),EPQ!K94)</f>
        <v>15</v>
      </c>
      <c r="L99" s="60">
        <f>SUM((1-EPQ!L9),(1-EPQ!L13),EPQ!L18,(1-EPQ!L21),EPQ!L25,(1-EPQ!L29),(1-EPQ!L33),EPQ!L40,(1-EPQ!L44),(1-EPQ!L49),(1-EPQ!L53),(1-EPQ!L56),EPQ!L60,(1-EPQ!L64),(1-EPQ!L68),(1-EPQ!L74),(1-EPQ!L78),EPQ!L83,(1-EPQ!L86),(1-EPQ!L90),EPQ!L94)</f>
        <v>15</v>
      </c>
      <c r="M99" s="60">
        <f>SUM((1-EPQ!M9),(1-EPQ!M13),EPQ!M18,(1-EPQ!M21),EPQ!M25,(1-EPQ!M29),(1-EPQ!M33),EPQ!M40,(1-EPQ!M44),(1-EPQ!M49),(1-EPQ!M53),(1-EPQ!M56),EPQ!M60,(1-EPQ!M64),(1-EPQ!M68),(1-EPQ!M74),(1-EPQ!M78),EPQ!M83,(1-EPQ!M86),(1-EPQ!M90),EPQ!M94)</f>
        <v>15</v>
      </c>
      <c r="N99" s="60">
        <f>SUM((1-EPQ!N9),(1-EPQ!N13),EPQ!N18,(1-EPQ!N21),EPQ!N25,(1-EPQ!N29),(1-EPQ!N33),EPQ!N40,(1-EPQ!N44),(1-EPQ!N49),(1-EPQ!N53),(1-EPQ!N56),EPQ!N60,(1-EPQ!N64),(1-EPQ!N68),(1-EPQ!N74),(1-EPQ!N78),EPQ!N83,(1-EPQ!N86),(1-EPQ!N90),EPQ!N94)</f>
        <v>15</v>
      </c>
      <c r="O99" s="60">
        <f>SUM((1-EPQ!O9),(1-EPQ!O13),EPQ!O18,(1-EPQ!O21),EPQ!O25,(1-EPQ!O29),(1-EPQ!O33),EPQ!O40,(1-EPQ!O44),(1-EPQ!O49),(1-EPQ!O53),(1-EPQ!O56),EPQ!O60,(1-EPQ!O64),(1-EPQ!O68),(1-EPQ!O74),(1-EPQ!O78),EPQ!O83,(1-EPQ!O86),(1-EPQ!O90),EPQ!O94)</f>
        <v>15</v>
      </c>
      <c r="P99" s="60">
        <f>SUM((1-EPQ!P9),(1-EPQ!P13),EPQ!P18,(1-EPQ!P21),EPQ!P25,(1-EPQ!P29),(1-EPQ!P33),EPQ!P40,(1-EPQ!P44),(1-EPQ!P49),(1-EPQ!P53),(1-EPQ!P56),EPQ!P60,(1-EPQ!P64),(1-EPQ!P68),(1-EPQ!P74),(1-EPQ!P78),EPQ!P83,(1-EPQ!P86),(1-EPQ!P90),EPQ!P94)</f>
        <v>15</v>
      </c>
      <c r="Q99" s="60">
        <f>SUM((1-EPQ!Q9),(1-EPQ!Q13),EPQ!Q18,(1-EPQ!Q21),EPQ!Q25,(1-EPQ!Q29),(1-EPQ!Q33),EPQ!Q40,(1-EPQ!Q44),(1-EPQ!Q49),(1-EPQ!Q53),(1-EPQ!Q56),EPQ!Q60,(1-EPQ!Q64),(1-EPQ!Q68),(1-EPQ!Q74),(1-EPQ!Q78),EPQ!Q83,(1-EPQ!Q86),(1-EPQ!Q90),EPQ!Q94)</f>
        <v>15</v>
      </c>
      <c r="R99" s="60">
        <f>SUM((1-EPQ!R9),(1-EPQ!R13),EPQ!R18,(1-EPQ!R21),EPQ!R25,(1-EPQ!R29),(1-EPQ!R33),EPQ!R40,(1-EPQ!R44),(1-EPQ!R49),(1-EPQ!R53),(1-EPQ!R56),EPQ!R60,(1-EPQ!R64),(1-EPQ!R68),(1-EPQ!R74),(1-EPQ!R78),EPQ!R83,(1-EPQ!R86),(1-EPQ!R90),EPQ!R94)</f>
        <v>15</v>
      </c>
      <c r="S99" s="60">
        <f>SUM((1-EPQ!S9),(1-EPQ!S13),EPQ!S18,(1-EPQ!S21),EPQ!S25,(1-EPQ!S29),(1-EPQ!S33),EPQ!S40,(1-EPQ!S44),(1-EPQ!S49),(1-EPQ!S53),(1-EPQ!S56),EPQ!S60,(1-EPQ!S64),(1-EPQ!S68),(1-EPQ!S74),(1-EPQ!S78),EPQ!S83,(1-EPQ!S86),(1-EPQ!S90),EPQ!S94)</f>
        <v>15</v>
      </c>
      <c r="T99" s="60">
        <f>SUM((1-EPQ!T9),(1-EPQ!T13),EPQ!T18,(1-EPQ!T21),EPQ!T25,(1-EPQ!T29),(1-EPQ!T33),EPQ!T40,(1-EPQ!T44),(1-EPQ!T49),(1-EPQ!T53),(1-EPQ!T56),EPQ!T60,(1-EPQ!T64),(1-EPQ!T68),(1-EPQ!T74),(1-EPQ!T78),EPQ!T83,(1-EPQ!T86),(1-EPQ!T90),EPQ!T94)</f>
        <v>15</v>
      </c>
      <c r="U99" s="60">
        <f>SUM((1-EPQ!U9),(1-EPQ!U13),EPQ!U18,(1-EPQ!U21),EPQ!U25,(1-EPQ!U29),(1-EPQ!U33),EPQ!U40,(1-EPQ!U44),(1-EPQ!U49),(1-EPQ!U53),(1-EPQ!U56),EPQ!U60,(1-EPQ!U64),(1-EPQ!U68),(1-EPQ!U74),(1-EPQ!U78),EPQ!U83,(1-EPQ!U86),(1-EPQ!U90),EPQ!U94)</f>
        <v>15</v>
      </c>
      <c r="V99" s="60">
        <f>SUM((1-EPQ!V9),(1-EPQ!V13),EPQ!V18,(1-EPQ!V21),EPQ!V25,(1-EPQ!V29),(1-EPQ!V33),EPQ!V40,(1-EPQ!V44),(1-EPQ!V49),(1-EPQ!V53),(1-EPQ!V56),EPQ!V60,(1-EPQ!V64),(1-EPQ!V68),(1-EPQ!V74),(1-EPQ!V78),EPQ!V83,(1-EPQ!V86),(1-EPQ!V90),EPQ!V94)</f>
        <v>15</v>
      </c>
      <c r="W99" s="60">
        <f>SUM((1-EPQ!W9),(1-EPQ!W13),EPQ!W18,(1-EPQ!W21),EPQ!W25,(1-EPQ!W29),(1-EPQ!W33),EPQ!W40,(1-EPQ!W44),(1-EPQ!W49),(1-EPQ!W53),(1-EPQ!W56),EPQ!W60,(1-EPQ!W64),(1-EPQ!W68),(1-EPQ!W74),(1-EPQ!W78),EPQ!W83,(1-EPQ!W86),(1-EPQ!W90),EPQ!W94)</f>
        <v>15</v>
      </c>
      <c r="X99" s="60">
        <f>SUM((1-EPQ!X9),(1-EPQ!X13),EPQ!X18,(1-EPQ!X21),EPQ!X25,(1-EPQ!X29),(1-EPQ!X33),EPQ!X40,(1-EPQ!X44),(1-EPQ!X49),(1-EPQ!X53),(1-EPQ!X56),EPQ!X60,(1-EPQ!X64),(1-EPQ!X68),(1-EPQ!X74),(1-EPQ!X78),EPQ!X83,(1-EPQ!X86),(1-EPQ!X90),EPQ!X94)</f>
        <v>15</v>
      </c>
      <c r="Y99" s="60">
        <f>SUM((1-EPQ!Y9),(1-EPQ!Y13),EPQ!Y18,(1-EPQ!Y21),EPQ!Y25,(1-EPQ!Y29),(1-EPQ!Y33),EPQ!Y40,(1-EPQ!Y44),(1-EPQ!Y49),(1-EPQ!Y53),(1-EPQ!Y56),EPQ!Y60,(1-EPQ!Y64),(1-EPQ!Y68),(1-EPQ!Y74),(1-EPQ!Y78),EPQ!Y83,(1-EPQ!Y86),(1-EPQ!Y90),EPQ!Y94)</f>
        <v>15</v>
      </c>
      <c r="Z99" s="60">
        <f>SUM((1-EPQ!Z9),(1-EPQ!Z13),EPQ!Z18,(1-EPQ!Z21),EPQ!Z25,(1-EPQ!Z29),(1-EPQ!Z33),EPQ!Z40,(1-EPQ!Z44),(1-EPQ!Z49),(1-EPQ!Z53),(1-EPQ!Z56),EPQ!Z60,(1-EPQ!Z64),(1-EPQ!Z68),(1-EPQ!Z74),(1-EPQ!Z78),EPQ!Z83,(1-EPQ!Z86),(1-EPQ!Z90),EPQ!Z94)</f>
        <v>15</v>
      </c>
      <c r="AA99" s="60">
        <f>SUM((1-EPQ!AA9),(1-EPQ!AA13),EPQ!AA18,(1-EPQ!AA21),EPQ!AA25,(1-EPQ!AA29),(1-EPQ!AA33),EPQ!AA40,(1-EPQ!AA44),(1-EPQ!AA49),(1-EPQ!AA53),(1-EPQ!AA56),EPQ!AA60,(1-EPQ!AA64),(1-EPQ!AA68),(1-EPQ!AA74),(1-EPQ!AA78),EPQ!AA83,(1-EPQ!AA86),(1-EPQ!AA90),EPQ!AA94)</f>
        <v>15</v>
      </c>
      <c r="AB99" s="60">
        <f>SUM((1-EPQ!AB9),(1-EPQ!AB13),EPQ!AB18,(1-EPQ!AB21),EPQ!AB25,(1-EPQ!AB29),(1-EPQ!AB33),EPQ!AB40,(1-EPQ!AB44),(1-EPQ!AB49),(1-EPQ!AB53),(1-EPQ!AB56),EPQ!AB60,(1-EPQ!AB64),(1-EPQ!AB68),(1-EPQ!AB74),(1-EPQ!AB78),EPQ!AB83,(1-EPQ!AB86),(1-EPQ!AB90),EPQ!AB94)</f>
        <v>15</v>
      </c>
      <c r="AC99" s="60">
        <f>SUM((1-EPQ!AC9),(1-EPQ!AC13),EPQ!AC18,(1-EPQ!AC21),EPQ!AC25,(1-EPQ!AC29),(1-EPQ!AC33),EPQ!AC40,(1-EPQ!AC44),(1-EPQ!AC49),(1-EPQ!AC53),(1-EPQ!AC56),EPQ!AC60,(1-EPQ!AC64),(1-EPQ!AC68),(1-EPQ!AC74),(1-EPQ!AC78),EPQ!AC83,(1-EPQ!AC86),(1-EPQ!AC90),EPQ!AC94)</f>
        <v>15</v>
      </c>
      <c r="AD99" s="60">
        <f>SUM((1-EPQ!AD9),(1-EPQ!AD13),EPQ!AD18,(1-EPQ!AD21),EPQ!AD25,(1-EPQ!AD29),(1-EPQ!AD33),EPQ!AD40,(1-EPQ!AD44),(1-EPQ!AD49),(1-EPQ!AD53),(1-EPQ!AD56),EPQ!AD60,(1-EPQ!AD64),(1-EPQ!AD68),(1-EPQ!AD74),(1-EPQ!AD78),EPQ!AD83,(1-EPQ!AD86),(1-EPQ!AD90),EPQ!AD94)</f>
        <v>15</v>
      </c>
      <c r="AE99" s="60">
        <f>SUM((1-EPQ!AE9),(1-EPQ!AE13),EPQ!AE18,(1-EPQ!AE21),EPQ!AE25,(1-EPQ!AE29),(1-EPQ!AE33),EPQ!AE40,(1-EPQ!AE44),(1-EPQ!AE49),(1-EPQ!AE53),(1-EPQ!AE56),EPQ!AE60,(1-EPQ!AE64),(1-EPQ!AE68),(1-EPQ!AE74),(1-EPQ!AE78),EPQ!AE83,(1-EPQ!AE86),(1-EPQ!AE90),EPQ!AE94)</f>
        <v>15</v>
      </c>
      <c r="AF99" s="60">
        <f>SUM((1-EPQ!AF9),(1-EPQ!AF13),EPQ!AF18,(1-EPQ!AF21),EPQ!AF25,(1-EPQ!AF29),(1-EPQ!AF33),EPQ!AF40,(1-EPQ!AF44),(1-EPQ!AF49),(1-EPQ!AF53),(1-EPQ!AF56),EPQ!AF60,(1-EPQ!AF64),(1-EPQ!AF68),(1-EPQ!AF74),(1-EPQ!AF78),EPQ!AF83,(1-EPQ!AF86),(1-EPQ!AF90),EPQ!AF94)</f>
        <v>15</v>
      </c>
      <c r="AG99" s="60">
        <f>SUM((1-EPQ!AG9),(1-EPQ!AG13),EPQ!AG18,(1-EPQ!AG21),EPQ!AG25,(1-EPQ!AG29),(1-EPQ!AG33),EPQ!AG40,(1-EPQ!AG44),(1-EPQ!AG49),(1-EPQ!AG53),(1-EPQ!AG56),EPQ!AG60,(1-EPQ!AG64),(1-EPQ!AG68),(1-EPQ!AG74),(1-EPQ!AG78),EPQ!AG83,(1-EPQ!AG86),(1-EPQ!AG90),EPQ!AG94)</f>
        <v>15</v>
      </c>
      <c r="AH99" s="60">
        <f>SUM((1-EPQ!AH9),(1-EPQ!AH13),EPQ!AH18,(1-EPQ!AH21),EPQ!AH25,(1-EPQ!AH29),(1-EPQ!AH33),EPQ!AH40,(1-EPQ!AH44),(1-EPQ!AH49),(1-EPQ!AH53),(1-EPQ!AH56),EPQ!AH60,(1-EPQ!AH64),(1-EPQ!AH68),(1-EPQ!AH74),(1-EPQ!AH78),EPQ!AH83,(1-EPQ!AH86),(1-EPQ!AH90),EPQ!AH94)</f>
        <v>15</v>
      </c>
      <c r="AI99" s="60">
        <f>SUM((1-EPQ!AI9),(1-EPQ!AI13),EPQ!AI18,(1-EPQ!AI21),EPQ!AI25,(1-EPQ!AI29),(1-EPQ!AI33),EPQ!AI40,(1-EPQ!AI44),(1-EPQ!AI49),(1-EPQ!AI53),(1-EPQ!AI56),EPQ!AI60,(1-EPQ!AI64),(1-EPQ!AI68),(1-EPQ!AI74),(1-EPQ!AI78),EPQ!AI83,(1-EPQ!AI86),(1-EPQ!AI90),EPQ!AI94)</f>
        <v>15</v>
      </c>
      <c r="AJ99" s="60">
        <f>SUM((1-EPQ!AJ9),(1-EPQ!AJ13),EPQ!AJ18,(1-EPQ!AJ21),EPQ!AJ25,(1-EPQ!AJ29),(1-EPQ!AJ33),EPQ!AJ40,(1-EPQ!AJ44),(1-EPQ!AJ49),(1-EPQ!AJ53),(1-EPQ!AJ56),EPQ!AJ60,(1-EPQ!AJ64),(1-EPQ!AJ68),(1-EPQ!AJ74),(1-EPQ!AJ78),EPQ!AJ83,(1-EPQ!AJ86),(1-EPQ!AJ90),EPQ!AJ94)</f>
        <v>15</v>
      </c>
      <c r="AK99" s="60">
        <f>SUM((1-EPQ!AK9),(1-EPQ!AK13),EPQ!AK18,(1-EPQ!AK21),EPQ!AK25,(1-EPQ!AK29),(1-EPQ!AK33),EPQ!AK40,(1-EPQ!AK44),(1-EPQ!AK49),(1-EPQ!AK53),(1-EPQ!AK56),EPQ!AK60,(1-EPQ!AK64),(1-EPQ!AK68),(1-EPQ!AK74),(1-EPQ!AK78),EPQ!AK83,(1-EPQ!AK86),(1-EPQ!AK90),EPQ!AK94)</f>
        <v>15</v>
      </c>
      <c r="AL99" s="60">
        <f>SUM((1-EPQ!AL9),(1-EPQ!AL13),EPQ!AL18,(1-EPQ!AL21),EPQ!AL25,(1-EPQ!AL29),(1-EPQ!AL33),EPQ!AL40,(1-EPQ!AL44),(1-EPQ!AL49),(1-EPQ!AL53),(1-EPQ!AL56),EPQ!AL60,(1-EPQ!AL64),(1-EPQ!AL68),(1-EPQ!AL74),(1-EPQ!AL78),EPQ!AL83,(1-EPQ!AL86),(1-EPQ!AL90),EPQ!AL94)</f>
        <v>15</v>
      </c>
      <c r="AM99" s="60">
        <f>SUM((1-EPQ!AM9),(1-EPQ!AM13),EPQ!AM18,(1-EPQ!AM21),EPQ!AM25,(1-EPQ!AM29),(1-EPQ!AM33),EPQ!AM40,(1-EPQ!AM44),(1-EPQ!AM49),(1-EPQ!AM53),(1-EPQ!AM56),EPQ!AM60,(1-EPQ!AM64),(1-EPQ!AM68),(1-EPQ!AM74),(1-EPQ!AM78),EPQ!AM83,(1-EPQ!AM86),(1-EPQ!AM90),EPQ!AM94)</f>
        <v>15</v>
      </c>
      <c r="AN99" s="60">
        <f>SUM((1-EPQ!AN9),(1-EPQ!AN13),EPQ!AN18,(1-EPQ!AN21),EPQ!AN25,(1-EPQ!AN29),(1-EPQ!AN33),EPQ!AN40,(1-EPQ!AN44),(1-EPQ!AN49),(1-EPQ!AN53),(1-EPQ!AN56),EPQ!AN60,(1-EPQ!AN64),(1-EPQ!AN68),(1-EPQ!AN74),(1-EPQ!AN78),EPQ!AN83,(1-EPQ!AN86),(1-EPQ!AN90),EPQ!AN94)</f>
        <v>15</v>
      </c>
      <c r="AO99" s="60">
        <f>SUM((1-EPQ!AO9),(1-EPQ!AO13),EPQ!AO18,(1-EPQ!AO21),EPQ!AO25,(1-EPQ!AO29),(1-EPQ!AO33),EPQ!AO40,(1-EPQ!AO44),(1-EPQ!AO49),(1-EPQ!AO53),(1-EPQ!AO56),EPQ!AO60,(1-EPQ!AO64),(1-EPQ!AO68),(1-EPQ!AO74),(1-EPQ!AO78),EPQ!AO83,(1-EPQ!AO86),(1-EPQ!AO90),EPQ!AO94)</f>
        <v>15</v>
      </c>
      <c r="AP99" s="60">
        <f>SUM((1-EPQ!AP9),(1-EPQ!AP13),EPQ!AP18,(1-EPQ!AP21),EPQ!AP25,(1-EPQ!AP29),(1-EPQ!AP33),EPQ!AP40,(1-EPQ!AP44),(1-EPQ!AP49),(1-EPQ!AP53),(1-EPQ!AP56),EPQ!AP60,(1-EPQ!AP64),(1-EPQ!AP68),(1-EPQ!AP74),(1-EPQ!AP78),EPQ!AP83,(1-EPQ!AP86),(1-EPQ!AP90),EPQ!AP94)</f>
        <v>15</v>
      </c>
      <c r="AQ99" s="60">
        <f>SUM((1-EPQ!AQ9),(1-EPQ!AQ13),EPQ!AQ18,(1-EPQ!AQ21),EPQ!AQ25,(1-EPQ!AQ29),(1-EPQ!AQ33),EPQ!AQ40,(1-EPQ!AQ44),(1-EPQ!AQ49),(1-EPQ!AQ53),(1-EPQ!AQ56),EPQ!AQ60,(1-EPQ!AQ64),(1-EPQ!AQ68),(1-EPQ!AQ74),(1-EPQ!AQ78),EPQ!AQ83,(1-EPQ!AQ86),(1-EPQ!AQ90),EPQ!AQ94)</f>
        <v>15</v>
      </c>
      <c r="AR99" s="60">
        <f>SUM((1-EPQ!AR9),(1-EPQ!AR13),EPQ!AR18,(1-EPQ!AR21),EPQ!AR25,(1-EPQ!AR29),(1-EPQ!AR33),EPQ!AR40,(1-EPQ!AR44),(1-EPQ!AR49),(1-EPQ!AR53),(1-EPQ!AR56),EPQ!AR60,(1-EPQ!AR64),(1-EPQ!AR68),(1-EPQ!AR74),(1-EPQ!AR78),EPQ!AR83,(1-EPQ!AR86),(1-EPQ!AR90),EPQ!AR94)</f>
        <v>15</v>
      </c>
      <c r="AS99" s="60">
        <f>SUM((1-EPQ!AS9),(1-EPQ!AS13),EPQ!AS18,(1-EPQ!AS21),EPQ!AS25,(1-EPQ!AS29),(1-EPQ!AS33),EPQ!AS40,(1-EPQ!AS44),(1-EPQ!AS49),(1-EPQ!AS53),(1-EPQ!AS56),EPQ!AS60,(1-EPQ!AS64),(1-EPQ!AS68),(1-EPQ!AS74),(1-EPQ!AS78),EPQ!AS83,(1-EPQ!AS86),(1-EPQ!AS90),EPQ!AS94)</f>
        <v>15</v>
      </c>
      <c r="AT99" s="60">
        <f>SUM((1-EPQ!AT9),(1-EPQ!AT13),EPQ!AT18,(1-EPQ!AT21),EPQ!AT25,(1-EPQ!AT29),(1-EPQ!AT33),EPQ!AT40,(1-EPQ!AT44),(1-EPQ!AT49),(1-EPQ!AT53),(1-EPQ!AT56),EPQ!AT60,(1-EPQ!AT64),(1-EPQ!AT68),(1-EPQ!AT74),(1-EPQ!AT78),EPQ!AT83,(1-EPQ!AT86),(1-EPQ!AT90),EPQ!AT94)</f>
        <v>15</v>
      </c>
      <c r="AU99" s="60">
        <f>SUM((1-EPQ!AU9),(1-EPQ!AU13),EPQ!AU18,(1-EPQ!AU21),EPQ!AU25,(1-EPQ!AU29),(1-EPQ!AU33),EPQ!AU40,(1-EPQ!AU44),(1-EPQ!AU49),(1-EPQ!AU53),(1-EPQ!AU56),EPQ!AU60,(1-EPQ!AU64),(1-EPQ!AU68),(1-EPQ!AU74),(1-EPQ!AU78),EPQ!AU83,(1-EPQ!AU86),(1-EPQ!AU90),EPQ!AU94)</f>
        <v>15</v>
      </c>
      <c r="AV99" s="60">
        <f>SUM((1-EPQ!AV9),(1-EPQ!AV13),EPQ!AV18,(1-EPQ!AV21),EPQ!AV25,(1-EPQ!AV29),(1-EPQ!AV33),EPQ!AV40,(1-EPQ!AV44),(1-EPQ!AV49),(1-EPQ!AV53),(1-EPQ!AV56),EPQ!AV60,(1-EPQ!AV64),(1-EPQ!AV68),(1-EPQ!AV74),(1-EPQ!AV78),EPQ!AV83,(1-EPQ!AV86),(1-EPQ!AV90),EPQ!AV94)</f>
        <v>15</v>
      </c>
      <c r="AW99" s="60">
        <f>SUM((1-EPQ!AW9),(1-EPQ!AW13),EPQ!AW18,(1-EPQ!AW21),EPQ!AW25,(1-EPQ!AW29),(1-EPQ!AW33),EPQ!AW40,(1-EPQ!AW44),(1-EPQ!AW49),(1-EPQ!AW53),(1-EPQ!AW56),EPQ!AW60,(1-EPQ!AW64),(1-EPQ!AW68),(1-EPQ!AW74),(1-EPQ!AW78),EPQ!AW83,(1-EPQ!AW86),(1-EPQ!AW90),EPQ!AW94)</f>
        <v>15</v>
      </c>
      <c r="AX99" s="60">
        <f>SUM((1-EPQ!AX9),(1-EPQ!AX13),EPQ!AX18,(1-EPQ!AX21),EPQ!AX25,(1-EPQ!AX29),(1-EPQ!AX33),EPQ!AX40,(1-EPQ!AX44),(1-EPQ!AX49),(1-EPQ!AX53),(1-EPQ!AX56),EPQ!AX60,(1-EPQ!AX64),(1-EPQ!AX68),(1-EPQ!AX74),(1-EPQ!AX78),EPQ!AX83,(1-EPQ!AX86),(1-EPQ!AX90),EPQ!AX94)</f>
        <v>15</v>
      </c>
      <c r="AY99" s="60">
        <f>SUM((1-EPQ!AY9),(1-EPQ!AY13),EPQ!AY18,(1-EPQ!AY21),EPQ!AY25,(1-EPQ!AY29),(1-EPQ!AY33),EPQ!AY40,(1-EPQ!AY44),(1-EPQ!AY49),(1-EPQ!AY53),(1-EPQ!AY56),EPQ!AY60,(1-EPQ!AY64),(1-EPQ!AY68),(1-EPQ!AY74),(1-EPQ!AY78),EPQ!AY83,(1-EPQ!AY86),(1-EPQ!AY90),EPQ!AY94)</f>
        <v>15</v>
      </c>
      <c r="AZ99" s="60">
        <f>SUM((1-EPQ!AZ9),(1-EPQ!AZ13),EPQ!AZ18,(1-EPQ!AZ21),EPQ!AZ25,(1-EPQ!AZ29),(1-EPQ!AZ33),EPQ!AZ40,(1-EPQ!AZ44),(1-EPQ!AZ49),(1-EPQ!AZ53),(1-EPQ!AZ56),EPQ!AZ60,(1-EPQ!AZ64),(1-EPQ!AZ68),(1-EPQ!AZ74),(1-EPQ!AZ78),EPQ!AZ83,(1-EPQ!AZ86),(1-EPQ!AZ90),EPQ!AZ94)</f>
        <v>15</v>
      </c>
      <c r="BA99" s="60">
        <f>SUM((1-EPQ!BA9),(1-EPQ!BA13),EPQ!BA18,(1-EPQ!BA21),EPQ!BA25,(1-EPQ!BA29),(1-EPQ!BA33),EPQ!BA40,(1-EPQ!BA44),(1-EPQ!BA49),(1-EPQ!BA53),(1-EPQ!BA56),EPQ!BA60,(1-EPQ!BA64),(1-EPQ!BA68),(1-EPQ!BA74),(1-EPQ!BA78),EPQ!BA83,(1-EPQ!BA86),(1-EPQ!BA90),EPQ!BA94)</f>
        <v>15</v>
      </c>
      <c r="BB99" s="60">
        <f>SUM((1-EPQ!BB9),(1-EPQ!BB13),EPQ!BB18,(1-EPQ!BB21),EPQ!BB25,(1-EPQ!BB29),(1-EPQ!BB33),EPQ!BB40,(1-EPQ!BB44),(1-EPQ!BB49),(1-EPQ!BB53),(1-EPQ!BB56),EPQ!BB60,(1-EPQ!BB64),(1-EPQ!BB68),(1-EPQ!BB74),(1-EPQ!BB78),EPQ!BB83,(1-EPQ!BB86),(1-EPQ!BB90),EPQ!BB94)</f>
        <v>15</v>
      </c>
      <c r="BC99" s="60">
        <f>SUM((1-EPQ!BC9),(1-EPQ!BC13),EPQ!BC18,(1-EPQ!BC21),EPQ!BC25,(1-EPQ!BC29),(1-EPQ!BC33),EPQ!BC40,(1-EPQ!BC44),(1-EPQ!BC49),(1-EPQ!BC53),(1-EPQ!BC56),EPQ!BC60,(1-EPQ!BC64),(1-EPQ!BC68),(1-EPQ!BC74),(1-EPQ!BC78),EPQ!BC83,(1-EPQ!BC86),(1-EPQ!BC90),EPQ!BC94)</f>
        <v>15</v>
      </c>
      <c r="BD99" s="60">
        <f>SUM((1-EPQ!BD9),(1-EPQ!BD13),EPQ!BD18,(1-EPQ!BD21),EPQ!BD25,(1-EPQ!BD29),(1-EPQ!BD33),EPQ!BD40,(1-EPQ!BD44),(1-EPQ!BD49),(1-EPQ!BD53),(1-EPQ!BD56),EPQ!BD60,(1-EPQ!BD64),(1-EPQ!BD68),(1-EPQ!BD74),(1-EPQ!BD78),EPQ!BD83,(1-EPQ!BD86),(1-EPQ!BD90),EPQ!BD94)</f>
        <v>15</v>
      </c>
      <c r="BE99" s="60">
        <f>SUM((1-EPQ!BE9),(1-EPQ!BE13),EPQ!BE18,(1-EPQ!BE21),EPQ!BE25,(1-EPQ!BE29),(1-EPQ!BE33),EPQ!BE40,(1-EPQ!BE44),(1-EPQ!BE49),(1-EPQ!BE53),(1-EPQ!BE56),EPQ!BE60,(1-EPQ!BE64),(1-EPQ!BE68),(1-EPQ!BE74),(1-EPQ!BE78),EPQ!BE83,(1-EPQ!BE86),(1-EPQ!BE90),EPQ!BE94)</f>
        <v>15</v>
      </c>
      <c r="BF99" s="60">
        <f>SUM((1-EPQ!BF9),(1-EPQ!BF13),EPQ!BF18,(1-EPQ!BF21),EPQ!BF25,(1-EPQ!BF29),(1-EPQ!BF33),EPQ!BF40,(1-EPQ!BF44),(1-EPQ!BF49),(1-EPQ!BF53),(1-EPQ!BF56),EPQ!BF60,(1-EPQ!BF64),(1-EPQ!BF68),(1-EPQ!BF74),(1-EPQ!BF78),EPQ!BF83,(1-EPQ!BF86),(1-EPQ!BF90),EPQ!BF94)</f>
        <v>15</v>
      </c>
      <c r="BG99" s="60">
        <f>SUM((1-EPQ!BG9),(1-EPQ!BG13),EPQ!BG18,(1-EPQ!BG21),EPQ!BG25,(1-EPQ!BG29),(1-EPQ!BG33),EPQ!BG40,(1-EPQ!BG44),(1-EPQ!BG49),(1-EPQ!BG53),(1-EPQ!BG56),EPQ!BG60,(1-EPQ!BG64),(1-EPQ!BG68),(1-EPQ!BG74),(1-EPQ!BG78),EPQ!BG83,(1-EPQ!BG86),(1-EPQ!BG90),EPQ!BG94)</f>
        <v>15</v>
      </c>
      <c r="BH99" s="60">
        <f>SUM((1-EPQ!BH9),(1-EPQ!BH13),EPQ!BH18,(1-EPQ!BH21),EPQ!BH25,(1-EPQ!BH29),(1-EPQ!BH33),EPQ!BH40,(1-EPQ!BH44),(1-EPQ!BH49),(1-EPQ!BH53),(1-EPQ!BH56),EPQ!BH60,(1-EPQ!BH64),(1-EPQ!BH68),(1-EPQ!BH74),(1-EPQ!BH78),EPQ!BH83,(1-EPQ!BH86),(1-EPQ!BH90),EPQ!BH94)</f>
        <v>15</v>
      </c>
      <c r="BI99" s="60">
        <f>SUM((1-EPQ!BI9),(1-EPQ!BI13),EPQ!BI18,(1-EPQ!BI21),EPQ!BI25,(1-EPQ!BI29),(1-EPQ!BI33),EPQ!BI40,(1-EPQ!BI44),(1-EPQ!BI49),(1-EPQ!BI53),(1-EPQ!BI56),EPQ!BI60,(1-EPQ!BI64),(1-EPQ!BI68),(1-EPQ!BI74),(1-EPQ!BI78),EPQ!BI83,(1-EPQ!BI86),(1-EPQ!BI90),EPQ!BI94)</f>
        <v>15</v>
      </c>
      <c r="BJ99" s="60">
        <f>SUM((1-EPQ!BJ9),(1-EPQ!BJ13),EPQ!BJ18,(1-EPQ!BJ21),EPQ!BJ25,(1-EPQ!BJ29),(1-EPQ!BJ33),EPQ!BJ40,(1-EPQ!BJ44),(1-EPQ!BJ49),(1-EPQ!BJ53),(1-EPQ!BJ56),EPQ!BJ60,(1-EPQ!BJ64),(1-EPQ!BJ68),(1-EPQ!BJ74),(1-EPQ!BJ78),EPQ!BJ83,(1-EPQ!BJ86),(1-EPQ!BJ90),EPQ!BJ94)</f>
        <v>15</v>
      </c>
      <c r="BK99" s="60">
        <f>SUM((1-EPQ!BK9),(1-EPQ!BK13),EPQ!BK18,(1-EPQ!BK21),EPQ!BK25,(1-EPQ!BK29),(1-EPQ!BK33),EPQ!BK40,(1-EPQ!BK44),(1-EPQ!BK49),(1-EPQ!BK53),(1-EPQ!BK56),EPQ!BK60,(1-EPQ!BK64),(1-EPQ!BK68),(1-EPQ!BK74),(1-EPQ!BK78),EPQ!BK83,(1-EPQ!BK86),(1-EPQ!BK90),EPQ!BK94)</f>
        <v>15</v>
      </c>
      <c r="BL99" s="60">
        <f>SUM((1-EPQ!BL9),(1-EPQ!BL13),EPQ!BL18,(1-EPQ!BL21),EPQ!BL25,(1-EPQ!BL29),(1-EPQ!BL33),EPQ!BL40,(1-EPQ!BL44),(1-EPQ!BL49),(1-EPQ!BL53),(1-EPQ!BL56),EPQ!BL60,(1-EPQ!BL64),(1-EPQ!BL68),(1-EPQ!BL74),(1-EPQ!BL78),EPQ!BL83,(1-EPQ!BL86),(1-EPQ!BL90),EPQ!BL94)</f>
        <v>15</v>
      </c>
      <c r="BM99" s="60">
        <f>SUM((1-EPQ!BM9),(1-EPQ!BM13),EPQ!BM18,(1-EPQ!BM21),EPQ!BM25,(1-EPQ!BM29),(1-EPQ!BM33),EPQ!BM40,(1-EPQ!BM44),(1-EPQ!BM49),(1-EPQ!BM53),(1-EPQ!BM56),EPQ!BM60,(1-EPQ!BM64),(1-EPQ!BM68),(1-EPQ!BM74),(1-EPQ!BM78),EPQ!BM83,(1-EPQ!BM86),(1-EPQ!BM90),EPQ!BM94)</f>
        <v>15</v>
      </c>
      <c r="BN99" s="60">
        <f>SUM((1-EPQ!BN9),(1-EPQ!BN13),EPQ!BN18,(1-EPQ!BN21),EPQ!BN25,(1-EPQ!BN29),(1-EPQ!BN33),EPQ!BN40,(1-EPQ!BN44),(1-EPQ!BN49),(1-EPQ!BN53),(1-EPQ!BN56),EPQ!BN60,(1-EPQ!BN64),(1-EPQ!BN68),(1-EPQ!BN74),(1-EPQ!BN78),EPQ!BN83,(1-EPQ!BN86),(1-EPQ!BN90),EPQ!BN94)</f>
        <v>15</v>
      </c>
      <c r="BO99" s="60">
        <f>SUM((1-EPQ!BO9),(1-EPQ!BO13),EPQ!BO18,(1-EPQ!BO21),EPQ!BO25,(1-EPQ!BO29),(1-EPQ!BO33),EPQ!BO40,(1-EPQ!BO44),(1-EPQ!BO49),(1-EPQ!BO53),(1-EPQ!BO56),EPQ!BO60,(1-EPQ!BO64),(1-EPQ!BO68),(1-EPQ!BO74),(1-EPQ!BO78),EPQ!BO83,(1-EPQ!BO86),(1-EPQ!BO90),EPQ!BO94)</f>
        <v>15</v>
      </c>
      <c r="BP99" s="60">
        <f>SUM((1-EPQ!BP9),(1-EPQ!BP13),EPQ!BP18,(1-EPQ!BP21),EPQ!BP25,(1-EPQ!BP29),(1-EPQ!BP33),EPQ!BP40,(1-EPQ!BP44),(1-EPQ!BP49),(1-EPQ!BP53),(1-EPQ!BP56),EPQ!BP60,(1-EPQ!BP64),(1-EPQ!BP68),(1-EPQ!BP74),(1-EPQ!BP78),EPQ!BP83,(1-EPQ!BP86),(1-EPQ!BP90),EPQ!BP94)</f>
        <v>15</v>
      </c>
      <c r="BQ99" s="9"/>
      <c r="BR99" s="9"/>
      <c r="BS99" s="9"/>
      <c r="BT99" s="9"/>
      <c r="BU99" s="9"/>
      <c r="BV99" s="9"/>
      <c r="BW99" s="9"/>
      <c r="BX99" s="9"/>
      <c r="BY99" s="9"/>
      <c r="BZ99" s="9"/>
      <c r="CA99" s="9"/>
      <c r="CB99" s="9"/>
      <c r="CC99" s="9"/>
    </row>
    <row r="100" spans="1:81" ht="12" customHeight="1" x14ac:dyDescent="0.3">
      <c r="A100" s="9"/>
      <c r="B100" s="60" t="s">
        <v>285</v>
      </c>
      <c r="C100" s="60">
        <f>SUM(EPQ!C6,EPQ!C10,EPQ!C15,EPQ!C19,EPQ!C22,(1-EPQ!C26),EPQ!C30,(1-EPQ!C34),EPQ!C37,EPQ!C41,EPQ!C45,(1-EPQ!C47),EPQ!C50,EPQ!C54,EPQ!C57,EPQ!C61,EPQ!C65,EPQ!C69,EPQ!C75,EPQ!C87,EPQ!C91)</f>
        <v>7</v>
      </c>
      <c r="D100" s="60">
        <f>SUM(EPQ!D6,EPQ!D10,EPQ!D15,EPQ!D19,EPQ!D22,(1-EPQ!D26),EPQ!D30,(1-EPQ!D34),EPQ!D37,EPQ!D41,EPQ!D45,(1-EPQ!D47),EPQ!D50,EPQ!D54,EPQ!D57,EPQ!D61,EPQ!D65,EPQ!D69,EPQ!D75,EPQ!D87,EPQ!D91)</f>
        <v>3</v>
      </c>
      <c r="E100" s="60">
        <f>SUM(EPQ!E6,EPQ!E10,EPQ!E15,EPQ!E19,EPQ!E22,(1-EPQ!E26),EPQ!E30,(1-EPQ!E34),EPQ!E37,EPQ!E41,EPQ!E45,(1-EPQ!E47),EPQ!E50,EPQ!E54,EPQ!E57,EPQ!E61,EPQ!E65,EPQ!E69,EPQ!E75,EPQ!E87,EPQ!E91)</f>
        <v>9</v>
      </c>
      <c r="F100" s="60">
        <f>SUM(EPQ!F6,EPQ!F10,EPQ!F15,EPQ!F19,EPQ!F22,(1-EPQ!F26),EPQ!F30,(1-EPQ!F34),EPQ!F37,EPQ!F41,EPQ!F45,(1-EPQ!F47),EPQ!F50,EPQ!F54,EPQ!F57,EPQ!F61,EPQ!F65,EPQ!F69,EPQ!F75,EPQ!F87,EPQ!F91)</f>
        <v>12</v>
      </c>
      <c r="G100" s="60">
        <f>SUM(EPQ!G6,EPQ!G10,EPQ!G15,EPQ!G19,EPQ!G22,(1-EPQ!G26),EPQ!G30,(1-EPQ!G34),EPQ!G37,EPQ!G41,EPQ!G45,(1-EPQ!G47),EPQ!G50,EPQ!G54,EPQ!G57,EPQ!G61,EPQ!G65,EPQ!G69,EPQ!G75,EPQ!G87,EPQ!G91)</f>
        <v>15</v>
      </c>
      <c r="H100" s="60">
        <f>SUM(EPQ!H6,EPQ!H10,EPQ!H15,EPQ!H19,EPQ!H22,(1-EPQ!H26),EPQ!H30,(1-EPQ!H34),EPQ!H37,EPQ!H41,EPQ!H45,(1-EPQ!H47),EPQ!H50,EPQ!H54,EPQ!H57,EPQ!H61,EPQ!H65,EPQ!H69,EPQ!H75,EPQ!H87,EPQ!H91)</f>
        <v>3</v>
      </c>
      <c r="I100" s="60"/>
      <c r="J100" s="60">
        <f>SUM(EPQ!J6,EPQ!J10,EPQ!J15,EPQ!J19,EPQ!J22,(1-EPQ!J26),EPQ!J30,(1-EPQ!J34),EPQ!J37,EPQ!J41,EPQ!J45,(1-EPQ!J47),EPQ!J50,EPQ!J54,EPQ!J57,EPQ!J61,EPQ!J65,EPQ!J69,EPQ!J75,EPQ!J87,EPQ!J91)</f>
        <v>3</v>
      </c>
      <c r="K100" s="60">
        <f>SUM(EPQ!K6,EPQ!K10,EPQ!K15,EPQ!K19,EPQ!K22,(1-EPQ!K26),EPQ!K30,(1-EPQ!K34),EPQ!K37,EPQ!K41,EPQ!K45,(1-EPQ!K47),EPQ!K50,EPQ!K54,EPQ!K57,EPQ!K61,EPQ!K65,EPQ!K69,EPQ!K75,EPQ!K87,EPQ!K91)</f>
        <v>3</v>
      </c>
      <c r="L100" s="60">
        <f>SUM(EPQ!L6,EPQ!L10,EPQ!L15,EPQ!L19,EPQ!L22,(1-EPQ!L26),EPQ!L30,(1-EPQ!L34),EPQ!L37,EPQ!L41,EPQ!L45,(1-EPQ!L47),EPQ!L50,EPQ!L54,EPQ!L57,EPQ!L61,EPQ!L65,EPQ!L69,EPQ!L75,EPQ!L87,EPQ!L91)</f>
        <v>3</v>
      </c>
      <c r="M100" s="60">
        <f>SUM(EPQ!M6,EPQ!M10,EPQ!M15,EPQ!M19,EPQ!M22,(1-EPQ!M26),EPQ!M30,(1-EPQ!M34),EPQ!M37,EPQ!M41,EPQ!M45,(1-EPQ!M47),EPQ!M50,EPQ!M54,EPQ!M57,EPQ!M61,EPQ!M65,EPQ!M69,EPQ!M75,EPQ!M87,EPQ!M91)</f>
        <v>3</v>
      </c>
      <c r="N100" s="60">
        <f>SUM(EPQ!N6,EPQ!N10,EPQ!N15,EPQ!N19,EPQ!N22,(1-EPQ!N26),EPQ!N30,(1-EPQ!N34),EPQ!N37,EPQ!N41,EPQ!N45,(1-EPQ!N47),EPQ!N50,EPQ!N54,EPQ!N57,EPQ!N61,EPQ!N65,EPQ!N69,EPQ!N75,EPQ!N87,EPQ!N91)</f>
        <v>3</v>
      </c>
      <c r="O100" s="60">
        <f>SUM(EPQ!O6,EPQ!O10,EPQ!O15,EPQ!O19,EPQ!O22,(1-EPQ!O26),EPQ!O30,(1-EPQ!O34),EPQ!O37,EPQ!O41,EPQ!O45,(1-EPQ!O47),EPQ!O50,EPQ!O54,EPQ!O57,EPQ!O61,EPQ!O65,EPQ!O69,EPQ!O75,EPQ!O87,EPQ!O91)</f>
        <v>3</v>
      </c>
      <c r="P100" s="60">
        <f>SUM(EPQ!P6,EPQ!P10,EPQ!P15,EPQ!P19,EPQ!P22,(1-EPQ!P26),EPQ!P30,(1-EPQ!P34),EPQ!P37,EPQ!P41,EPQ!P45,(1-EPQ!P47),EPQ!P50,EPQ!P54,EPQ!P57,EPQ!P61,EPQ!P65,EPQ!P69,EPQ!P75,EPQ!P87,EPQ!P91)</f>
        <v>3</v>
      </c>
      <c r="Q100" s="60">
        <f>SUM(EPQ!Q6,EPQ!Q10,EPQ!Q15,EPQ!Q19,EPQ!Q22,(1-EPQ!Q26),EPQ!Q30,(1-EPQ!Q34),EPQ!Q37,EPQ!Q41,EPQ!Q45,(1-EPQ!Q47),EPQ!Q50,EPQ!Q54,EPQ!Q57,EPQ!Q61,EPQ!Q65,EPQ!Q69,EPQ!Q75,EPQ!Q87,EPQ!Q91)</f>
        <v>3</v>
      </c>
      <c r="R100" s="60">
        <f>SUM(EPQ!R6,EPQ!R10,EPQ!R15,EPQ!R19,EPQ!R22,(1-EPQ!R26),EPQ!R30,(1-EPQ!R34),EPQ!R37,EPQ!R41,EPQ!R45,(1-EPQ!R47),EPQ!R50,EPQ!R54,EPQ!R57,EPQ!R61,EPQ!R65,EPQ!R69,EPQ!R75,EPQ!R87,EPQ!R91)</f>
        <v>3</v>
      </c>
      <c r="S100" s="60">
        <f>SUM(EPQ!S6,EPQ!S10,EPQ!S15,EPQ!S19,EPQ!S22,(1-EPQ!S26),EPQ!S30,(1-EPQ!S34),EPQ!S37,EPQ!S41,EPQ!S45,(1-EPQ!S47),EPQ!S50,EPQ!S54,EPQ!S57,EPQ!S61,EPQ!S65,EPQ!S69,EPQ!S75,EPQ!S87,EPQ!S91)</f>
        <v>3</v>
      </c>
      <c r="T100" s="60">
        <f>SUM(EPQ!T6,EPQ!T10,EPQ!T15,EPQ!T19,EPQ!T22,(1-EPQ!T26),EPQ!T30,(1-EPQ!T34),EPQ!T37,EPQ!T41,EPQ!T45,(1-EPQ!T47),EPQ!T50,EPQ!T54,EPQ!T57,EPQ!T61,EPQ!T65,EPQ!T69,EPQ!T75,EPQ!T87,EPQ!T91)</f>
        <v>3</v>
      </c>
      <c r="U100" s="60">
        <f>SUM(EPQ!U6,EPQ!U10,EPQ!U15,EPQ!U19,EPQ!U22,(1-EPQ!U26),EPQ!U30,(1-EPQ!U34),EPQ!U37,EPQ!U41,EPQ!U45,(1-EPQ!U47),EPQ!U50,EPQ!U54,EPQ!U57,EPQ!U61,EPQ!U65,EPQ!U69,EPQ!U75,EPQ!U87,EPQ!U91)</f>
        <v>3</v>
      </c>
      <c r="V100" s="60">
        <f>SUM(EPQ!V6,EPQ!V10,EPQ!V15,EPQ!V19,EPQ!V22,(1-EPQ!V26),EPQ!V30,(1-EPQ!V34),EPQ!V37,EPQ!V41,EPQ!V45,(1-EPQ!V47),EPQ!V50,EPQ!V54,EPQ!V57,EPQ!V61,EPQ!V65,EPQ!V69,EPQ!V75,EPQ!V87,EPQ!V91)</f>
        <v>3</v>
      </c>
      <c r="W100" s="60">
        <f>SUM(EPQ!W6,EPQ!W10,EPQ!W15,EPQ!W19,EPQ!W22,(1-EPQ!W26),EPQ!W30,(1-EPQ!W34),EPQ!W37,EPQ!W41,EPQ!W45,(1-EPQ!W47),EPQ!W50,EPQ!W54,EPQ!W57,EPQ!W61,EPQ!W65,EPQ!W69,EPQ!W75,EPQ!W87,EPQ!W91)</f>
        <v>3</v>
      </c>
      <c r="X100" s="60">
        <f>SUM(EPQ!X6,EPQ!X10,EPQ!X15,EPQ!X19,EPQ!X22,(1-EPQ!X26),EPQ!X30,(1-EPQ!X34),EPQ!X37,EPQ!X41,EPQ!X45,(1-EPQ!X47),EPQ!X50,EPQ!X54,EPQ!X57,EPQ!X61,EPQ!X65,EPQ!X69,EPQ!X75,EPQ!X87,EPQ!X91)</f>
        <v>3</v>
      </c>
      <c r="Y100" s="60">
        <f>SUM(EPQ!Y6,EPQ!Y10,EPQ!Y15,EPQ!Y19,EPQ!Y22,(1-EPQ!Y26),EPQ!Y30,(1-EPQ!Y34),EPQ!Y37,EPQ!Y41,EPQ!Y45,(1-EPQ!Y47),EPQ!Y50,EPQ!Y54,EPQ!Y57,EPQ!Y61,EPQ!Y65,EPQ!Y69,EPQ!Y75,EPQ!Y87,EPQ!Y91)</f>
        <v>3</v>
      </c>
      <c r="Z100" s="60">
        <f>SUM(EPQ!Z6,EPQ!Z10,EPQ!Z15,EPQ!Z19,EPQ!Z22,(1-EPQ!Z26),EPQ!Z30,(1-EPQ!Z34),EPQ!Z37,EPQ!Z41,EPQ!Z45,(1-EPQ!Z47),EPQ!Z50,EPQ!Z54,EPQ!Z57,EPQ!Z61,EPQ!Z65,EPQ!Z69,EPQ!Z75,EPQ!Z87,EPQ!Z91)</f>
        <v>3</v>
      </c>
      <c r="AA100" s="60">
        <f>SUM(EPQ!AA6,EPQ!AA10,EPQ!AA15,EPQ!AA19,EPQ!AA22,(1-EPQ!AA26),EPQ!AA30,(1-EPQ!AA34),EPQ!AA37,EPQ!AA41,EPQ!AA45,(1-EPQ!AA47),EPQ!AA50,EPQ!AA54,EPQ!AA57,EPQ!AA61,EPQ!AA65,EPQ!AA69,EPQ!AA75,EPQ!AA87,EPQ!AA91)</f>
        <v>3</v>
      </c>
      <c r="AB100" s="60">
        <f>SUM(EPQ!AB6,EPQ!AB10,EPQ!AB15,EPQ!AB19,EPQ!AB22,(1-EPQ!AB26),EPQ!AB30,(1-EPQ!AB34),EPQ!AB37,EPQ!AB41,EPQ!AB45,(1-EPQ!AB47),EPQ!AB50,EPQ!AB54,EPQ!AB57,EPQ!AB61,EPQ!AB65,EPQ!AB69,EPQ!AB75,EPQ!AB87,EPQ!AB91)</f>
        <v>3</v>
      </c>
      <c r="AC100" s="60">
        <f>SUM(EPQ!AC6,EPQ!AC10,EPQ!AC15,EPQ!AC19,EPQ!AC22,(1-EPQ!AC26),EPQ!AC30,(1-EPQ!AC34),EPQ!AC37,EPQ!AC41,EPQ!AC45,(1-EPQ!AC47),EPQ!AC50,EPQ!AC54,EPQ!AC57,EPQ!AC61,EPQ!AC65,EPQ!AC69,EPQ!AC75,EPQ!AC87,EPQ!AC91)</f>
        <v>3</v>
      </c>
      <c r="AD100" s="60">
        <f>SUM(EPQ!AD6,EPQ!AD10,EPQ!AD15,EPQ!AD19,EPQ!AD22,(1-EPQ!AD26),EPQ!AD30,(1-EPQ!AD34),EPQ!AD37,EPQ!AD41,EPQ!AD45,(1-EPQ!AD47),EPQ!AD50,EPQ!AD54,EPQ!AD57,EPQ!AD61,EPQ!AD65,EPQ!AD69,EPQ!AD75,EPQ!AD87,EPQ!AD91)</f>
        <v>3</v>
      </c>
      <c r="AE100" s="60">
        <f>SUM(EPQ!AE6,EPQ!AE10,EPQ!AE15,EPQ!AE19,EPQ!AE22,(1-EPQ!AE26),EPQ!AE30,(1-EPQ!AE34),EPQ!AE37,EPQ!AE41,EPQ!AE45,(1-EPQ!AE47),EPQ!AE50,EPQ!AE54,EPQ!AE57,EPQ!AE61,EPQ!AE65,EPQ!AE69,EPQ!AE75,EPQ!AE87,EPQ!AE91)</f>
        <v>3</v>
      </c>
      <c r="AF100" s="60">
        <f>SUM(EPQ!AF6,EPQ!AF10,EPQ!AF15,EPQ!AF19,EPQ!AF22,(1-EPQ!AF26),EPQ!AF30,(1-EPQ!AF34),EPQ!AF37,EPQ!AF41,EPQ!AF45,(1-EPQ!AF47),EPQ!AF50,EPQ!AF54,EPQ!AF57,EPQ!AF61,EPQ!AF65,EPQ!AF69,EPQ!AF75,EPQ!AF87,EPQ!AF91)</f>
        <v>3</v>
      </c>
      <c r="AG100" s="60">
        <f>SUM(EPQ!AG6,EPQ!AG10,EPQ!AG15,EPQ!AG19,EPQ!AG22,(1-EPQ!AG26),EPQ!AG30,(1-EPQ!AG34),EPQ!AG37,EPQ!AG41,EPQ!AG45,(1-EPQ!AG47),EPQ!AG50,EPQ!AG54,EPQ!AG57,EPQ!AG61,EPQ!AG65,EPQ!AG69,EPQ!AG75,EPQ!AG87,EPQ!AG91)</f>
        <v>3</v>
      </c>
      <c r="AH100" s="60">
        <f>SUM(EPQ!AH6,EPQ!AH10,EPQ!AH15,EPQ!AH19,EPQ!AH22,(1-EPQ!AH26),EPQ!AH30,(1-EPQ!AH34),EPQ!AH37,EPQ!AH41,EPQ!AH45,(1-EPQ!AH47),EPQ!AH50,EPQ!AH54,EPQ!AH57,EPQ!AH61,EPQ!AH65,EPQ!AH69,EPQ!AH75,EPQ!AH87,EPQ!AH91)</f>
        <v>3</v>
      </c>
      <c r="AI100" s="60">
        <f>SUM(EPQ!AI6,EPQ!AI10,EPQ!AI15,EPQ!AI19,EPQ!AI22,(1-EPQ!AI26),EPQ!AI30,(1-EPQ!AI34),EPQ!AI37,EPQ!AI41,EPQ!AI45,(1-EPQ!AI47),EPQ!AI50,EPQ!AI54,EPQ!AI57,EPQ!AI61,EPQ!AI65,EPQ!AI69,EPQ!AI75,EPQ!AI87,EPQ!AI91)</f>
        <v>3</v>
      </c>
      <c r="AJ100" s="60">
        <f>SUM(EPQ!AJ6,EPQ!AJ10,EPQ!AJ15,EPQ!AJ19,EPQ!AJ22,(1-EPQ!AJ26),EPQ!AJ30,(1-EPQ!AJ34),EPQ!AJ37,EPQ!AJ41,EPQ!AJ45,(1-EPQ!AJ47),EPQ!AJ50,EPQ!AJ54,EPQ!AJ57,EPQ!AJ61,EPQ!AJ65,EPQ!AJ69,EPQ!AJ75,EPQ!AJ87,EPQ!AJ91)</f>
        <v>3</v>
      </c>
      <c r="AK100" s="60">
        <f>SUM(EPQ!AK6,EPQ!AK10,EPQ!AK15,EPQ!AK19,EPQ!AK22,(1-EPQ!AK26),EPQ!AK30,(1-EPQ!AK34),EPQ!AK37,EPQ!AK41,EPQ!AK45,(1-EPQ!AK47),EPQ!AK50,EPQ!AK54,EPQ!AK57,EPQ!AK61,EPQ!AK65,EPQ!AK69,EPQ!AK75,EPQ!AK87,EPQ!AK91)</f>
        <v>3</v>
      </c>
      <c r="AL100" s="60">
        <f>SUM(EPQ!AL6,EPQ!AL10,EPQ!AL15,EPQ!AL19,EPQ!AL22,(1-EPQ!AL26),EPQ!AL30,(1-EPQ!AL34),EPQ!AL37,EPQ!AL41,EPQ!AL45,(1-EPQ!AL47),EPQ!AL50,EPQ!AL54,EPQ!AL57,EPQ!AL61,EPQ!AL65,EPQ!AL69,EPQ!AL75,EPQ!AL87,EPQ!AL91)</f>
        <v>3</v>
      </c>
      <c r="AM100" s="60">
        <f>SUM(EPQ!AM6,EPQ!AM10,EPQ!AM15,EPQ!AM19,EPQ!AM22,(1-EPQ!AM26),EPQ!AM30,(1-EPQ!AM34),EPQ!AM37,EPQ!AM41,EPQ!AM45,(1-EPQ!AM47),EPQ!AM50,EPQ!AM54,EPQ!AM57,EPQ!AM61,EPQ!AM65,EPQ!AM69,EPQ!AM75,EPQ!AM87,EPQ!AM91)</f>
        <v>3</v>
      </c>
      <c r="AN100" s="60">
        <f>SUM(EPQ!AN6,EPQ!AN10,EPQ!AN15,EPQ!AN19,EPQ!AN22,(1-EPQ!AN26),EPQ!AN30,(1-EPQ!AN34),EPQ!AN37,EPQ!AN41,EPQ!AN45,(1-EPQ!AN47),EPQ!AN50,EPQ!AN54,EPQ!AN57,EPQ!AN61,EPQ!AN65,EPQ!AN69,EPQ!AN75,EPQ!AN87,EPQ!AN91)</f>
        <v>3</v>
      </c>
      <c r="AO100" s="60">
        <f>SUM(EPQ!AO6,EPQ!AO10,EPQ!AO15,EPQ!AO19,EPQ!AO22,(1-EPQ!AO26),EPQ!AO30,(1-EPQ!AO34),EPQ!AO37,EPQ!AO41,EPQ!AO45,(1-EPQ!AO47),EPQ!AO50,EPQ!AO54,EPQ!AO57,EPQ!AO61,EPQ!AO65,EPQ!AO69,EPQ!AO75,EPQ!AO87,EPQ!AO91)</f>
        <v>3</v>
      </c>
      <c r="AP100" s="60">
        <f>SUM(EPQ!AP6,EPQ!AP10,EPQ!AP15,EPQ!AP19,EPQ!AP22,(1-EPQ!AP26),EPQ!AP30,(1-EPQ!AP34),EPQ!AP37,EPQ!AP41,EPQ!AP45,(1-EPQ!AP47),EPQ!AP50,EPQ!AP54,EPQ!AP57,EPQ!AP61,EPQ!AP65,EPQ!AP69,EPQ!AP75,EPQ!AP87,EPQ!AP91)</f>
        <v>3</v>
      </c>
      <c r="AQ100" s="60">
        <f>SUM(EPQ!AQ6,EPQ!AQ10,EPQ!AQ15,EPQ!AQ19,EPQ!AQ22,(1-EPQ!AQ26),EPQ!AQ30,(1-EPQ!AQ34),EPQ!AQ37,EPQ!AQ41,EPQ!AQ45,(1-EPQ!AQ47),EPQ!AQ50,EPQ!AQ54,EPQ!AQ57,EPQ!AQ61,EPQ!AQ65,EPQ!AQ69,EPQ!AQ75,EPQ!AQ87,EPQ!AQ91)</f>
        <v>3</v>
      </c>
      <c r="AR100" s="60">
        <f>SUM(EPQ!AR6,EPQ!AR10,EPQ!AR15,EPQ!AR19,EPQ!AR22,(1-EPQ!AR26),EPQ!AR30,(1-EPQ!AR34),EPQ!AR37,EPQ!AR41,EPQ!AR45,(1-EPQ!AR47),EPQ!AR50,EPQ!AR54,EPQ!AR57,EPQ!AR61,EPQ!AR65,EPQ!AR69,EPQ!AR75,EPQ!AR87,EPQ!AR91)</f>
        <v>3</v>
      </c>
      <c r="AS100" s="60">
        <f>SUM(EPQ!AS6,EPQ!AS10,EPQ!AS15,EPQ!AS19,EPQ!AS22,(1-EPQ!AS26),EPQ!AS30,(1-EPQ!AS34),EPQ!AS37,EPQ!AS41,EPQ!AS45,(1-EPQ!AS47),EPQ!AS50,EPQ!AS54,EPQ!AS57,EPQ!AS61,EPQ!AS65,EPQ!AS69,EPQ!AS75,EPQ!AS87,EPQ!AS91)</f>
        <v>3</v>
      </c>
      <c r="AT100" s="60">
        <f>SUM(EPQ!AT6,EPQ!AT10,EPQ!AT15,EPQ!AT19,EPQ!AT22,(1-EPQ!AT26),EPQ!AT30,(1-EPQ!AT34),EPQ!AT37,EPQ!AT41,EPQ!AT45,(1-EPQ!AT47),EPQ!AT50,EPQ!AT54,EPQ!AT57,EPQ!AT61,EPQ!AT65,EPQ!AT69,EPQ!AT75,EPQ!AT87,EPQ!AT91)</f>
        <v>3</v>
      </c>
      <c r="AU100" s="60">
        <f>SUM(EPQ!AU6,EPQ!AU10,EPQ!AU15,EPQ!AU19,EPQ!AU22,(1-EPQ!AU26),EPQ!AU30,(1-EPQ!AU34),EPQ!AU37,EPQ!AU41,EPQ!AU45,(1-EPQ!AU47),EPQ!AU50,EPQ!AU54,EPQ!AU57,EPQ!AU61,EPQ!AU65,EPQ!AU69,EPQ!AU75,EPQ!AU87,EPQ!AU91)</f>
        <v>3</v>
      </c>
      <c r="AV100" s="60">
        <f>SUM(EPQ!AV6,EPQ!AV10,EPQ!AV15,EPQ!AV19,EPQ!AV22,(1-EPQ!AV26),EPQ!AV30,(1-EPQ!AV34),EPQ!AV37,EPQ!AV41,EPQ!AV45,(1-EPQ!AV47),EPQ!AV50,EPQ!AV54,EPQ!AV57,EPQ!AV61,EPQ!AV65,EPQ!AV69,EPQ!AV75,EPQ!AV87,EPQ!AV91)</f>
        <v>3</v>
      </c>
      <c r="AW100" s="60">
        <f>SUM(EPQ!AW6,EPQ!AW10,EPQ!AW15,EPQ!AW19,EPQ!AW22,(1-EPQ!AW26),EPQ!AW30,(1-EPQ!AW34),EPQ!AW37,EPQ!AW41,EPQ!AW45,(1-EPQ!AW47),EPQ!AW50,EPQ!AW54,EPQ!AW57,EPQ!AW61,EPQ!AW65,EPQ!AW69,EPQ!AW75,EPQ!AW87,EPQ!AW91)</f>
        <v>3</v>
      </c>
      <c r="AX100" s="60">
        <f>SUM(EPQ!AX6,EPQ!AX10,EPQ!AX15,EPQ!AX19,EPQ!AX22,(1-EPQ!AX26),EPQ!AX30,(1-EPQ!AX34),EPQ!AX37,EPQ!AX41,EPQ!AX45,(1-EPQ!AX47),EPQ!AX50,EPQ!AX54,EPQ!AX57,EPQ!AX61,EPQ!AX65,EPQ!AX69,EPQ!AX75,EPQ!AX87,EPQ!AX91)</f>
        <v>3</v>
      </c>
      <c r="AY100" s="60">
        <f>SUM(EPQ!AY6,EPQ!AY10,EPQ!AY15,EPQ!AY19,EPQ!AY22,(1-EPQ!AY26),EPQ!AY30,(1-EPQ!AY34),EPQ!AY37,EPQ!AY41,EPQ!AY45,(1-EPQ!AY47),EPQ!AY50,EPQ!AY54,EPQ!AY57,EPQ!AY61,EPQ!AY65,EPQ!AY69,EPQ!AY75,EPQ!AY87,EPQ!AY91)</f>
        <v>3</v>
      </c>
      <c r="AZ100" s="60">
        <f>SUM(EPQ!AZ6,EPQ!AZ10,EPQ!AZ15,EPQ!AZ19,EPQ!AZ22,(1-EPQ!AZ26),EPQ!AZ30,(1-EPQ!AZ34),EPQ!AZ37,EPQ!AZ41,EPQ!AZ45,(1-EPQ!AZ47),EPQ!AZ50,EPQ!AZ54,EPQ!AZ57,EPQ!AZ61,EPQ!AZ65,EPQ!AZ69,EPQ!AZ75,EPQ!AZ87,EPQ!AZ91)</f>
        <v>3</v>
      </c>
      <c r="BA100" s="60">
        <f>SUM(EPQ!BA6,EPQ!BA10,EPQ!BA15,EPQ!BA19,EPQ!BA22,(1-EPQ!BA26),EPQ!BA30,(1-EPQ!BA34),EPQ!BA37,EPQ!BA41,EPQ!BA45,(1-EPQ!BA47),EPQ!BA50,EPQ!BA54,EPQ!BA57,EPQ!BA61,EPQ!BA65,EPQ!BA69,EPQ!BA75,EPQ!BA87,EPQ!BA91)</f>
        <v>3</v>
      </c>
      <c r="BB100" s="60">
        <f>SUM(EPQ!BB6,EPQ!BB10,EPQ!BB15,EPQ!BB19,EPQ!BB22,(1-EPQ!BB26),EPQ!BB30,(1-EPQ!BB34),EPQ!BB37,EPQ!BB41,EPQ!BB45,(1-EPQ!BB47),EPQ!BB50,EPQ!BB54,EPQ!BB57,EPQ!BB61,EPQ!BB65,EPQ!BB69,EPQ!BB75,EPQ!BB87,EPQ!BB91)</f>
        <v>3</v>
      </c>
      <c r="BC100" s="60">
        <f>SUM(EPQ!BC6,EPQ!BC10,EPQ!BC15,EPQ!BC19,EPQ!BC22,(1-EPQ!BC26),EPQ!BC30,(1-EPQ!BC34),EPQ!BC37,EPQ!BC41,EPQ!BC45,(1-EPQ!BC47),EPQ!BC50,EPQ!BC54,EPQ!BC57,EPQ!BC61,EPQ!BC65,EPQ!BC69,EPQ!BC75,EPQ!BC87,EPQ!BC91)</f>
        <v>3</v>
      </c>
      <c r="BD100" s="60">
        <f>SUM(EPQ!BD6,EPQ!BD10,EPQ!BD15,EPQ!BD19,EPQ!BD22,(1-EPQ!BD26),EPQ!BD30,(1-EPQ!BD34),EPQ!BD37,EPQ!BD41,EPQ!BD45,(1-EPQ!BD47),EPQ!BD50,EPQ!BD54,EPQ!BD57,EPQ!BD61,EPQ!BD65,EPQ!BD69,EPQ!BD75,EPQ!BD87,EPQ!BD91)</f>
        <v>3</v>
      </c>
      <c r="BE100" s="60">
        <f>SUM(EPQ!BE6,EPQ!BE10,EPQ!BE15,EPQ!BE19,EPQ!BE22,(1-EPQ!BE26),EPQ!BE30,(1-EPQ!BE34),EPQ!BE37,EPQ!BE41,EPQ!BE45,(1-EPQ!BE47),EPQ!BE50,EPQ!BE54,EPQ!BE57,EPQ!BE61,EPQ!BE65,EPQ!BE69,EPQ!BE75,EPQ!BE87,EPQ!BE91)</f>
        <v>3</v>
      </c>
      <c r="BF100" s="60">
        <f>SUM(EPQ!BF6,EPQ!BF10,EPQ!BF15,EPQ!BF19,EPQ!BF22,(1-EPQ!BF26),EPQ!BF30,(1-EPQ!BF34),EPQ!BF37,EPQ!BF41,EPQ!BF45,(1-EPQ!BF47),EPQ!BF50,EPQ!BF54,EPQ!BF57,EPQ!BF61,EPQ!BF65,EPQ!BF69,EPQ!BF75,EPQ!BF87,EPQ!BF91)</f>
        <v>3</v>
      </c>
      <c r="BG100" s="60">
        <f>SUM(EPQ!BG6,EPQ!BG10,EPQ!BG15,EPQ!BG19,EPQ!BG22,(1-EPQ!BG26),EPQ!BG30,(1-EPQ!BG34),EPQ!BG37,EPQ!BG41,EPQ!BG45,(1-EPQ!BG47),EPQ!BG50,EPQ!BG54,EPQ!BG57,EPQ!BG61,EPQ!BG65,EPQ!BG69,EPQ!BG75,EPQ!BG87,EPQ!BG91)</f>
        <v>3</v>
      </c>
      <c r="BH100" s="60">
        <f>SUM(EPQ!BH6,EPQ!BH10,EPQ!BH15,EPQ!BH19,EPQ!BH22,(1-EPQ!BH26),EPQ!BH30,(1-EPQ!BH34),EPQ!BH37,EPQ!BH41,EPQ!BH45,(1-EPQ!BH47),EPQ!BH50,EPQ!BH54,EPQ!BH57,EPQ!BH61,EPQ!BH65,EPQ!BH69,EPQ!BH75,EPQ!BH87,EPQ!BH91)</f>
        <v>3</v>
      </c>
      <c r="BI100" s="60">
        <f>SUM(EPQ!BI6,EPQ!BI10,EPQ!BI15,EPQ!BI19,EPQ!BI22,(1-EPQ!BI26),EPQ!BI30,(1-EPQ!BI34),EPQ!BI37,EPQ!BI41,EPQ!BI45,(1-EPQ!BI47),EPQ!BI50,EPQ!BI54,EPQ!BI57,EPQ!BI61,EPQ!BI65,EPQ!BI69,EPQ!BI75,EPQ!BI87,EPQ!BI91)</f>
        <v>3</v>
      </c>
      <c r="BJ100" s="60">
        <f>SUM(EPQ!BJ6,EPQ!BJ10,EPQ!BJ15,EPQ!BJ19,EPQ!BJ22,(1-EPQ!BJ26),EPQ!BJ30,(1-EPQ!BJ34),EPQ!BJ37,EPQ!BJ41,EPQ!BJ45,(1-EPQ!BJ47),EPQ!BJ50,EPQ!BJ54,EPQ!BJ57,EPQ!BJ61,EPQ!BJ65,EPQ!BJ69,EPQ!BJ75,EPQ!BJ87,EPQ!BJ91)</f>
        <v>3</v>
      </c>
      <c r="BK100" s="60">
        <f>SUM(EPQ!BK6,EPQ!BK10,EPQ!BK15,EPQ!BK19,EPQ!BK22,(1-EPQ!BK26),EPQ!BK30,(1-EPQ!BK34),EPQ!BK37,EPQ!BK41,EPQ!BK45,(1-EPQ!BK47),EPQ!BK50,EPQ!BK54,EPQ!BK57,EPQ!BK61,EPQ!BK65,EPQ!BK69,EPQ!BK75,EPQ!BK87,EPQ!BK91)</f>
        <v>3</v>
      </c>
      <c r="BL100" s="60">
        <f>SUM(EPQ!BL6,EPQ!BL10,EPQ!BL15,EPQ!BL19,EPQ!BL22,(1-EPQ!BL26),EPQ!BL30,(1-EPQ!BL34),EPQ!BL37,EPQ!BL41,EPQ!BL45,(1-EPQ!BL47),EPQ!BL50,EPQ!BL54,EPQ!BL57,EPQ!BL61,EPQ!BL65,EPQ!BL69,EPQ!BL75,EPQ!BL87,EPQ!BL91)</f>
        <v>3</v>
      </c>
      <c r="BM100" s="60">
        <f>SUM(EPQ!BM6,EPQ!BM10,EPQ!BM15,EPQ!BM19,EPQ!BM22,(1-EPQ!BM26),EPQ!BM30,(1-EPQ!BM34),EPQ!BM37,EPQ!BM41,EPQ!BM45,(1-EPQ!BM47),EPQ!BM50,EPQ!BM54,EPQ!BM57,EPQ!BM61,EPQ!BM65,EPQ!BM69,EPQ!BM75,EPQ!BM87,EPQ!BM91)</f>
        <v>3</v>
      </c>
      <c r="BN100" s="60">
        <f>SUM(EPQ!BN6,EPQ!BN10,EPQ!BN15,EPQ!BN19,EPQ!BN22,(1-EPQ!BN26),EPQ!BN30,(1-EPQ!BN34),EPQ!BN37,EPQ!BN41,EPQ!BN45,(1-EPQ!BN47),EPQ!BN50,EPQ!BN54,EPQ!BN57,EPQ!BN61,EPQ!BN65,EPQ!BN69,EPQ!BN75,EPQ!BN87,EPQ!BN91)</f>
        <v>3</v>
      </c>
      <c r="BO100" s="60">
        <f>SUM(EPQ!BO6,EPQ!BO10,EPQ!BO15,EPQ!BO19,EPQ!BO22,(1-EPQ!BO26),EPQ!BO30,(1-EPQ!BO34),EPQ!BO37,EPQ!BO41,EPQ!BO45,(1-EPQ!BO47),EPQ!BO50,EPQ!BO54,EPQ!BO57,EPQ!BO61,EPQ!BO65,EPQ!BO69,EPQ!BO75,EPQ!BO87,EPQ!BO91)</f>
        <v>3</v>
      </c>
      <c r="BP100" s="60">
        <f>SUM(EPQ!BP6,EPQ!BP10,EPQ!BP15,EPQ!BP19,EPQ!BP22,(1-EPQ!BP26),EPQ!BP30,(1-EPQ!BP34),EPQ!BP37,EPQ!BP41,EPQ!BP45,(1-EPQ!BP47),EPQ!BP50,EPQ!BP54,EPQ!BP57,EPQ!BP61,EPQ!BP65,EPQ!BP69,EPQ!BP75,EPQ!BP87,EPQ!BP91)</f>
        <v>3</v>
      </c>
      <c r="BQ100" s="9"/>
      <c r="BR100" s="9"/>
      <c r="BS100" s="9"/>
      <c r="BT100" s="9"/>
      <c r="BU100" s="9"/>
      <c r="BV100" s="9"/>
      <c r="BW100" s="9"/>
      <c r="BX100" s="9"/>
      <c r="BY100" s="9"/>
      <c r="BZ100" s="9"/>
      <c r="CA100" s="9"/>
      <c r="CB100" s="9"/>
      <c r="CC100" s="9"/>
    </row>
    <row r="101" spans="1:81" ht="12" customHeight="1" x14ac:dyDescent="0.25">
      <c r="B101" s="59"/>
      <c r="BB101" s="1"/>
      <c r="BC101" s="1"/>
      <c r="BD101" s="1"/>
      <c r="BE101" s="1"/>
      <c r="BF101" s="1"/>
      <c r="BG101" s="1"/>
    </row>
    <row r="102" spans="1:81" ht="12" customHeight="1" x14ac:dyDescent="0.25">
      <c r="A102" s="24" t="s">
        <v>286</v>
      </c>
      <c r="B102" s="59"/>
      <c r="BB102" s="1"/>
      <c r="BC102" s="1"/>
      <c r="BD102" s="1"/>
      <c r="BE102" s="1"/>
      <c r="BF102" s="1"/>
      <c r="BG102" s="1"/>
    </row>
    <row r="103" spans="1:81" ht="12" customHeight="1" x14ac:dyDescent="0.25">
      <c r="B103" s="59"/>
      <c r="BB103" s="1"/>
      <c r="BC103" s="1"/>
      <c r="BD103" s="1"/>
      <c r="BE103" s="1"/>
      <c r="BF103" s="1"/>
      <c r="BG103" s="1"/>
    </row>
    <row r="104" spans="1:81" ht="12" customHeight="1" x14ac:dyDescent="0.25">
      <c r="B104" s="59"/>
      <c r="BB104" s="1"/>
      <c r="BC104" s="1"/>
      <c r="BD104" s="1"/>
      <c r="BE104" s="1"/>
      <c r="BF104" s="1"/>
      <c r="BG104" s="1"/>
    </row>
    <row r="105" spans="1:81" ht="12" customHeight="1" x14ac:dyDescent="0.25">
      <c r="B105" s="59"/>
      <c r="BB105" s="1"/>
      <c r="BC105" s="1"/>
      <c r="BD105" s="1"/>
      <c r="BE105" s="1"/>
      <c r="BF105" s="1"/>
      <c r="BG105" s="1"/>
    </row>
    <row r="106" spans="1:81" ht="12" customHeight="1" x14ac:dyDescent="0.25">
      <c r="B106" s="59"/>
      <c r="BB106" s="1"/>
      <c r="BC106" s="1"/>
      <c r="BD106" s="1"/>
      <c r="BE106" s="1"/>
      <c r="BF106" s="1"/>
      <c r="BG106" s="1"/>
    </row>
    <row r="107" spans="1:81" ht="12" customHeight="1" x14ac:dyDescent="0.25">
      <c r="B107" s="59"/>
      <c r="BB107" s="1"/>
      <c r="BC107" s="1"/>
      <c r="BD107" s="1"/>
      <c r="BE107" s="1"/>
      <c r="BF107" s="1"/>
      <c r="BG107" s="1"/>
    </row>
    <row r="108" spans="1:81" ht="12" customHeight="1" x14ac:dyDescent="0.25">
      <c r="B108" s="59"/>
      <c r="BB108" s="1"/>
      <c r="BC108" s="1"/>
      <c r="BD108" s="1"/>
      <c r="BE108" s="1"/>
      <c r="BF108" s="1"/>
      <c r="BG108" s="1"/>
    </row>
    <row r="109" spans="1:81" ht="12" customHeight="1" x14ac:dyDescent="0.25">
      <c r="B109" s="59"/>
      <c r="BB109" s="1"/>
      <c r="BC109" s="1"/>
      <c r="BD109" s="1"/>
      <c r="BE109" s="1"/>
      <c r="BF109" s="1"/>
      <c r="BG109" s="1"/>
    </row>
    <row r="110" spans="1:81" ht="12" customHeight="1" x14ac:dyDescent="0.25">
      <c r="B110" s="59"/>
      <c r="BB110" s="1"/>
      <c r="BC110" s="1"/>
      <c r="BD110" s="1"/>
      <c r="BE110" s="1"/>
      <c r="BF110" s="1"/>
      <c r="BG110" s="1"/>
    </row>
    <row r="111" spans="1:81" ht="12" customHeight="1" x14ac:dyDescent="0.25">
      <c r="B111" s="59"/>
      <c r="BB111" s="1"/>
      <c r="BC111" s="1"/>
      <c r="BD111" s="1"/>
      <c r="BE111" s="1"/>
      <c r="BF111" s="1"/>
      <c r="BG111" s="1"/>
    </row>
    <row r="112" spans="1:81" ht="12" customHeight="1" x14ac:dyDescent="0.25">
      <c r="B112" s="59"/>
      <c r="BB112" s="1"/>
      <c r="BC112" s="1"/>
      <c r="BD112" s="1"/>
      <c r="BE112" s="1"/>
      <c r="BF112" s="1"/>
      <c r="BG112" s="1"/>
    </row>
    <row r="113" spans="2:59" ht="12" customHeight="1" x14ac:dyDescent="0.25">
      <c r="B113" s="59"/>
      <c r="BB113" s="1"/>
      <c r="BC113" s="1"/>
      <c r="BD113" s="1"/>
      <c r="BE113" s="1"/>
      <c r="BF113" s="1"/>
      <c r="BG113" s="1"/>
    </row>
    <row r="114" spans="2:59" ht="12" customHeight="1" x14ac:dyDescent="0.25">
      <c r="B114" s="59"/>
      <c r="BB114" s="1"/>
      <c r="BC114" s="1"/>
      <c r="BD114" s="1"/>
      <c r="BE114" s="1"/>
      <c r="BF114" s="1"/>
      <c r="BG114" s="1"/>
    </row>
    <row r="115" spans="2:59" ht="12" customHeight="1" x14ac:dyDescent="0.25">
      <c r="B115" s="59"/>
      <c r="BB115" s="1"/>
      <c r="BC115" s="1"/>
      <c r="BD115" s="1"/>
      <c r="BE115" s="1"/>
      <c r="BF115" s="1"/>
      <c r="BG115" s="1"/>
    </row>
    <row r="116" spans="2:59" ht="12" customHeight="1" x14ac:dyDescent="0.25">
      <c r="B116" s="59"/>
      <c r="BB116" s="1"/>
      <c r="BC116" s="1"/>
      <c r="BD116" s="1"/>
      <c r="BE116" s="1"/>
      <c r="BF116" s="1"/>
      <c r="BG116" s="1"/>
    </row>
    <row r="117" spans="2:59" ht="12" customHeight="1" x14ac:dyDescent="0.25">
      <c r="B117" s="59"/>
      <c r="BB117" s="1"/>
      <c r="BC117" s="1"/>
      <c r="BD117" s="1"/>
      <c r="BE117" s="1"/>
      <c r="BF117" s="1"/>
      <c r="BG117" s="1"/>
    </row>
    <row r="118" spans="2:59" ht="12" customHeight="1" x14ac:dyDescent="0.25">
      <c r="B118" s="59"/>
      <c r="BB118" s="1"/>
      <c r="BC118" s="1"/>
      <c r="BD118" s="1"/>
      <c r="BE118" s="1"/>
      <c r="BF118" s="1"/>
      <c r="BG118" s="1"/>
    </row>
    <row r="119" spans="2:59" ht="12" customHeight="1" x14ac:dyDescent="0.25">
      <c r="B119" s="59"/>
      <c r="BB119" s="1"/>
      <c r="BC119" s="1"/>
      <c r="BD119" s="1"/>
      <c r="BE119" s="1"/>
      <c r="BF119" s="1"/>
      <c r="BG119" s="1"/>
    </row>
    <row r="120" spans="2:59" ht="12" customHeight="1" x14ac:dyDescent="0.25">
      <c r="B120" s="59"/>
      <c r="BB120" s="1"/>
      <c r="BC120" s="1"/>
      <c r="BD120" s="1"/>
      <c r="BE120" s="1"/>
      <c r="BF120" s="1"/>
      <c r="BG120" s="1"/>
    </row>
    <row r="121" spans="2:59" ht="12" customHeight="1" x14ac:dyDescent="0.25">
      <c r="B121" s="59"/>
      <c r="BB121" s="1"/>
      <c r="BC121" s="1"/>
      <c r="BD121" s="1"/>
      <c r="BE121" s="1"/>
      <c r="BF121" s="1"/>
      <c r="BG121" s="1"/>
    </row>
    <row r="122" spans="2:59" ht="12" customHeight="1" x14ac:dyDescent="0.25">
      <c r="B122" s="59"/>
      <c r="BB122" s="1"/>
      <c r="BC122" s="1"/>
      <c r="BD122" s="1"/>
      <c r="BE122" s="1"/>
      <c r="BF122" s="1"/>
      <c r="BG122" s="1"/>
    </row>
    <row r="123" spans="2:59" ht="12" customHeight="1" x14ac:dyDescent="0.25">
      <c r="B123" s="59"/>
      <c r="BB123" s="1"/>
      <c r="BC123" s="1"/>
      <c r="BD123" s="1"/>
      <c r="BE123" s="1"/>
      <c r="BF123" s="1"/>
      <c r="BG123" s="1"/>
    </row>
    <row r="124" spans="2:59" ht="12" customHeight="1" x14ac:dyDescent="0.25">
      <c r="B124" s="59"/>
      <c r="BB124" s="1"/>
      <c r="BC124" s="1"/>
      <c r="BD124" s="1"/>
      <c r="BE124" s="1"/>
      <c r="BF124" s="1"/>
      <c r="BG124" s="1"/>
    </row>
    <row r="125" spans="2:59" ht="12" customHeight="1" x14ac:dyDescent="0.25">
      <c r="B125" s="59"/>
      <c r="BB125" s="1"/>
      <c r="BC125" s="1"/>
      <c r="BD125" s="1"/>
      <c r="BE125" s="1"/>
      <c r="BF125" s="1"/>
      <c r="BG125" s="1"/>
    </row>
    <row r="126" spans="2:59" ht="12" customHeight="1" x14ac:dyDescent="0.25">
      <c r="B126" s="59"/>
      <c r="BB126" s="1"/>
      <c r="BC126" s="1"/>
      <c r="BD126" s="1"/>
      <c r="BE126" s="1"/>
      <c r="BF126" s="1"/>
      <c r="BG126" s="1"/>
    </row>
    <row r="127" spans="2:59" ht="12" customHeight="1" x14ac:dyDescent="0.25">
      <c r="B127" s="59"/>
      <c r="BB127" s="1"/>
      <c r="BC127" s="1"/>
      <c r="BD127" s="1"/>
      <c r="BE127" s="1"/>
      <c r="BF127" s="1"/>
      <c r="BG127" s="1"/>
    </row>
    <row r="128" spans="2:59" ht="12" customHeight="1" x14ac:dyDescent="0.25">
      <c r="B128" s="59"/>
      <c r="BB128" s="1"/>
      <c r="BC128" s="1"/>
      <c r="BD128" s="1"/>
      <c r="BE128" s="1"/>
      <c r="BF128" s="1"/>
      <c r="BG128" s="1"/>
    </row>
    <row r="129" spans="2:59" ht="12" customHeight="1" x14ac:dyDescent="0.25">
      <c r="B129" s="59"/>
      <c r="BB129" s="1"/>
      <c r="BC129" s="1"/>
      <c r="BD129" s="1"/>
      <c r="BE129" s="1"/>
      <c r="BF129" s="1"/>
      <c r="BG129" s="1"/>
    </row>
    <row r="130" spans="2:59" ht="12" customHeight="1" x14ac:dyDescent="0.25">
      <c r="B130" s="59"/>
      <c r="BB130" s="1"/>
      <c r="BC130" s="1"/>
      <c r="BD130" s="1"/>
      <c r="BE130" s="1"/>
      <c r="BF130" s="1"/>
      <c r="BG130" s="1"/>
    </row>
    <row r="131" spans="2:59" ht="12" customHeight="1" x14ac:dyDescent="0.25">
      <c r="B131" s="59"/>
      <c r="BB131" s="1"/>
      <c r="BC131" s="1"/>
      <c r="BD131" s="1"/>
      <c r="BE131" s="1"/>
      <c r="BF131" s="1"/>
      <c r="BG131" s="1"/>
    </row>
    <row r="132" spans="2:59" ht="12" customHeight="1" x14ac:dyDescent="0.25">
      <c r="B132" s="59"/>
      <c r="BB132" s="1"/>
      <c r="BC132" s="1"/>
      <c r="BD132" s="1"/>
      <c r="BE132" s="1"/>
      <c r="BF132" s="1"/>
      <c r="BG132" s="1"/>
    </row>
    <row r="133" spans="2:59" ht="12" customHeight="1" x14ac:dyDescent="0.25">
      <c r="B133" s="59"/>
      <c r="BB133" s="1"/>
      <c r="BC133" s="1"/>
      <c r="BD133" s="1"/>
      <c r="BE133" s="1"/>
      <c r="BF133" s="1"/>
      <c r="BG133" s="1"/>
    </row>
    <row r="134" spans="2:59" ht="12" customHeight="1" x14ac:dyDescent="0.25">
      <c r="B134" s="59"/>
      <c r="BB134" s="1"/>
      <c r="BC134" s="1"/>
      <c r="BD134" s="1"/>
      <c r="BE134" s="1"/>
      <c r="BF134" s="1"/>
      <c r="BG134" s="1"/>
    </row>
    <row r="135" spans="2:59" ht="12" customHeight="1" x14ac:dyDescent="0.25">
      <c r="B135" s="59"/>
      <c r="BB135" s="1"/>
      <c r="BC135" s="1"/>
      <c r="BD135" s="1"/>
      <c r="BE135" s="1"/>
      <c r="BF135" s="1"/>
      <c r="BG135" s="1"/>
    </row>
    <row r="136" spans="2:59" ht="12" customHeight="1" x14ac:dyDescent="0.25">
      <c r="B136" s="59"/>
      <c r="BB136" s="1"/>
      <c r="BC136" s="1"/>
      <c r="BD136" s="1"/>
      <c r="BE136" s="1"/>
      <c r="BF136" s="1"/>
      <c r="BG136" s="1"/>
    </row>
    <row r="137" spans="2:59" ht="12" customHeight="1" x14ac:dyDescent="0.25">
      <c r="B137" s="59"/>
      <c r="BB137" s="1"/>
      <c r="BC137" s="1"/>
      <c r="BD137" s="1"/>
      <c r="BE137" s="1"/>
      <c r="BF137" s="1"/>
      <c r="BG137" s="1"/>
    </row>
    <row r="138" spans="2:59" ht="12" customHeight="1" x14ac:dyDescent="0.25">
      <c r="B138" s="59"/>
      <c r="BB138" s="1"/>
      <c r="BC138" s="1"/>
      <c r="BD138" s="1"/>
      <c r="BE138" s="1"/>
      <c r="BF138" s="1"/>
      <c r="BG138" s="1"/>
    </row>
    <row r="139" spans="2:59" ht="12" customHeight="1" x14ac:dyDescent="0.25">
      <c r="B139" s="59"/>
      <c r="BB139" s="1"/>
      <c r="BC139" s="1"/>
      <c r="BD139" s="1"/>
      <c r="BE139" s="1"/>
      <c r="BF139" s="1"/>
      <c r="BG139" s="1"/>
    </row>
    <row r="140" spans="2:59" ht="12" customHeight="1" x14ac:dyDescent="0.25">
      <c r="B140" s="59"/>
      <c r="BB140" s="1"/>
      <c r="BC140" s="1"/>
      <c r="BD140" s="1"/>
      <c r="BE140" s="1"/>
      <c r="BF140" s="1"/>
      <c r="BG140" s="1"/>
    </row>
    <row r="141" spans="2:59" ht="12" customHeight="1" x14ac:dyDescent="0.25">
      <c r="B141" s="59"/>
      <c r="BB141" s="1"/>
      <c r="BC141" s="1"/>
      <c r="BD141" s="1"/>
      <c r="BE141" s="1"/>
      <c r="BF141" s="1"/>
      <c r="BG141" s="1"/>
    </row>
    <row r="142" spans="2:59" ht="12" customHeight="1" x14ac:dyDescent="0.25">
      <c r="B142" s="59"/>
      <c r="BB142" s="1"/>
      <c r="BC142" s="1"/>
      <c r="BD142" s="1"/>
      <c r="BE142" s="1"/>
      <c r="BF142" s="1"/>
      <c r="BG142" s="1"/>
    </row>
    <row r="143" spans="2:59" ht="12" customHeight="1" x14ac:dyDescent="0.25">
      <c r="B143" s="59"/>
      <c r="BB143" s="1"/>
      <c r="BC143" s="1"/>
      <c r="BD143" s="1"/>
      <c r="BE143" s="1"/>
      <c r="BF143" s="1"/>
      <c r="BG143" s="1"/>
    </row>
    <row r="144" spans="2:59" ht="12" customHeight="1" x14ac:dyDescent="0.25">
      <c r="B144" s="59"/>
      <c r="BB144" s="1"/>
      <c r="BC144" s="1"/>
      <c r="BD144" s="1"/>
      <c r="BE144" s="1"/>
      <c r="BF144" s="1"/>
      <c r="BG144" s="1"/>
    </row>
    <row r="145" spans="2:59" ht="12" customHeight="1" x14ac:dyDescent="0.25">
      <c r="B145" s="59"/>
      <c r="BB145" s="1"/>
      <c r="BC145" s="1"/>
      <c r="BD145" s="1"/>
      <c r="BE145" s="1"/>
      <c r="BF145" s="1"/>
      <c r="BG145" s="1"/>
    </row>
    <row r="146" spans="2:59" ht="12" customHeight="1" x14ac:dyDescent="0.25">
      <c r="B146" s="59"/>
      <c r="BB146" s="1"/>
      <c r="BC146" s="1"/>
      <c r="BD146" s="1"/>
      <c r="BE146" s="1"/>
      <c r="BF146" s="1"/>
      <c r="BG146" s="1"/>
    </row>
    <row r="147" spans="2:59" ht="12" customHeight="1" x14ac:dyDescent="0.25">
      <c r="B147" s="59"/>
      <c r="BB147" s="1"/>
      <c r="BC147" s="1"/>
      <c r="BD147" s="1"/>
      <c r="BE147" s="1"/>
      <c r="BF147" s="1"/>
      <c r="BG147" s="1"/>
    </row>
    <row r="148" spans="2:59" ht="12" customHeight="1" x14ac:dyDescent="0.25">
      <c r="B148" s="59"/>
      <c r="BB148" s="1"/>
      <c r="BC148" s="1"/>
      <c r="BD148" s="1"/>
      <c r="BE148" s="1"/>
      <c r="BF148" s="1"/>
      <c r="BG148" s="1"/>
    </row>
    <row r="149" spans="2:59" ht="12" customHeight="1" x14ac:dyDescent="0.25">
      <c r="B149" s="59"/>
      <c r="BB149" s="1"/>
      <c r="BC149" s="1"/>
      <c r="BD149" s="1"/>
      <c r="BE149" s="1"/>
      <c r="BF149" s="1"/>
      <c r="BG149" s="1"/>
    </row>
    <row r="150" spans="2:59" ht="12" customHeight="1" x14ac:dyDescent="0.25">
      <c r="B150" s="59"/>
      <c r="BB150" s="1"/>
      <c r="BC150" s="1"/>
      <c r="BD150" s="1"/>
      <c r="BE150" s="1"/>
      <c r="BF150" s="1"/>
      <c r="BG150" s="1"/>
    </row>
    <row r="151" spans="2:59" ht="12" customHeight="1" x14ac:dyDescent="0.25">
      <c r="B151" s="59"/>
      <c r="BB151" s="1"/>
      <c r="BC151" s="1"/>
      <c r="BD151" s="1"/>
      <c r="BE151" s="1"/>
      <c r="BF151" s="1"/>
      <c r="BG151" s="1"/>
    </row>
    <row r="152" spans="2:59" ht="12" customHeight="1" x14ac:dyDescent="0.25">
      <c r="B152" s="59"/>
      <c r="BB152" s="1"/>
      <c r="BC152" s="1"/>
      <c r="BD152" s="1"/>
      <c r="BE152" s="1"/>
      <c r="BF152" s="1"/>
      <c r="BG152" s="1"/>
    </row>
    <row r="153" spans="2:59" ht="12" customHeight="1" x14ac:dyDescent="0.25">
      <c r="B153" s="59"/>
      <c r="BB153" s="1"/>
      <c r="BC153" s="1"/>
      <c r="BD153" s="1"/>
      <c r="BE153" s="1"/>
      <c r="BF153" s="1"/>
      <c r="BG153" s="1"/>
    </row>
    <row r="154" spans="2:59" ht="12" customHeight="1" x14ac:dyDescent="0.25">
      <c r="B154" s="59"/>
      <c r="BB154" s="1"/>
      <c r="BC154" s="1"/>
      <c r="BD154" s="1"/>
      <c r="BE154" s="1"/>
      <c r="BF154" s="1"/>
      <c r="BG154" s="1"/>
    </row>
    <row r="155" spans="2:59" ht="12" customHeight="1" x14ac:dyDescent="0.25">
      <c r="B155" s="59"/>
      <c r="BB155" s="1"/>
      <c r="BC155" s="1"/>
      <c r="BD155" s="1"/>
      <c r="BE155" s="1"/>
      <c r="BF155" s="1"/>
      <c r="BG155" s="1"/>
    </row>
    <row r="156" spans="2:59" ht="12" customHeight="1" x14ac:dyDescent="0.25">
      <c r="B156" s="59"/>
      <c r="BB156" s="1"/>
      <c r="BC156" s="1"/>
      <c r="BD156" s="1"/>
      <c r="BE156" s="1"/>
      <c r="BF156" s="1"/>
      <c r="BG156" s="1"/>
    </row>
    <row r="157" spans="2:59" ht="12" customHeight="1" x14ac:dyDescent="0.25">
      <c r="B157" s="59"/>
      <c r="BB157" s="1"/>
      <c r="BC157" s="1"/>
      <c r="BD157" s="1"/>
      <c r="BE157" s="1"/>
      <c r="BF157" s="1"/>
      <c r="BG157" s="1"/>
    </row>
    <row r="158" spans="2:59" ht="12" customHeight="1" x14ac:dyDescent="0.25">
      <c r="B158" s="59"/>
      <c r="BB158" s="1"/>
      <c r="BC158" s="1"/>
      <c r="BD158" s="1"/>
      <c r="BE158" s="1"/>
      <c r="BF158" s="1"/>
      <c r="BG158" s="1"/>
    </row>
    <row r="159" spans="2:59" ht="12" customHeight="1" x14ac:dyDescent="0.25">
      <c r="B159" s="59"/>
      <c r="BB159" s="1"/>
      <c r="BC159" s="1"/>
      <c r="BD159" s="1"/>
      <c r="BE159" s="1"/>
      <c r="BF159" s="1"/>
      <c r="BG159" s="1"/>
    </row>
    <row r="160" spans="2:59" ht="12" customHeight="1" x14ac:dyDescent="0.25">
      <c r="B160" s="59"/>
      <c r="BB160" s="1"/>
      <c r="BC160" s="1"/>
      <c r="BD160" s="1"/>
      <c r="BE160" s="1"/>
      <c r="BF160" s="1"/>
      <c r="BG160" s="1"/>
    </row>
    <row r="161" spans="2:59" ht="12" customHeight="1" x14ac:dyDescent="0.25">
      <c r="B161" s="59"/>
      <c r="BB161" s="1"/>
      <c r="BC161" s="1"/>
      <c r="BD161" s="1"/>
      <c r="BE161" s="1"/>
      <c r="BF161" s="1"/>
      <c r="BG161" s="1"/>
    </row>
    <row r="162" spans="2:59" ht="12" customHeight="1" x14ac:dyDescent="0.25">
      <c r="B162" s="59"/>
      <c r="BB162" s="1"/>
      <c r="BC162" s="1"/>
      <c r="BD162" s="1"/>
      <c r="BE162" s="1"/>
      <c r="BF162" s="1"/>
      <c r="BG162" s="1"/>
    </row>
    <row r="163" spans="2:59" ht="12" customHeight="1" x14ac:dyDescent="0.25">
      <c r="B163" s="59"/>
      <c r="BB163" s="1"/>
      <c r="BC163" s="1"/>
      <c r="BD163" s="1"/>
      <c r="BE163" s="1"/>
      <c r="BF163" s="1"/>
      <c r="BG163" s="1"/>
    </row>
    <row r="164" spans="2:59" ht="12" customHeight="1" x14ac:dyDescent="0.25">
      <c r="B164" s="59"/>
      <c r="BB164" s="1"/>
      <c r="BC164" s="1"/>
      <c r="BD164" s="1"/>
      <c r="BE164" s="1"/>
      <c r="BF164" s="1"/>
      <c r="BG164" s="1"/>
    </row>
    <row r="165" spans="2:59" ht="12" customHeight="1" x14ac:dyDescent="0.25">
      <c r="B165" s="59"/>
      <c r="BB165" s="1"/>
      <c r="BC165" s="1"/>
      <c r="BD165" s="1"/>
      <c r="BE165" s="1"/>
      <c r="BF165" s="1"/>
      <c r="BG165" s="1"/>
    </row>
    <row r="166" spans="2:59" ht="12" customHeight="1" x14ac:dyDescent="0.25">
      <c r="B166" s="59"/>
      <c r="BB166" s="1"/>
      <c r="BC166" s="1"/>
      <c r="BD166" s="1"/>
      <c r="BE166" s="1"/>
      <c r="BF166" s="1"/>
      <c r="BG166" s="1"/>
    </row>
    <row r="167" spans="2:59" ht="12" customHeight="1" x14ac:dyDescent="0.25">
      <c r="B167" s="59"/>
      <c r="BB167" s="1"/>
      <c r="BC167" s="1"/>
      <c r="BD167" s="1"/>
      <c r="BE167" s="1"/>
      <c r="BF167" s="1"/>
      <c r="BG167" s="1"/>
    </row>
    <row r="168" spans="2:59" ht="12" customHeight="1" x14ac:dyDescent="0.25">
      <c r="B168" s="59"/>
      <c r="BB168" s="1"/>
      <c r="BC168" s="1"/>
      <c r="BD168" s="1"/>
      <c r="BE168" s="1"/>
      <c r="BF168" s="1"/>
      <c r="BG168" s="1"/>
    </row>
    <row r="169" spans="2:59" ht="12" customHeight="1" x14ac:dyDescent="0.25">
      <c r="B169" s="59"/>
      <c r="BB169" s="1"/>
      <c r="BC169" s="1"/>
      <c r="BD169" s="1"/>
      <c r="BE169" s="1"/>
      <c r="BF169" s="1"/>
      <c r="BG169" s="1"/>
    </row>
    <row r="170" spans="2:59" ht="12" customHeight="1" x14ac:dyDescent="0.25">
      <c r="B170" s="59"/>
      <c r="BB170" s="1"/>
      <c r="BC170" s="1"/>
      <c r="BD170" s="1"/>
      <c r="BE170" s="1"/>
      <c r="BF170" s="1"/>
      <c r="BG170" s="1"/>
    </row>
    <row r="171" spans="2:59" ht="12" customHeight="1" x14ac:dyDescent="0.25">
      <c r="B171" s="59"/>
      <c r="BB171" s="1"/>
      <c r="BC171" s="1"/>
      <c r="BD171" s="1"/>
      <c r="BE171" s="1"/>
      <c r="BF171" s="1"/>
      <c r="BG171" s="1"/>
    </row>
    <row r="172" spans="2:59" ht="12" customHeight="1" x14ac:dyDescent="0.25">
      <c r="B172" s="59"/>
      <c r="BB172" s="1"/>
      <c r="BC172" s="1"/>
      <c r="BD172" s="1"/>
      <c r="BE172" s="1"/>
      <c r="BF172" s="1"/>
      <c r="BG172" s="1"/>
    </row>
    <row r="173" spans="2:59" ht="12" customHeight="1" x14ac:dyDescent="0.25">
      <c r="B173" s="59"/>
      <c r="BB173" s="1"/>
      <c r="BC173" s="1"/>
      <c r="BD173" s="1"/>
      <c r="BE173" s="1"/>
      <c r="BF173" s="1"/>
      <c r="BG173" s="1"/>
    </row>
    <row r="174" spans="2:59" ht="12" customHeight="1" x14ac:dyDescent="0.25">
      <c r="B174" s="59"/>
      <c r="BB174" s="1"/>
      <c r="BC174" s="1"/>
      <c r="BD174" s="1"/>
      <c r="BE174" s="1"/>
      <c r="BF174" s="1"/>
      <c r="BG174" s="1"/>
    </row>
    <row r="175" spans="2:59" ht="12" customHeight="1" x14ac:dyDescent="0.25">
      <c r="B175" s="59"/>
      <c r="BB175" s="1"/>
      <c r="BC175" s="1"/>
      <c r="BD175" s="1"/>
      <c r="BE175" s="1"/>
      <c r="BF175" s="1"/>
      <c r="BG175" s="1"/>
    </row>
    <row r="176" spans="2:59" ht="12" customHeight="1" x14ac:dyDescent="0.25">
      <c r="B176" s="59"/>
      <c r="BB176" s="1"/>
      <c r="BC176" s="1"/>
      <c r="BD176" s="1"/>
      <c r="BE176" s="1"/>
      <c r="BF176" s="1"/>
      <c r="BG176" s="1"/>
    </row>
    <row r="177" spans="2:59" ht="12" customHeight="1" x14ac:dyDescent="0.25">
      <c r="B177" s="59"/>
      <c r="BB177" s="1"/>
      <c r="BC177" s="1"/>
      <c r="BD177" s="1"/>
      <c r="BE177" s="1"/>
      <c r="BF177" s="1"/>
      <c r="BG177" s="1"/>
    </row>
    <row r="178" spans="2:59" ht="12" customHeight="1" x14ac:dyDescent="0.25">
      <c r="B178" s="59"/>
      <c r="BB178" s="1"/>
      <c r="BC178" s="1"/>
      <c r="BD178" s="1"/>
      <c r="BE178" s="1"/>
      <c r="BF178" s="1"/>
      <c r="BG178" s="1"/>
    </row>
    <row r="179" spans="2:59" ht="12" customHeight="1" x14ac:dyDescent="0.25">
      <c r="B179" s="59"/>
      <c r="BB179" s="1"/>
      <c r="BC179" s="1"/>
      <c r="BD179" s="1"/>
      <c r="BE179" s="1"/>
      <c r="BF179" s="1"/>
      <c r="BG179" s="1"/>
    </row>
    <row r="180" spans="2:59" ht="12" customHeight="1" x14ac:dyDescent="0.25">
      <c r="B180" s="59"/>
      <c r="BB180" s="1"/>
      <c r="BC180" s="1"/>
      <c r="BD180" s="1"/>
      <c r="BE180" s="1"/>
      <c r="BF180" s="1"/>
      <c r="BG180" s="1"/>
    </row>
    <row r="181" spans="2:59" ht="12" customHeight="1" x14ac:dyDescent="0.25">
      <c r="B181" s="59"/>
      <c r="BB181" s="1"/>
      <c r="BC181" s="1"/>
      <c r="BD181" s="1"/>
      <c r="BE181" s="1"/>
      <c r="BF181" s="1"/>
      <c r="BG181" s="1"/>
    </row>
    <row r="182" spans="2:59" ht="12" customHeight="1" x14ac:dyDescent="0.25">
      <c r="B182" s="59"/>
      <c r="BB182" s="1"/>
      <c r="BC182" s="1"/>
      <c r="BD182" s="1"/>
      <c r="BE182" s="1"/>
      <c r="BF182" s="1"/>
      <c r="BG182" s="1"/>
    </row>
    <row r="183" spans="2:59" ht="12" customHeight="1" x14ac:dyDescent="0.25">
      <c r="B183" s="59"/>
      <c r="BB183" s="1"/>
      <c r="BC183" s="1"/>
      <c r="BD183" s="1"/>
      <c r="BE183" s="1"/>
      <c r="BF183" s="1"/>
      <c r="BG183" s="1"/>
    </row>
    <row r="184" spans="2:59" ht="12" customHeight="1" x14ac:dyDescent="0.25">
      <c r="B184" s="59"/>
      <c r="BB184" s="1"/>
      <c r="BC184" s="1"/>
      <c r="BD184" s="1"/>
      <c r="BE184" s="1"/>
      <c r="BF184" s="1"/>
      <c r="BG184" s="1"/>
    </row>
    <row r="185" spans="2:59" ht="12" customHeight="1" x14ac:dyDescent="0.25">
      <c r="B185" s="59"/>
      <c r="BB185" s="1"/>
      <c r="BC185" s="1"/>
      <c r="BD185" s="1"/>
      <c r="BE185" s="1"/>
      <c r="BF185" s="1"/>
      <c r="BG185" s="1"/>
    </row>
    <row r="186" spans="2:59" ht="12" customHeight="1" x14ac:dyDescent="0.25">
      <c r="B186" s="59"/>
      <c r="BB186" s="1"/>
      <c r="BC186" s="1"/>
      <c r="BD186" s="1"/>
      <c r="BE186" s="1"/>
      <c r="BF186" s="1"/>
      <c r="BG186" s="1"/>
    </row>
    <row r="187" spans="2:59" ht="12" customHeight="1" x14ac:dyDescent="0.25">
      <c r="B187" s="59"/>
      <c r="BB187" s="1"/>
      <c r="BC187" s="1"/>
      <c r="BD187" s="1"/>
      <c r="BE187" s="1"/>
      <c r="BF187" s="1"/>
      <c r="BG187" s="1"/>
    </row>
    <row r="188" spans="2:59" ht="12" customHeight="1" x14ac:dyDescent="0.25">
      <c r="B188" s="59"/>
      <c r="BB188" s="1"/>
      <c r="BC188" s="1"/>
      <c r="BD188" s="1"/>
      <c r="BE188" s="1"/>
      <c r="BF188" s="1"/>
      <c r="BG188" s="1"/>
    </row>
    <row r="189" spans="2:59" ht="12" customHeight="1" x14ac:dyDescent="0.25">
      <c r="B189" s="59"/>
      <c r="BB189" s="1"/>
      <c r="BC189" s="1"/>
      <c r="BD189" s="1"/>
      <c r="BE189" s="1"/>
      <c r="BF189" s="1"/>
      <c r="BG189" s="1"/>
    </row>
    <row r="190" spans="2:59" ht="12" customHeight="1" x14ac:dyDescent="0.25">
      <c r="B190" s="59"/>
      <c r="BB190" s="1"/>
      <c r="BC190" s="1"/>
      <c r="BD190" s="1"/>
      <c r="BE190" s="1"/>
      <c r="BF190" s="1"/>
      <c r="BG190" s="1"/>
    </row>
    <row r="191" spans="2:59" ht="12" customHeight="1" x14ac:dyDescent="0.25">
      <c r="B191" s="59"/>
      <c r="BB191" s="1"/>
      <c r="BC191" s="1"/>
      <c r="BD191" s="1"/>
      <c r="BE191" s="1"/>
      <c r="BF191" s="1"/>
      <c r="BG191" s="1"/>
    </row>
    <row r="192" spans="2:59" ht="12" customHeight="1" x14ac:dyDescent="0.25">
      <c r="B192" s="59"/>
      <c r="BB192" s="1"/>
      <c r="BC192" s="1"/>
      <c r="BD192" s="1"/>
      <c r="BE192" s="1"/>
      <c r="BF192" s="1"/>
      <c r="BG192" s="1"/>
    </row>
    <row r="193" spans="2:59" ht="12" customHeight="1" x14ac:dyDescent="0.25">
      <c r="B193" s="59"/>
      <c r="BB193" s="1"/>
      <c r="BC193" s="1"/>
      <c r="BD193" s="1"/>
      <c r="BE193" s="1"/>
      <c r="BF193" s="1"/>
      <c r="BG193" s="1"/>
    </row>
    <row r="194" spans="2:59" ht="12" customHeight="1" x14ac:dyDescent="0.25">
      <c r="B194" s="59"/>
      <c r="BB194" s="1"/>
      <c r="BC194" s="1"/>
      <c r="BD194" s="1"/>
      <c r="BE194" s="1"/>
      <c r="BF194" s="1"/>
      <c r="BG194" s="1"/>
    </row>
    <row r="195" spans="2:59" ht="12" customHeight="1" x14ac:dyDescent="0.25">
      <c r="B195" s="59"/>
      <c r="BB195" s="1"/>
      <c r="BC195" s="1"/>
      <c r="BD195" s="1"/>
      <c r="BE195" s="1"/>
      <c r="BF195" s="1"/>
      <c r="BG195" s="1"/>
    </row>
    <row r="196" spans="2:59" ht="12" customHeight="1" x14ac:dyDescent="0.25">
      <c r="B196" s="59"/>
      <c r="BB196" s="1"/>
      <c r="BC196" s="1"/>
      <c r="BD196" s="1"/>
      <c r="BE196" s="1"/>
      <c r="BF196" s="1"/>
      <c r="BG196" s="1"/>
    </row>
    <row r="197" spans="2:59" ht="12" customHeight="1" x14ac:dyDescent="0.25">
      <c r="B197" s="59"/>
      <c r="BB197" s="1"/>
      <c r="BC197" s="1"/>
      <c r="BD197" s="1"/>
      <c r="BE197" s="1"/>
      <c r="BF197" s="1"/>
      <c r="BG197" s="1"/>
    </row>
    <row r="198" spans="2:59" ht="12" customHeight="1" x14ac:dyDescent="0.25">
      <c r="B198" s="59"/>
      <c r="BB198" s="1"/>
      <c r="BC198" s="1"/>
      <c r="BD198" s="1"/>
      <c r="BE198" s="1"/>
      <c r="BF198" s="1"/>
      <c r="BG198" s="1"/>
    </row>
    <row r="199" spans="2:59" ht="12" customHeight="1" x14ac:dyDescent="0.25">
      <c r="B199" s="59"/>
      <c r="BB199" s="1"/>
      <c r="BC199" s="1"/>
      <c r="BD199" s="1"/>
      <c r="BE199" s="1"/>
      <c r="BF199" s="1"/>
      <c r="BG199" s="1"/>
    </row>
    <row r="200" spans="2:59" ht="12" customHeight="1" x14ac:dyDescent="0.25">
      <c r="B200" s="59"/>
      <c r="BB200" s="1"/>
      <c r="BC200" s="1"/>
      <c r="BD200" s="1"/>
      <c r="BE200" s="1"/>
      <c r="BF200" s="1"/>
      <c r="BG200" s="1"/>
    </row>
    <row r="201" spans="2:59" ht="12" customHeight="1" x14ac:dyDescent="0.25">
      <c r="B201" s="59"/>
      <c r="BB201" s="1"/>
      <c r="BC201" s="1"/>
      <c r="BD201" s="1"/>
      <c r="BE201" s="1"/>
      <c r="BF201" s="1"/>
      <c r="BG201" s="1"/>
    </row>
    <row r="202" spans="2:59" ht="12" customHeight="1" x14ac:dyDescent="0.25">
      <c r="B202" s="59"/>
      <c r="BB202" s="1"/>
      <c r="BC202" s="1"/>
      <c r="BD202" s="1"/>
      <c r="BE202" s="1"/>
      <c r="BF202" s="1"/>
      <c r="BG202" s="1"/>
    </row>
    <row r="203" spans="2:59" ht="12" customHeight="1" x14ac:dyDescent="0.25">
      <c r="B203" s="59"/>
      <c r="BB203" s="1"/>
      <c r="BC203" s="1"/>
      <c r="BD203" s="1"/>
      <c r="BE203" s="1"/>
      <c r="BF203" s="1"/>
      <c r="BG203" s="1"/>
    </row>
    <row r="204" spans="2:59" ht="12" customHeight="1" x14ac:dyDescent="0.25">
      <c r="B204" s="59"/>
      <c r="BB204" s="1"/>
      <c r="BC204" s="1"/>
      <c r="BD204" s="1"/>
      <c r="BE204" s="1"/>
      <c r="BF204" s="1"/>
      <c r="BG204" s="1"/>
    </row>
    <row r="205" spans="2:59" ht="12" customHeight="1" x14ac:dyDescent="0.25">
      <c r="B205" s="59"/>
      <c r="BB205" s="1"/>
      <c r="BC205" s="1"/>
      <c r="BD205" s="1"/>
      <c r="BE205" s="1"/>
      <c r="BF205" s="1"/>
      <c r="BG205" s="1"/>
    </row>
    <row r="206" spans="2:59" ht="12" customHeight="1" x14ac:dyDescent="0.25">
      <c r="B206" s="59"/>
      <c r="BB206" s="1"/>
      <c r="BC206" s="1"/>
      <c r="BD206" s="1"/>
      <c r="BE206" s="1"/>
      <c r="BF206" s="1"/>
      <c r="BG206" s="1"/>
    </row>
    <row r="207" spans="2:59" ht="12" customHeight="1" x14ac:dyDescent="0.25">
      <c r="B207" s="59"/>
      <c r="BB207" s="1"/>
      <c r="BC207" s="1"/>
      <c r="BD207" s="1"/>
      <c r="BE207" s="1"/>
      <c r="BF207" s="1"/>
      <c r="BG207" s="1"/>
    </row>
    <row r="208" spans="2:59" ht="12" customHeight="1" x14ac:dyDescent="0.25">
      <c r="B208" s="59"/>
      <c r="BB208" s="1"/>
      <c r="BC208" s="1"/>
      <c r="BD208" s="1"/>
      <c r="BE208" s="1"/>
      <c r="BF208" s="1"/>
      <c r="BG208" s="1"/>
    </row>
    <row r="209" spans="2:59" ht="12" customHeight="1" x14ac:dyDescent="0.25">
      <c r="B209" s="59"/>
      <c r="BB209" s="1"/>
      <c r="BC209" s="1"/>
      <c r="BD209" s="1"/>
      <c r="BE209" s="1"/>
      <c r="BF209" s="1"/>
      <c r="BG209" s="1"/>
    </row>
    <row r="210" spans="2:59" ht="12" customHeight="1" x14ac:dyDescent="0.25">
      <c r="B210" s="59"/>
      <c r="BB210" s="1"/>
      <c r="BC210" s="1"/>
      <c r="BD210" s="1"/>
      <c r="BE210" s="1"/>
      <c r="BF210" s="1"/>
      <c r="BG210" s="1"/>
    </row>
    <row r="211" spans="2:59" ht="12" customHeight="1" x14ac:dyDescent="0.25">
      <c r="B211" s="59"/>
      <c r="BB211" s="1"/>
      <c r="BC211" s="1"/>
      <c r="BD211" s="1"/>
      <c r="BE211" s="1"/>
      <c r="BF211" s="1"/>
      <c r="BG211" s="1"/>
    </row>
    <row r="212" spans="2:59" ht="12" customHeight="1" x14ac:dyDescent="0.25">
      <c r="B212" s="59"/>
      <c r="BB212" s="1"/>
      <c r="BC212" s="1"/>
      <c r="BD212" s="1"/>
      <c r="BE212" s="1"/>
      <c r="BF212" s="1"/>
      <c r="BG212" s="1"/>
    </row>
    <row r="213" spans="2:59" ht="12" customHeight="1" x14ac:dyDescent="0.25">
      <c r="B213" s="59"/>
      <c r="BB213" s="1"/>
      <c r="BC213" s="1"/>
      <c r="BD213" s="1"/>
      <c r="BE213" s="1"/>
      <c r="BF213" s="1"/>
      <c r="BG213" s="1"/>
    </row>
    <row r="214" spans="2:59" ht="12" customHeight="1" x14ac:dyDescent="0.25">
      <c r="B214" s="59"/>
      <c r="BB214" s="1"/>
      <c r="BC214" s="1"/>
      <c r="BD214" s="1"/>
      <c r="BE214" s="1"/>
      <c r="BF214" s="1"/>
      <c r="BG214" s="1"/>
    </row>
    <row r="215" spans="2:59" ht="12" customHeight="1" x14ac:dyDescent="0.25">
      <c r="B215" s="59"/>
      <c r="BB215" s="1"/>
      <c r="BC215" s="1"/>
      <c r="BD215" s="1"/>
      <c r="BE215" s="1"/>
      <c r="BF215" s="1"/>
      <c r="BG215" s="1"/>
    </row>
    <row r="216" spans="2:59" ht="12" customHeight="1" x14ac:dyDescent="0.25">
      <c r="B216" s="59"/>
      <c r="BB216" s="1"/>
      <c r="BC216" s="1"/>
      <c r="BD216" s="1"/>
      <c r="BE216" s="1"/>
      <c r="BF216" s="1"/>
      <c r="BG216" s="1"/>
    </row>
    <row r="217" spans="2:59" ht="12" customHeight="1" x14ac:dyDescent="0.25">
      <c r="B217" s="59"/>
      <c r="BB217" s="1"/>
      <c r="BC217" s="1"/>
      <c r="BD217" s="1"/>
      <c r="BE217" s="1"/>
      <c r="BF217" s="1"/>
      <c r="BG217" s="1"/>
    </row>
    <row r="218" spans="2:59" ht="12" customHeight="1" x14ac:dyDescent="0.25">
      <c r="B218" s="59"/>
      <c r="BB218" s="1"/>
      <c r="BC218" s="1"/>
      <c r="BD218" s="1"/>
      <c r="BE218" s="1"/>
      <c r="BF218" s="1"/>
      <c r="BG218" s="1"/>
    </row>
    <row r="219" spans="2:59" ht="12" customHeight="1" x14ac:dyDescent="0.25">
      <c r="B219" s="59"/>
      <c r="BB219" s="1"/>
      <c r="BC219" s="1"/>
      <c r="BD219" s="1"/>
      <c r="BE219" s="1"/>
      <c r="BF219" s="1"/>
      <c r="BG219" s="1"/>
    </row>
    <row r="220" spans="2:59" ht="12" customHeight="1" x14ac:dyDescent="0.25">
      <c r="B220" s="59"/>
      <c r="BB220" s="1"/>
      <c r="BC220" s="1"/>
      <c r="BD220" s="1"/>
      <c r="BE220" s="1"/>
      <c r="BF220" s="1"/>
      <c r="BG220" s="1"/>
    </row>
    <row r="221" spans="2:59" ht="12" customHeight="1" x14ac:dyDescent="0.25">
      <c r="B221" s="59"/>
      <c r="BB221" s="1"/>
      <c r="BC221" s="1"/>
      <c r="BD221" s="1"/>
      <c r="BE221" s="1"/>
      <c r="BF221" s="1"/>
      <c r="BG221" s="1"/>
    </row>
    <row r="222" spans="2:59" ht="12" customHeight="1" x14ac:dyDescent="0.25">
      <c r="B222" s="59"/>
      <c r="BB222" s="1"/>
      <c r="BC222" s="1"/>
      <c r="BD222" s="1"/>
      <c r="BE222" s="1"/>
      <c r="BF222" s="1"/>
      <c r="BG222" s="1"/>
    </row>
    <row r="223" spans="2:59" ht="12" customHeight="1" x14ac:dyDescent="0.25">
      <c r="B223" s="59"/>
      <c r="BB223" s="1"/>
      <c r="BC223" s="1"/>
      <c r="BD223" s="1"/>
      <c r="BE223" s="1"/>
      <c r="BF223" s="1"/>
      <c r="BG223" s="1"/>
    </row>
    <row r="224" spans="2:59" ht="12" customHeight="1" x14ac:dyDescent="0.25">
      <c r="B224" s="59"/>
      <c r="BB224" s="1"/>
      <c r="BC224" s="1"/>
      <c r="BD224" s="1"/>
      <c r="BE224" s="1"/>
      <c r="BF224" s="1"/>
      <c r="BG224" s="1"/>
    </row>
    <row r="225" spans="2:59" ht="12" customHeight="1" x14ac:dyDescent="0.25">
      <c r="B225" s="59"/>
      <c r="BB225" s="1"/>
      <c r="BC225" s="1"/>
      <c r="BD225" s="1"/>
      <c r="BE225" s="1"/>
      <c r="BF225" s="1"/>
      <c r="BG225" s="1"/>
    </row>
    <row r="226" spans="2:59" ht="12" customHeight="1" x14ac:dyDescent="0.25">
      <c r="B226" s="59"/>
      <c r="BB226" s="1"/>
      <c r="BC226" s="1"/>
      <c r="BD226" s="1"/>
      <c r="BE226" s="1"/>
      <c r="BF226" s="1"/>
      <c r="BG226" s="1"/>
    </row>
    <row r="227" spans="2:59" ht="12" customHeight="1" x14ac:dyDescent="0.25">
      <c r="B227" s="59"/>
      <c r="BB227" s="1"/>
      <c r="BC227" s="1"/>
      <c r="BD227" s="1"/>
      <c r="BE227" s="1"/>
      <c r="BF227" s="1"/>
      <c r="BG227" s="1"/>
    </row>
    <row r="228" spans="2:59" ht="12" customHeight="1" x14ac:dyDescent="0.25">
      <c r="B228" s="59"/>
      <c r="BB228" s="1"/>
      <c r="BC228" s="1"/>
      <c r="BD228" s="1"/>
      <c r="BE228" s="1"/>
      <c r="BF228" s="1"/>
      <c r="BG228" s="1"/>
    </row>
    <row r="229" spans="2:59" ht="12" customHeight="1" x14ac:dyDescent="0.25">
      <c r="B229" s="59"/>
      <c r="BB229" s="1"/>
      <c r="BC229" s="1"/>
      <c r="BD229" s="1"/>
      <c r="BE229" s="1"/>
      <c r="BF229" s="1"/>
      <c r="BG229" s="1"/>
    </row>
    <row r="230" spans="2:59" ht="12" customHeight="1" x14ac:dyDescent="0.25">
      <c r="B230" s="59"/>
      <c r="BB230" s="1"/>
      <c r="BC230" s="1"/>
      <c r="BD230" s="1"/>
      <c r="BE230" s="1"/>
      <c r="BF230" s="1"/>
      <c r="BG230" s="1"/>
    </row>
    <row r="231" spans="2:59" ht="12" customHeight="1" x14ac:dyDescent="0.25">
      <c r="B231" s="59"/>
      <c r="BB231" s="1"/>
      <c r="BC231" s="1"/>
      <c r="BD231" s="1"/>
      <c r="BE231" s="1"/>
      <c r="BF231" s="1"/>
      <c r="BG231" s="1"/>
    </row>
    <row r="232" spans="2:59" ht="12" customHeight="1" x14ac:dyDescent="0.25">
      <c r="B232" s="59"/>
      <c r="BB232" s="1"/>
      <c r="BC232" s="1"/>
      <c r="BD232" s="1"/>
      <c r="BE232" s="1"/>
      <c r="BF232" s="1"/>
      <c r="BG232" s="1"/>
    </row>
    <row r="233" spans="2:59" ht="12" customHeight="1" x14ac:dyDescent="0.25">
      <c r="B233" s="59"/>
      <c r="BB233" s="1"/>
      <c r="BC233" s="1"/>
      <c r="BD233" s="1"/>
      <c r="BE233" s="1"/>
      <c r="BF233" s="1"/>
      <c r="BG233" s="1"/>
    </row>
    <row r="234" spans="2:59" ht="12" customHeight="1" x14ac:dyDescent="0.25">
      <c r="B234" s="59"/>
      <c r="BB234" s="1"/>
      <c r="BC234" s="1"/>
      <c r="BD234" s="1"/>
      <c r="BE234" s="1"/>
      <c r="BF234" s="1"/>
      <c r="BG234" s="1"/>
    </row>
    <row r="235" spans="2:59" ht="12" customHeight="1" x14ac:dyDescent="0.25">
      <c r="B235" s="59"/>
      <c r="BB235" s="1"/>
      <c r="BC235" s="1"/>
      <c r="BD235" s="1"/>
      <c r="BE235" s="1"/>
      <c r="BF235" s="1"/>
      <c r="BG235" s="1"/>
    </row>
    <row r="236" spans="2:59" ht="12" customHeight="1" x14ac:dyDescent="0.25">
      <c r="B236" s="59"/>
      <c r="BB236" s="1"/>
      <c r="BC236" s="1"/>
      <c r="BD236" s="1"/>
      <c r="BE236" s="1"/>
      <c r="BF236" s="1"/>
      <c r="BG236" s="1"/>
    </row>
    <row r="237" spans="2:59" ht="12" customHeight="1" x14ac:dyDescent="0.25">
      <c r="B237" s="59"/>
      <c r="BB237" s="1"/>
      <c r="BC237" s="1"/>
      <c r="BD237" s="1"/>
      <c r="BE237" s="1"/>
      <c r="BF237" s="1"/>
      <c r="BG237" s="1"/>
    </row>
    <row r="238" spans="2:59" ht="12" customHeight="1" x14ac:dyDescent="0.25">
      <c r="B238" s="59"/>
      <c r="BB238" s="1"/>
      <c r="BC238" s="1"/>
      <c r="BD238" s="1"/>
      <c r="BE238" s="1"/>
      <c r="BF238" s="1"/>
      <c r="BG238" s="1"/>
    </row>
    <row r="239" spans="2:59" ht="12" customHeight="1" x14ac:dyDescent="0.25">
      <c r="B239" s="59"/>
      <c r="BB239" s="1"/>
      <c r="BC239" s="1"/>
      <c r="BD239" s="1"/>
      <c r="BE239" s="1"/>
      <c r="BF239" s="1"/>
      <c r="BG239" s="1"/>
    </row>
    <row r="240" spans="2:59" ht="12" customHeight="1" x14ac:dyDescent="0.25">
      <c r="B240" s="59"/>
      <c r="BB240" s="1"/>
      <c r="BC240" s="1"/>
      <c r="BD240" s="1"/>
      <c r="BE240" s="1"/>
      <c r="BF240" s="1"/>
      <c r="BG240" s="1"/>
    </row>
    <row r="241" spans="2:59" ht="12" customHeight="1" x14ac:dyDescent="0.25">
      <c r="B241" s="59"/>
      <c r="BB241" s="1"/>
      <c r="BC241" s="1"/>
      <c r="BD241" s="1"/>
      <c r="BE241" s="1"/>
      <c r="BF241" s="1"/>
      <c r="BG241" s="1"/>
    </row>
    <row r="242" spans="2:59" ht="12" customHeight="1" x14ac:dyDescent="0.25">
      <c r="B242" s="59"/>
      <c r="BB242" s="1"/>
      <c r="BC242" s="1"/>
      <c r="BD242" s="1"/>
      <c r="BE242" s="1"/>
      <c r="BF242" s="1"/>
      <c r="BG242" s="1"/>
    </row>
    <row r="243" spans="2:59" ht="12" customHeight="1" x14ac:dyDescent="0.25">
      <c r="B243" s="59"/>
      <c r="BB243" s="1"/>
      <c r="BC243" s="1"/>
      <c r="BD243" s="1"/>
      <c r="BE243" s="1"/>
      <c r="BF243" s="1"/>
      <c r="BG243" s="1"/>
    </row>
    <row r="244" spans="2:59" ht="12" customHeight="1" x14ac:dyDescent="0.25">
      <c r="B244" s="59"/>
      <c r="BB244" s="1"/>
      <c r="BC244" s="1"/>
      <c r="BD244" s="1"/>
      <c r="BE244" s="1"/>
      <c r="BF244" s="1"/>
      <c r="BG244" s="1"/>
    </row>
    <row r="245" spans="2:59" ht="12" customHeight="1" x14ac:dyDescent="0.25">
      <c r="B245" s="59"/>
      <c r="BB245" s="1"/>
      <c r="BC245" s="1"/>
      <c r="BD245" s="1"/>
      <c r="BE245" s="1"/>
      <c r="BF245" s="1"/>
      <c r="BG245" s="1"/>
    </row>
    <row r="246" spans="2:59" ht="12" customHeight="1" x14ac:dyDescent="0.25">
      <c r="B246" s="59"/>
      <c r="BB246" s="1"/>
      <c r="BC246" s="1"/>
      <c r="BD246" s="1"/>
      <c r="BE246" s="1"/>
      <c r="BF246" s="1"/>
      <c r="BG246" s="1"/>
    </row>
    <row r="247" spans="2:59" ht="12" customHeight="1" x14ac:dyDescent="0.25">
      <c r="B247" s="59"/>
      <c r="BB247" s="1"/>
      <c r="BC247" s="1"/>
      <c r="BD247" s="1"/>
      <c r="BE247" s="1"/>
      <c r="BF247" s="1"/>
      <c r="BG247" s="1"/>
    </row>
    <row r="248" spans="2:59" ht="12" customHeight="1" x14ac:dyDescent="0.25">
      <c r="B248" s="59"/>
      <c r="BB248" s="1"/>
      <c r="BC248" s="1"/>
      <c r="BD248" s="1"/>
      <c r="BE248" s="1"/>
      <c r="BF248" s="1"/>
      <c r="BG248" s="1"/>
    </row>
    <row r="249" spans="2:59" ht="12" customHeight="1" x14ac:dyDescent="0.25">
      <c r="B249" s="59"/>
      <c r="BB249" s="1"/>
      <c r="BC249" s="1"/>
      <c r="BD249" s="1"/>
      <c r="BE249" s="1"/>
      <c r="BF249" s="1"/>
      <c r="BG249" s="1"/>
    </row>
    <row r="250" spans="2:59" ht="12" customHeight="1" x14ac:dyDescent="0.25">
      <c r="B250" s="59"/>
      <c r="BB250" s="1"/>
      <c r="BC250" s="1"/>
      <c r="BD250" s="1"/>
      <c r="BE250" s="1"/>
      <c r="BF250" s="1"/>
      <c r="BG250" s="1"/>
    </row>
    <row r="251" spans="2:59" ht="12" customHeight="1" x14ac:dyDescent="0.25">
      <c r="B251" s="59"/>
      <c r="BB251" s="1"/>
      <c r="BC251" s="1"/>
      <c r="BD251" s="1"/>
      <c r="BE251" s="1"/>
      <c r="BF251" s="1"/>
      <c r="BG251" s="1"/>
    </row>
    <row r="252" spans="2:59" ht="12" customHeight="1" x14ac:dyDescent="0.25">
      <c r="B252" s="59"/>
      <c r="BB252" s="1"/>
      <c r="BC252" s="1"/>
      <c r="BD252" s="1"/>
      <c r="BE252" s="1"/>
      <c r="BF252" s="1"/>
      <c r="BG252" s="1"/>
    </row>
    <row r="253" spans="2:59" ht="12" customHeight="1" x14ac:dyDescent="0.25">
      <c r="B253" s="59"/>
      <c r="BB253" s="1"/>
      <c r="BC253" s="1"/>
      <c r="BD253" s="1"/>
      <c r="BE253" s="1"/>
      <c r="BF253" s="1"/>
      <c r="BG253" s="1"/>
    </row>
    <row r="254" spans="2:59" ht="12" customHeight="1" x14ac:dyDescent="0.25">
      <c r="B254" s="59"/>
      <c r="BB254" s="1"/>
      <c r="BC254" s="1"/>
      <c r="BD254" s="1"/>
      <c r="BE254" s="1"/>
      <c r="BF254" s="1"/>
      <c r="BG254" s="1"/>
    </row>
    <row r="255" spans="2:59" ht="12" customHeight="1" x14ac:dyDescent="0.25">
      <c r="B255" s="59"/>
      <c r="BB255" s="1"/>
      <c r="BC255" s="1"/>
      <c r="BD255" s="1"/>
      <c r="BE255" s="1"/>
      <c r="BF255" s="1"/>
      <c r="BG255" s="1"/>
    </row>
    <row r="256" spans="2:59" ht="12" customHeight="1" x14ac:dyDescent="0.25">
      <c r="B256" s="59"/>
      <c r="BB256" s="1"/>
      <c r="BC256" s="1"/>
      <c r="BD256" s="1"/>
      <c r="BE256" s="1"/>
      <c r="BF256" s="1"/>
      <c r="BG256" s="1"/>
    </row>
    <row r="257" spans="2:59" ht="12" customHeight="1" x14ac:dyDescent="0.25">
      <c r="B257" s="59"/>
      <c r="BB257" s="1"/>
      <c r="BC257" s="1"/>
      <c r="BD257" s="1"/>
      <c r="BE257" s="1"/>
      <c r="BF257" s="1"/>
      <c r="BG257" s="1"/>
    </row>
    <row r="258" spans="2:59" ht="12" customHeight="1" x14ac:dyDescent="0.25">
      <c r="B258" s="59"/>
      <c r="BB258" s="1"/>
      <c r="BC258" s="1"/>
      <c r="BD258" s="1"/>
      <c r="BE258" s="1"/>
      <c r="BF258" s="1"/>
      <c r="BG258" s="1"/>
    </row>
    <row r="259" spans="2:59" ht="12" customHeight="1" x14ac:dyDescent="0.25">
      <c r="B259" s="59"/>
      <c r="BB259" s="1"/>
      <c r="BC259" s="1"/>
      <c r="BD259" s="1"/>
      <c r="BE259" s="1"/>
      <c r="BF259" s="1"/>
      <c r="BG259" s="1"/>
    </row>
    <row r="260" spans="2:59" ht="12" customHeight="1" x14ac:dyDescent="0.25">
      <c r="B260" s="59"/>
      <c r="BB260" s="1"/>
      <c r="BC260" s="1"/>
      <c r="BD260" s="1"/>
      <c r="BE260" s="1"/>
      <c r="BF260" s="1"/>
      <c r="BG260" s="1"/>
    </row>
    <row r="261" spans="2:59" ht="12" customHeight="1" x14ac:dyDescent="0.25">
      <c r="B261" s="59"/>
      <c r="BB261" s="1"/>
      <c r="BC261" s="1"/>
      <c r="BD261" s="1"/>
      <c r="BE261" s="1"/>
      <c r="BF261" s="1"/>
      <c r="BG261" s="1"/>
    </row>
    <row r="262" spans="2:59" ht="12" customHeight="1" x14ac:dyDescent="0.25">
      <c r="B262" s="59"/>
      <c r="BB262" s="1"/>
      <c r="BC262" s="1"/>
      <c r="BD262" s="1"/>
      <c r="BE262" s="1"/>
      <c r="BF262" s="1"/>
      <c r="BG262" s="1"/>
    </row>
    <row r="263" spans="2:59" ht="12" customHeight="1" x14ac:dyDescent="0.25">
      <c r="B263" s="59"/>
      <c r="BB263" s="1"/>
      <c r="BC263" s="1"/>
      <c r="BD263" s="1"/>
      <c r="BE263" s="1"/>
      <c r="BF263" s="1"/>
      <c r="BG263" s="1"/>
    </row>
    <row r="264" spans="2:59" ht="12" customHeight="1" x14ac:dyDescent="0.25">
      <c r="B264" s="59"/>
      <c r="BB264" s="1"/>
      <c r="BC264" s="1"/>
      <c r="BD264" s="1"/>
      <c r="BE264" s="1"/>
      <c r="BF264" s="1"/>
      <c r="BG264" s="1"/>
    </row>
    <row r="265" spans="2:59" ht="12" customHeight="1" x14ac:dyDescent="0.25">
      <c r="B265" s="59"/>
      <c r="BB265" s="1"/>
      <c r="BC265" s="1"/>
      <c r="BD265" s="1"/>
      <c r="BE265" s="1"/>
      <c r="BF265" s="1"/>
      <c r="BG265" s="1"/>
    </row>
    <row r="266" spans="2:59" ht="12" customHeight="1" x14ac:dyDescent="0.25">
      <c r="B266" s="59"/>
      <c r="BB266" s="1"/>
      <c r="BC266" s="1"/>
      <c r="BD266" s="1"/>
      <c r="BE266" s="1"/>
      <c r="BF266" s="1"/>
      <c r="BG266" s="1"/>
    </row>
    <row r="267" spans="2:59" ht="12" customHeight="1" x14ac:dyDescent="0.25">
      <c r="B267" s="59"/>
      <c r="BB267" s="1"/>
      <c r="BC267" s="1"/>
      <c r="BD267" s="1"/>
      <c r="BE267" s="1"/>
      <c r="BF267" s="1"/>
      <c r="BG267" s="1"/>
    </row>
    <row r="268" spans="2:59" ht="12" customHeight="1" x14ac:dyDescent="0.25">
      <c r="B268" s="59"/>
      <c r="BB268" s="1"/>
      <c r="BC268" s="1"/>
      <c r="BD268" s="1"/>
      <c r="BE268" s="1"/>
      <c r="BF268" s="1"/>
      <c r="BG268" s="1"/>
    </row>
    <row r="269" spans="2:59" ht="12" customHeight="1" x14ac:dyDescent="0.25">
      <c r="B269" s="59"/>
      <c r="BB269" s="1"/>
      <c r="BC269" s="1"/>
      <c r="BD269" s="1"/>
      <c r="BE269" s="1"/>
      <c r="BF269" s="1"/>
      <c r="BG269" s="1"/>
    </row>
    <row r="270" spans="2:59" ht="12" customHeight="1" x14ac:dyDescent="0.25">
      <c r="B270" s="59"/>
      <c r="BB270" s="1"/>
      <c r="BC270" s="1"/>
      <c r="BD270" s="1"/>
      <c r="BE270" s="1"/>
      <c r="BF270" s="1"/>
      <c r="BG270" s="1"/>
    </row>
    <row r="271" spans="2:59" ht="12" customHeight="1" x14ac:dyDescent="0.25">
      <c r="B271" s="59"/>
      <c r="BB271" s="1"/>
      <c r="BC271" s="1"/>
      <c r="BD271" s="1"/>
      <c r="BE271" s="1"/>
      <c r="BF271" s="1"/>
      <c r="BG271" s="1"/>
    </row>
    <row r="272" spans="2:59" ht="12" customHeight="1" x14ac:dyDescent="0.25">
      <c r="B272" s="59"/>
      <c r="BB272" s="1"/>
      <c r="BC272" s="1"/>
      <c r="BD272" s="1"/>
      <c r="BE272" s="1"/>
      <c r="BF272" s="1"/>
      <c r="BG272" s="1"/>
    </row>
    <row r="273" spans="2:59" ht="12" customHeight="1" x14ac:dyDescent="0.25">
      <c r="B273" s="59"/>
      <c r="BB273" s="1"/>
      <c r="BC273" s="1"/>
      <c r="BD273" s="1"/>
      <c r="BE273" s="1"/>
      <c r="BF273" s="1"/>
      <c r="BG273" s="1"/>
    </row>
    <row r="274" spans="2:59" ht="12" customHeight="1" x14ac:dyDescent="0.25">
      <c r="B274" s="59"/>
      <c r="BB274" s="1"/>
      <c r="BC274" s="1"/>
      <c r="BD274" s="1"/>
      <c r="BE274" s="1"/>
      <c r="BF274" s="1"/>
      <c r="BG274" s="1"/>
    </row>
    <row r="275" spans="2:59" ht="12" customHeight="1" x14ac:dyDescent="0.25">
      <c r="B275" s="59"/>
      <c r="BB275" s="1"/>
      <c r="BC275" s="1"/>
      <c r="BD275" s="1"/>
      <c r="BE275" s="1"/>
      <c r="BF275" s="1"/>
      <c r="BG275" s="1"/>
    </row>
    <row r="276" spans="2:59" ht="12" customHeight="1" x14ac:dyDescent="0.25">
      <c r="B276" s="59"/>
      <c r="BB276" s="1"/>
      <c r="BC276" s="1"/>
      <c r="BD276" s="1"/>
      <c r="BE276" s="1"/>
      <c r="BF276" s="1"/>
      <c r="BG276" s="1"/>
    </row>
    <row r="277" spans="2:59" ht="12" customHeight="1" x14ac:dyDescent="0.25">
      <c r="B277" s="59"/>
      <c r="BB277" s="1"/>
      <c r="BC277" s="1"/>
      <c r="BD277" s="1"/>
      <c r="BE277" s="1"/>
      <c r="BF277" s="1"/>
      <c r="BG277" s="1"/>
    </row>
    <row r="278" spans="2:59" ht="12" customHeight="1" x14ac:dyDescent="0.25">
      <c r="B278" s="59"/>
      <c r="BB278" s="1"/>
      <c r="BC278" s="1"/>
      <c r="BD278" s="1"/>
      <c r="BE278" s="1"/>
      <c r="BF278" s="1"/>
      <c r="BG278" s="1"/>
    </row>
    <row r="279" spans="2:59" ht="12" customHeight="1" x14ac:dyDescent="0.25">
      <c r="B279" s="59"/>
      <c r="BB279" s="1"/>
      <c r="BC279" s="1"/>
      <c r="BD279" s="1"/>
      <c r="BE279" s="1"/>
      <c r="BF279" s="1"/>
      <c r="BG279" s="1"/>
    </row>
    <row r="280" spans="2:59" ht="12" customHeight="1" x14ac:dyDescent="0.25">
      <c r="B280" s="59"/>
      <c r="BB280" s="1"/>
      <c r="BC280" s="1"/>
      <c r="BD280" s="1"/>
      <c r="BE280" s="1"/>
      <c r="BF280" s="1"/>
      <c r="BG280" s="1"/>
    </row>
    <row r="281" spans="2:59" ht="12" customHeight="1" x14ac:dyDescent="0.25">
      <c r="B281" s="59"/>
      <c r="BB281" s="1"/>
      <c r="BC281" s="1"/>
      <c r="BD281" s="1"/>
      <c r="BE281" s="1"/>
      <c r="BF281" s="1"/>
      <c r="BG281" s="1"/>
    </row>
    <row r="282" spans="2:59" ht="12" customHeight="1" x14ac:dyDescent="0.25">
      <c r="B282" s="59"/>
      <c r="BB282" s="1"/>
      <c r="BC282" s="1"/>
      <c r="BD282" s="1"/>
      <c r="BE282" s="1"/>
      <c r="BF282" s="1"/>
      <c r="BG282" s="1"/>
    </row>
    <row r="283" spans="2:59" ht="12" customHeight="1" x14ac:dyDescent="0.25">
      <c r="B283" s="59"/>
      <c r="BB283" s="1"/>
      <c r="BC283" s="1"/>
      <c r="BD283" s="1"/>
      <c r="BE283" s="1"/>
      <c r="BF283" s="1"/>
      <c r="BG283" s="1"/>
    </row>
    <row r="284" spans="2:59" ht="12" customHeight="1" x14ac:dyDescent="0.25">
      <c r="B284" s="59"/>
      <c r="BB284" s="1"/>
      <c r="BC284" s="1"/>
      <c r="BD284" s="1"/>
      <c r="BE284" s="1"/>
      <c r="BF284" s="1"/>
      <c r="BG284" s="1"/>
    </row>
    <row r="285" spans="2:59" ht="12" customHeight="1" x14ac:dyDescent="0.25">
      <c r="B285" s="59"/>
      <c r="BB285" s="1"/>
      <c r="BC285" s="1"/>
      <c r="BD285" s="1"/>
      <c r="BE285" s="1"/>
      <c r="BF285" s="1"/>
      <c r="BG285" s="1"/>
    </row>
    <row r="286" spans="2:59" ht="12" customHeight="1" x14ac:dyDescent="0.25">
      <c r="B286" s="59"/>
      <c r="BB286" s="1"/>
      <c r="BC286" s="1"/>
      <c r="BD286" s="1"/>
      <c r="BE286" s="1"/>
      <c r="BF286" s="1"/>
      <c r="BG286" s="1"/>
    </row>
    <row r="287" spans="2:59" ht="12" customHeight="1" x14ac:dyDescent="0.25">
      <c r="B287" s="59"/>
      <c r="BB287" s="1"/>
      <c r="BC287" s="1"/>
      <c r="BD287" s="1"/>
      <c r="BE287" s="1"/>
      <c r="BF287" s="1"/>
      <c r="BG287" s="1"/>
    </row>
    <row r="288" spans="2:59" ht="12" customHeight="1" x14ac:dyDescent="0.25">
      <c r="B288" s="59"/>
      <c r="BB288" s="1"/>
      <c r="BC288" s="1"/>
      <c r="BD288" s="1"/>
      <c r="BE288" s="1"/>
      <c r="BF288" s="1"/>
      <c r="BG288" s="1"/>
    </row>
    <row r="289" spans="2:59" ht="12" customHeight="1" x14ac:dyDescent="0.25">
      <c r="B289" s="59"/>
      <c r="BB289" s="1"/>
      <c r="BC289" s="1"/>
      <c r="BD289" s="1"/>
      <c r="BE289" s="1"/>
      <c r="BF289" s="1"/>
      <c r="BG289" s="1"/>
    </row>
    <row r="290" spans="2:59" ht="12" customHeight="1" x14ac:dyDescent="0.25">
      <c r="B290" s="59"/>
      <c r="BB290" s="1"/>
      <c r="BC290" s="1"/>
      <c r="BD290" s="1"/>
      <c r="BE290" s="1"/>
      <c r="BF290" s="1"/>
      <c r="BG290" s="1"/>
    </row>
    <row r="291" spans="2:59" ht="12" customHeight="1" x14ac:dyDescent="0.25">
      <c r="B291" s="59"/>
      <c r="BB291" s="1"/>
      <c r="BC291" s="1"/>
      <c r="BD291" s="1"/>
      <c r="BE291" s="1"/>
      <c r="BF291" s="1"/>
      <c r="BG291" s="1"/>
    </row>
    <row r="292" spans="2:59" ht="12" customHeight="1" x14ac:dyDescent="0.25">
      <c r="B292" s="59"/>
      <c r="BB292" s="1"/>
      <c r="BC292" s="1"/>
      <c r="BD292" s="1"/>
      <c r="BE292" s="1"/>
      <c r="BF292" s="1"/>
      <c r="BG292" s="1"/>
    </row>
    <row r="293" spans="2:59" ht="12" customHeight="1" x14ac:dyDescent="0.25">
      <c r="B293" s="59"/>
      <c r="BB293" s="1"/>
      <c r="BC293" s="1"/>
      <c r="BD293" s="1"/>
      <c r="BE293" s="1"/>
      <c r="BF293" s="1"/>
      <c r="BG293" s="1"/>
    </row>
    <row r="294" spans="2:59" ht="12" customHeight="1" x14ac:dyDescent="0.25">
      <c r="B294" s="59"/>
      <c r="BB294" s="1"/>
      <c r="BC294" s="1"/>
      <c r="BD294" s="1"/>
      <c r="BE294" s="1"/>
      <c r="BF294" s="1"/>
      <c r="BG294" s="1"/>
    </row>
    <row r="295" spans="2:59" ht="12" customHeight="1" x14ac:dyDescent="0.25">
      <c r="B295" s="59"/>
      <c r="BB295" s="1"/>
      <c r="BC295" s="1"/>
      <c r="BD295" s="1"/>
      <c r="BE295" s="1"/>
      <c r="BF295" s="1"/>
      <c r="BG295" s="1"/>
    </row>
    <row r="296" spans="2:59" ht="12" customHeight="1" x14ac:dyDescent="0.25">
      <c r="B296" s="59"/>
      <c r="BB296" s="1"/>
      <c r="BC296" s="1"/>
      <c r="BD296" s="1"/>
      <c r="BE296" s="1"/>
      <c r="BF296" s="1"/>
      <c r="BG296" s="1"/>
    </row>
    <row r="297" spans="2:59" ht="12" customHeight="1" x14ac:dyDescent="0.25">
      <c r="B297" s="59"/>
      <c r="BB297" s="1"/>
      <c r="BC297" s="1"/>
      <c r="BD297" s="1"/>
      <c r="BE297" s="1"/>
      <c r="BF297" s="1"/>
      <c r="BG297" s="1"/>
    </row>
    <row r="298" spans="2:59" ht="12" customHeight="1" x14ac:dyDescent="0.25">
      <c r="B298" s="59"/>
      <c r="BB298" s="1"/>
      <c r="BC298" s="1"/>
      <c r="BD298" s="1"/>
      <c r="BE298" s="1"/>
      <c r="BF298" s="1"/>
      <c r="BG298" s="1"/>
    </row>
    <row r="299" spans="2:59" ht="12" customHeight="1" x14ac:dyDescent="0.25">
      <c r="B299" s="59"/>
      <c r="BB299" s="1"/>
      <c r="BC299" s="1"/>
      <c r="BD299" s="1"/>
      <c r="BE299" s="1"/>
      <c r="BF299" s="1"/>
      <c r="BG299" s="1"/>
    </row>
    <row r="300" spans="2:59" ht="12" customHeight="1" x14ac:dyDescent="0.25">
      <c r="B300" s="59"/>
      <c r="BB300" s="1"/>
      <c r="BC300" s="1"/>
      <c r="BD300" s="1"/>
      <c r="BE300" s="1"/>
      <c r="BF300" s="1"/>
      <c r="BG300" s="1"/>
    </row>
    <row r="301" spans="2:59" ht="12" customHeight="1" x14ac:dyDescent="0.25">
      <c r="B301" s="59"/>
      <c r="BB301" s="1"/>
      <c r="BC301" s="1"/>
      <c r="BD301" s="1"/>
      <c r="BE301" s="1"/>
      <c r="BF301" s="1"/>
      <c r="BG301" s="1"/>
    </row>
    <row r="302" spans="2:59" ht="12" customHeight="1" x14ac:dyDescent="0.25">
      <c r="B302" s="59"/>
      <c r="BB302" s="1"/>
      <c r="BC302" s="1"/>
      <c r="BD302" s="1"/>
      <c r="BE302" s="1"/>
      <c r="BF302" s="1"/>
      <c r="BG302" s="1"/>
    </row>
    <row r="303" spans="2:59" ht="12" customHeight="1" x14ac:dyDescent="0.25">
      <c r="B303" s="59"/>
      <c r="BB303" s="1"/>
      <c r="BC303" s="1"/>
      <c r="BD303" s="1"/>
      <c r="BE303" s="1"/>
      <c r="BF303" s="1"/>
      <c r="BG303" s="1"/>
    </row>
    <row r="304" spans="2:59" ht="12" customHeight="1" x14ac:dyDescent="0.25">
      <c r="B304" s="59"/>
      <c r="BB304" s="1"/>
      <c r="BC304" s="1"/>
      <c r="BD304" s="1"/>
      <c r="BE304" s="1"/>
      <c r="BF304" s="1"/>
      <c r="BG304" s="1"/>
    </row>
    <row r="305" spans="2:59" ht="12" customHeight="1" x14ac:dyDescent="0.25">
      <c r="B305" s="59"/>
      <c r="BB305" s="1"/>
      <c r="BC305" s="1"/>
      <c r="BD305" s="1"/>
      <c r="BE305" s="1"/>
      <c r="BF305" s="1"/>
      <c r="BG305" s="1"/>
    </row>
    <row r="306" spans="2:59" ht="12" customHeight="1" x14ac:dyDescent="0.25">
      <c r="B306" s="59"/>
      <c r="BB306" s="1"/>
      <c r="BC306" s="1"/>
      <c r="BD306" s="1"/>
      <c r="BE306" s="1"/>
      <c r="BF306" s="1"/>
      <c r="BG306" s="1"/>
    </row>
    <row r="307" spans="2:59" ht="12" customHeight="1" x14ac:dyDescent="0.25">
      <c r="B307" s="59"/>
      <c r="BB307" s="1"/>
      <c r="BC307" s="1"/>
      <c r="BD307" s="1"/>
      <c r="BE307" s="1"/>
      <c r="BF307" s="1"/>
      <c r="BG307" s="1"/>
    </row>
    <row r="308" spans="2:59" ht="12" customHeight="1" x14ac:dyDescent="0.25">
      <c r="B308" s="59"/>
      <c r="BB308" s="1"/>
      <c r="BC308" s="1"/>
      <c r="BD308" s="1"/>
      <c r="BE308" s="1"/>
      <c r="BF308" s="1"/>
      <c r="BG308" s="1"/>
    </row>
    <row r="309" spans="2:59" ht="12" customHeight="1" x14ac:dyDescent="0.25">
      <c r="B309" s="59"/>
      <c r="BB309" s="1"/>
      <c r="BC309" s="1"/>
      <c r="BD309" s="1"/>
      <c r="BE309" s="1"/>
      <c r="BF309" s="1"/>
      <c r="BG309" s="1"/>
    </row>
    <row r="310" spans="2:59" ht="12" customHeight="1" x14ac:dyDescent="0.25">
      <c r="B310" s="59"/>
      <c r="BB310" s="1"/>
      <c r="BC310" s="1"/>
      <c r="BD310" s="1"/>
      <c r="BE310" s="1"/>
      <c r="BF310" s="1"/>
      <c r="BG310" s="1"/>
    </row>
    <row r="311" spans="2:59" ht="12" customHeight="1" x14ac:dyDescent="0.25">
      <c r="B311" s="59"/>
      <c r="BB311" s="1"/>
      <c r="BC311" s="1"/>
      <c r="BD311" s="1"/>
      <c r="BE311" s="1"/>
      <c r="BF311" s="1"/>
      <c r="BG311" s="1"/>
    </row>
    <row r="312" spans="2:59" ht="12" customHeight="1" x14ac:dyDescent="0.25">
      <c r="B312" s="59"/>
      <c r="BB312" s="1"/>
      <c r="BC312" s="1"/>
      <c r="BD312" s="1"/>
      <c r="BE312" s="1"/>
      <c r="BF312" s="1"/>
      <c r="BG312" s="1"/>
    </row>
    <row r="313" spans="2:59" ht="12" customHeight="1" x14ac:dyDescent="0.25">
      <c r="B313" s="59"/>
      <c r="BB313" s="1"/>
      <c r="BC313" s="1"/>
      <c r="BD313" s="1"/>
      <c r="BE313" s="1"/>
      <c r="BF313" s="1"/>
      <c r="BG313" s="1"/>
    </row>
    <row r="314" spans="2:59" ht="12" customHeight="1" x14ac:dyDescent="0.25">
      <c r="B314" s="59"/>
      <c r="BB314" s="1"/>
      <c r="BC314" s="1"/>
      <c r="BD314" s="1"/>
      <c r="BE314" s="1"/>
      <c r="BF314" s="1"/>
      <c r="BG314" s="1"/>
    </row>
    <row r="315" spans="2:59" ht="12" customHeight="1" x14ac:dyDescent="0.25">
      <c r="B315" s="59"/>
      <c r="BB315" s="1"/>
      <c r="BC315" s="1"/>
      <c r="BD315" s="1"/>
      <c r="BE315" s="1"/>
      <c r="BF315" s="1"/>
      <c r="BG315" s="1"/>
    </row>
    <row r="316" spans="2:59" ht="12" customHeight="1" x14ac:dyDescent="0.25">
      <c r="B316" s="59"/>
      <c r="BB316" s="1"/>
      <c r="BC316" s="1"/>
      <c r="BD316" s="1"/>
      <c r="BE316" s="1"/>
      <c r="BF316" s="1"/>
      <c r="BG316" s="1"/>
    </row>
    <row r="317" spans="2:59" ht="12" customHeight="1" x14ac:dyDescent="0.25">
      <c r="B317" s="59"/>
      <c r="BB317" s="1"/>
      <c r="BC317" s="1"/>
      <c r="BD317" s="1"/>
      <c r="BE317" s="1"/>
      <c r="BF317" s="1"/>
      <c r="BG317" s="1"/>
    </row>
    <row r="318" spans="2:59" ht="12" customHeight="1" x14ac:dyDescent="0.25">
      <c r="B318" s="59"/>
      <c r="BB318" s="1"/>
      <c r="BC318" s="1"/>
      <c r="BD318" s="1"/>
      <c r="BE318" s="1"/>
      <c r="BF318" s="1"/>
      <c r="BG318" s="1"/>
    </row>
    <row r="319" spans="2:59" ht="12" customHeight="1" x14ac:dyDescent="0.25">
      <c r="B319" s="59"/>
      <c r="BB319" s="1"/>
      <c r="BC319" s="1"/>
      <c r="BD319" s="1"/>
      <c r="BE319" s="1"/>
      <c r="BF319" s="1"/>
      <c r="BG319" s="1"/>
    </row>
    <row r="320" spans="2:59" ht="12" customHeight="1" x14ac:dyDescent="0.25">
      <c r="B320" s="59"/>
      <c r="BB320" s="1"/>
      <c r="BC320" s="1"/>
      <c r="BD320" s="1"/>
      <c r="BE320" s="1"/>
      <c r="BF320" s="1"/>
      <c r="BG320" s="1"/>
    </row>
    <row r="321" spans="2:59" ht="12" customHeight="1" x14ac:dyDescent="0.25">
      <c r="B321" s="59"/>
      <c r="BB321" s="1"/>
      <c r="BC321" s="1"/>
      <c r="BD321" s="1"/>
      <c r="BE321" s="1"/>
      <c r="BF321" s="1"/>
      <c r="BG321" s="1"/>
    </row>
    <row r="322" spans="2:59" ht="12" customHeight="1" x14ac:dyDescent="0.25">
      <c r="B322" s="59"/>
      <c r="BB322" s="1"/>
      <c r="BC322" s="1"/>
      <c r="BD322" s="1"/>
      <c r="BE322" s="1"/>
      <c r="BF322" s="1"/>
      <c r="BG322" s="1"/>
    </row>
    <row r="323" spans="2:59" ht="12" customHeight="1" x14ac:dyDescent="0.25">
      <c r="B323" s="59"/>
      <c r="BB323" s="1"/>
      <c r="BC323" s="1"/>
      <c r="BD323" s="1"/>
      <c r="BE323" s="1"/>
      <c r="BF323" s="1"/>
      <c r="BG323" s="1"/>
    </row>
    <row r="324" spans="2:59" ht="12" customHeight="1" x14ac:dyDescent="0.25">
      <c r="B324" s="59"/>
      <c r="BB324" s="1"/>
      <c r="BC324" s="1"/>
      <c r="BD324" s="1"/>
      <c r="BE324" s="1"/>
      <c r="BF324" s="1"/>
      <c r="BG324" s="1"/>
    </row>
    <row r="325" spans="2:59" ht="12" customHeight="1" x14ac:dyDescent="0.25">
      <c r="B325" s="59"/>
      <c r="BB325" s="1"/>
      <c r="BC325" s="1"/>
      <c r="BD325" s="1"/>
      <c r="BE325" s="1"/>
      <c r="BF325" s="1"/>
      <c r="BG325" s="1"/>
    </row>
    <row r="326" spans="2:59" ht="12" customHeight="1" x14ac:dyDescent="0.25">
      <c r="B326" s="59"/>
      <c r="BB326" s="1"/>
      <c r="BC326" s="1"/>
      <c r="BD326" s="1"/>
      <c r="BE326" s="1"/>
      <c r="BF326" s="1"/>
      <c r="BG326" s="1"/>
    </row>
    <row r="327" spans="2:59" ht="12" customHeight="1" x14ac:dyDescent="0.25">
      <c r="B327" s="59"/>
      <c r="BB327" s="1"/>
      <c r="BC327" s="1"/>
      <c r="BD327" s="1"/>
      <c r="BE327" s="1"/>
      <c r="BF327" s="1"/>
      <c r="BG327" s="1"/>
    </row>
    <row r="328" spans="2:59" ht="12" customHeight="1" x14ac:dyDescent="0.25">
      <c r="B328" s="59"/>
      <c r="BB328" s="1"/>
      <c r="BC328" s="1"/>
      <c r="BD328" s="1"/>
      <c r="BE328" s="1"/>
      <c r="BF328" s="1"/>
      <c r="BG328" s="1"/>
    </row>
    <row r="329" spans="2:59" ht="12" customHeight="1" x14ac:dyDescent="0.25">
      <c r="B329" s="59"/>
      <c r="BB329" s="1"/>
      <c r="BC329" s="1"/>
      <c r="BD329" s="1"/>
      <c r="BE329" s="1"/>
      <c r="BF329" s="1"/>
      <c r="BG329" s="1"/>
    </row>
    <row r="330" spans="2:59" ht="12" customHeight="1" x14ac:dyDescent="0.25">
      <c r="B330" s="59"/>
      <c r="BB330" s="1"/>
      <c r="BC330" s="1"/>
      <c r="BD330" s="1"/>
      <c r="BE330" s="1"/>
      <c r="BF330" s="1"/>
      <c r="BG330" s="1"/>
    </row>
    <row r="331" spans="2:59" ht="12" customHeight="1" x14ac:dyDescent="0.25">
      <c r="B331" s="59"/>
      <c r="BB331" s="1"/>
      <c r="BC331" s="1"/>
      <c r="BD331" s="1"/>
      <c r="BE331" s="1"/>
      <c r="BF331" s="1"/>
      <c r="BG331" s="1"/>
    </row>
    <row r="332" spans="2:59" ht="12" customHeight="1" x14ac:dyDescent="0.25">
      <c r="B332" s="59"/>
      <c r="BB332" s="1"/>
      <c r="BC332" s="1"/>
      <c r="BD332" s="1"/>
      <c r="BE332" s="1"/>
      <c r="BF332" s="1"/>
      <c r="BG332" s="1"/>
    </row>
    <row r="333" spans="2:59" ht="12" customHeight="1" x14ac:dyDescent="0.25">
      <c r="B333" s="59"/>
      <c r="BB333" s="1"/>
      <c r="BC333" s="1"/>
      <c r="BD333" s="1"/>
      <c r="BE333" s="1"/>
      <c r="BF333" s="1"/>
      <c r="BG333" s="1"/>
    </row>
    <row r="334" spans="2:59" ht="12" customHeight="1" x14ac:dyDescent="0.25">
      <c r="B334" s="59"/>
      <c r="BB334" s="1"/>
      <c r="BC334" s="1"/>
      <c r="BD334" s="1"/>
      <c r="BE334" s="1"/>
      <c r="BF334" s="1"/>
      <c r="BG334" s="1"/>
    </row>
    <row r="335" spans="2:59" ht="12" customHeight="1" x14ac:dyDescent="0.25">
      <c r="B335" s="59"/>
      <c r="BB335" s="1"/>
      <c r="BC335" s="1"/>
      <c r="BD335" s="1"/>
      <c r="BE335" s="1"/>
      <c r="BF335" s="1"/>
      <c r="BG335" s="1"/>
    </row>
    <row r="336" spans="2:59" ht="12" customHeight="1" x14ac:dyDescent="0.25">
      <c r="B336" s="59"/>
      <c r="BB336" s="1"/>
      <c r="BC336" s="1"/>
      <c r="BD336" s="1"/>
      <c r="BE336" s="1"/>
      <c r="BF336" s="1"/>
      <c r="BG336" s="1"/>
    </row>
    <row r="337" spans="2:59" ht="12" customHeight="1" x14ac:dyDescent="0.25">
      <c r="B337" s="59"/>
      <c r="BB337" s="1"/>
      <c r="BC337" s="1"/>
      <c r="BD337" s="1"/>
      <c r="BE337" s="1"/>
      <c r="BF337" s="1"/>
      <c r="BG337" s="1"/>
    </row>
    <row r="338" spans="2:59" ht="12" customHeight="1" x14ac:dyDescent="0.25">
      <c r="B338" s="59"/>
      <c r="BB338" s="1"/>
      <c r="BC338" s="1"/>
      <c r="BD338" s="1"/>
      <c r="BE338" s="1"/>
      <c r="BF338" s="1"/>
      <c r="BG338" s="1"/>
    </row>
    <row r="339" spans="2:59" ht="12" customHeight="1" x14ac:dyDescent="0.25">
      <c r="B339" s="59"/>
      <c r="BB339" s="1"/>
      <c r="BC339" s="1"/>
      <c r="BD339" s="1"/>
      <c r="BE339" s="1"/>
      <c r="BF339" s="1"/>
      <c r="BG339" s="1"/>
    </row>
    <row r="340" spans="2:59" ht="12" customHeight="1" x14ac:dyDescent="0.25">
      <c r="B340" s="59"/>
      <c r="BB340" s="1"/>
      <c r="BC340" s="1"/>
      <c r="BD340" s="1"/>
      <c r="BE340" s="1"/>
      <c r="BF340" s="1"/>
      <c r="BG340" s="1"/>
    </row>
    <row r="341" spans="2:59" ht="12" customHeight="1" x14ac:dyDescent="0.25">
      <c r="B341" s="59"/>
      <c r="BB341" s="1"/>
      <c r="BC341" s="1"/>
      <c r="BD341" s="1"/>
      <c r="BE341" s="1"/>
      <c r="BF341" s="1"/>
      <c r="BG341" s="1"/>
    </row>
    <row r="342" spans="2:59" ht="12" customHeight="1" x14ac:dyDescent="0.25">
      <c r="B342" s="59"/>
      <c r="BB342" s="1"/>
      <c r="BC342" s="1"/>
      <c r="BD342" s="1"/>
      <c r="BE342" s="1"/>
      <c r="BF342" s="1"/>
      <c r="BG342" s="1"/>
    </row>
    <row r="343" spans="2:59" ht="12" customHeight="1" x14ac:dyDescent="0.25">
      <c r="B343" s="59"/>
      <c r="BB343" s="1"/>
      <c r="BC343" s="1"/>
      <c r="BD343" s="1"/>
      <c r="BE343" s="1"/>
      <c r="BF343" s="1"/>
      <c r="BG343" s="1"/>
    </row>
    <row r="344" spans="2:59" ht="12" customHeight="1" x14ac:dyDescent="0.25">
      <c r="B344" s="59"/>
      <c r="BB344" s="1"/>
      <c r="BC344" s="1"/>
      <c r="BD344" s="1"/>
      <c r="BE344" s="1"/>
      <c r="BF344" s="1"/>
      <c r="BG344" s="1"/>
    </row>
    <row r="345" spans="2:59" ht="12" customHeight="1" x14ac:dyDescent="0.25">
      <c r="B345" s="59"/>
      <c r="BB345" s="1"/>
      <c r="BC345" s="1"/>
      <c r="BD345" s="1"/>
      <c r="BE345" s="1"/>
      <c r="BF345" s="1"/>
      <c r="BG345" s="1"/>
    </row>
    <row r="346" spans="2:59" ht="12" customHeight="1" x14ac:dyDescent="0.25">
      <c r="B346" s="59"/>
      <c r="BB346" s="1"/>
      <c r="BC346" s="1"/>
      <c r="BD346" s="1"/>
      <c r="BE346" s="1"/>
      <c r="BF346" s="1"/>
      <c r="BG346" s="1"/>
    </row>
    <row r="347" spans="2:59" ht="12" customHeight="1" x14ac:dyDescent="0.25">
      <c r="B347" s="59"/>
      <c r="BB347" s="1"/>
      <c r="BC347" s="1"/>
      <c r="BD347" s="1"/>
      <c r="BE347" s="1"/>
      <c r="BF347" s="1"/>
      <c r="BG347" s="1"/>
    </row>
    <row r="348" spans="2:59" ht="12" customHeight="1" x14ac:dyDescent="0.25">
      <c r="B348" s="59"/>
      <c r="BB348" s="1"/>
      <c r="BC348" s="1"/>
      <c r="BD348" s="1"/>
      <c r="BE348" s="1"/>
      <c r="BF348" s="1"/>
      <c r="BG348" s="1"/>
    </row>
    <row r="349" spans="2:59" ht="12" customHeight="1" x14ac:dyDescent="0.25">
      <c r="B349" s="59"/>
      <c r="BB349" s="1"/>
      <c r="BC349" s="1"/>
      <c r="BD349" s="1"/>
      <c r="BE349" s="1"/>
      <c r="BF349" s="1"/>
      <c r="BG349" s="1"/>
    </row>
    <row r="350" spans="2:59" ht="12" customHeight="1" x14ac:dyDescent="0.25">
      <c r="B350" s="59"/>
      <c r="BB350" s="1"/>
      <c r="BC350" s="1"/>
      <c r="BD350" s="1"/>
      <c r="BE350" s="1"/>
      <c r="BF350" s="1"/>
      <c r="BG350" s="1"/>
    </row>
    <row r="351" spans="2:59" ht="12" customHeight="1" x14ac:dyDescent="0.25">
      <c r="B351" s="59"/>
      <c r="BB351" s="1"/>
      <c r="BC351" s="1"/>
      <c r="BD351" s="1"/>
      <c r="BE351" s="1"/>
      <c r="BF351" s="1"/>
      <c r="BG351" s="1"/>
    </row>
    <row r="352" spans="2:59" ht="12" customHeight="1" x14ac:dyDescent="0.25">
      <c r="B352" s="59"/>
      <c r="BB352" s="1"/>
      <c r="BC352" s="1"/>
      <c r="BD352" s="1"/>
      <c r="BE352" s="1"/>
      <c r="BF352" s="1"/>
      <c r="BG352" s="1"/>
    </row>
    <row r="353" spans="2:59" ht="12" customHeight="1" x14ac:dyDescent="0.25">
      <c r="B353" s="59"/>
      <c r="BB353" s="1"/>
      <c r="BC353" s="1"/>
      <c r="BD353" s="1"/>
      <c r="BE353" s="1"/>
      <c r="BF353" s="1"/>
      <c r="BG353" s="1"/>
    </row>
    <row r="354" spans="2:59" ht="12" customHeight="1" x14ac:dyDescent="0.25">
      <c r="B354" s="59"/>
      <c r="BB354" s="1"/>
      <c r="BC354" s="1"/>
      <c r="BD354" s="1"/>
      <c r="BE354" s="1"/>
      <c r="BF354" s="1"/>
      <c r="BG354" s="1"/>
    </row>
    <row r="355" spans="2:59" ht="12" customHeight="1" x14ac:dyDescent="0.25">
      <c r="B355" s="59"/>
      <c r="BB355" s="1"/>
      <c r="BC355" s="1"/>
      <c r="BD355" s="1"/>
      <c r="BE355" s="1"/>
      <c r="BF355" s="1"/>
      <c r="BG355" s="1"/>
    </row>
    <row r="356" spans="2:59" ht="12" customHeight="1" x14ac:dyDescent="0.25">
      <c r="B356" s="59"/>
      <c r="BB356" s="1"/>
      <c r="BC356" s="1"/>
      <c r="BD356" s="1"/>
      <c r="BE356" s="1"/>
      <c r="BF356" s="1"/>
      <c r="BG356" s="1"/>
    </row>
    <row r="357" spans="2:59" ht="12" customHeight="1" x14ac:dyDescent="0.25">
      <c r="B357" s="59"/>
      <c r="BB357" s="1"/>
      <c r="BC357" s="1"/>
      <c r="BD357" s="1"/>
      <c r="BE357" s="1"/>
      <c r="BF357" s="1"/>
      <c r="BG357" s="1"/>
    </row>
    <row r="358" spans="2:59" ht="12" customHeight="1" x14ac:dyDescent="0.25">
      <c r="B358" s="59"/>
      <c r="BB358" s="1"/>
      <c r="BC358" s="1"/>
      <c r="BD358" s="1"/>
      <c r="BE358" s="1"/>
      <c r="BF358" s="1"/>
      <c r="BG358" s="1"/>
    </row>
    <row r="359" spans="2:59" ht="12" customHeight="1" x14ac:dyDescent="0.25">
      <c r="B359" s="59"/>
      <c r="BB359" s="1"/>
      <c r="BC359" s="1"/>
      <c r="BD359" s="1"/>
      <c r="BE359" s="1"/>
      <c r="BF359" s="1"/>
      <c r="BG359" s="1"/>
    </row>
    <row r="360" spans="2:59" ht="12" customHeight="1" x14ac:dyDescent="0.25">
      <c r="B360" s="59"/>
      <c r="BB360" s="1"/>
      <c r="BC360" s="1"/>
      <c r="BD360" s="1"/>
      <c r="BE360" s="1"/>
      <c r="BF360" s="1"/>
      <c r="BG360" s="1"/>
    </row>
    <row r="361" spans="2:59" ht="12" customHeight="1" x14ac:dyDescent="0.25">
      <c r="B361" s="59"/>
      <c r="BB361" s="1"/>
      <c r="BC361" s="1"/>
      <c r="BD361" s="1"/>
      <c r="BE361" s="1"/>
      <c r="BF361" s="1"/>
      <c r="BG361" s="1"/>
    </row>
    <row r="362" spans="2:59" ht="12" customHeight="1" x14ac:dyDescent="0.25">
      <c r="B362" s="59"/>
      <c r="BB362" s="1"/>
      <c r="BC362" s="1"/>
      <c r="BD362" s="1"/>
      <c r="BE362" s="1"/>
      <c r="BF362" s="1"/>
      <c r="BG362" s="1"/>
    </row>
    <row r="363" spans="2:59" ht="12" customHeight="1" x14ac:dyDescent="0.25">
      <c r="B363" s="59"/>
      <c r="BB363" s="1"/>
      <c r="BC363" s="1"/>
      <c r="BD363" s="1"/>
      <c r="BE363" s="1"/>
      <c r="BF363" s="1"/>
      <c r="BG363" s="1"/>
    </row>
    <row r="364" spans="2:59" ht="12" customHeight="1" x14ac:dyDescent="0.25">
      <c r="B364" s="59"/>
      <c r="BB364" s="1"/>
      <c r="BC364" s="1"/>
      <c r="BD364" s="1"/>
      <c r="BE364" s="1"/>
      <c r="BF364" s="1"/>
      <c r="BG364" s="1"/>
    </row>
    <row r="365" spans="2:59" ht="12" customHeight="1" x14ac:dyDescent="0.25">
      <c r="B365" s="59"/>
      <c r="BB365" s="1"/>
      <c r="BC365" s="1"/>
      <c r="BD365" s="1"/>
      <c r="BE365" s="1"/>
      <c r="BF365" s="1"/>
      <c r="BG365" s="1"/>
    </row>
    <row r="366" spans="2:59" ht="12" customHeight="1" x14ac:dyDescent="0.25">
      <c r="B366" s="59"/>
      <c r="BB366" s="1"/>
      <c r="BC366" s="1"/>
      <c r="BD366" s="1"/>
      <c r="BE366" s="1"/>
      <c r="BF366" s="1"/>
      <c r="BG366" s="1"/>
    </row>
    <row r="367" spans="2:59" ht="12" customHeight="1" x14ac:dyDescent="0.25">
      <c r="B367" s="59"/>
      <c r="BB367" s="1"/>
      <c r="BC367" s="1"/>
      <c r="BD367" s="1"/>
      <c r="BE367" s="1"/>
      <c r="BF367" s="1"/>
      <c r="BG367" s="1"/>
    </row>
    <row r="368" spans="2:59" ht="12" customHeight="1" x14ac:dyDescent="0.25">
      <c r="B368" s="59"/>
      <c r="BB368" s="1"/>
      <c r="BC368" s="1"/>
      <c r="BD368" s="1"/>
      <c r="BE368" s="1"/>
      <c r="BF368" s="1"/>
      <c r="BG368" s="1"/>
    </row>
    <row r="369" spans="2:59" ht="12" customHeight="1" x14ac:dyDescent="0.25">
      <c r="B369" s="59"/>
      <c r="BB369" s="1"/>
      <c r="BC369" s="1"/>
      <c r="BD369" s="1"/>
      <c r="BE369" s="1"/>
      <c r="BF369" s="1"/>
      <c r="BG369" s="1"/>
    </row>
    <row r="370" spans="2:59" ht="12" customHeight="1" x14ac:dyDescent="0.25">
      <c r="B370" s="59"/>
      <c r="BB370" s="1"/>
      <c r="BC370" s="1"/>
      <c r="BD370" s="1"/>
      <c r="BE370" s="1"/>
      <c r="BF370" s="1"/>
      <c r="BG370" s="1"/>
    </row>
    <row r="371" spans="2:59" ht="12" customHeight="1" x14ac:dyDescent="0.25">
      <c r="B371" s="59"/>
      <c r="BB371" s="1"/>
      <c r="BC371" s="1"/>
      <c r="BD371" s="1"/>
      <c r="BE371" s="1"/>
      <c r="BF371" s="1"/>
      <c r="BG371" s="1"/>
    </row>
    <row r="372" spans="2:59" ht="12" customHeight="1" x14ac:dyDescent="0.25">
      <c r="B372" s="59"/>
      <c r="BB372" s="1"/>
      <c r="BC372" s="1"/>
      <c r="BD372" s="1"/>
      <c r="BE372" s="1"/>
      <c r="BF372" s="1"/>
      <c r="BG372" s="1"/>
    </row>
    <row r="373" spans="2:59" ht="12" customHeight="1" x14ac:dyDescent="0.25">
      <c r="B373" s="59"/>
      <c r="BB373" s="1"/>
      <c r="BC373" s="1"/>
      <c r="BD373" s="1"/>
      <c r="BE373" s="1"/>
      <c r="BF373" s="1"/>
      <c r="BG373" s="1"/>
    </row>
    <row r="374" spans="2:59" ht="12" customHeight="1" x14ac:dyDescent="0.25">
      <c r="B374" s="59"/>
      <c r="BB374" s="1"/>
      <c r="BC374" s="1"/>
      <c r="BD374" s="1"/>
      <c r="BE374" s="1"/>
      <c r="BF374" s="1"/>
      <c r="BG374" s="1"/>
    </row>
    <row r="375" spans="2:59" ht="12" customHeight="1" x14ac:dyDescent="0.25">
      <c r="B375" s="59"/>
      <c r="BB375" s="1"/>
      <c r="BC375" s="1"/>
      <c r="BD375" s="1"/>
      <c r="BE375" s="1"/>
      <c r="BF375" s="1"/>
      <c r="BG375" s="1"/>
    </row>
    <row r="376" spans="2:59" ht="12" customHeight="1" x14ac:dyDescent="0.25">
      <c r="B376" s="59"/>
      <c r="BB376" s="1"/>
      <c r="BC376" s="1"/>
      <c r="BD376" s="1"/>
      <c r="BE376" s="1"/>
      <c r="BF376" s="1"/>
      <c r="BG376" s="1"/>
    </row>
    <row r="377" spans="2:59" ht="12" customHeight="1" x14ac:dyDescent="0.25">
      <c r="B377" s="59"/>
      <c r="BB377" s="1"/>
      <c r="BC377" s="1"/>
      <c r="BD377" s="1"/>
      <c r="BE377" s="1"/>
      <c r="BF377" s="1"/>
      <c r="BG377" s="1"/>
    </row>
    <row r="378" spans="2:59" ht="12" customHeight="1" x14ac:dyDescent="0.25">
      <c r="B378" s="59"/>
      <c r="BB378" s="1"/>
      <c r="BC378" s="1"/>
      <c r="BD378" s="1"/>
      <c r="BE378" s="1"/>
      <c r="BF378" s="1"/>
      <c r="BG378" s="1"/>
    </row>
    <row r="379" spans="2:59" ht="12" customHeight="1" x14ac:dyDescent="0.25">
      <c r="B379" s="59"/>
      <c r="BB379" s="1"/>
      <c r="BC379" s="1"/>
      <c r="BD379" s="1"/>
      <c r="BE379" s="1"/>
      <c r="BF379" s="1"/>
      <c r="BG379" s="1"/>
    </row>
    <row r="380" spans="2:59" ht="12" customHeight="1" x14ac:dyDescent="0.25">
      <c r="B380" s="59"/>
      <c r="BB380" s="1"/>
      <c r="BC380" s="1"/>
      <c r="BD380" s="1"/>
      <c r="BE380" s="1"/>
      <c r="BF380" s="1"/>
      <c r="BG380" s="1"/>
    </row>
    <row r="381" spans="2:59" ht="12" customHeight="1" x14ac:dyDescent="0.25">
      <c r="B381" s="59"/>
      <c r="BB381" s="1"/>
      <c r="BC381" s="1"/>
      <c r="BD381" s="1"/>
      <c r="BE381" s="1"/>
      <c r="BF381" s="1"/>
      <c r="BG381" s="1"/>
    </row>
    <row r="382" spans="2:59" ht="12" customHeight="1" x14ac:dyDescent="0.25">
      <c r="B382" s="59"/>
      <c r="BB382" s="1"/>
      <c r="BC382" s="1"/>
      <c r="BD382" s="1"/>
      <c r="BE382" s="1"/>
      <c r="BF382" s="1"/>
      <c r="BG382" s="1"/>
    </row>
    <row r="383" spans="2:59" ht="12" customHeight="1" x14ac:dyDescent="0.25">
      <c r="B383" s="59"/>
      <c r="BB383" s="1"/>
      <c r="BC383" s="1"/>
      <c r="BD383" s="1"/>
      <c r="BE383" s="1"/>
      <c r="BF383" s="1"/>
      <c r="BG383" s="1"/>
    </row>
    <row r="384" spans="2:59" ht="12" customHeight="1" x14ac:dyDescent="0.25">
      <c r="B384" s="59"/>
      <c r="BB384" s="1"/>
      <c r="BC384" s="1"/>
      <c r="BD384" s="1"/>
      <c r="BE384" s="1"/>
      <c r="BF384" s="1"/>
      <c r="BG384" s="1"/>
    </row>
    <row r="385" spans="2:59" ht="12" customHeight="1" x14ac:dyDescent="0.25">
      <c r="B385" s="59"/>
      <c r="BB385" s="1"/>
      <c r="BC385" s="1"/>
      <c r="BD385" s="1"/>
      <c r="BE385" s="1"/>
      <c r="BF385" s="1"/>
      <c r="BG385" s="1"/>
    </row>
    <row r="386" spans="2:59" ht="12" customHeight="1" x14ac:dyDescent="0.25">
      <c r="B386" s="59"/>
      <c r="BB386" s="1"/>
      <c r="BC386" s="1"/>
      <c r="BD386" s="1"/>
      <c r="BE386" s="1"/>
      <c r="BF386" s="1"/>
      <c r="BG386" s="1"/>
    </row>
    <row r="387" spans="2:59" ht="12" customHeight="1" x14ac:dyDescent="0.25">
      <c r="B387" s="59"/>
      <c r="BB387" s="1"/>
      <c r="BC387" s="1"/>
      <c r="BD387" s="1"/>
      <c r="BE387" s="1"/>
      <c r="BF387" s="1"/>
      <c r="BG387" s="1"/>
    </row>
    <row r="388" spans="2:59" ht="12" customHeight="1" x14ac:dyDescent="0.25">
      <c r="B388" s="59"/>
      <c r="BB388" s="1"/>
      <c r="BC388" s="1"/>
      <c r="BD388" s="1"/>
      <c r="BE388" s="1"/>
      <c r="BF388" s="1"/>
      <c r="BG388" s="1"/>
    </row>
    <row r="389" spans="2:59" ht="12" customHeight="1" x14ac:dyDescent="0.25">
      <c r="B389" s="59"/>
      <c r="BB389" s="1"/>
      <c r="BC389" s="1"/>
      <c r="BD389" s="1"/>
      <c r="BE389" s="1"/>
      <c r="BF389" s="1"/>
      <c r="BG389" s="1"/>
    </row>
    <row r="390" spans="2:59" ht="12" customHeight="1" x14ac:dyDescent="0.25">
      <c r="B390" s="59"/>
      <c r="BB390" s="1"/>
      <c r="BC390" s="1"/>
      <c r="BD390" s="1"/>
      <c r="BE390" s="1"/>
      <c r="BF390" s="1"/>
      <c r="BG390" s="1"/>
    </row>
    <row r="391" spans="2:59" ht="12" customHeight="1" x14ac:dyDescent="0.25">
      <c r="B391" s="59"/>
      <c r="BB391" s="1"/>
      <c r="BC391" s="1"/>
      <c r="BD391" s="1"/>
      <c r="BE391" s="1"/>
      <c r="BF391" s="1"/>
      <c r="BG391" s="1"/>
    </row>
    <row r="392" spans="2:59" ht="12" customHeight="1" x14ac:dyDescent="0.25">
      <c r="B392" s="59"/>
      <c r="BB392" s="1"/>
      <c r="BC392" s="1"/>
      <c r="BD392" s="1"/>
      <c r="BE392" s="1"/>
      <c r="BF392" s="1"/>
      <c r="BG392" s="1"/>
    </row>
    <row r="393" spans="2:59" ht="12" customHeight="1" x14ac:dyDescent="0.25">
      <c r="B393" s="59"/>
      <c r="BB393" s="1"/>
      <c r="BC393" s="1"/>
      <c r="BD393" s="1"/>
      <c r="BE393" s="1"/>
      <c r="BF393" s="1"/>
      <c r="BG393" s="1"/>
    </row>
    <row r="394" spans="2:59" ht="12" customHeight="1" x14ac:dyDescent="0.25">
      <c r="B394" s="59"/>
      <c r="BB394" s="1"/>
      <c r="BC394" s="1"/>
      <c r="BD394" s="1"/>
      <c r="BE394" s="1"/>
      <c r="BF394" s="1"/>
      <c r="BG394" s="1"/>
    </row>
    <row r="395" spans="2:59" ht="12" customHeight="1" x14ac:dyDescent="0.25">
      <c r="B395" s="59"/>
      <c r="BB395" s="1"/>
      <c r="BC395" s="1"/>
      <c r="BD395" s="1"/>
      <c r="BE395" s="1"/>
      <c r="BF395" s="1"/>
      <c r="BG395" s="1"/>
    </row>
    <row r="396" spans="2:59" ht="12" customHeight="1" x14ac:dyDescent="0.25">
      <c r="B396" s="59"/>
      <c r="BB396" s="1"/>
      <c r="BC396" s="1"/>
      <c r="BD396" s="1"/>
      <c r="BE396" s="1"/>
      <c r="BF396" s="1"/>
      <c r="BG396" s="1"/>
    </row>
    <row r="397" spans="2:59" ht="12" customHeight="1" x14ac:dyDescent="0.25">
      <c r="B397" s="59"/>
      <c r="BB397" s="1"/>
      <c r="BC397" s="1"/>
      <c r="BD397" s="1"/>
      <c r="BE397" s="1"/>
      <c r="BF397" s="1"/>
      <c r="BG397" s="1"/>
    </row>
    <row r="398" spans="2:59" ht="12" customHeight="1" x14ac:dyDescent="0.25">
      <c r="B398" s="59"/>
      <c r="BB398" s="1"/>
      <c r="BC398" s="1"/>
      <c r="BD398" s="1"/>
      <c r="BE398" s="1"/>
      <c r="BF398" s="1"/>
      <c r="BG398" s="1"/>
    </row>
    <row r="399" spans="2:59" ht="12" customHeight="1" x14ac:dyDescent="0.25">
      <c r="B399" s="59"/>
      <c r="BB399" s="1"/>
      <c r="BC399" s="1"/>
      <c r="BD399" s="1"/>
      <c r="BE399" s="1"/>
      <c r="BF399" s="1"/>
      <c r="BG399" s="1"/>
    </row>
    <row r="400" spans="2:59" ht="12" customHeight="1" x14ac:dyDescent="0.25">
      <c r="B400" s="59"/>
      <c r="BB400" s="1"/>
      <c r="BC400" s="1"/>
      <c r="BD400" s="1"/>
      <c r="BE400" s="1"/>
      <c r="BF400" s="1"/>
      <c r="BG400" s="1"/>
    </row>
    <row r="401" spans="2:59" ht="12" customHeight="1" x14ac:dyDescent="0.25">
      <c r="B401" s="59"/>
      <c r="BB401" s="1"/>
      <c r="BC401" s="1"/>
      <c r="BD401" s="1"/>
      <c r="BE401" s="1"/>
      <c r="BF401" s="1"/>
      <c r="BG401" s="1"/>
    </row>
    <row r="402" spans="2:59" ht="12" customHeight="1" x14ac:dyDescent="0.25">
      <c r="B402" s="59"/>
      <c r="BB402" s="1"/>
      <c r="BC402" s="1"/>
      <c r="BD402" s="1"/>
      <c r="BE402" s="1"/>
      <c r="BF402" s="1"/>
      <c r="BG402" s="1"/>
    </row>
    <row r="403" spans="2:59" ht="12" customHeight="1" x14ac:dyDescent="0.25">
      <c r="B403" s="59"/>
      <c r="BB403" s="1"/>
      <c r="BC403" s="1"/>
      <c r="BD403" s="1"/>
      <c r="BE403" s="1"/>
      <c r="BF403" s="1"/>
      <c r="BG403" s="1"/>
    </row>
    <row r="404" spans="2:59" ht="12" customHeight="1" x14ac:dyDescent="0.25">
      <c r="B404" s="59"/>
      <c r="BB404" s="1"/>
      <c r="BC404" s="1"/>
      <c r="BD404" s="1"/>
      <c r="BE404" s="1"/>
      <c r="BF404" s="1"/>
      <c r="BG404" s="1"/>
    </row>
    <row r="405" spans="2:59" ht="12" customHeight="1" x14ac:dyDescent="0.25">
      <c r="B405" s="59"/>
      <c r="BB405" s="1"/>
      <c r="BC405" s="1"/>
      <c r="BD405" s="1"/>
      <c r="BE405" s="1"/>
      <c r="BF405" s="1"/>
      <c r="BG405" s="1"/>
    </row>
    <row r="406" spans="2:59" ht="12" customHeight="1" x14ac:dyDescent="0.25">
      <c r="B406" s="59"/>
      <c r="BB406" s="1"/>
      <c r="BC406" s="1"/>
      <c r="BD406" s="1"/>
      <c r="BE406" s="1"/>
      <c r="BF406" s="1"/>
      <c r="BG406" s="1"/>
    </row>
    <row r="407" spans="2:59" ht="12" customHeight="1" x14ac:dyDescent="0.25">
      <c r="B407" s="59"/>
      <c r="BB407" s="1"/>
      <c r="BC407" s="1"/>
      <c r="BD407" s="1"/>
      <c r="BE407" s="1"/>
      <c r="BF407" s="1"/>
      <c r="BG407" s="1"/>
    </row>
    <row r="408" spans="2:59" ht="12" customHeight="1" x14ac:dyDescent="0.25">
      <c r="B408" s="59"/>
      <c r="BB408" s="1"/>
      <c r="BC408" s="1"/>
      <c r="BD408" s="1"/>
      <c r="BE408" s="1"/>
      <c r="BF408" s="1"/>
      <c r="BG408" s="1"/>
    </row>
    <row r="409" spans="2:59" ht="12" customHeight="1" x14ac:dyDescent="0.25">
      <c r="B409" s="59"/>
      <c r="BB409" s="1"/>
      <c r="BC409" s="1"/>
      <c r="BD409" s="1"/>
      <c r="BE409" s="1"/>
      <c r="BF409" s="1"/>
      <c r="BG409" s="1"/>
    </row>
    <row r="410" spans="2:59" ht="12" customHeight="1" x14ac:dyDescent="0.25">
      <c r="B410" s="59"/>
      <c r="BB410" s="1"/>
      <c r="BC410" s="1"/>
      <c r="BD410" s="1"/>
      <c r="BE410" s="1"/>
      <c r="BF410" s="1"/>
      <c r="BG410" s="1"/>
    </row>
    <row r="411" spans="2:59" ht="12" customHeight="1" x14ac:dyDescent="0.25">
      <c r="B411" s="59"/>
      <c r="BB411" s="1"/>
      <c r="BC411" s="1"/>
      <c r="BD411" s="1"/>
      <c r="BE411" s="1"/>
      <c r="BF411" s="1"/>
      <c r="BG411" s="1"/>
    </row>
    <row r="412" spans="2:59" ht="12" customHeight="1" x14ac:dyDescent="0.25">
      <c r="B412" s="59"/>
      <c r="BB412" s="1"/>
      <c r="BC412" s="1"/>
      <c r="BD412" s="1"/>
      <c r="BE412" s="1"/>
      <c r="BF412" s="1"/>
      <c r="BG412" s="1"/>
    </row>
    <row r="413" spans="2:59" ht="12" customHeight="1" x14ac:dyDescent="0.25">
      <c r="B413" s="59"/>
      <c r="BB413" s="1"/>
      <c r="BC413" s="1"/>
      <c r="BD413" s="1"/>
      <c r="BE413" s="1"/>
      <c r="BF413" s="1"/>
      <c r="BG413" s="1"/>
    </row>
    <row r="414" spans="2:59" ht="12" customHeight="1" x14ac:dyDescent="0.25">
      <c r="B414" s="59"/>
      <c r="BB414" s="1"/>
      <c r="BC414" s="1"/>
      <c r="BD414" s="1"/>
      <c r="BE414" s="1"/>
      <c r="BF414" s="1"/>
      <c r="BG414" s="1"/>
    </row>
    <row r="415" spans="2:59" ht="12" customHeight="1" x14ac:dyDescent="0.25">
      <c r="B415" s="59"/>
      <c r="BB415" s="1"/>
      <c r="BC415" s="1"/>
      <c r="BD415" s="1"/>
      <c r="BE415" s="1"/>
      <c r="BF415" s="1"/>
      <c r="BG415" s="1"/>
    </row>
    <row r="416" spans="2:59" ht="12" customHeight="1" x14ac:dyDescent="0.25">
      <c r="B416" s="59"/>
      <c r="BB416" s="1"/>
      <c r="BC416" s="1"/>
      <c r="BD416" s="1"/>
      <c r="BE416" s="1"/>
      <c r="BF416" s="1"/>
      <c r="BG416" s="1"/>
    </row>
    <row r="417" spans="2:59" ht="12" customHeight="1" x14ac:dyDescent="0.25">
      <c r="B417" s="59"/>
      <c r="BB417" s="1"/>
      <c r="BC417" s="1"/>
      <c r="BD417" s="1"/>
      <c r="BE417" s="1"/>
      <c r="BF417" s="1"/>
      <c r="BG417" s="1"/>
    </row>
    <row r="418" spans="2:59" ht="12" customHeight="1" x14ac:dyDescent="0.25">
      <c r="B418" s="59"/>
      <c r="BB418" s="1"/>
      <c r="BC418" s="1"/>
      <c r="BD418" s="1"/>
      <c r="BE418" s="1"/>
      <c r="BF418" s="1"/>
      <c r="BG418" s="1"/>
    </row>
    <row r="419" spans="2:59" ht="12" customHeight="1" x14ac:dyDescent="0.25">
      <c r="B419" s="59"/>
      <c r="BB419" s="1"/>
      <c r="BC419" s="1"/>
      <c r="BD419" s="1"/>
      <c r="BE419" s="1"/>
      <c r="BF419" s="1"/>
      <c r="BG419" s="1"/>
    </row>
    <row r="420" spans="2:59" ht="12" customHeight="1" x14ac:dyDescent="0.25">
      <c r="B420" s="59"/>
      <c r="BB420" s="1"/>
      <c r="BC420" s="1"/>
      <c r="BD420" s="1"/>
      <c r="BE420" s="1"/>
      <c r="BF420" s="1"/>
      <c r="BG420" s="1"/>
    </row>
    <row r="421" spans="2:59" ht="12" customHeight="1" x14ac:dyDescent="0.25">
      <c r="B421" s="59"/>
      <c r="BB421" s="1"/>
      <c r="BC421" s="1"/>
      <c r="BD421" s="1"/>
      <c r="BE421" s="1"/>
      <c r="BF421" s="1"/>
      <c r="BG421" s="1"/>
    </row>
    <row r="422" spans="2:59" ht="12" customHeight="1" x14ac:dyDescent="0.25">
      <c r="B422" s="59"/>
      <c r="BB422" s="1"/>
      <c r="BC422" s="1"/>
      <c r="BD422" s="1"/>
      <c r="BE422" s="1"/>
      <c r="BF422" s="1"/>
      <c r="BG422" s="1"/>
    </row>
    <row r="423" spans="2:59" ht="12" customHeight="1" x14ac:dyDescent="0.25">
      <c r="B423" s="59"/>
      <c r="BB423" s="1"/>
      <c r="BC423" s="1"/>
      <c r="BD423" s="1"/>
      <c r="BE423" s="1"/>
      <c r="BF423" s="1"/>
      <c r="BG423" s="1"/>
    </row>
    <row r="424" spans="2:59" ht="12" customHeight="1" x14ac:dyDescent="0.25">
      <c r="B424" s="59"/>
      <c r="BB424" s="1"/>
      <c r="BC424" s="1"/>
      <c r="BD424" s="1"/>
      <c r="BE424" s="1"/>
      <c r="BF424" s="1"/>
      <c r="BG424" s="1"/>
    </row>
    <row r="425" spans="2:59" ht="12" customHeight="1" x14ac:dyDescent="0.25">
      <c r="B425" s="59"/>
      <c r="BB425" s="1"/>
      <c r="BC425" s="1"/>
      <c r="BD425" s="1"/>
      <c r="BE425" s="1"/>
      <c r="BF425" s="1"/>
      <c r="BG425" s="1"/>
    </row>
    <row r="426" spans="2:59" ht="12" customHeight="1" x14ac:dyDescent="0.25">
      <c r="B426" s="59"/>
      <c r="BB426" s="1"/>
      <c r="BC426" s="1"/>
      <c r="BD426" s="1"/>
      <c r="BE426" s="1"/>
      <c r="BF426" s="1"/>
      <c r="BG426" s="1"/>
    </row>
    <row r="427" spans="2:59" ht="12" customHeight="1" x14ac:dyDescent="0.25">
      <c r="B427" s="59"/>
      <c r="BB427" s="1"/>
      <c r="BC427" s="1"/>
      <c r="BD427" s="1"/>
      <c r="BE427" s="1"/>
      <c r="BF427" s="1"/>
      <c r="BG427" s="1"/>
    </row>
    <row r="428" spans="2:59" ht="12" customHeight="1" x14ac:dyDescent="0.25">
      <c r="B428" s="59"/>
      <c r="BB428" s="1"/>
      <c r="BC428" s="1"/>
      <c r="BD428" s="1"/>
      <c r="BE428" s="1"/>
      <c r="BF428" s="1"/>
      <c r="BG428" s="1"/>
    </row>
    <row r="429" spans="2:59" ht="12" customHeight="1" x14ac:dyDescent="0.25">
      <c r="B429" s="59"/>
      <c r="BB429" s="1"/>
      <c r="BC429" s="1"/>
      <c r="BD429" s="1"/>
      <c r="BE429" s="1"/>
      <c r="BF429" s="1"/>
      <c r="BG429" s="1"/>
    </row>
    <row r="430" spans="2:59" ht="12" customHeight="1" x14ac:dyDescent="0.25">
      <c r="B430" s="59"/>
      <c r="BB430" s="1"/>
      <c r="BC430" s="1"/>
      <c r="BD430" s="1"/>
      <c r="BE430" s="1"/>
      <c r="BF430" s="1"/>
      <c r="BG430" s="1"/>
    </row>
    <row r="431" spans="2:59" ht="12" customHeight="1" x14ac:dyDescent="0.25">
      <c r="B431" s="59"/>
      <c r="BB431" s="1"/>
      <c r="BC431" s="1"/>
      <c r="BD431" s="1"/>
      <c r="BE431" s="1"/>
      <c r="BF431" s="1"/>
      <c r="BG431" s="1"/>
    </row>
    <row r="432" spans="2:59" ht="12" customHeight="1" x14ac:dyDescent="0.25">
      <c r="B432" s="59"/>
      <c r="BB432" s="1"/>
      <c r="BC432" s="1"/>
      <c r="BD432" s="1"/>
      <c r="BE432" s="1"/>
      <c r="BF432" s="1"/>
      <c r="BG432" s="1"/>
    </row>
    <row r="433" spans="2:59" ht="12" customHeight="1" x14ac:dyDescent="0.25">
      <c r="B433" s="59"/>
      <c r="BB433" s="1"/>
      <c r="BC433" s="1"/>
      <c r="BD433" s="1"/>
      <c r="BE433" s="1"/>
      <c r="BF433" s="1"/>
      <c r="BG433" s="1"/>
    </row>
    <row r="434" spans="2:59" ht="12" customHeight="1" x14ac:dyDescent="0.25">
      <c r="B434" s="59"/>
      <c r="BB434" s="1"/>
      <c r="BC434" s="1"/>
      <c r="BD434" s="1"/>
      <c r="BE434" s="1"/>
      <c r="BF434" s="1"/>
      <c r="BG434" s="1"/>
    </row>
    <row r="435" spans="2:59" ht="12" customHeight="1" x14ac:dyDescent="0.25">
      <c r="B435" s="59"/>
      <c r="BB435" s="1"/>
      <c r="BC435" s="1"/>
      <c r="BD435" s="1"/>
      <c r="BE435" s="1"/>
      <c r="BF435" s="1"/>
      <c r="BG435" s="1"/>
    </row>
    <row r="436" spans="2:59" ht="12" customHeight="1" x14ac:dyDescent="0.25">
      <c r="B436" s="59"/>
      <c r="BB436" s="1"/>
      <c r="BC436" s="1"/>
      <c r="BD436" s="1"/>
      <c r="BE436" s="1"/>
      <c r="BF436" s="1"/>
      <c r="BG436" s="1"/>
    </row>
    <row r="437" spans="2:59" ht="12" customHeight="1" x14ac:dyDescent="0.25">
      <c r="B437" s="59"/>
      <c r="BB437" s="1"/>
      <c r="BC437" s="1"/>
      <c r="BD437" s="1"/>
      <c r="BE437" s="1"/>
      <c r="BF437" s="1"/>
      <c r="BG437" s="1"/>
    </row>
    <row r="438" spans="2:59" ht="12" customHeight="1" x14ac:dyDescent="0.25">
      <c r="B438" s="59"/>
      <c r="BB438" s="1"/>
      <c r="BC438" s="1"/>
      <c r="BD438" s="1"/>
      <c r="BE438" s="1"/>
      <c r="BF438" s="1"/>
      <c r="BG438" s="1"/>
    </row>
    <row r="439" spans="2:59" ht="12" customHeight="1" x14ac:dyDescent="0.25">
      <c r="B439" s="59"/>
      <c r="BB439" s="1"/>
      <c r="BC439" s="1"/>
      <c r="BD439" s="1"/>
      <c r="BE439" s="1"/>
      <c r="BF439" s="1"/>
      <c r="BG439" s="1"/>
    </row>
    <row r="440" spans="2:59" ht="12" customHeight="1" x14ac:dyDescent="0.25">
      <c r="B440" s="59"/>
      <c r="BB440" s="1"/>
      <c r="BC440" s="1"/>
      <c r="BD440" s="1"/>
      <c r="BE440" s="1"/>
      <c r="BF440" s="1"/>
      <c r="BG440" s="1"/>
    </row>
    <row r="441" spans="2:59" ht="12" customHeight="1" x14ac:dyDescent="0.25">
      <c r="B441" s="59"/>
      <c r="BB441" s="1"/>
      <c r="BC441" s="1"/>
      <c r="BD441" s="1"/>
      <c r="BE441" s="1"/>
      <c r="BF441" s="1"/>
      <c r="BG441" s="1"/>
    </row>
    <row r="442" spans="2:59" ht="12" customHeight="1" x14ac:dyDescent="0.25">
      <c r="B442" s="59"/>
      <c r="BB442" s="1"/>
      <c r="BC442" s="1"/>
      <c r="BD442" s="1"/>
      <c r="BE442" s="1"/>
      <c r="BF442" s="1"/>
      <c r="BG442" s="1"/>
    </row>
    <row r="443" spans="2:59" ht="12" customHeight="1" x14ac:dyDescent="0.25">
      <c r="B443" s="59"/>
      <c r="BB443" s="1"/>
      <c r="BC443" s="1"/>
      <c r="BD443" s="1"/>
      <c r="BE443" s="1"/>
      <c r="BF443" s="1"/>
      <c r="BG443" s="1"/>
    </row>
    <row r="444" spans="2:59" ht="12" customHeight="1" x14ac:dyDescent="0.25">
      <c r="B444" s="59"/>
      <c r="BB444" s="1"/>
      <c r="BC444" s="1"/>
      <c r="BD444" s="1"/>
      <c r="BE444" s="1"/>
      <c r="BF444" s="1"/>
      <c r="BG444" s="1"/>
    </row>
    <row r="445" spans="2:59" ht="12" customHeight="1" x14ac:dyDescent="0.25">
      <c r="B445" s="59"/>
      <c r="BB445" s="1"/>
      <c r="BC445" s="1"/>
      <c r="BD445" s="1"/>
      <c r="BE445" s="1"/>
      <c r="BF445" s="1"/>
      <c r="BG445" s="1"/>
    </row>
    <row r="446" spans="2:59" ht="12" customHeight="1" x14ac:dyDescent="0.25">
      <c r="B446" s="59"/>
      <c r="BB446" s="1"/>
      <c r="BC446" s="1"/>
      <c r="BD446" s="1"/>
      <c r="BE446" s="1"/>
      <c r="BF446" s="1"/>
      <c r="BG446" s="1"/>
    </row>
    <row r="447" spans="2:59" ht="12" customHeight="1" x14ac:dyDescent="0.25">
      <c r="B447" s="59"/>
      <c r="BB447" s="1"/>
      <c r="BC447" s="1"/>
      <c r="BD447" s="1"/>
      <c r="BE447" s="1"/>
      <c r="BF447" s="1"/>
      <c r="BG447" s="1"/>
    </row>
    <row r="448" spans="2:59" ht="12" customHeight="1" x14ac:dyDescent="0.25">
      <c r="B448" s="59"/>
      <c r="BB448" s="1"/>
      <c r="BC448" s="1"/>
      <c r="BD448" s="1"/>
      <c r="BE448" s="1"/>
      <c r="BF448" s="1"/>
      <c r="BG448" s="1"/>
    </row>
    <row r="449" spans="2:59" ht="12" customHeight="1" x14ac:dyDescent="0.25">
      <c r="B449" s="59"/>
      <c r="BB449" s="1"/>
      <c r="BC449" s="1"/>
      <c r="BD449" s="1"/>
      <c r="BE449" s="1"/>
      <c r="BF449" s="1"/>
      <c r="BG449" s="1"/>
    </row>
    <row r="450" spans="2:59" ht="12" customHeight="1" x14ac:dyDescent="0.25">
      <c r="B450" s="59"/>
      <c r="BB450" s="1"/>
      <c r="BC450" s="1"/>
      <c r="BD450" s="1"/>
      <c r="BE450" s="1"/>
      <c r="BF450" s="1"/>
      <c r="BG450" s="1"/>
    </row>
    <row r="451" spans="2:59" ht="12" customHeight="1" x14ac:dyDescent="0.25">
      <c r="B451" s="59"/>
      <c r="BB451" s="1"/>
      <c r="BC451" s="1"/>
      <c r="BD451" s="1"/>
      <c r="BE451" s="1"/>
      <c r="BF451" s="1"/>
      <c r="BG451" s="1"/>
    </row>
    <row r="452" spans="2:59" ht="12" customHeight="1" x14ac:dyDescent="0.25">
      <c r="B452" s="59"/>
      <c r="BB452" s="1"/>
      <c r="BC452" s="1"/>
      <c r="BD452" s="1"/>
      <c r="BE452" s="1"/>
      <c r="BF452" s="1"/>
      <c r="BG452" s="1"/>
    </row>
    <row r="453" spans="2:59" ht="12" customHeight="1" x14ac:dyDescent="0.25">
      <c r="B453" s="59"/>
      <c r="BB453" s="1"/>
      <c r="BC453" s="1"/>
      <c r="BD453" s="1"/>
      <c r="BE453" s="1"/>
      <c r="BF453" s="1"/>
      <c r="BG453" s="1"/>
    </row>
    <row r="454" spans="2:59" ht="12" customHeight="1" x14ac:dyDescent="0.25">
      <c r="B454" s="59"/>
      <c r="BB454" s="1"/>
      <c r="BC454" s="1"/>
      <c r="BD454" s="1"/>
      <c r="BE454" s="1"/>
      <c r="BF454" s="1"/>
      <c r="BG454" s="1"/>
    </row>
    <row r="455" spans="2:59" ht="12" customHeight="1" x14ac:dyDescent="0.25">
      <c r="B455" s="59"/>
      <c r="BB455" s="1"/>
      <c r="BC455" s="1"/>
      <c r="BD455" s="1"/>
      <c r="BE455" s="1"/>
      <c r="BF455" s="1"/>
      <c r="BG455" s="1"/>
    </row>
    <row r="456" spans="2:59" ht="12" customHeight="1" x14ac:dyDescent="0.25">
      <c r="B456" s="59"/>
      <c r="BB456" s="1"/>
      <c r="BC456" s="1"/>
      <c r="BD456" s="1"/>
      <c r="BE456" s="1"/>
      <c r="BF456" s="1"/>
      <c r="BG456" s="1"/>
    </row>
    <row r="457" spans="2:59" ht="12" customHeight="1" x14ac:dyDescent="0.25">
      <c r="B457" s="59"/>
      <c r="BB457" s="1"/>
      <c r="BC457" s="1"/>
      <c r="BD457" s="1"/>
      <c r="BE457" s="1"/>
      <c r="BF457" s="1"/>
      <c r="BG457" s="1"/>
    </row>
    <row r="458" spans="2:59" ht="12" customHeight="1" x14ac:dyDescent="0.25">
      <c r="B458" s="59"/>
      <c r="BB458" s="1"/>
      <c r="BC458" s="1"/>
      <c r="BD458" s="1"/>
      <c r="BE458" s="1"/>
      <c r="BF458" s="1"/>
      <c r="BG458" s="1"/>
    </row>
    <row r="459" spans="2:59" ht="12" customHeight="1" x14ac:dyDescent="0.25">
      <c r="B459" s="59"/>
      <c r="BB459" s="1"/>
      <c r="BC459" s="1"/>
      <c r="BD459" s="1"/>
      <c r="BE459" s="1"/>
      <c r="BF459" s="1"/>
      <c r="BG459" s="1"/>
    </row>
    <row r="460" spans="2:59" ht="12" customHeight="1" x14ac:dyDescent="0.25">
      <c r="B460" s="59"/>
      <c r="BB460" s="1"/>
      <c r="BC460" s="1"/>
      <c r="BD460" s="1"/>
      <c r="BE460" s="1"/>
      <c r="BF460" s="1"/>
      <c r="BG460" s="1"/>
    </row>
    <row r="461" spans="2:59" ht="12" customHeight="1" x14ac:dyDescent="0.25">
      <c r="B461" s="59"/>
      <c r="BB461" s="1"/>
      <c r="BC461" s="1"/>
      <c r="BD461" s="1"/>
      <c r="BE461" s="1"/>
      <c r="BF461" s="1"/>
      <c r="BG461" s="1"/>
    </row>
    <row r="462" spans="2:59" ht="12" customHeight="1" x14ac:dyDescent="0.25">
      <c r="B462" s="59"/>
      <c r="BB462" s="1"/>
      <c r="BC462" s="1"/>
      <c r="BD462" s="1"/>
      <c r="BE462" s="1"/>
      <c r="BF462" s="1"/>
      <c r="BG462" s="1"/>
    </row>
    <row r="463" spans="2:59" ht="12" customHeight="1" x14ac:dyDescent="0.25">
      <c r="B463" s="59"/>
      <c r="BB463" s="1"/>
      <c r="BC463" s="1"/>
      <c r="BD463" s="1"/>
      <c r="BE463" s="1"/>
      <c r="BF463" s="1"/>
      <c r="BG463" s="1"/>
    </row>
    <row r="464" spans="2:59" ht="12" customHeight="1" x14ac:dyDescent="0.25">
      <c r="B464" s="59"/>
      <c r="BB464" s="1"/>
      <c r="BC464" s="1"/>
      <c r="BD464" s="1"/>
      <c r="BE464" s="1"/>
      <c r="BF464" s="1"/>
      <c r="BG464" s="1"/>
    </row>
    <row r="465" spans="2:59" ht="12" customHeight="1" x14ac:dyDescent="0.25">
      <c r="B465" s="59"/>
      <c r="BB465" s="1"/>
      <c r="BC465" s="1"/>
      <c r="BD465" s="1"/>
      <c r="BE465" s="1"/>
      <c r="BF465" s="1"/>
      <c r="BG465" s="1"/>
    </row>
    <row r="466" spans="2:59" ht="12" customHeight="1" x14ac:dyDescent="0.25">
      <c r="B466" s="59"/>
      <c r="BB466" s="1"/>
      <c r="BC466" s="1"/>
      <c r="BD466" s="1"/>
      <c r="BE466" s="1"/>
      <c r="BF466" s="1"/>
      <c r="BG466" s="1"/>
    </row>
    <row r="467" spans="2:59" ht="12" customHeight="1" x14ac:dyDescent="0.25">
      <c r="B467" s="59"/>
      <c r="BB467" s="1"/>
      <c r="BC467" s="1"/>
      <c r="BD467" s="1"/>
      <c r="BE467" s="1"/>
      <c r="BF467" s="1"/>
      <c r="BG467" s="1"/>
    </row>
    <row r="468" spans="2:59" ht="12" customHeight="1" x14ac:dyDescent="0.25">
      <c r="B468" s="59"/>
      <c r="BB468" s="1"/>
      <c r="BC468" s="1"/>
      <c r="BD468" s="1"/>
      <c r="BE468" s="1"/>
      <c r="BF468" s="1"/>
      <c r="BG468" s="1"/>
    </row>
    <row r="469" spans="2:59" ht="12" customHeight="1" x14ac:dyDescent="0.25">
      <c r="B469" s="59"/>
      <c r="BB469" s="1"/>
      <c r="BC469" s="1"/>
      <c r="BD469" s="1"/>
      <c r="BE469" s="1"/>
      <c r="BF469" s="1"/>
      <c r="BG469" s="1"/>
    </row>
    <row r="470" spans="2:59" ht="12" customHeight="1" x14ac:dyDescent="0.25">
      <c r="B470" s="59"/>
      <c r="BB470" s="1"/>
      <c r="BC470" s="1"/>
      <c r="BD470" s="1"/>
      <c r="BE470" s="1"/>
      <c r="BF470" s="1"/>
      <c r="BG470" s="1"/>
    </row>
    <row r="471" spans="2:59" ht="12" customHeight="1" x14ac:dyDescent="0.25">
      <c r="B471" s="59"/>
      <c r="BB471" s="1"/>
      <c r="BC471" s="1"/>
      <c r="BD471" s="1"/>
      <c r="BE471" s="1"/>
      <c r="BF471" s="1"/>
      <c r="BG471" s="1"/>
    </row>
    <row r="472" spans="2:59" ht="12" customHeight="1" x14ac:dyDescent="0.25">
      <c r="B472" s="59"/>
      <c r="BB472" s="1"/>
      <c r="BC472" s="1"/>
      <c r="BD472" s="1"/>
      <c r="BE472" s="1"/>
      <c r="BF472" s="1"/>
      <c r="BG472" s="1"/>
    </row>
    <row r="473" spans="2:59" ht="12" customHeight="1" x14ac:dyDescent="0.25">
      <c r="B473" s="59"/>
      <c r="BB473" s="1"/>
      <c r="BC473" s="1"/>
      <c r="BD473" s="1"/>
      <c r="BE473" s="1"/>
      <c r="BF473" s="1"/>
      <c r="BG473" s="1"/>
    </row>
    <row r="474" spans="2:59" ht="12" customHeight="1" x14ac:dyDescent="0.25">
      <c r="B474" s="59"/>
      <c r="BB474" s="1"/>
      <c r="BC474" s="1"/>
      <c r="BD474" s="1"/>
      <c r="BE474" s="1"/>
      <c r="BF474" s="1"/>
      <c r="BG474" s="1"/>
    </row>
    <row r="475" spans="2:59" ht="12" customHeight="1" x14ac:dyDescent="0.25">
      <c r="B475" s="59"/>
      <c r="BB475" s="1"/>
      <c r="BC475" s="1"/>
      <c r="BD475" s="1"/>
      <c r="BE475" s="1"/>
      <c r="BF475" s="1"/>
      <c r="BG475" s="1"/>
    </row>
    <row r="476" spans="2:59" ht="12" customHeight="1" x14ac:dyDescent="0.25">
      <c r="B476" s="59"/>
      <c r="BB476" s="1"/>
      <c r="BC476" s="1"/>
      <c r="BD476" s="1"/>
      <c r="BE476" s="1"/>
      <c r="BF476" s="1"/>
      <c r="BG476" s="1"/>
    </row>
    <row r="477" spans="2:59" ht="12" customHeight="1" x14ac:dyDescent="0.25">
      <c r="B477" s="59"/>
      <c r="BB477" s="1"/>
      <c r="BC477" s="1"/>
      <c r="BD477" s="1"/>
      <c r="BE477" s="1"/>
      <c r="BF477" s="1"/>
      <c r="BG477" s="1"/>
    </row>
    <row r="478" spans="2:59" ht="12" customHeight="1" x14ac:dyDescent="0.25">
      <c r="B478" s="59"/>
      <c r="BB478" s="1"/>
      <c r="BC478" s="1"/>
      <c r="BD478" s="1"/>
      <c r="BE478" s="1"/>
      <c r="BF478" s="1"/>
      <c r="BG478" s="1"/>
    </row>
    <row r="479" spans="2:59" ht="12" customHeight="1" x14ac:dyDescent="0.25">
      <c r="B479" s="59"/>
      <c r="BB479" s="1"/>
      <c r="BC479" s="1"/>
      <c r="BD479" s="1"/>
      <c r="BE479" s="1"/>
      <c r="BF479" s="1"/>
      <c r="BG479" s="1"/>
    </row>
    <row r="480" spans="2:59" ht="12" customHeight="1" x14ac:dyDescent="0.25">
      <c r="B480" s="59"/>
      <c r="BB480" s="1"/>
      <c r="BC480" s="1"/>
      <c r="BD480" s="1"/>
      <c r="BE480" s="1"/>
      <c r="BF480" s="1"/>
      <c r="BG480" s="1"/>
    </row>
    <row r="481" spans="2:59" ht="12" customHeight="1" x14ac:dyDescent="0.25">
      <c r="B481" s="59"/>
      <c r="BB481" s="1"/>
      <c r="BC481" s="1"/>
      <c r="BD481" s="1"/>
      <c r="BE481" s="1"/>
      <c r="BF481" s="1"/>
      <c r="BG481" s="1"/>
    </row>
    <row r="482" spans="2:59" ht="12" customHeight="1" x14ac:dyDescent="0.25">
      <c r="B482" s="59"/>
      <c r="BB482" s="1"/>
      <c r="BC482" s="1"/>
      <c r="BD482" s="1"/>
      <c r="BE482" s="1"/>
      <c r="BF482" s="1"/>
      <c r="BG482" s="1"/>
    </row>
    <row r="483" spans="2:59" ht="12" customHeight="1" x14ac:dyDescent="0.25">
      <c r="B483" s="59"/>
      <c r="BB483" s="1"/>
      <c r="BC483" s="1"/>
      <c r="BD483" s="1"/>
      <c r="BE483" s="1"/>
      <c r="BF483" s="1"/>
      <c r="BG483" s="1"/>
    </row>
    <row r="484" spans="2:59" ht="12" customHeight="1" x14ac:dyDescent="0.25">
      <c r="B484" s="59"/>
      <c r="BB484" s="1"/>
      <c r="BC484" s="1"/>
      <c r="BD484" s="1"/>
      <c r="BE484" s="1"/>
      <c r="BF484" s="1"/>
      <c r="BG484" s="1"/>
    </row>
    <row r="485" spans="2:59" ht="12" customHeight="1" x14ac:dyDescent="0.25">
      <c r="B485" s="59"/>
      <c r="BB485" s="1"/>
      <c r="BC485" s="1"/>
      <c r="BD485" s="1"/>
      <c r="BE485" s="1"/>
      <c r="BF485" s="1"/>
      <c r="BG485" s="1"/>
    </row>
    <row r="486" spans="2:59" ht="12" customHeight="1" x14ac:dyDescent="0.25">
      <c r="B486" s="59"/>
      <c r="BB486" s="1"/>
      <c r="BC486" s="1"/>
      <c r="BD486" s="1"/>
      <c r="BE486" s="1"/>
      <c r="BF486" s="1"/>
      <c r="BG486" s="1"/>
    </row>
    <row r="487" spans="2:59" ht="12" customHeight="1" x14ac:dyDescent="0.25">
      <c r="B487" s="59"/>
      <c r="BB487" s="1"/>
      <c r="BC487" s="1"/>
      <c r="BD487" s="1"/>
      <c r="BE487" s="1"/>
      <c r="BF487" s="1"/>
      <c r="BG487" s="1"/>
    </row>
    <row r="488" spans="2:59" ht="12" customHeight="1" x14ac:dyDescent="0.25">
      <c r="B488" s="59"/>
      <c r="BB488" s="1"/>
      <c r="BC488" s="1"/>
      <c r="BD488" s="1"/>
      <c r="BE488" s="1"/>
      <c r="BF488" s="1"/>
      <c r="BG488" s="1"/>
    </row>
    <row r="489" spans="2:59" ht="12" customHeight="1" x14ac:dyDescent="0.25">
      <c r="B489" s="59"/>
      <c r="BB489" s="1"/>
      <c r="BC489" s="1"/>
      <c r="BD489" s="1"/>
      <c r="BE489" s="1"/>
      <c r="BF489" s="1"/>
      <c r="BG489" s="1"/>
    </row>
    <row r="490" spans="2:59" ht="12" customHeight="1" x14ac:dyDescent="0.25">
      <c r="B490" s="59"/>
      <c r="BB490" s="1"/>
      <c r="BC490" s="1"/>
      <c r="BD490" s="1"/>
      <c r="BE490" s="1"/>
      <c r="BF490" s="1"/>
      <c r="BG490" s="1"/>
    </row>
    <row r="491" spans="2:59" ht="12" customHeight="1" x14ac:dyDescent="0.25">
      <c r="B491" s="59"/>
      <c r="BB491" s="1"/>
      <c r="BC491" s="1"/>
      <c r="BD491" s="1"/>
      <c r="BE491" s="1"/>
      <c r="BF491" s="1"/>
      <c r="BG491" s="1"/>
    </row>
    <row r="492" spans="2:59" ht="12" customHeight="1" x14ac:dyDescent="0.25">
      <c r="B492" s="59"/>
      <c r="BB492" s="1"/>
      <c r="BC492" s="1"/>
      <c r="BD492" s="1"/>
      <c r="BE492" s="1"/>
      <c r="BF492" s="1"/>
      <c r="BG492" s="1"/>
    </row>
    <row r="493" spans="2:59" ht="12" customHeight="1" x14ac:dyDescent="0.25">
      <c r="B493" s="59"/>
      <c r="BB493" s="1"/>
      <c r="BC493" s="1"/>
      <c r="BD493" s="1"/>
      <c r="BE493" s="1"/>
      <c r="BF493" s="1"/>
      <c r="BG493" s="1"/>
    </row>
    <row r="494" spans="2:59" ht="12" customHeight="1" x14ac:dyDescent="0.25">
      <c r="B494" s="59"/>
      <c r="BB494" s="1"/>
      <c r="BC494" s="1"/>
      <c r="BD494" s="1"/>
      <c r="BE494" s="1"/>
      <c r="BF494" s="1"/>
      <c r="BG494" s="1"/>
    </row>
    <row r="495" spans="2:59" ht="12" customHeight="1" x14ac:dyDescent="0.25">
      <c r="B495" s="59"/>
      <c r="BB495" s="1"/>
      <c r="BC495" s="1"/>
      <c r="BD495" s="1"/>
      <c r="BE495" s="1"/>
      <c r="BF495" s="1"/>
      <c r="BG495" s="1"/>
    </row>
    <row r="496" spans="2:59" ht="12" customHeight="1" x14ac:dyDescent="0.25">
      <c r="B496" s="59"/>
      <c r="BB496" s="1"/>
      <c r="BC496" s="1"/>
      <c r="BD496" s="1"/>
      <c r="BE496" s="1"/>
      <c r="BF496" s="1"/>
      <c r="BG496" s="1"/>
    </row>
    <row r="497" spans="2:59" ht="12" customHeight="1" x14ac:dyDescent="0.25">
      <c r="B497" s="59"/>
      <c r="BB497" s="1"/>
      <c r="BC497" s="1"/>
      <c r="BD497" s="1"/>
      <c r="BE497" s="1"/>
      <c r="BF497" s="1"/>
      <c r="BG497" s="1"/>
    </row>
    <row r="498" spans="2:59" ht="12" customHeight="1" x14ac:dyDescent="0.25">
      <c r="B498" s="59"/>
      <c r="BB498" s="1"/>
      <c r="BC498" s="1"/>
      <c r="BD498" s="1"/>
      <c r="BE498" s="1"/>
      <c r="BF498" s="1"/>
      <c r="BG498" s="1"/>
    </row>
    <row r="499" spans="2:59" ht="12" customHeight="1" x14ac:dyDescent="0.25">
      <c r="B499" s="59"/>
      <c r="BB499" s="1"/>
      <c r="BC499" s="1"/>
      <c r="BD499" s="1"/>
      <c r="BE499" s="1"/>
      <c r="BF499" s="1"/>
      <c r="BG499" s="1"/>
    </row>
    <row r="500" spans="2:59" ht="12" customHeight="1" x14ac:dyDescent="0.25">
      <c r="B500" s="59"/>
      <c r="BB500" s="1"/>
      <c r="BC500" s="1"/>
      <c r="BD500" s="1"/>
      <c r="BE500" s="1"/>
      <c r="BF500" s="1"/>
      <c r="BG500" s="1"/>
    </row>
    <row r="501" spans="2:59" ht="12" customHeight="1" x14ac:dyDescent="0.25">
      <c r="B501" s="59"/>
      <c r="BB501" s="1"/>
      <c r="BC501" s="1"/>
      <c r="BD501" s="1"/>
      <c r="BE501" s="1"/>
      <c r="BF501" s="1"/>
      <c r="BG501" s="1"/>
    </row>
    <row r="502" spans="2:59" ht="12" customHeight="1" x14ac:dyDescent="0.25">
      <c r="B502" s="59"/>
      <c r="BB502" s="1"/>
      <c r="BC502" s="1"/>
      <c r="BD502" s="1"/>
      <c r="BE502" s="1"/>
      <c r="BF502" s="1"/>
      <c r="BG502" s="1"/>
    </row>
    <row r="503" spans="2:59" ht="12" customHeight="1" x14ac:dyDescent="0.25">
      <c r="B503" s="59"/>
      <c r="BB503" s="1"/>
      <c r="BC503" s="1"/>
      <c r="BD503" s="1"/>
      <c r="BE503" s="1"/>
      <c r="BF503" s="1"/>
      <c r="BG503" s="1"/>
    </row>
    <row r="504" spans="2:59" ht="12" customHeight="1" x14ac:dyDescent="0.25">
      <c r="B504" s="59"/>
      <c r="BB504" s="1"/>
      <c r="BC504" s="1"/>
      <c r="BD504" s="1"/>
      <c r="BE504" s="1"/>
      <c r="BF504" s="1"/>
      <c r="BG504" s="1"/>
    </row>
    <row r="505" spans="2:59" ht="12" customHeight="1" x14ac:dyDescent="0.25">
      <c r="B505" s="59"/>
      <c r="BB505" s="1"/>
      <c r="BC505" s="1"/>
      <c r="BD505" s="1"/>
      <c r="BE505" s="1"/>
      <c r="BF505" s="1"/>
      <c r="BG505" s="1"/>
    </row>
    <row r="506" spans="2:59" ht="12" customHeight="1" x14ac:dyDescent="0.25">
      <c r="B506" s="59"/>
      <c r="BB506" s="1"/>
      <c r="BC506" s="1"/>
      <c r="BD506" s="1"/>
      <c r="BE506" s="1"/>
      <c r="BF506" s="1"/>
      <c r="BG506" s="1"/>
    </row>
    <row r="507" spans="2:59" ht="12" customHeight="1" x14ac:dyDescent="0.25">
      <c r="B507" s="59"/>
      <c r="BB507" s="1"/>
      <c r="BC507" s="1"/>
      <c r="BD507" s="1"/>
      <c r="BE507" s="1"/>
      <c r="BF507" s="1"/>
      <c r="BG507" s="1"/>
    </row>
    <row r="508" spans="2:59" ht="12" customHeight="1" x14ac:dyDescent="0.25">
      <c r="B508" s="59"/>
      <c r="BB508" s="1"/>
      <c r="BC508" s="1"/>
      <c r="BD508" s="1"/>
      <c r="BE508" s="1"/>
      <c r="BF508" s="1"/>
      <c r="BG508" s="1"/>
    </row>
    <row r="509" spans="2:59" ht="12" customHeight="1" x14ac:dyDescent="0.25">
      <c r="B509" s="59"/>
      <c r="BB509" s="1"/>
      <c r="BC509" s="1"/>
      <c r="BD509" s="1"/>
      <c r="BE509" s="1"/>
      <c r="BF509" s="1"/>
      <c r="BG509" s="1"/>
    </row>
    <row r="510" spans="2:59" ht="12" customHeight="1" x14ac:dyDescent="0.25">
      <c r="B510" s="59"/>
      <c r="BB510" s="1"/>
      <c r="BC510" s="1"/>
      <c r="BD510" s="1"/>
      <c r="BE510" s="1"/>
      <c r="BF510" s="1"/>
      <c r="BG510" s="1"/>
    </row>
    <row r="511" spans="2:59" ht="12" customHeight="1" x14ac:dyDescent="0.25">
      <c r="B511" s="59"/>
      <c r="BB511" s="1"/>
      <c r="BC511" s="1"/>
      <c r="BD511" s="1"/>
      <c r="BE511" s="1"/>
      <c r="BF511" s="1"/>
      <c r="BG511" s="1"/>
    </row>
    <row r="512" spans="2:59" ht="12" customHeight="1" x14ac:dyDescent="0.25">
      <c r="B512" s="59"/>
      <c r="BB512" s="1"/>
      <c r="BC512" s="1"/>
      <c r="BD512" s="1"/>
      <c r="BE512" s="1"/>
      <c r="BF512" s="1"/>
      <c r="BG512" s="1"/>
    </row>
    <row r="513" spans="2:59" ht="12" customHeight="1" x14ac:dyDescent="0.25">
      <c r="B513" s="59"/>
      <c r="BB513" s="1"/>
      <c r="BC513" s="1"/>
      <c r="BD513" s="1"/>
      <c r="BE513" s="1"/>
      <c r="BF513" s="1"/>
      <c r="BG513" s="1"/>
    </row>
    <row r="514" spans="2:59" ht="12" customHeight="1" x14ac:dyDescent="0.25">
      <c r="B514" s="59"/>
      <c r="BB514" s="1"/>
      <c r="BC514" s="1"/>
      <c r="BD514" s="1"/>
      <c r="BE514" s="1"/>
      <c r="BF514" s="1"/>
      <c r="BG514" s="1"/>
    </row>
    <row r="515" spans="2:59" ht="12" customHeight="1" x14ac:dyDescent="0.25">
      <c r="B515" s="59"/>
      <c r="BB515" s="1"/>
      <c r="BC515" s="1"/>
      <c r="BD515" s="1"/>
      <c r="BE515" s="1"/>
      <c r="BF515" s="1"/>
      <c r="BG515" s="1"/>
    </row>
    <row r="516" spans="2:59" ht="12" customHeight="1" x14ac:dyDescent="0.25">
      <c r="B516" s="59"/>
      <c r="BB516" s="1"/>
      <c r="BC516" s="1"/>
      <c r="BD516" s="1"/>
      <c r="BE516" s="1"/>
      <c r="BF516" s="1"/>
      <c r="BG516" s="1"/>
    </row>
    <row r="517" spans="2:59" ht="12" customHeight="1" x14ac:dyDescent="0.25">
      <c r="B517" s="59"/>
      <c r="BB517" s="1"/>
      <c r="BC517" s="1"/>
      <c r="BD517" s="1"/>
      <c r="BE517" s="1"/>
      <c r="BF517" s="1"/>
      <c r="BG517" s="1"/>
    </row>
    <row r="518" spans="2:59" ht="12" customHeight="1" x14ac:dyDescent="0.25">
      <c r="B518" s="59"/>
      <c r="BB518" s="1"/>
      <c r="BC518" s="1"/>
      <c r="BD518" s="1"/>
      <c r="BE518" s="1"/>
      <c r="BF518" s="1"/>
      <c r="BG518" s="1"/>
    </row>
    <row r="519" spans="2:59" ht="12" customHeight="1" x14ac:dyDescent="0.25">
      <c r="B519" s="59"/>
      <c r="BB519" s="1"/>
      <c r="BC519" s="1"/>
      <c r="BD519" s="1"/>
      <c r="BE519" s="1"/>
      <c r="BF519" s="1"/>
      <c r="BG519" s="1"/>
    </row>
    <row r="520" spans="2:59" ht="12" customHeight="1" x14ac:dyDescent="0.25">
      <c r="B520" s="59"/>
      <c r="BB520" s="1"/>
      <c r="BC520" s="1"/>
      <c r="BD520" s="1"/>
      <c r="BE520" s="1"/>
      <c r="BF520" s="1"/>
      <c r="BG520" s="1"/>
    </row>
    <row r="521" spans="2:59" ht="12" customHeight="1" x14ac:dyDescent="0.25">
      <c r="B521" s="59"/>
      <c r="BB521" s="1"/>
      <c r="BC521" s="1"/>
      <c r="BD521" s="1"/>
      <c r="BE521" s="1"/>
      <c r="BF521" s="1"/>
      <c r="BG521" s="1"/>
    </row>
    <row r="522" spans="2:59" ht="12" customHeight="1" x14ac:dyDescent="0.25">
      <c r="B522" s="59"/>
      <c r="BB522" s="1"/>
      <c r="BC522" s="1"/>
      <c r="BD522" s="1"/>
      <c r="BE522" s="1"/>
      <c r="BF522" s="1"/>
      <c r="BG522" s="1"/>
    </row>
    <row r="523" spans="2:59" ht="12" customHeight="1" x14ac:dyDescent="0.25">
      <c r="B523" s="59"/>
      <c r="BB523" s="1"/>
      <c r="BC523" s="1"/>
      <c r="BD523" s="1"/>
      <c r="BE523" s="1"/>
      <c r="BF523" s="1"/>
      <c r="BG523" s="1"/>
    </row>
    <row r="524" spans="2:59" ht="12" customHeight="1" x14ac:dyDescent="0.25">
      <c r="B524" s="59"/>
      <c r="BB524" s="1"/>
      <c r="BC524" s="1"/>
      <c r="BD524" s="1"/>
      <c r="BE524" s="1"/>
      <c r="BF524" s="1"/>
      <c r="BG524" s="1"/>
    </row>
    <row r="525" spans="2:59" ht="12" customHeight="1" x14ac:dyDescent="0.25">
      <c r="B525" s="59"/>
      <c r="BB525" s="1"/>
      <c r="BC525" s="1"/>
      <c r="BD525" s="1"/>
      <c r="BE525" s="1"/>
      <c r="BF525" s="1"/>
      <c r="BG525" s="1"/>
    </row>
    <row r="526" spans="2:59" ht="12" customHeight="1" x14ac:dyDescent="0.25">
      <c r="B526" s="59"/>
      <c r="BB526" s="1"/>
      <c r="BC526" s="1"/>
      <c r="BD526" s="1"/>
      <c r="BE526" s="1"/>
      <c r="BF526" s="1"/>
      <c r="BG526" s="1"/>
    </row>
    <row r="527" spans="2:59" ht="12" customHeight="1" x14ac:dyDescent="0.25">
      <c r="B527" s="59"/>
      <c r="BB527" s="1"/>
      <c r="BC527" s="1"/>
      <c r="BD527" s="1"/>
      <c r="BE527" s="1"/>
      <c r="BF527" s="1"/>
      <c r="BG527" s="1"/>
    </row>
    <row r="528" spans="2:59" ht="12" customHeight="1" x14ac:dyDescent="0.25">
      <c r="B528" s="59"/>
      <c r="BB528" s="1"/>
      <c r="BC528" s="1"/>
      <c r="BD528" s="1"/>
      <c r="BE528" s="1"/>
      <c r="BF528" s="1"/>
      <c r="BG528" s="1"/>
    </row>
    <row r="529" spans="2:59" ht="12" customHeight="1" x14ac:dyDescent="0.25">
      <c r="B529" s="59"/>
      <c r="BB529" s="1"/>
      <c r="BC529" s="1"/>
      <c r="BD529" s="1"/>
      <c r="BE529" s="1"/>
      <c r="BF529" s="1"/>
      <c r="BG529" s="1"/>
    </row>
    <row r="530" spans="2:59" ht="12" customHeight="1" x14ac:dyDescent="0.25">
      <c r="B530" s="59"/>
      <c r="BB530" s="1"/>
      <c r="BC530" s="1"/>
      <c r="BD530" s="1"/>
      <c r="BE530" s="1"/>
      <c r="BF530" s="1"/>
      <c r="BG530" s="1"/>
    </row>
    <row r="531" spans="2:59" ht="12" customHeight="1" x14ac:dyDescent="0.25">
      <c r="B531" s="59"/>
      <c r="BB531" s="1"/>
      <c r="BC531" s="1"/>
      <c r="BD531" s="1"/>
      <c r="BE531" s="1"/>
      <c r="BF531" s="1"/>
      <c r="BG531" s="1"/>
    </row>
    <row r="532" spans="2:59" ht="12" customHeight="1" x14ac:dyDescent="0.25">
      <c r="B532" s="59"/>
      <c r="BB532" s="1"/>
      <c r="BC532" s="1"/>
      <c r="BD532" s="1"/>
      <c r="BE532" s="1"/>
      <c r="BF532" s="1"/>
      <c r="BG532" s="1"/>
    </row>
    <row r="533" spans="2:59" ht="12" customHeight="1" x14ac:dyDescent="0.25">
      <c r="B533" s="59"/>
      <c r="BB533" s="1"/>
      <c r="BC533" s="1"/>
      <c r="BD533" s="1"/>
      <c r="BE533" s="1"/>
      <c r="BF533" s="1"/>
      <c r="BG533" s="1"/>
    </row>
    <row r="534" spans="2:59" ht="12" customHeight="1" x14ac:dyDescent="0.25">
      <c r="B534" s="59"/>
      <c r="BB534" s="1"/>
      <c r="BC534" s="1"/>
      <c r="BD534" s="1"/>
      <c r="BE534" s="1"/>
      <c r="BF534" s="1"/>
      <c r="BG534" s="1"/>
    </row>
    <row r="535" spans="2:59" ht="12" customHeight="1" x14ac:dyDescent="0.25">
      <c r="B535" s="59"/>
      <c r="BB535" s="1"/>
      <c r="BC535" s="1"/>
      <c r="BD535" s="1"/>
      <c r="BE535" s="1"/>
      <c r="BF535" s="1"/>
      <c r="BG535" s="1"/>
    </row>
    <row r="536" spans="2:59" ht="12" customHeight="1" x14ac:dyDescent="0.25">
      <c r="B536" s="59"/>
      <c r="BB536" s="1"/>
      <c r="BC536" s="1"/>
      <c r="BD536" s="1"/>
      <c r="BE536" s="1"/>
      <c r="BF536" s="1"/>
      <c r="BG536" s="1"/>
    </row>
    <row r="537" spans="2:59" ht="12" customHeight="1" x14ac:dyDescent="0.25">
      <c r="B537" s="59"/>
      <c r="BB537" s="1"/>
      <c r="BC537" s="1"/>
      <c r="BD537" s="1"/>
      <c r="BE537" s="1"/>
      <c r="BF537" s="1"/>
      <c r="BG537" s="1"/>
    </row>
    <row r="538" spans="2:59" ht="12" customHeight="1" x14ac:dyDescent="0.25">
      <c r="B538" s="59"/>
      <c r="BB538" s="1"/>
      <c r="BC538" s="1"/>
      <c r="BD538" s="1"/>
      <c r="BE538" s="1"/>
      <c r="BF538" s="1"/>
      <c r="BG538" s="1"/>
    </row>
    <row r="539" spans="2:59" ht="12" customHeight="1" x14ac:dyDescent="0.25">
      <c r="B539" s="59"/>
      <c r="BB539" s="1"/>
      <c r="BC539" s="1"/>
      <c r="BD539" s="1"/>
      <c r="BE539" s="1"/>
      <c r="BF539" s="1"/>
      <c r="BG539" s="1"/>
    </row>
    <row r="540" spans="2:59" ht="12" customHeight="1" x14ac:dyDescent="0.25">
      <c r="B540" s="59"/>
      <c r="BB540" s="1"/>
      <c r="BC540" s="1"/>
      <c r="BD540" s="1"/>
      <c r="BE540" s="1"/>
      <c r="BF540" s="1"/>
      <c r="BG540" s="1"/>
    </row>
    <row r="541" spans="2:59" ht="12" customHeight="1" x14ac:dyDescent="0.25">
      <c r="B541" s="59"/>
      <c r="BB541" s="1"/>
      <c r="BC541" s="1"/>
      <c r="BD541" s="1"/>
      <c r="BE541" s="1"/>
      <c r="BF541" s="1"/>
      <c r="BG541" s="1"/>
    </row>
    <row r="542" spans="2:59" ht="12" customHeight="1" x14ac:dyDescent="0.25">
      <c r="B542" s="59"/>
      <c r="BB542" s="1"/>
      <c r="BC542" s="1"/>
      <c r="BD542" s="1"/>
      <c r="BE542" s="1"/>
      <c r="BF542" s="1"/>
      <c r="BG542" s="1"/>
    </row>
    <row r="543" spans="2:59" ht="12" customHeight="1" x14ac:dyDescent="0.25">
      <c r="B543" s="59"/>
      <c r="BB543" s="1"/>
      <c r="BC543" s="1"/>
      <c r="BD543" s="1"/>
      <c r="BE543" s="1"/>
      <c r="BF543" s="1"/>
      <c r="BG543" s="1"/>
    </row>
    <row r="544" spans="2:59" ht="12" customHeight="1" x14ac:dyDescent="0.25">
      <c r="B544" s="59"/>
      <c r="BB544" s="1"/>
      <c r="BC544" s="1"/>
      <c r="BD544" s="1"/>
      <c r="BE544" s="1"/>
      <c r="BF544" s="1"/>
      <c r="BG544" s="1"/>
    </row>
    <row r="545" spans="2:59" ht="12" customHeight="1" x14ac:dyDescent="0.25">
      <c r="B545" s="59"/>
      <c r="BB545" s="1"/>
      <c r="BC545" s="1"/>
      <c r="BD545" s="1"/>
      <c r="BE545" s="1"/>
      <c r="BF545" s="1"/>
      <c r="BG545" s="1"/>
    </row>
    <row r="546" spans="2:59" ht="12" customHeight="1" x14ac:dyDescent="0.25">
      <c r="B546" s="59"/>
      <c r="BB546" s="1"/>
      <c r="BC546" s="1"/>
      <c r="BD546" s="1"/>
      <c r="BE546" s="1"/>
      <c r="BF546" s="1"/>
      <c r="BG546" s="1"/>
    </row>
    <row r="547" spans="2:59" ht="12" customHeight="1" x14ac:dyDescent="0.25">
      <c r="B547" s="59"/>
      <c r="BB547" s="1"/>
      <c r="BC547" s="1"/>
      <c r="BD547" s="1"/>
      <c r="BE547" s="1"/>
      <c r="BF547" s="1"/>
      <c r="BG547" s="1"/>
    </row>
    <row r="548" spans="2:59" ht="12" customHeight="1" x14ac:dyDescent="0.25">
      <c r="B548" s="59"/>
      <c r="BB548" s="1"/>
      <c r="BC548" s="1"/>
      <c r="BD548" s="1"/>
      <c r="BE548" s="1"/>
      <c r="BF548" s="1"/>
      <c r="BG548" s="1"/>
    </row>
    <row r="549" spans="2:59" ht="12" customHeight="1" x14ac:dyDescent="0.25">
      <c r="B549" s="59"/>
      <c r="BB549" s="1"/>
      <c r="BC549" s="1"/>
      <c r="BD549" s="1"/>
      <c r="BE549" s="1"/>
      <c r="BF549" s="1"/>
      <c r="BG549" s="1"/>
    </row>
    <row r="550" spans="2:59" ht="12" customHeight="1" x14ac:dyDescent="0.25">
      <c r="B550" s="59"/>
      <c r="BB550" s="1"/>
      <c r="BC550" s="1"/>
      <c r="BD550" s="1"/>
      <c r="BE550" s="1"/>
      <c r="BF550" s="1"/>
      <c r="BG550" s="1"/>
    </row>
    <row r="551" spans="2:59" ht="12" customHeight="1" x14ac:dyDescent="0.25">
      <c r="B551" s="59"/>
      <c r="BB551" s="1"/>
      <c r="BC551" s="1"/>
      <c r="BD551" s="1"/>
      <c r="BE551" s="1"/>
      <c r="BF551" s="1"/>
      <c r="BG551" s="1"/>
    </row>
    <row r="552" spans="2:59" ht="12" customHeight="1" x14ac:dyDescent="0.25">
      <c r="B552" s="59"/>
      <c r="BB552" s="1"/>
      <c r="BC552" s="1"/>
      <c r="BD552" s="1"/>
      <c r="BE552" s="1"/>
      <c r="BF552" s="1"/>
      <c r="BG552" s="1"/>
    </row>
    <row r="553" spans="2:59" ht="12" customHeight="1" x14ac:dyDescent="0.25">
      <c r="B553" s="59"/>
      <c r="BB553" s="1"/>
      <c r="BC553" s="1"/>
      <c r="BD553" s="1"/>
      <c r="BE553" s="1"/>
      <c r="BF553" s="1"/>
      <c r="BG553" s="1"/>
    </row>
    <row r="554" spans="2:59" ht="12" customHeight="1" x14ac:dyDescent="0.25">
      <c r="B554" s="59"/>
      <c r="BB554" s="1"/>
      <c r="BC554" s="1"/>
      <c r="BD554" s="1"/>
      <c r="BE554" s="1"/>
      <c r="BF554" s="1"/>
      <c r="BG554" s="1"/>
    </row>
    <row r="555" spans="2:59" ht="12" customHeight="1" x14ac:dyDescent="0.25">
      <c r="B555" s="59"/>
      <c r="BB555" s="1"/>
      <c r="BC555" s="1"/>
      <c r="BD555" s="1"/>
      <c r="BE555" s="1"/>
      <c r="BF555" s="1"/>
      <c r="BG555" s="1"/>
    </row>
    <row r="556" spans="2:59" ht="12" customHeight="1" x14ac:dyDescent="0.25">
      <c r="B556" s="59"/>
      <c r="BB556" s="1"/>
      <c r="BC556" s="1"/>
      <c r="BD556" s="1"/>
      <c r="BE556" s="1"/>
      <c r="BF556" s="1"/>
      <c r="BG556" s="1"/>
    </row>
    <row r="557" spans="2:59" ht="12" customHeight="1" x14ac:dyDescent="0.25">
      <c r="B557" s="59"/>
      <c r="BB557" s="1"/>
      <c r="BC557" s="1"/>
      <c r="BD557" s="1"/>
      <c r="BE557" s="1"/>
      <c r="BF557" s="1"/>
      <c r="BG557" s="1"/>
    </row>
    <row r="558" spans="2:59" ht="12" customHeight="1" x14ac:dyDescent="0.25">
      <c r="B558" s="59"/>
      <c r="BB558" s="1"/>
      <c r="BC558" s="1"/>
      <c r="BD558" s="1"/>
      <c r="BE558" s="1"/>
      <c r="BF558" s="1"/>
      <c r="BG558" s="1"/>
    </row>
    <row r="559" spans="2:59" ht="12" customHeight="1" x14ac:dyDescent="0.25">
      <c r="B559" s="59"/>
      <c r="BB559" s="1"/>
      <c r="BC559" s="1"/>
      <c r="BD559" s="1"/>
      <c r="BE559" s="1"/>
      <c r="BF559" s="1"/>
      <c r="BG559" s="1"/>
    </row>
    <row r="560" spans="2:59" ht="12" customHeight="1" x14ac:dyDescent="0.25">
      <c r="B560" s="59"/>
      <c r="BB560" s="1"/>
      <c r="BC560" s="1"/>
      <c r="BD560" s="1"/>
      <c r="BE560" s="1"/>
      <c r="BF560" s="1"/>
      <c r="BG560" s="1"/>
    </row>
    <row r="561" spans="2:59" ht="12" customHeight="1" x14ac:dyDescent="0.25">
      <c r="B561" s="59"/>
      <c r="BB561" s="1"/>
      <c r="BC561" s="1"/>
      <c r="BD561" s="1"/>
      <c r="BE561" s="1"/>
      <c r="BF561" s="1"/>
      <c r="BG561" s="1"/>
    </row>
    <row r="562" spans="2:59" ht="12" customHeight="1" x14ac:dyDescent="0.25">
      <c r="B562" s="59"/>
      <c r="BB562" s="1"/>
      <c r="BC562" s="1"/>
      <c r="BD562" s="1"/>
      <c r="BE562" s="1"/>
      <c r="BF562" s="1"/>
      <c r="BG562" s="1"/>
    </row>
    <row r="563" spans="2:59" ht="12" customHeight="1" x14ac:dyDescent="0.25">
      <c r="B563" s="59"/>
      <c r="BB563" s="1"/>
      <c r="BC563" s="1"/>
      <c r="BD563" s="1"/>
      <c r="BE563" s="1"/>
      <c r="BF563" s="1"/>
      <c r="BG563" s="1"/>
    </row>
    <row r="564" spans="2:59" ht="12" customHeight="1" x14ac:dyDescent="0.25">
      <c r="B564" s="59"/>
      <c r="BB564" s="1"/>
      <c r="BC564" s="1"/>
      <c r="BD564" s="1"/>
      <c r="BE564" s="1"/>
      <c r="BF564" s="1"/>
      <c r="BG564" s="1"/>
    </row>
    <row r="565" spans="2:59" ht="12" customHeight="1" x14ac:dyDescent="0.25">
      <c r="B565" s="59"/>
      <c r="BB565" s="1"/>
      <c r="BC565" s="1"/>
      <c r="BD565" s="1"/>
      <c r="BE565" s="1"/>
      <c r="BF565" s="1"/>
      <c r="BG565" s="1"/>
    </row>
    <row r="566" spans="2:59" ht="12" customHeight="1" x14ac:dyDescent="0.25">
      <c r="B566" s="59"/>
      <c r="BB566" s="1"/>
      <c r="BC566" s="1"/>
      <c r="BD566" s="1"/>
      <c r="BE566" s="1"/>
      <c r="BF566" s="1"/>
      <c r="BG566" s="1"/>
    </row>
    <row r="567" spans="2:59" ht="12" customHeight="1" x14ac:dyDescent="0.25">
      <c r="B567" s="59"/>
      <c r="BB567" s="1"/>
      <c r="BC567" s="1"/>
      <c r="BD567" s="1"/>
      <c r="BE567" s="1"/>
      <c r="BF567" s="1"/>
      <c r="BG567" s="1"/>
    </row>
    <row r="568" spans="2:59" ht="12" customHeight="1" x14ac:dyDescent="0.25">
      <c r="B568" s="59"/>
      <c r="BB568" s="1"/>
      <c r="BC568" s="1"/>
      <c r="BD568" s="1"/>
      <c r="BE568" s="1"/>
      <c r="BF568" s="1"/>
      <c r="BG568" s="1"/>
    </row>
    <row r="569" spans="2:59" ht="12" customHeight="1" x14ac:dyDescent="0.25">
      <c r="B569" s="59"/>
      <c r="BB569" s="1"/>
      <c r="BC569" s="1"/>
      <c r="BD569" s="1"/>
      <c r="BE569" s="1"/>
      <c r="BF569" s="1"/>
      <c r="BG569" s="1"/>
    </row>
    <row r="570" spans="2:59" ht="12" customHeight="1" x14ac:dyDescent="0.25">
      <c r="B570" s="59"/>
      <c r="BB570" s="1"/>
      <c r="BC570" s="1"/>
      <c r="BD570" s="1"/>
      <c r="BE570" s="1"/>
      <c r="BF570" s="1"/>
      <c r="BG570" s="1"/>
    </row>
    <row r="571" spans="2:59" ht="12" customHeight="1" x14ac:dyDescent="0.25">
      <c r="B571" s="59"/>
      <c r="BB571" s="1"/>
      <c r="BC571" s="1"/>
      <c r="BD571" s="1"/>
      <c r="BE571" s="1"/>
      <c r="BF571" s="1"/>
      <c r="BG571" s="1"/>
    </row>
    <row r="572" spans="2:59" ht="12" customHeight="1" x14ac:dyDescent="0.25">
      <c r="B572" s="59"/>
      <c r="BB572" s="1"/>
      <c r="BC572" s="1"/>
      <c r="BD572" s="1"/>
      <c r="BE572" s="1"/>
      <c r="BF572" s="1"/>
      <c r="BG572" s="1"/>
    </row>
    <row r="573" spans="2:59" ht="12" customHeight="1" x14ac:dyDescent="0.25">
      <c r="B573" s="59"/>
      <c r="BB573" s="1"/>
      <c r="BC573" s="1"/>
      <c r="BD573" s="1"/>
      <c r="BE573" s="1"/>
      <c r="BF573" s="1"/>
      <c r="BG573" s="1"/>
    </row>
    <row r="574" spans="2:59" ht="12" customHeight="1" x14ac:dyDescent="0.25">
      <c r="B574" s="59"/>
      <c r="BB574" s="1"/>
      <c r="BC574" s="1"/>
      <c r="BD574" s="1"/>
      <c r="BE574" s="1"/>
      <c r="BF574" s="1"/>
      <c r="BG574" s="1"/>
    </row>
    <row r="575" spans="2:59" ht="12" customHeight="1" x14ac:dyDescent="0.25">
      <c r="B575" s="59"/>
      <c r="BB575" s="1"/>
      <c r="BC575" s="1"/>
      <c r="BD575" s="1"/>
      <c r="BE575" s="1"/>
      <c r="BF575" s="1"/>
      <c r="BG575" s="1"/>
    </row>
    <row r="576" spans="2:59" ht="12" customHeight="1" x14ac:dyDescent="0.25">
      <c r="B576" s="59"/>
      <c r="BB576" s="1"/>
      <c r="BC576" s="1"/>
      <c r="BD576" s="1"/>
      <c r="BE576" s="1"/>
      <c r="BF576" s="1"/>
      <c r="BG576" s="1"/>
    </row>
    <row r="577" spans="2:59" ht="12" customHeight="1" x14ac:dyDescent="0.25">
      <c r="B577" s="59"/>
      <c r="BB577" s="1"/>
      <c r="BC577" s="1"/>
      <c r="BD577" s="1"/>
      <c r="BE577" s="1"/>
      <c r="BF577" s="1"/>
      <c r="BG577" s="1"/>
    </row>
    <row r="578" spans="2:59" ht="12" customHeight="1" x14ac:dyDescent="0.25">
      <c r="B578" s="59"/>
      <c r="BB578" s="1"/>
      <c r="BC578" s="1"/>
      <c r="BD578" s="1"/>
      <c r="BE578" s="1"/>
      <c r="BF578" s="1"/>
      <c r="BG578" s="1"/>
    </row>
    <row r="579" spans="2:59" ht="12" customHeight="1" x14ac:dyDescent="0.25">
      <c r="B579" s="59"/>
      <c r="BB579" s="1"/>
      <c r="BC579" s="1"/>
      <c r="BD579" s="1"/>
      <c r="BE579" s="1"/>
      <c r="BF579" s="1"/>
      <c r="BG579" s="1"/>
    </row>
    <row r="580" spans="2:59" ht="12" customHeight="1" x14ac:dyDescent="0.25">
      <c r="B580" s="59"/>
      <c r="BB580" s="1"/>
      <c r="BC580" s="1"/>
      <c r="BD580" s="1"/>
      <c r="BE580" s="1"/>
      <c r="BF580" s="1"/>
      <c r="BG580" s="1"/>
    </row>
    <row r="581" spans="2:59" ht="12" customHeight="1" x14ac:dyDescent="0.25">
      <c r="B581" s="59"/>
      <c r="BB581" s="1"/>
      <c r="BC581" s="1"/>
      <c r="BD581" s="1"/>
      <c r="BE581" s="1"/>
      <c r="BF581" s="1"/>
      <c r="BG581" s="1"/>
    </row>
    <row r="582" spans="2:59" ht="12" customHeight="1" x14ac:dyDescent="0.25">
      <c r="B582" s="59"/>
      <c r="BB582" s="1"/>
      <c r="BC582" s="1"/>
      <c r="BD582" s="1"/>
      <c r="BE582" s="1"/>
      <c r="BF582" s="1"/>
      <c r="BG582" s="1"/>
    </row>
    <row r="583" spans="2:59" ht="12" customHeight="1" x14ac:dyDescent="0.25">
      <c r="B583" s="59"/>
      <c r="BB583" s="1"/>
      <c r="BC583" s="1"/>
      <c r="BD583" s="1"/>
      <c r="BE583" s="1"/>
      <c r="BF583" s="1"/>
      <c r="BG583" s="1"/>
    </row>
    <row r="584" spans="2:59" ht="12" customHeight="1" x14ac:dyDescent="0.25">
      <c r="B584" s="59"/>
      <c r="BB584" s="1"/>
      <c r="BC584" s="1"/>
      <c r="BD584" s="1"/>
      <c r="BE584" s="1"/>
      <c r="BF584" s="1"/>
      <c r="BG584" s="1"/>
    </row>
    <row r="585" spans="2:59" ht="12" customHeight="1" x14ac:dyDescent="0.25">
      <c r="B585" s="59"/>
      <c r="BB585" s="1"/>
      <c r="BC585" s="1"/>
      <c r="BD585" s="1"/>
      <c r="BE585" s="1"/>
      <c r="BF585" s="1"/>
      <c r="BG585" s="1"/>
    </row>
    <row r="586" spans="2:59" ht="12" customHeight="1" x14ac:dyDescent="0.25">
      <c r="B586" s="59"/>
      <c r="BB586" s="1"/>
      <c r="BC586" s="1"/>
      <c r="BD586" s="1"/>
      <c r="BE586" s="1"/>
      <c r="BF586" s="1"/>
      <c r="BG586" s="1"/>
    </row>
    <row r="587" spans="2:59" ht="12" customHeight="1" x14ac:dyDescent="0.25">
      <c r="B587" s="59"/>
      <c r="BB587" s="1"/>
      <c r="BC587" s="1"/>
      <c r="BD587" s="1"/>
      <c r="BE587" s="1"/>
      <c r="BF587" s="1"/>
      <c r="BG587" s="1"/>
    </row>
    <row r="588" spans="2:59" ht="12" customHeight="1" x14ac:dyDescent="0.25">
      <c r="B588" s="59"/>
      <c r="BB588" s="1"/>
      <c r="BC588" s="1"/>
      <c r="BD588" s="1"/>
      <c r="BE588" s="1"/>
      <c r="BF588" s="1"/>
      <c r="BG588" s="1"/>
    </row>
    <row r="589" spans="2:59" ht="12" customHeight="1" x14ac:dyDescent="0.25">
      <c r="B589" s="59"/>
      <c r="BB589" s="1"/>
      <c r="BC589" s="1"/>
      <c r="BD589" s="1"/>
      <c r="BE589" s="1"/>
      <c r="BF589" s="1"/>
      <c r="BG589" s="1"/>
    </row>
    <row r="590" spans="2:59" ht="12" customHeight="1" x14ac:dyDescent="0.25">
      <c r="B590" s="59"/>
      <c r="BB590" s="1"/>
      <c r="BC590" s="1"/>
      <c r="BD590" s="1"/>
      <c r="BE590" s="1"/>
      <c r="BF590" s="1"/>
      <c r="BG590" s="1"/>
    </row>
    <row r="591" spans="2:59" ht="12" customHeight="1" x14ac:dyDescent="0.25">
      <c r="B591" s="59"/>
      <c r="BB591" s="1"/>
      <c r="BC591" s="1"/>
      <c r="BD591" s="1"/>
      <c r="BE591" s="1"/>
      <c r="BF591" s="1"/>
      <c r="BG591" s="1"/>
    </row>
    <row r="592" spans="2:59" ht="12" customHeight="1" x14ac:dyDescent="0.25">
      <c r="B592" s="59"/>
      <c r="BB592" s="1"/>
      <c r="BC592" s="1"/>
      <c r="BD592" s="1"/>
      <c r="BE592" s="1"/>
      <c r="BF592" s="1"/>
      <c r="BG592" s="1"/>
    </row>
    <row r="593" spans="2:59" ht="12" customHeight="1" x14ac:dyDescent="0.25">
      <c r="B593" s="59"/>
      <c r="BB593" s="1"/>
      <c r="BC593" s="1"/>
      <c r="BD593" s="1"/>
      <c r="BE593" s="1"/>
      <c r="BF593" s="1"/>
      <c r="BG593" s="1"/>
    </row>
    <row r="594" spans="2:59" ht="12" customHeight="1" x14ac:dyDescent="0.25">
      <c r="B594" s="59"/>
      <c r="BB594" s="1"/>
      <c r="BC594" s="1"/>
      <c r="BD594" s="1"/>
      <c r="BE594" s="1"/>
      <c r="BF594" s="1"/>
      <c r="BG594" s="1"/>
    </row>
    <row r="595" spans="2:59" ht="12" customHeight="1" x14ac:dyDescent="0.25">
      <c r="B595" s="59"/>
      <c r="BB595" s="1"/>
      <c r="BC595" s="1"/>
      <c r="BD595" s="1"/>
      <c r="BE595" s="1"/>
      <c r="BF595" s="1"/>
      <c r="BG595" s="1"/>
    </row>
    <row r="596" spans="2:59" ht="12" customHeight="1" x14ac:dyDescent="0.25">
      <c r="B596" s="59"/>
      <c r="BB596" s="1"/>
      <c r="BC596" s="1"/>
      <c r="BD596" s="1"/>
      <c r="BE596" s="1"/>
      <c r="BF596" s="1"/>
      <c r="BG596" s="1"/>
    </row>
    <row r="597" spans="2:59" ht="12" customHeight="1" x14ac:dyDescent="0.25">
      <c r="B597" s="59"/>
      <c r="BB597" s="1"/>
      <c r="BC597" s="1"/>
      <c r="BD597" s="1"/>
      <c r="BE597" s="1"/>
      <c r="BF597" s="1"/>
      <c r="BG597" s="1"/>
    </row>
    <row r="598" spans="2:59" ht="12" customHeight="1" x14ac:dyDescent="0.25">
      <c r="B598" s="59"/>
      <c r="BB598" s="1"/>
      <c r="BC598" s="1"/>
      <c r="BD598" s="1"/>
      <c r="BE598" s="1"/>
      <c r="BF598" s="1"/>
      <c r="BG598" s="1"/>
    </row>
    <row r="599" spans="2:59" ht="12" customHeight="1" x14ac:dyDescent="0.25">
      <c r="B599" s="59"/>
      <c r="BB599" s="1"/>
      <c r="BC599" s="1"/>
      <c r="BD599" s="1"/>
      <c r="BE599" s="1"/>
      <c r="BF599" s="1"/>
      <c r="BG599" s="1"/>
    </row>
    <row r="600" spans="2:59" ht="12" customHeight="1" x14ac:dyDescent="0.25">
      <c r="B600" s="59"/>
      <c r="BB600" s="1"/>
      <c r="BC600" s="1"/>
      <c r="BD600" s="1"/>
      <c r="BE600" s="1"/>
      <c r="BF600" s="1"/>
      <c r="BG600" s="1"/>
    </row>
    <row r="601" spans="2:59" ht="12" customHeight="1" x14ac:dyDescent="0.25">
      <c r="B601" s="59"/>
      <c r="BB601" s="1"/>
      <c r="BC601" s="1"/>
      <c r="BD601" s="1"/>
      <c r="BE601" s="1"/>
      <c r="BF601" s="1"/>
      <c r="BG601" s="1"/>
    </row>
    <row r="602" spans="2:59" ht="12" customHeight="1" x14ac:dyDescent="0.25">
      <c r="B602" s="59"/>
      <c r="BB602" s="1"/>
      <c r="BC602" s="1"/>
      <c r="BD602" s="1"/>
      <c r="BE602" s="1"/>
      <c r="BF602" s="1"/>
      <c r="BG602" s="1"/>
    </row>
    <row r="603" spans="2:59" ht="12" customHeight="1" x14ac:dyDescent="0.25">
      <c r="B603" s="59"/>
      <c r="BB603" s="1"/>
      <c r="BC603" s="1"/>
      <c r="BD603" s="1"/>
      <c r="BE603" s="1"/>
      <c r="BF603" s="1"/>
      <c r="BG603" s="1"/>
    </row>
    <row r="604" spans="2:59" ht="12" customHeight="1" x14ac:dyDescent="0.25">
      <c r="B604" s="59"/>
      <c r="BB604" s="1"/>
      <c r="BC604" s="1"/>
      <c r="BD604" s="1"/>
      <c r="BE604" s="1"/>
      <c r="BF604" s="1"/>
      <c r="BG604" s="1"/>
    </row>
    <row r="605" spans="2:59" ht="12" customHeight="1" x14ac:dyDescent="0.25">
      <c r="B605" s="59"/>
      <c r="BB605" s="1"/>
      <c r="BC605" s="1"/>
      <c r="BD605" s="1"/>
      <c r="BE605" s="1"/>
      <c r="BF605" s="1"/>
      <c r="BG605" s="1"/>
    </row>
    <row r="606" spans="2:59" ht="12" customHeight="1" x14ac:dyDescent="0.25">
      <c r="B606" s="59"/>
      <c r="BB606" s="1"/>
      <c r="BC606" s="1"/>
      <c r="BD606" s="1"/>
      <c r="BE606" s="1"/>
      <c r="BF606" s="1"/>
      <c r="BG606" s="1"/>
    </row>
    <row r="607" spans="2:59" ht="12" customHeight="1" x14ac:dyDescent="0.25">
      <c r="B607" s="59"/>
      <c r="BB607" s="1"/>
      <c r="BC607" s="1"/>
      <c r="BD607" s="1"/>
      <c r="BE607" s="1"/>
      <c r="BF607" s="1"/>
      <c r="BG607" s="1"/>
    </row>
    <row r="608" spans="2:59" ht="12" customHeight="1" x14ac:dyDescent="0.25">
      <c r="B608" s="59"/>
      <c r="BB608" s="1"/>
      <c r="BC608" s="1"/>
      <c r="BD608" s="1"/>
      <c r="BE608" s="1"/>
      <c r="BF608" s="1"/>
      <c r="BG608" s="1"/>
    </row>
    <row r="609" spans="2:59" ht="12" customHeight="1" x14ac:dyDescent="0.25">
      <c r="B609" s="59"/>
      <c r="BB609" s="1"/>
      <c r="BC609" s="1"/>
      <c r="BD609" s="1"/>
      <c r="BE609" s="1"/>
      <c r="BF609" s="1"/>
      <c r="BG609" s="1"/>
    </row>
    <row r="610" spans="2:59" ht="12" customHeight="1" x14ac:dyDescent="0.25">
      <c r="B610" s="59"/>
      <c r="BB610" s="1"/>
      <c r="BC610" s="1"/>
      <c r="BD610" s="1"/>
      <c r="BE610" s="1"/>
      <c r="BF610" s="1"/>
      <c r="BG610" s="1"/>
    </row>
    <row r="611" spans="2:59" ht="12" customHeight="1" x14ac:dyDescent="0.25">
      <c r="B611" s="59"/>
      <c r="BB611" s="1"/>
      <c r="BC611" s="1"/>
      <c r="BD611" s="1"/>
      <c r="BE611" s="1"/>
      <c r="BF611" s="1"/>
      <c r="BG611" s="1"/>
    </row>
    <row r="612" spans="2:59" ht="12" customHeight="1" x14ac:dyDescent="0.25">
      <c r="B612" s="59"/>
      <c r="BB612" s="1"/>
      <c r="BC612" s="1"/>
      <c r="BD612" s="1"/>
      <c r="BE612" s="1"/>
      <c r="BF612" s="1"/>
      <c r="BG612" s="1"/>
    </row>
    <row r="613" spans="2:59" ht="12" customHeight="1" x14ac:dyDescent="0.25">
      <c r="B613" s="59"/>
      <c r="BB613" s="1"/>
      <c r="BC613" s="1"/>
      <c r="BD613" s="1"/>
      <c r="BE613" s="1"/>
      <c r="BF613" s="1"/>
      <c r="BG613" s="1"/>
    </row>
    <row r="614" spans="2:59" ht="12" customHeight="1" x14ac:dyDescent="0.25">
      <c r="B614" s="59"/>
      <c r="BB614" s="1"/>
      <c r="BC614" s="1"/>
      <c r="BD614" s="1"/>
      <c r="BE614" s="1"/>
      <c r="BF614" s="1"/>
      <c r="BG614" s="1"/>
    </row>
    <row r="615" spans="2:59" ht="12" customHeight="1" x14ac:dyDescent="0.25">
      <c r="B615" s="59"/>
      <c r="BB615" s="1"/>
      <c r="BC615" s="1"/>
      <c r="BD615" s="1"/>
      <c r="BE615" s="1"/>
      <c r="BF615" s="1"/>
      <c r="BG615" s="1"/>
    </row>
    <row r="616" spans="2:59" ht="12" customHeight="1" x14ac:dyDescent="0.25">
      <c r="B616" s="59"/>
      <c r="BB616" s="1"/>
      <c r="BC616" s="1"/>
      <c r="BD616" s="1"/>
      <c r="BE616" s="1"/>
      <c r="BF616" s="1"/>
      <c r="BG616" s="1"/>
    </row>
    <row r="617" spans="2:59" ht="12" customHeight="1" x14ac:dyDescent="0.25">
      <c r="B617" s="59"/>
      <c r="BB617" s="1"/>
      <c r="BC617" s="1"/>
      <c r="BD617" s="1"/>
      <c r="BE617" s="1"/>
      <c r="BF617" s="1"/>
      <c r="BG617" s="1"/>
    </row>
    <row r="618" spans="2:59" ht="12" customHeight="1" x14ac:dyDescent="0.25">
      <c r="B618" s="59"/>
      <c r="BB618" s="1"/>
      <c r="BC618" s="1"/>
      <c r="BD618" s="1"/>
      <c r="BE618" s="1"/>
      <c r="BF618" s="1"/>
      <c r="BG618" s="1"/>
    </row>
    <row r="619" spans="2:59" ht="12" customHeight="1" x14ac:dyDescent="0.25">
      <c r="B619" s="59"/>
      <c r="BB619" s="1"/>
      <c r="BC619" s="1"/>
      <c r="BD619" s="1"/>
      <c r="BE619" s="1"/>
      <c r="BF619" s="1"/>
      <c r="BG619" s="1"/>
    </row>
    <row r="620" spans="2:59" ht="12" customHeight="1" x14ac:dyDescent="0.25">
      <c r="B620" s="59"/>
      <c r="BB620" s="1"/>
      <c r="BC620" s="1"/>
      <c r="BD620" s="1"/>
      <c r="BE620" s="1"/>
      <c r="BF620" s="1"/>
      <c r="BG620" s="1"/>
    </row>
    <row r="621" spans="2:59" ht="12" customHeight="1" x14ac:dyDescent="0.25">
      <c r="B621" s="59"/>
      <c r="BB621" s="1"/>
      <c r="BC621" s="1"/>
      <c r="BD621" s="1"/>
      <c r="BE621" s="1"/>
      <c r="BF621" s="1"/>
      <c r="BG621" s="1"/>
    </row>
    <row r="622" spans="2:59" ht="12" customHeight="1" x14ac:dyDescent="0.25">
      <c r="B622" s="59"/>
      <c r="BB622" s="1"/>
      <c r="BC622" s="1"/>
      <c r="BD622" s="1"/>
      <c r="BE622" s="1"/>
      <c r="BF622" s="1"/>
      <c r="BG622" s="1"/>
    </row>
    <row r="623" spans="2:59" ht="12" customHeight="1" x14ac:dyDescent="0.25">
      <c r="B623" s="59"/>
      <c r="BB623" s="1"/>
      <c r="BC623" s="1"/>
      <c r="BD623" s="1"/>
      <c r="BE623" s="1"/>
      <c r="BF623" s="1"/>
      <c r="BG623" s="1"/>
    </row>
    <row r="624" spans="2:59" ht="12" customHeight="1" x14ac:dyDescent="0.25">
      <c r="B624" s="59"/>
      <c r="BB624" s="1"/>
      <c r="BC624" s="1"/>
      <c r="BD624" s="1"/>
      <c r="BE624" s="1"/>
      <c r="BF624" s="1"/>
      <c r="BG624" s="1"/>
    </row>
    <row r="625" spans="2:59" ht="12" customHeight="1" x14ac:dyDescent="0.25">
      <c r="B625" s="59"/>
      <c r="BB625" s="1"/>
      <c r="BC625" s="1"/>
      <c r="BD625" s="1"/>
      <c r="BE625" s="1"/>
      <c r="BF625" s="1"/>
      <c r="BG625" s="1"/>
    </row>
    <row r="626" spans="2:59" ht="12" customHeight="1" x14ac:dyDescent="0.25">
      <c r="B626" s="59"/>
      <c r="BB626" s="1"/>
      <c r="BC626" s="1"/>
      <c r="BD626" s="1"/>
      <c r="BE626" s="1"/>
      <c r="BF626" s="1"/>
      <c r="BG626" s="1"/>
    </row>
    <row r="627" spans="2:59" ht="12" customHeight="1" x14ac:dyDescent="0.25">
      <c r="B627" s="59"/>
      <c r="BB627" s="1"/>
      <c r="BC627" s="1"/>
      <c r="BD627" s="1"/>
      <c r="BE627" s="1"/>
      <c r="BF627" s="1"/>
      <c r="BG627" s="1"/>
    </row>
    <row r="628" spans="2:59" ht="12" customHeight="1" x14ac:dyDescent="0.25">
      <c r="B628" s="59"/>
      <c r="BB628" s="1"/>
      <c r="BC628" s="1"/>
      <c r="BD628" s="1"/>
      <c r="BE628" s="1"/>
      <c r="BF628" s="1"/>
      <c r="BG628" s="1"/>
    </row>
    <row r="629" spans="2:59" ht="12" customHeight="1" x14ac:dyDescent="0.25">
      <c r="B629" s="59"/>
      <c r="BB629" s="1"/>
      <c r="BC629" s="1"/>
      <c r="BD629" s="1"/>
      <c r="BE629" s="1"/>
      <c r="BF629" s="1"/>
      <c r="BG629" s="1"/>
    </row>
    <row r="630" spans="2:59" ht="12" customHeight="1" x14ac:dyDescent="0.25">
      <c r="B630" s="59"/>
      <c r="BB630" s="1"/>
      <c r="BC630" s="1"/>
      <c r="BD630" s="1"/>
      <c r="BE630" s="1"/>
      <c r="BF630" s="1"/>
      <c r="BG630" s="1"/>
    </row>
    <row r="631" spans="2:59" ht="12" customHeight="1" x14ac:dyDescent="0.25">
      <c r="B631" s="59"/>
      <c r="BB631" s="1"/>
      <c r="BC631" s="1"/>
      <c r="BD631" s="1"/>
      <c r="BE631" s="1"/>
      <c r="BF631" s="1"/>
      <c r="BG631" s="1"/>
    </row>
    <row r="632" spans="2:59" ht="12" customHeight="1" x14ac:dyDescent="0.25">
      <c r="B632" s="59"/>
      <c r="BB632" s="1"/>
      <c r="BC632" s="1"/>
      <c r="BD632" s="1"/>
      <c r="BE632" s="1"/>
      <c r="BF632" s="1"/>
      <c r="BG632" s="1"/>
    </row>
    <row r="633" spans="2:59" ht="12" customHeight="1" x14ac:dyDescent="0.25">
      <c r="B633" s="59"/>
      <c r="BB633" s="1"/>
      <c r="BC633" s="1"/>
      <c r="BD633" s="1"/>
      <c r="BE633" s="1"/>
      <c r="BF633" s="1"/>
      <c r="BG633" s="1"/>
    </row>
    <row r="634" spans="2:59" ht="12" customHeight="1" x14ac:dyDescent="0.25">
      <c r="B634" s="59"/>
      <c r="BB634" s="1"/>
      <c r="BC634" s="1"/>
      <c r="BD634" s="1"/>
      <c r="BE634" s="1"/>
      <c r="BF634" s="1"/>
      <c r="BG634" s="1"/>
    </row>
    <row r="635" spans="2:59" ht="12" customHeight="1" x14ac:dyDescent="0.25">
      <c r="B635" s="59"/>
      <c r="BB635" s="1"/>
      <c r="BC635" s="1"/>
      <c r="BD635" s="1"/>
      <c r="BE635" s="1"/>
      <c r="BF635" s="1"/>
      <c r="BG635" s="1"/>
    </row>
    <row r="636" spans="2:59" ht="12" customHeight="1" x14ac:dyDescent="0.25">
      <c r="B636" s="59"/>
      <c r="BB636" s="1"/>
      <c r="BC636" s="1"/>
      <c r="BD636" s="1"/>
      <c r="BE636" s="1"/>
      <c r="BF636" s="1"/>
      <c r="BG636" s="1"/>
    </row>
    <row r="637" spans="2:59" ht="12" customHeight="1" x14ac:dyDescent="0.25">
      <c r="B637" s="59"/>
      <c r="BB637" s="1"/>
      <c r="BC637" s="1"/>
      <c r="BD637" s="1"/>
      <c r="BE637" s="1"/>
      <c r="BF637" s="1"/>
      <c r="BG637" s="1"/>
    </row>
    <row r="638" spans="2:59" ht="12" customHeight="1" x14ac:dyDescent="0.25">
      <c r="B638" s="59"/>
      <c r="BB638" s="1"/>
      <c r="BC638" s="1"/>
      <c r="BD638" s="1"/>
      <c r="BE638" s="1"/>
      <c r="BF638" s="1"/>
      <c r="BG638" s="1"/>
    </row>
    <row r="639" spans="2:59" ht="12" customHeight="1" x14ac:dyDescent="0.25">
      <c r="B639" s="59"/>
      <c r="BB639" s="1"/>
      <c r="BC639" s="1"/>
      <c r="BD639" s="1"/>
      <c r="BE639" s="1"/>
      <c r="BF639" s="1"/>
      <c r="BG639" s="1"/>
    </row>
    <row r="640" spans="2:59" ht="12" customHeight="1" x14ac:dyDescent="0.25">
      <c r="B640" s="59"/>
      <c r="BB640" s="1"/>
      <c r="BC640" s="1"/>
      <c r="BD640" s="1"/>
      <c r="BE640" s="1"/>
      <c r="BF640" s="1"/>
      <c r="BG640" s="1"/>
    </row>
    <row r="641" spans="2:59" ht="12" customHeight="1" x14ac:dyDescent="0.25">
      <c r="B641" s="59"/>
      <c r="BB641" s="1"/>
      <c r="BC641" s="1"/>
      <c r="BD641" s="1"/>
      <c r="BE641" s="1"/>
      <c r="BF641" s="1"/>
      <c r="BG641" s="1"/>
    </row>
    <row r="642" spans="2:59" ht="12" customHeight="1" x14ac:dyDescent="0.25">
      <c r="B642" s="59"/>
      <c r="BB642" s="1"/>
      <c r="BC642" s="1"/>
      <c r="BD642" s="1"/>
      <c r="BE642" s="1"/>
      <c r="BF642" s="1"/>
      <c r="BG642" s="1"/>
    </row>
    <row r="643" spans="2:59" ht="12" customHeight="1" x14ac:dyDescent="0.25">
      <c r="B643" s="59"/>
      <c r="BB643" s="1"/>
      <c r="BC643" s="1"/>
      <c r="BD643" s="1"/>
      <c r="BE643" s="1"/>
      <c r="BF643" s="1"/>
      <c r="BG643" s="1"/>
    </row>
    <row r="644" spans="2:59" ht="12" customHeight="1" x14ac:dyDescent="0.25">
      <c r="B644" s="59"/>
      <c r="BB644" s="1"/>
      <c r="BC644" s="1"/>
      <c r="BD644" s="1"/>
      <c r="BE644" s="1"/>
      <c r="BF644" s="1"/>
      <c r="BG644" s="1"/>
    </row>
    <row r="645" spans="2:59" ht="12" customHeight="1" x14ac:dyDescent="0.25">
      <c r="B645" s="59"/>
      <c r="BB645" s="1"/>
      <c r="BC645" s="1"/>
      <c r="BD645" s="1"/>
      <c r="BE645" s="1"/>
      <c r="BF645" s="1"/>
      <c r="BG645" s="1"/>
    </row>
    <row r="646" spans="2:59" ht="12" customHeight="1" x14ac:dyDescent="0.25">
      <c r="B646" s="59"/>
      <c r="BB646" s="1"/>
      <c r="BC646" s="1"/>
      <c r="BD646" s="1"/>
      <c r="BE646" s="1"/>
      <c r="BF646" s="1"/>
      <c r="BG646" s="1"/>
    </row>
    <row r="647" spans="2:59" ht="12" customHeight="1" x14ac:dyDescent="0.25">
      <c r="B647" s="59"/>
      <c r="BB647" s="1"/>
      <c r="BC647" s="1"/>
      <c r="BD647" s="1"/>
      <c r="BE647" s="1"/>
      <c r="BF647" s="1"/>
      <c r="BG647" s="1"/>
    </row>
    <row r="648" spans="2:59" ht="12" customHeight="1" x14ac:dyDescent="0.25">
      <c r="B648" s="59"/>
      <c r="BB648" s="1"/>
      <c r="BC648" s="1"/>
      <c r="BD648" s="1"/>
      <c r="BE648" s="1"/>
      <c r="BF648" s="1"/>
      <c r="BG648" s="1"/>
    </row>
    <row r="649" spans="2:59" ht="12" customHeight="1" x14ac:dyDescent="0.25">
      <c r="B649" s="59"/>
      <c r="BB649" s="1"/>
      <c r="BC649" s="1"/>
      <c r="BD649" s="1"/>
      <c r="BE649" s="1"/>
      <c r="BF649" s="1"/>
      <c r="BG649" s="1"/>
    </row>
    <row r="650" spans="2:59" ht="12" customHeight="1" x14ac:dyDescent="0.25">
      <c r="B650" s="59"/>
      <c r="BB650" s="1"/>
      <c r="BC650" s="1"/>
      <c r="BD650" s="1"/>
      <c r="BE650" s="1"/>
      <c r="BF650" s="1"/>
      <c r="BG650" s="1"/>
    </row>
    <row r="651" spans="2:59" ht="12" customHeight="1" x14ac:dyDescent="0.25">
      <c r="B651" s="59"/>
      <c r="BB651" s="1"/>
      <c r="BC651" s="1"/>
      <c r="BD651" s="1"/>
      <c r="BE651" s="1"/>
      <c r="BF651" s="1"/>
      <c r="BG651" s="1"/>
    </row>
    <row r="652" spans="2:59" ht="12" customHeight="1" x14ac:dyDescent="0.25">
      <c r="B652" s="59"/>
      <c r="BB652" s="1"/>
      <c r="BC652" s="1"/>
      <c r="BD652" s="1"/>
      <c r="BE652" s="1"/>
      <c r="BF652" s="1"/>
      <c r="BG652" s="1"/>
    </row>
    <row r="653" spans="2:59" ht="12" customHeight="1" x14ac:dyDescent="0.25">
      <c r="B653" s="59"/>
      <c r="BB653" s="1"/>
      <c r="BC653" s="1"/>
      <c r="BD653" s="1"/>
      <c r="BE653" s="1"/>
      <c r="BF653" s="1"/>
      <c r="BG653" s="1"/>
    </row>
    <row r="654" spans="2:59" ht="12" customHeight="1" x14ac:dyDescent="0.25">
      <c r="B654" s="59"/>
      <c r="BB654" s="1"/>
      <c r="BC654" s="1"/>
      <c r="BD654" s="1"/>
      <c r="BE654" s="1"/>
      <c r="BF654" s="1"/>
      <c r="BG654" s="1"/>
    </row>
    <row r="655" spans="2:59" ht="12" customHeight="1" x14ac:dyDescent="0.25">
      <c r="B655" s="59"/>
      <c r="BB655" s="1"/>
      <c r="BC655" s="1"/>
      <c r="BD655" s="1"/>
      <c r="BE655" s="1"/>
      <c r="BF655" s="1"/>
      <c r="BG655" s="1"/>
    </row>
    <row r="656" spans="2:59" ht="12" customHeight="1" x14ac:dyDescent="0.25">
      <c r="B656" s="59"/>
      <c r="BB656" s="1"/>
      <c r="BC656" s="1"/>
      <c r="BD656" s="1"/>
      <c r="BE656" s="1"/>
      <c r="BF656" s="1"/>
      <c r="BG656" s="1"/>
    </row>
    <row r="657" spans="2:59" ht="12" customHeight="1" x14ac:dyDescent="0.25">
      <c r="B657" s="59"/>
      <c r="BB657" s="1"/>
      <c r="BC657" s="1"/>
      <c r="BD657" s="1"/>
      <c r="BE657" s="1"/>
      <c r="BF657" s="1"/>
      <c r="BG657" s="1"/>
    </row>
    <row r="658" spans="2:59" ht="12" customHeight="1" x14ac:dyDescent="0.25">
      <c r="B658" s="59"/>
      <c r="BB658" s="1"/>
      <c r="BC658" s="1"/>
      <c r="BD658" s="1"/>
      <c r="BE658" s="1"/>
      <c r="BF658" s="1"/>
      <c r="BG658" s="1"/>
    </row>
    <row r="659" spans="2:59" ht="12" customHeight="1" x14ac:dyDescent="0.25">
      <c r="B659" s="59"/>
      <c r="BB659" s="1"/>
      <c r="BC659" s="1"/>
      <c r="BD659" s="1"/>
      <c r="BE659" s="1"/>
      <c r="BF659" s="1"/>
      <c r="BG659" s="1"/>
    </row>
    <row r="660" spans="2:59" ht="12" customHeight="1" x14ac:dyDescent="0.25">
      <c r="B660" s="59"/>
      <c r="BB660" s="1"/>
      <c r="BC660" s="1"/>
      <c r="BD660" s="1"/>
      <c r="BE660" s="1"/>
      <c r="BF660" s="1"/>
      <c r="BG660" s="1"/>
    </row>
    <row r="661" spans="2:59" ht="12" customHeight="1" x14ac:dyDescent="0.25">
      <c r="B661" s="59"/>
      <c r="BB661" s="1"/>
      <c r="BC661" s="1"/>
      <c r="BD661" s="1"/>
      <c r="BE661" s="1"/>
      <c r="BF661" s="1"/>
      <c r="BG661" s="1"/>
    </row>
    <row r="662" spans="2:59" ht="12" customHeight="1" x14ac:dyDescent="0.25">
      <c r="B662" s="59"/>
      <c r="BB662" s="1"/>
      <c r="BC662" s="1"/>
      <c r="BD662" s="1"/>
      <c r="BE662" s="1"/>
      <c r="BF662" s="1"/>
      <c r="BG662" s="1"/>
    </row>
    <row r="663" spans="2:59" ht="12" customHeight="1" x14ac:dyDescent="0.25">
      <c r="B663" s="59"/>
      <c r="BB663" s="1"/>
      <c r="BC663" s="1"/>
      <c r="BD663" s="1"/>
      <c r="BE663" s="1"/>
      <c r="BF663" s="1"/>
      <c r="BG663" s="1"/>
    </row>
    <row r="664" spans="2:59" ht="12" customHeight="1" x14ac:dyDescent="0.25">
      <c r="B664" s="59"/>
      <c r="BB664" s="1"/>
      <c r="BC664" s="1"/>
      <c r="BD664" s="1"/>
      <c r="BE664" s="1"/>
      <c r="BF664" s="1"/>
      <c r="BG664" s="1"/>
    </row>
    <row r="665" spans="2:59" ht="12" customHeight="1" x14ac:dyDescent="0.25">
      <c r="B665" s="59"/>
      <c r="BB665" s="1"/>
      <c r="BC665" s="1"/>
      <c r="BD665" s="1"/>
      <c r="BE665" s="1"/>
      <c r="BF665" s="1"/>
      <c r="BG665" s="1"/>
    </row>
    <row r="666" spans="2:59" ht="12" customHeight="1" x14ac:dyDescent="0.25">
      <c r="B666" s="59"/>
      <c r="BB666" s="1"/>
      <c r="BC666" s="1"/>
      <c r="BD666" s="1"/>
      <c r="BE666" s="1"/>
      <c r="BF666" s="1"/>
      <c r="BG666" s="1"/>
    </row>
    <row r="667" spans="2:59" ht="12" customHeight="1" x14ac:dyDescent="0.25">
      <c r="B667" s="59"/>
      <c r="BB667" s="1"/>
      <c r="BC667" s="1"/>
      <c r="BD667" s="1"/>
      <c r="BE667" s="1"/>
      <c r="BF667" s="1"/>
      <c r="BG667" s="1"/>
    </row>
    <row r="668" spans="2:59" ht="12" customHeight="1" x14ac:dyDescent="0.25">
      <c r="B668" s="59"/>
      <c r="BB668" s="1"/>
      <c r="BC668" s="1"/>
      <c r="BD668" s="1"/>
      <c r="BE668" s="1"/>
      <c r="BF668" s="1"/>
      <c r="BG668" s="1"/>
    </row>
    <row r="669" spans="2:59" ht="12" customHeight="1" x14ac:dyDescent="0.25">
      <c r="B669" s="59"/>
      <c r="BB669" s="1"/>
      <c r="BC669" s="1"/>
      <c r="BD669" s="1"/>
      <c r="BE669" s="1"/>
      <c r="BF669" s="1"/>
      <c r="BG669" s="1"/>
    </row>
    <row r="670" spans="2:59" ht="12" customHeight="1" x14ac:dyDescent="0.25">
      <c r="B670" s="59"/>
      <c r="BB670" s="1"/>
      <c r="BC670" s="1"/>
      <c r="BD670" s="1"/>
      <c r="BE670" s="1"/>
      <c r="BF670" s="1"/>
      <c r="BG670" s="1"/>
    </row>
    <row r="671" spans="2:59" ht="12" customHeight="1" x14ac:dyDescent="0.25">
      <c r="B671" s="59"/>
      <c r="BB671" s="1"/>
      <c r="BC671" s="1"/>
      <c r="BD671" s="1"/>
      <c r="BE671" s="1"/>
      <c r="BF671" s="1"/>
      <c r="BG671" s="1"/>
    </row>
    <row r="672" spans="2:59" ht="12" customHeight="1" x14ac:dyDescent="0.25">
      <c r="B672" s="59"/>
      <c r="BB672" s="1"/>
      <c r="BC672" s="1"/>
      <c r="BD672" s="1"/>
      <c r="BE672" s="1"/>
      <c r="BF672" s="1"/>
      <c r="BG672" s="1"/>
    </row>
    <row r="673" spans="2:59" ht="12" customHeight="1" x14ac:dyDescent="0.25">
      <c r="B673" s="59"/>
      <c r="BB673" s="1"/>
      <c r="BC673" s="1"/>
      <c r="BD673" s="1"/>
      <c r="BE673" s="1"/>
      <c r="BF673" s="1"/>
      <c r="BG673" s="1"/>
    </row>
    <row r="674" spans="2:59" ht="12" customHeight="1" x14ac:dyDescent="0.25">
      <c r="B674" s="59"/>
      <c r="BB674" s="1"/>
      <c r="BC674" s="1"/>
      <c r="BD674" s="1"/>
      <c r="BE674" s="1"/>
      <c r="BF674" s="1"/>
      <c r="BG674" s="1"/>
    </row>
    <row r="675" spans="2:59" ht="12" customHeight="1" x14ac:dyDescent="0.25">
      <c r="B675" s="59"/>
      <c r="BB675" s="1"/>
      <c r="BC675" s="1"/>
      <c r="BD675" s="1"/>
      <c r="BE675" s="1"/>
      <c r="BF675" s="1"/>
      <c r="BG675" s="1"/>
    </row>
    <row r="676" spans="2:59" ht="12" customHeight="1" x14ac:dyDescent="0.25">
      <c r="B676" s="59"/>
      <c r="BB676" s="1"/>
      <c r="BC676" s="1"/>
      <c r="BD676" s="1"/>
      <c r="BE676" s="1"/>
      <c r="BF676" s="1"/>
      <c r="BG676" s="1"/>
    </row>
    <row r="677" spans="2:59" ht="12" customHeight="1" x14ac:dyDescent="0.25">
      <c r="B677" s="59"/>
      <c r="BB677" s="1"/>
      <c r="BC677" s="1"/>
      <c r="BD677" s="1"/>
      <c r="BE677" s="1"/>
      <c r="BF677" s="1"/>
      <c r="BG677" s="1"/>
    </row>
    <row r="678" spans="2:59" ht="12" customHeight="1" x14ac:dyDescent="0.25">
      <c r="B678" s="59"/>
      <c r="BB678" s="1"/>
      <c r="BC678" s="1"/>
      <c r="BD678" s="1"/>
      <c r="BE678" s="1"/>
      <c r="BF678" s="1"/>
      <c r="BG678" s="1"/>
    </row>
    <row r="679" spans="2:59" ht="12" customHeight="1" x14ac:dyDescent="0.25">
      <c r="B679" s="59"/>
      <c r="BB679" s="1"/>
      <c r="BC679" s="1"/>
      <c r="BD679" s="1"/>
      <c r="BE679" s="1"/>
      <c r="BF679" s="1"/>
      <c r="BG679" s="1"/>
    </row>
    <row r="680" spans="2:59" ht="12" customHeight="1" x14ac:dyDescent="0.25">
      <c r="B680" s="59"/>
      <c r="BB680" s="1"/>
      <c r="BC680" s="1"/>
      <c r="BD680" s="1"/>
      <c r="BE680" s="1"/>
      <c r="BF680" s="1"/>
      <c r="BG680" s="1"/>
    </row>
    <row r="681" spans="2:59" ht="12" customHeight="1" x14ac:dyDescent="0.25">
      <c r="B681" s="59"/>
      <c r="BB681" s="1"/>
      <c r="BC681" s="1"/>
      <c r="BD681" s="1"/>
      <c r="BE681" s="1"/>
      <c r="BF681" s="1"/>
      <c r="BG681" s="1"/>
    </row>
    <row r="682" spans="2:59" ht="12" customHeight="1" x14ac:dyDescent="0.25">
      <c r="B682" s="59"/>
      <c r="BB682" s="1"/>
      <c r="BC682" s="1"/>
      <c r="BD682" s="1"/>
      <c r="BE682" s="1"/>
      <c r="BF682" s="1"/>
      <c r="BG682" s="1"/>
    </row>
    <row r="683" spans="2:59" ht="12" customHeight="1" x14ac:dyDescent="0.25">
      <c r="B683" s="59"/>
      <c r="BB683" s="1"/>
      <c r="BC683" s="1"/>
      <c r="BD683" s="1"/>
      <c r="BE683" s="1"/>
      <c r="BF683" s="1"/>
      <c r="BG683" s="1"/>
    </row>
    <row r="684" spans="2:59" ht="12" customHeight="1" x14ac:dyDescent="0.25">
      <c r="B684" s="59"/>
      <c r="BB684" s="1"/>
      <c r="BC684" s="1"/>
      <c r="BD684" s="1"/>
      <c r="BE684" s="1"/>
      <c r="BF684" s="1"/>
      <c r="BG684" s="1"/>
    </row>
    <row r="685" spans="2:59" ht="12" customHeight="1" x14ac:dyDescent="0.25">
      <c r="B685" s="59"/>
      <c r="BB685" s="1"/>
      <c r="BC685" s="1"/>
      <c r="BD685" s="1"/>
      <c r="BE685" s="1"/>
      <c r="BF685" s="1"/>
      <c r="BG685" s="1"/>
    </row>
    <row r="686" spans="2:59" ht="12" customHeight="1" x14ac:dyDescent="0.25">
      <c r="B686" s="59"/>
      <c r="BB686" s="1"/>
      <c r="BC686" s="1"/>
      <c r="BD686" s="1"/>
      <c r="BE686" s="1"/>
      <c r="BF686" s="1"/>
      <c r="BG686" s="1"/>
    </row>
    <row r="687" spans="2:59" ht="12" customHeight="1" x14ac:dyDescent="0.25">
      <c r="B687" s="59"/>
      <c r="BB687" s="1"/>
      <c r="BC687" s="1"/>
      <c r="BD687" s="1"/>
      <c r="BE687" s="1"/>
      <c r="BF687" s="1"/>
      <c r="BG687" s="1"/>
    </row>
    <row r="688" spans="2:59" ht="12" customHeight="1" x14ac:dyDescent="0.25">
      <c r="B688" s="59"/>
      <c r="BB688" s="1"/>
      <c r="BC688" s="1"/>
      <c r="BD688" s="1"/>
      <c r="BE688" s="1"/>
      <c r="BF688" s="1"/>
      <c r="BG688" s="1"/>
    </row>
    <row r="689" spans="2:59" ht="12" customHeight="1" x14ac:dyDescent="0.25">
      <c r="B689" s="59"/>
      <c r="BB689" s="1"/>
      <c r="BC689" s="1"/>
      <c r="BD689" s="1"/>
      <c r="BE689" s="1"/>
      <c r="BF689" s="1"/>
      <c r="BG689" s="1"/>
    </row>
    <row r="690" spans="2:59" ht="12" customHeight="1" x14ac:dyDescent="0.25">
      <c r="B690" s="59"/>
      <c r="BB690" s="1"/>
      <c r="BC690" s="1"/>
      <c r="BD690" s="1"/>
      <c r="BE690" s="1"/>
      <c r="BF690" s="1"/>
      <c r="BG690" s="1"/>
    </row>
    <row r="691" spans="2:59" ht="12" customHeight="1" x14ac:dyDescent="0.25">
      <c r="B691" s="59"/>
      <c r="BB691" s="1"/>
      <c r="BC691" s="1"/>
      <c r="BD691" s="1"/>
      <c r="BE691" s="1"/>
      <c r="BF691" s="1"/>
      <c r="BG691" s="1"/>
    </row>
    <row r="692" spans="2:59" ht="12" customHeight="1" x14ac:dyDescent="0.25">
      <c r="B692" s="59"/>
      <c r="BB692" s="1"/>
      <c r="BC692" s="1"/>
      <c r="BD692" s="1"/>
      <c r="BE692" s="1"/>
      <c r="BF692" s="1"/>
      <c r="BG692" s="1"/>
    </row>
    <row r="693" spans="2:59" ht="12" customHeight="1" x14ac:dyDescent="0.25">
      <c r="B693" s="59"/>
      <c r="BB693" s="1"/>
      <c r="BC693" s="1"/>
      <c r="BD693" s="1"/>
      <c r="BE693" s="1"/>
      <c r="BF693" s="1"/>
      <c r="BG693" s="1"/>
    </row>
    <row r="694" spans="2:59" ht="12" customHeight="1" x14ac:dyDescent="0.25">
      <c r="B694" s="59"/>
      <c r="BB694" s="1"/>
      <c r="BC694" s="1"/>
      <c r="BD694" s="1"/>
      <c r="BE694" s="1"/>
      <c r="BF694" s="1"/>
      <c r="BG694" s="1"/>
    </row>
    <row r="695" spans="2:59" ht="12" customHeight="1" x14ac:dyDescent="0.25">
      <c r="B695" s="59"/>
      <c r="BB695" s="1"/>
      <c r="BC695" s="1"/>
      <c r="BD695" s="1"/>
      <c r="BE695" s="1"/>
      <c r="BF695" s="1"/>
      <c r="BG695" s="1"/>
    </row>
    <row r="696" spans="2:59" ht="12" customHeight="1" x14ac:dyDescent="0.25">
      <c r="B696" s="59"/>
      <c r="BB696" s="1"/>
      <c r="BC696" s="1"/>
      <c r="BD696" s="1"/>
      <c r="BE696" s="1"/>
      <c r="BF696" s="1"/>
      <c r="BG696" s="1"/>
    </row>
    <row r="697" spans="2:59" ht="12" customHeight="1" x14ac:dyDescent="0.25">
      <c r="B697" s="59"/>
      <c r="BB697" s="1"/>
      <c r="BC697" s="1"/>
      <c r="BD697" s="1"/>
      <c r="BE697" s="1"/>
      <c r="BF697" s="1"/>
      <c r="BG697" s="1"/>
    </row>
    <row r="698" spans="2:59" ht="12" customHeight="1" x14ac:dyDescent="0.25">
      <c r="B698" s="59"/>
      <c r="BB698" s="1"/>
      <c r="BC698" s="1"/>
      <c r="BD698" s="1"/>
      <c r="BE698" s="1"/>
      <c r="BF698" s="1"/>
      <c r="BG698" s="1"/>
    </row>
    <row r="699" spans="2:59" ht="12" customHeight="1" x14ac:dyDescent="0.25">
      <c r="B699" s="59"/>
      <c r="BB699" s="1"/>
      <c r="BC699" s="1"/>
      <c r="BD699" s="1"/>
      <c r="BE699" s="1"/>
      <c r="BF699" s="1"/>
      <c r="BG699" s="1"/>
    </row>
    <row r="700" spans="2:59" ht="12" customHeight="1" x14ac:dyDescent="0.25">
      <c r="B700" s="59"/>
      <c r="BB700" s="1"/>
      <c r="BC700" s="1"/>
      <c r="BD700" s="1"/>
      <c r="BE700" s="1"/>
      <c r="BF700" s="1"/>
      <c r="BG700" s="1"/>
    </row>
    <row r="701" spans="2:59" ht="12" customHeight="1" x14ac:dyDescent="0.25">
      <c r="B701" s="59"/>
      <c r="BB701" s="1"/>
      <c r="BC701" s="1"/>
      <c r="BD701" s="1"/>
      <c r="BE701" s="1"/>
      <c r="BF701" s="1"/>
      <c r="BG701" s="1"/>
    </row>
    <row r="702" spans="2:59" ht="12" customHeight="1" x14ac:dyDescent="0.25">
      <c r="B702" s="59"/>
      <c r="BB702" s="1"/>
      <c r="BC702" s="1"/>
      <c r="BD702" s="1"/>
      <c r="BE702" s="1"/>
      <c r="BF702" s="1"/>
      <c r="BG702" s="1"/>
    </row>
    <row r="703" spans="2:59" ht="12" customHeight="1" x14ac:dyDescent="0.25">
      <c r="B703" s="59"/>
      <c r="BB703" s="1"/>
      <c r="BC703" s="1"/>
      <c r="BD703" s="1"/>
      <c r="BE703" s="1"/>
      <c r="BF703" s="1"/>
      <c r="BG703" s="1"/>
    </row>
    <row r="704" spans="2:59" ht="12" customHeight="1" x14ac:dyDescent="0.25">
      <c r="B704" s="59"/>
      <c r="BB704" s="1"/>
      <c r="BC704" s="1"/>
      <c r="BD704" s="1"/>
      <c r="BE704" s="1"/>
      <c r="BF704" s="1"/>
      <c r="BG704" s="1"/>
    </row>
    <row r="705" spans="2:59" ht="12" customHeight="1" x14ac:dyDescent="0.25">
      <c r="B705" s="59"/>
      <c r="BB705" s="1"/>
      <c r="BC705" s="1"/>
      <c r="BD705" s="1"/>
      <c r="BE705" s="1"/>
      <c r="BF705" s="1"/>
      <c r="BG705" s="1"/>
    </row>
    <row r="706" spans="2:59" ht="12" customHeight="1" x14ac:dyDescent="0.25">
      <c r="B706" s="59"/>
      <c r="BB706" s="1"/>
      <c r="BC706" s="1"/>
      <c r="BD706" s="1"/>
      <c r="BE706" s="1"/>
      <c r="BF706" s="1"/>
      <c r="BG706" s="1"/>
    </row>
    <row r="707" spans="2:59" ht="12" customHeight="1" x14ac:dyDescent="0.25">
      <c r="B707" s="59"/>
      <c r="BB707" s="1"/>
      <c r="BC707" s="1"/>
      <c r="BD707" s="1"/>
      <c r="BE707" s="1"/>
      <c r="BF707" s="1"/>
      <c r="BG707" s="1"/>
    </row>
    <row r="708" spans="2:59" ht="12" customHeight="1" x14ac:dyDescent="0.25">
      <c r="B708" s="59"/>
      <c r="BB708" s="1"/>
      <c r="BC708" s="1"/>
      <c r="BD708" s="1"/>
      <c r="BE708" s="1"/>
      <c r="BF708" s="1"/>
      <c r="BG708" s="1"/>
    </row>
    <row r="709" spans="2:59" ht="12" customHeight="1" x14ac:dyDescent="0.25">
      <c r="B709" s="59"/>
      <c r="BB709" s="1"/>
      <c r="BC709" s="1"/>
      <c r="BD709" s="1"/>
      <c r="BE709" s="1"/>
      <c r="BF709" s="1"/>
      <c r="BG709" s="1"/>
    </row>
    <row r="710" spans="2:59" ht="12" customHeight="1" x14ac:dyDescent="0.25">
      <c r="B710" s="59"/>
      <c r="BB710" s="1"/>
      <c r="BC710" s="1"/>
      <c r="BD710" s="1"/>
      <c r="BE710" s="1"/>
      <c r="BF710" s="1"/>
      <c r="BG710" s="1"/>
    </row>
    <row r="711" spans="2:59" ht="12" customHeight="1" x14ac:dyDescent="0.25">
      <c r="B711" s="59"/>
      <c r="BB711" s="1"/>
      <c r="BC711" s="1"/>
      <c r="BD711" s="1"/>
      <c r="BE711" s="1"/>
      <c r="BF711" s="1"/>
      <c r="BG711" s="1"/>
    </row>
    <row r="712" spans="2:59" ht="12" customHeight="1" x14ac:dyDescent="0.25">
      <c r="B712" s="59"/>
      <c r="BB712" s="1"/>
      <c r="BC712" s="1"/>
      <c r="BD712" s="1"/>
      <c r="BE712" s="1"/>
      <c r="BF712" s="1"/>
      <c r="BG712" s="1"/>
    </row>
    <row r="713" spans="2:59" ht="12" customHeight="1" x14ac:dyDescent="0.25">
      <c r="B713" s="59"/>
      <c r="BB713" s="1"/>
      <c r="BC713" s="1"/>
      <c r="BD713" s="1"/>
      <c r="BE713" s="1"/>
      <c r="BF713" s="1"/>
      <c r="BG713" s="1"/>
    </row>
    <row r="714" spans="2:59" ht="12" customHeight="1" x14ac:dyDescent="0.25">
      <c r="B714" s="59"/>
      <c r="BB714" s="1"/>
      <c r="BC714" s="1"/>
      <c r="BD714" s="1"/>
      <c r="BE714" s="1"/>
      <c r="BF714" s="1"/>
      <c r="BG714" s="1"/>
    </row>
    <row r="715" spans="2:59" ht="12" customHeight="1" x14ac:dyDescent="0.25">
      <c r="B715" s="59"/>
      <c r="BB715" s="1"/>
      <c r="BC715" s="1"/>
      <c r="BD715" s="1"/>
      <c r="BE715" s="1"/>
      <c r="BF715" s="1"/>
      <c r="BG715" s="1"/>
    </row>
    <row r="716" spans="2:59" ht="12" customHeight="1" x14ac:dyDescent="0.25">
      <c r="B716" s="59"/>
      <c r="BB716" s="1"/>
      <c r="BC716" s="1"/>
      <c r="BD716" s="1"/>
      <c r="BE716" s="1"/>
      <c r="BF716" s="1"/>
      <c r="BG716" s="1"/>
    </row>
    <row r="717" spans="2:59" ht="12" customHeight="1" x14ac:dyDescent="0.25">
      <c r="B717" s="59"/>
      <c r="BB717" s="1"/>
      <c r="BC717" s="1"/>
      <c r="BD717" s="1"/>
      <c r="BE717" s="1"/>
      <c r="BF717" s="1"/>
      <c r="BG717" s="1"/>
    </row>
    <row r="718" spans="2:59" ht="12" customHeight="1" x14ac:dyDescent="0.25">
      <c r="B718" s="59"/>
      <c r="BB718" s="1"/>
      <c r="BC718" s="1"/>
      <c r="BD718" s="1"/>
      <c r="BE718" s="1"/>
      <c r="BF718" s="1"/>
      <c r="BG718" s="1"/>
    </row>
    <row r="719" spans="2:59" ht="12" customHeight="1" x14ac:dyDescent="0.25">
      <c r="B719" s="59"/>
      <c r="BB719" s="1"/>
      <c r="BC719" s="1"/>
      <c r="BD719" s="1"/>
      <c r="BE719" s="1"/>
      <c r="BF719" s="1"/>
      <c r="BG719" s="1"/>
    </row>
    <row r="720" spans="2:59" ht="12" customHeight="1" x14ac:dyDescent="0.25">
      <c r="B720" s="59"/>
      <c r="BB720" s="1"/>
      <c r="BC720" s="1"/>
      <c r="BD720" s="1"/>
      <c r="BE720" s="1"/>
      <c r="BF720" s="1"/>
      <c r="BG720" s="1"/>
    </row>
    <row r="721" spans="2:59" ht="12" customHeight="1" x14ac:dyDescent="0.25">
      <c r="B721" s="59"/>
      <c r="BB721" s="1"/>
      <c r="BC721" s="1"/>
      <c r="BD721" s="1"/>
      <c r="BE721" s="1"/>
      <c r="BF721" s="1"/>
      <c r="BG721" s="1"/>
    </row>
    <row r="722" spans="2:59" ht="12" customHeight="1" x14ac:dyDescent="0.25">
      <c r="B722" s="59"/>
      <c r="BB722" s="1"/>
      <c r="BC722" s="1"/>
      <c r="BD722" s="1"/>
      <c r="BE722" s="1"/>
      <c r="BF722" s="1"/>
      <c r="BG722" s="1"/>
    </row>
    <row r="723" spans="2:59" ht="12" customHeight="1" x14ac:dyDescent="0.25">
      <c r="B723" s="59"/>
      <c r="BB723" s="1"/>
      <c r="BC723" s="1"/>
      <c r="BD723" s="1"/>
      <c r="BE723" s="1"/>
      <c r="BF723" s="1"/>
      <c r="BG723" s="1"/>
    </row>
    <row r="724" spans="2:59" ht="12" customHeight="1" x14ac:dyDescent="0.25">
      <c r="B724" s="59"/>
      <c r="BB724" s="1"/>
      <c r="BC724" s="1"/>
      <c r="BD724" s="1"/>
      <c r="BE724" s="1"/>
      <c r="BF724" s="1"/>
      <c r="BG724" s="1"/>
    </row>
    <row r="725" spans="2:59" ht="12" customHeight="1" x14ac:dyDescent="0.25">
      <c r="B725" s="59"/>
      <c r="BB725" s="1"/>
      <c r="BC725" s="1"/>
      <c r="BD725" s="1"/>
      <c r="BE725" s="1"/>
      <c r="BF725" s="1"/>
      <c r="BG725" s="1"/>
    </row>
    <row r="726" spans="2:59" ht="12" customHeight="1" x14ac:dyDescent="0.25">
      <c r="B726" s="59"/>
      <c r="BB726" s="1"/>
      <c r="BC726" s="1"/>
      <c r="BD726" s="1"/>
      <c r="BE726" s="1"/>
      <c r="BF726" s="1"/>
      <c r="BG726" s="1"/>
    </row>
    <row r="727" spans="2:59" ht="12" customHeight="1" x14ac:dyDescent="0.25">
      <c r="B727" s="59"/>
      <c r="BB727" s="1"/>
      <c r="BC727" s="1"/>
      <c r="BD727" s="1"/>
      <c r="BE727" s="1"/>
      <c r="BF727" s="1"/>
      <c r="BG727" s="1"/>
    </row>
    <row r="728" spans="2:59" ht="12" customHeight="1" x14ac:dyDescent="0.25">
      <c r="B728" s="59"/>
      <c r="BB728" s="1"/>
      <c r="BC728" s="1"/>
      <c r="BD728" s="1"/>
      <c r="BE728" s="1"/>
      <c r="BF728" s="1"/>
      <c r="BG728" s="1"/>
    </row>
    <row r="729" spans="2:59" ht="12" customHeight="1" x14ac:dyDescent="0.25">
      <c r="B729" s="59"/>
      <c r="BB729" s="1"/>
      <c r="BC729" s="1"/>
      <c r="BD729" s="1"/>
      <c r="BE729" s="1"/>
      <c r="BF729" s="1"/>
      <c r="BG729" s="1"/>
    </row>
    <row r="730" spans="2:59" ht="12" customHeight="1" x14ac:dyDescent="0.25">
      <c r="B730" s="59"/>
      <c r="BB730" s="1"/>
      <c r="BC730" s="1"/>
      <c r="BD730" s="1"/>
      <c r="BE730" s="1"/>
      <c r="BF730" s="1"/>
      <c r="BG730" s="1"/>
    </row>
    <row r="731" spans="2:59" ht="12" customHeight="1" x14ac:dyDescent="0.25">
      <c r="B731" s="59"/>
      <c r="BB731" s="1"/>
      <c r="BC731" s="1"/>
      <c r="BD731" s="1"/>
      <c r="BE731" s="1"/>
      <c r="BF731" s="1"/>
      <c r="BG731" s="1"/>
    </row>
    <row r="732" spans="2:59" ht="12" customHeight="1" x14ac:dyDescent="0.25">
      <c r="B732" s="59"/>
      <c r="BB732" s="1"/>
      <c r="BC732" s="1"/>
      <c r="BD732" s="1"/>
      <c r="BE732" s="1"/>
      <c r="BF732" s="1"/>
      <c r="BG732" s="1"/>
    </row>
    <row r="733" spans="2:59" ht="12" customHeight="1" x14ac:dyDescent="0.25">
      <c r="B733" s="59"/>
      <c r="BB733" s="1"/>
      <c r="BC733" s="1"/>
      <c r="BD733" s="1"/>
      <c r="BE733" s="1"/>
      <c r="BF733" s="1"/>
      <c r="BG733" s="1"/>
    </row>
    <row r="734" spans="2:59" ht="12" customHeight="1" x14ac:dyDescent="0.25">
      <c r="B734" s="59"/>
      <c r="BB734" s="1"/>
      <c r="BC734" s="1"/>
      <c r="BD734" s="1"/>
      <c r="BE734" s="1"/>
      <c r="BF734" s="1"/>
      <c r="BG734" s="1"/>
    </row>
    <row r="735" spans="2:59" ht="12" customHeight="1" x14ac:dyDescent="0.25">
      <c r="B735" s="59"/>
      <c r="BB735" s="1"/>
      <c r="BC735" s="1"/>
      <c r="BD735" s="1"/>
      <c r="BE735" s="1"/>
      <c r="BF735" s="1"/>
      <c r="BG735" s="1"/>
    </row>
    <row r="736" spans="2:59" ht="12" customHeight="1" x14ac:dyDescent="0.25">
      <c r="B736" s="59"/>
      <c r="BB736" s="1"/>
      <c r="BC736" s="1"/>
      <c r="BD736" s="1"/>
      <c r="BE736" s="1"/>
      <c r="BF736" s="1"/>
      <c r="BG736" s="1"/>
    </row>
    <row r="737" spans="2:59" ht="12" customHeight="1" x14ac:dyDescent="0.25">
      <c r="B737" s="59"/>
      <c r="BB737" s="1"/>
      <c r="BC737" s="1"/>
      <c r="BD737" s="1"/>
      <c r="BE737" s="1"/>
      <c r="BF737" s="1"/>
      <c r="BG737" s="1"/>
    </row>
    <row r="738" spans="2:59" ht="12" customHeight="1" x14ac:dyDescent="0.25">
      <c r="B738" s="59"/>
      <c r="BB738" s="1"/>
      <c r="BC738" s="1"/>
      <c r="BD738" s="1"/>
      <c r="BE738" s="1"/>
      <c r="BF738" s="1"/>
      <c r="BG738" s="1"/>
    </row>
    <row r="739" spans="2:59" ht="12" customHeight="1" x14ac:dyDescent="0.25">
      <c r="B739" s="59"/>
      <c r="BB739" s="1"/>
      <c r="BC739" s="1"/>
      <c r="BD739" s="1"/>
      <c r="BE739" s="1"/>
      <c r="BF739" s="1"/>
      <c r="BG739" s="1"/>
    </row>
    <row r="740" spans="2:59" ht="12" customHeight="1" x14ac:dyDescent="0.25">
      <c r="B740" s="59"/>
      <c r="BB740" s="1"/>
      <c r="BC740" s="1"/>
      <c r="BD740" s="1"/>
      <c r="BE740" s="1"/>
      <c r="BF740" s="1"/>
      <c r="BG740" s="1"/>
    </row>
    <row r="741" spans="2:59" ht="12" customHeight="1" x14ac:dyDescent="0.25">
      <c r="B741" s="59"/>
      <c r="BB741" s="1"/>
      <c r="BC741" s="1"/>
      <c r="BD741" s="1"/>
      <c r="BE741" s="1"/>
      <c r="BF741" s="1"/>
      <c r="BG741" s="1"/>
    </row>
    <row r="742" spans="2:59" ht="12" customHeight="1" x14ac:dyDescent="0.25">
      <c r="B742" s="59"/>
      <c r="BB742" s="1"/>
      <c r="BC742" s="1"/>
      <c r="BD742" s="1"/>
      <c r="BE742" s="1"/>
      <c r="BF742" s="1"/>
      <c r="BG742" s="1"/>
    </row>
    <row r="743" spans="2:59" ht="12" customHeight="1" x14ac:dyDescent="0.25">
      <c r="B743" s="59"/>
      <c r="BB743" s="1"/>
      <c r="BC743" s="1"/>
      <c r="BD743" s="1"/>
      <c r="BE743" s="1"/>
      <c r="BF743" s="1"/>
      <c r="BG743" s="1"/>
    </row>
    <row r="744" spans="2:59" ht="12" customHeight="1" x14ac:dyDescent="0.25">
      <c r="B744" s="59"/>
      <c r="BB744" s="1"/>
      <c r="BC744" s="1"/>
      <c r="BD744" s="1"/>
      <c r="BE744" s="1"/>
      <c r="BF744" s="1"/>
      <c r="BG744" s="1"/>
    </row>
    <row r="745" spans="2:59" ht="12" customHeight="1" x14ac:dyDescent="0.25">
      <c r="B745" s="59"/>
      <c r="BB745" s="1"/>
      <c r="BC745" s="1"/>
      <c r="BD745" s="1"/>
      <c r="BE745" s="1"/>
      <c r="BF745" s="1"/>
      <c r="BG745" s="1"/>
    </row>
    <row r="746" spans="2:59" ht="12" customHeight="1" x14ac:dyDescent="0.25">
      <c r="B746" s="59"/>
      <c r="BB746" s="1"/>
      <c r="BC746" s="1"/>
      <c r="BD746" s="1"/>
      <c r="BE746" s="1"/>
      <c r="BF746" s="1"/>
      <c r="BG746" s="1"/>
    </row>
    <row r="747" spans="2:59" ht="12" customHeight="1" x14ac:dyDescent="0.25">
      <c r="B747" s="59"/>
      <c r="BB747" s="1"/>
      <c r="BC747" s="1"/>
      <c r="BD747" s="1"/>
      <c r="BE747" s="1"/>
      <c r="BF747" s="1"/>
      <c r="BG747" s="1"/>
    </row>
    <row r="748" spans="2:59" ht="12" customHeight="1" x14ac:dyDescent="0.25">
      <c r="B748" s="59"/>
      <c r="BB748" s="1"/>
      <c r="BC748" s="1"/>
      <c r="BD748" s="1"/>
      <c r="BE748" s="1"/>
      <c r="BF748" s="1"/>
      <c r="BG748" s="1"/>
    </row>
    <row r="749" spans="2:59" ht="12" customHeight="1" x14ac:dyDescent="0.25">
      <c r="B749" s="59"/>
      <c r="BB749" s="1"/>
      <c r="BC749" s="1"/>
      <c r="BD749" s="1"/>
      <c r="BE749" s="1"/>
      <c r="BF749" s="1"/>
      <c r="BG749" s="1"/>
    </row>
    <row r="750" spans="2:59" ht="12" customHeight="1" x14ac:dyDescent="0.25">
      <c r="B750" s="59"/>
      <c r="BB750" s="1"/>
      <c r="BC750" s="1"/>
      <c r="BD750" s="1"/>
      <c r="BE750" s="1"/>
      <c r="BF750" s="1"/>
      <c r="BG750" s="1"/>
    </row>
    <row r="751" spans="2:59" ht="12" customHeight="1" x14ac:dyDescent="0.25">
      <c r="B751" s="59"/>
      <c r="BB751" s="1"/>
      <c r="BC751" s="1"/>
      <c r="BD751" s="1"/>
      <c r="BE751" s="1"/>
      <c r="BF751" s="1"/>
      <c r="BG751" s="1"/>
    </row>
    <row r="752" spans="2:59" ht="12" customHeight="1" x14ac:dyDescent="0.25">
      <c r="B752" s="59"/>
      <c r="BB752" s="1"/>
      <c r="BC752" s="1"/>
      <c r="BD752" s="1"/>
      <c r="BE752" s="1"/>
      <c r="BF752" s="1"/>
      <c r="BG752" s="1"/>
    </row>
    <row r="753" spans="2:59" ht="12" customHeight="1" x14ac:dyDescent="0.25">
      <c r="B753" s="59"/>
      <c r="BB753" s="1"/>
      <c r="BC753" s="1"/>
      <c r="BD753" s="1"/>
      <c r="BE753" s="1"/>
      <c r="BF753" s="1"/>
      <c r="BG753" s="1"/>
    </row>
    <row r="754" spans="2:59" ht="12" customHeight="1" x14ac:dyDescent="0.25">
      <c r="B754" s="59"/>
      <c r="BB754" s="1"/>
      <c r="BC754" s="1"/>
      <c r="BD754" s="1"/>
      <c r="BE754" s="1"/>
      <c r="BF754" s="1"/>
      <c r="BG754" s="1"/>
    </row>
    <row r="755" spans="2:59" ht="12" customHeight="1" x14ac:dyDescent="0.25">
      <c r="B755" s="59"/>
      <c r="BB755" s="1"/>
      <c r="BC755" s="1"/>
      <c r="BD755" s="1"/>
      <c r="BE755" s="1"/>
      <c r="BF755" s="1"/>
      <c r="BG755" s="1"/>
    </row>
    <row r="756" spans="2:59" ht="12" customHeight="1" x14ac:dyDescent="0.25">
      <c r="B756" s="59"/>
      <c r="BB756" s="1"/>
      <c r="BC756" s="1"/>
      <c r="BD756" s="1"/>
      <c r="BE756" s="1"/>
      <c r="BF756" s="1"/>
      <c r="BG756" s="1"/>
    </row>
    <row r="757" spans="2:59" ht="12" customHeight="1" x14ac:dyDescent="0.25">
      <c r="B757" s="59"/>
      <c r="BB757" s="1"/>
      <c r="BC757" s="1"/>
      <c r="BD757" s="1"/>
      <c r="BE757" s="1"/>
      <c r="BF757" s="1"/>
      <c r="BG757" s="1"/>
    </row>
    <row r="758" spans="2:59" ht="12" customHeight="1" x14ac:dyDescent="0.25">
      <c r="B758" s="59"/>
      <c r="BB758" s="1"/>
      <c r="BC758" s="1"/>
      <c r="BD758" s="1"/>
      <c r="BE758" s="1"/>
      <c r="BF758" s="1"/>
      <c r="BG758" s="1"/>
    </row>
    <row r="759" spans="2:59" ht="12" customHeight="1" x14ac:dyDescent="0.25">
      <c r="B759" s="59"/>
      <c r="BB759" s="1"/>
      <c r="BC759" s="1"/>
      <c r="BD759" s="1"/>
      <c r="BE759" s="1"/>
      <c r="BF759" s="1"/>
      <c r="BG759" s="1"/>
    </row>
    <row r="760" spans="2:59" ht="12" customHeight="1" x14ac:dyDescent="0.25">
      <c r="B760" s="59"/>
      <c r="BB760" s="1"/>
      <c r="BC760" s="1"/>
      <c r="BD760" s="1"/>
      <c r="BE760" s="1"/>
      <c r="BF760" s="1"/>
      <c r="BG760" s="1"/>
    </row>
    <row r="761" spans="2:59" ht="12" customHeight="1" x14ac:dyDescent="0.25">
      <c r="B761" s="59"/>
      <c r="BB761" s="1"/>
      <c r="BC761" s="1"/>
      <c r="BD761" s="1"/>
      <c r="BE761" s="1"/>
      <c r="BF761" s="1"/>
      <c r="BG761" s="1"/>
    </row>
    <row r="762" spans="2:59" ht="12" customHeight="1" x14ac:dyDescent="0.25">
      <c r="B762" s="59"/>
      <c r="BB762" s="1"/>
      <c r="BC762" s="1"/>
      <c r="BD762" s="1"/>
      <c r="BE762" s="1"/>
      <c r="BF762" s="1"/>
      <c r="BG762" s="1"/>
    </row>
    <row r="763" spans="2:59" ht="12" customHeight="1" x14ac:dyDescent="0.25">
      <c r="B763" s="59"/>
      <c r="BB763" s="1"/>
      <c r="BC763" s="1"/>
      <c r="BD763" s="1"/>
      <c r="BE763" s="1"/>
      <c r="BF763" s="1"/>
      <c r="BG763" s="1"/>
    </row>
    <row r="764" spans="2:59" ht="12" customHeight="1" x14ac:dyDescent="0.25">
      <c r="B764" s="59"/>
      <c r="BB764" s="1"/>
      <c r="BC764" s="1"/>
      <c r="BD764" s="1"/>
      <c r="BE764" s="1"/>
      <c r="BF764" s="1"/>
      <c r="BG764" s="1"/>
    </row>
    <row r="765" spans="2:59" ht="12" customHeight="1" x14ac:dyDescent="0.25">
      <c r="B765" s="59"/>
      <c r="BB765" s="1"/>
      <c r="BC765" s="1"/>
      <c r="BD765" s="1"/>
      <c r="BE765" s="1"/>
      <c r="BF765" s="1"/>
      <c r="BG765" s="1"/>
    </row>
    <row r="766" spans="2:59" ht="12" customHeight="1" x14ac:dyDescent="0.25">
      <c r="B766" s="59"/>
      <c r="BB766" s="1"/>
      <c r="BC766" s="1"/>
      <c r="BD766" s="1"/>
      <c r="BE766" s="1"/>
      <c r="BF766" s="1"/>
      <c r="BG766" s="1"/>
    </row>
    <row r="767" spans="2:59" ht="12" customHeight="1" x14ac:dyDescent="0.25">
      <c r="B767" s="59"/>
      <c r="BB767" s="1"/>
      <c r="BC767" s="1"/>
      <c r="BD767" s="1"/>
      <c r="BE767" s="1"/>
      <c r="BF767" s="1"/>
      <c r="BG767" s="1"/>
    </row>
    <row r="768" spans="2:59" ht="12" customHeight="1" x14ac:dyDescent="0.25">
      <c r="B768" s="59"/>
      <c r="BB768" s="1"/>
      <c r="BC768" s="1"/>
      <c r="BD768" s="1"/>
      <c r="BE768" s="1"/>
      <c r="BF768" s="1"/>
      <c r="BG768" s="1"/>
    </row>
    <row r="769" spans="2:59" ht="12" customHeight="1" x14ac:dyDescent="0.25">
      <c r="B769" s="59"/>
      <c r="BB769" s="1"/>
      <c r="BC769" s="1"/>
      <c r="BD769" s="1"/>
      <c r="BE769" s="1"/>
      <c r="BF769" s="1"/>
      <c r="BG769" s="1"/>
    </row>
    <row r="770" spans="2:59" ht="12" customHeight="1" x14ac:dyDescent="0.25">
      <c r="B770" s="59"/>
      <c r="BB770" s="1"/>
      <c r="BC770" s="1"/>
      <c r="BD770" s="1"/>
      <c r="BE770" s="1"/>
      <c r="BF770" s="1"/>
      <c r="BG770" s="1"/>
    </row>
    <row r="771" spans="2:59" ht="12" customHeight="1" x14ac:dyDescent="0.25">
      <c r="B771" s="59"/>
      <c r="BB771" s="1"/>
      <c r="BC771" s="1"/>
      <c r="BD771" s="1"/>
      <c r="BE771" s="1"/>
      <c r="BF771" s="1"/>
      <c r="BG771" s="1"/>
    </row>
    <row r="772" spans="2:59" ht="12" customHeight="1" x14ac:dyDescent="0.25">
      <c r="B772" s="59"/>
      <c r="BB772" s="1"/>
      <c r="BC772" s="1"/>
      <c r="BD772" s="1"/>
      <c r="BE772" s="1"/>
      <c r="BF772" s="1"/>
      <c r="BG772" s="1"/>
    </row>
    <row r="773" spans="2:59" ht="12" customHeight="1" x14ac:dyDescent="0.25">
      <c r="B773" s="59"/>
      <c r="BB773" s="1"/>
      <c r="BC773" s="1"/>
      <c r="BD773" s="1"/>
      <c r="BE773" s="1"/>
      <c r="BF773" s="1"/>
      <c r="BG773" s="1"/>
    </row>
    <row r="774" spans="2:59" ht="12" customHeight="1" x14ac:dyDescent="0.25">
      <c r="B774" s="59"/>
      <c r="BB774" s="1"/>
      <c r="BC774" s="1"/>
      <c r="BD774" s="1"/>
      <c r="BE774" s="1"/>
      <c r="BF774" s="1"/>
      <c r="BG774" s="1"/>
    </row>
    <row r="775" spans="2:59" ht="12" customHeight="1" x14ac:dyDescent="0.25">
      <c r="B775" s="59"/>
      <c r="BB775" s="1"/>
      <c r="BC775" s="1"/>
      <c r="BD775" s="1"/>
      <c r="BE775" s="1"/>
      <c r="BF775" s="1"/>
      <c r="BG775" s="1"/>
    </row>
    <row r="776" spans="2:59" ht="12" customHeight="1" x14ac:dyDescent="0.25">
      <c r="B776" s="59"/>
      <c r="BB776" s="1"/>
      <c r="BC776" s="1"/>
      <c r="BD776" s="1"/>
      <c r="BE776" s="1"/>
      <c r="BF776" s="1"/>
      <c r="BG776" s="1"/>
    </row>
    <row r="777" spans="2:59" ht="12" customHeight="1" x14ac:dyDescent="0.25">
      <c r="B777" s="59"/>
      <c r="BB777" s="1"/>
      <c r="BC777" s="1"/>
      <c r="BD777" s="1"/>
      <c r="BE777" s="1"/>
      <c r="BF777" s="1"/>
      <c r="BG777" s="1"/>
    </row>
    <row r="778" spans="2:59" ht="12" customHeight="1" x14ac:dyDescent="0.25">
      <c r="B778" s="59"/>
      <c r="BB778" s="1"/>
      <c r="BC778" s="1"/>
      <c r="BD778" s="1"/>
      <c r="BE778" s="1"/>
      <c r="BF778" s="1"/>
      <c r="BG778" s="1"/>
    </row>
    <row r="779" spans="2:59" ht="12" customHeight="1" x14ac:dyDescent="0.25">
      <c r="B779" s="59"/>
      <c r="BB779" s="1"/>
      <c r="BC779" s="1"/>
      <c r="BD779" s="1"/>
      <c r="BE779" s="1"/>
      <c r="BF779" s="1"/>
      <c r="BG779" s="1"/>
    </row>
    <row r="780" spans="2:59" ht="12" customHeight="1" x14ac:dyDescent="0.25">
      <c r="B780" s="59"/>
      <c r="BB780" s="1"/>
      <c r="BC780" s="1"/>
      <c r="BD780" s="1"/>
      <c r="BE780" s="1"/>
      <c r="BF780" s="1"/>
      <c r="BG780" s="1"/>
    </row>
    <row r="781" spans="2:59" ht="12" customHeight="1" x14ac:dyDescent="0.25">
      <c r="B781" s="59"/>
      <c r="BB781" s="1"/>
      <c r="BC781" s="1"/>
      <c r="BD781" s="1"/>
      <c r="BE781" s="1"/>
      <c r="BF781" s="1"/>
      <c r="BG781" s="1"/>
    </row>
    <row r="782" spans="2:59" ht="12" customHeight="1" x14ac:dyDescent="0.25">
      <c r="B782" s="59"/>
      <c r="BB782" s="1"/>
      <c r="BC782" s="1"/>
      <c r="BD782" s="1"/>
      <c r="BE782" s="1"/>
      <c r="BF782" s="1"/>
      <c r="BG782" s="1"/>
    </row>
    <row r="783" spans="2:59" ht="12" customHeight="1" x14ac:dyDescent="0.25">
      <c r="B783" s="59"/>
      <c r="BB783" s="1"/>
      <c r="BC783" s="1"/>
      <c r="BD783" s="1"/>
      <c r="BE783" s="1"/>
      <c r="BF783" s="1"/>
      <c r="BG783" s="1"/>
    </row>
    <row r="784" spans="2:59" ht="12" customHeight="1" x14ac:dyDescent="0.25">
      <c r="B784" s="59"/>
      <c r="BB784" s="1"/>
      <c r="BC784" s="1"/>
      <c r="BD784" s="1"/>
      <c r="BE784" s="1"/>
      <c r="BF784" s="1"/>
      <c r="BG784" s="1"/>
    </row>
    <row r="785" spans="2:59" ht="12" customHeight="1" x14ac:dyDescent="0.25">
      <c r="B785" s="59"/>
      <c r="BB785" s="1"/>
      <c r="BC785" s="1"/>
      <c r="BD785" s="1"/>
      <c r="BE785" s="1"/>
      <c r="BF785" s="1"/>
      <c r="BG785" s="1"/>
    </row>
    <row r="786" spans="2:59" ht="12" customHeight="1" x14ac:dyDescent="0.25">
      <c r="B786" s="59"/>
      <c r="BB786" s="1"/>
      <c r="BC786" s="1"/>
      <c r="BD786" s="1"/>
      <c r="BE786" s="1"/>
      <c r="BF786" s="1"/>
      <c r="BG786" s="1"/>
    </row>
    <row r="787" spans="2:59" ht="12" customHeight="1" x14ac:dyDescent="0.25">
      <c r="B787" s="59"/>
      <c r="BB787" s="1"/>
      <c r="BC787" s="1"/>
      <c r="BD787" s="1"/>
      <c r="BE787" s="1"/>
      <c r="BF787" s="1"/>
      <c r="BG787" s="1"/>
    </row>
    <row r="788" spans="2:59" ht="12" customHeight="1" x14ac:dyDescent="0.25">
      <c r="B788" s="59"/>
      <c r="BB788" s="1"/>
      <c r="BC788" s="1"/>
      <c r="BD788" s="1"/>
      <c r="BE788" s="1"/>
      <c r="BF788" s="1"/>
      <c r="BG788" s="1"/>
    </row>
    <row r="789" spans="2:59" ht="12" customHeight="1" x14ac:dyDescent="0.25">
      <c r="B789" s="59"/>
      <c r="BB789" s="1"/>
      <c r="BC789" s="1"/>
      <c r="BD789" s="1"/>
      <c r="BE789" s="1"/>
      <c r="BF789" s="1"/>
      <c r="BG789" s="1"/>
    </row>
    <row r="790" spans="2:59" ht="12" customHeight="1" x14ac:dyDescent="0.25">
      <c r="B790" s="59"/>
      <c r="BB790" s="1"/>
      <c r="BC790" s="1"/>
      <c r="BD790" s="1"/>
      <c r="BE790" s="1"/>
      <c r="BF790" s="1"/>
      <c r="BG790" s="1"/>
    </row>
    <row r="791" spans="2:59" ht="12" customHeight="1" x14ac:dyDescent="0.25">
      <c r="B791" s="59"/>
      <c r="BB791" s="1"/>
      <c r="BC791" s="1"/>
      <c r="BD791" s="1"/>
      <c r="BE791" s="1"/>
      <c r="BF791" s="1"/>
      <c r="BG791" s="1"/>
    </row>
    <row r="792" spans="2:59" ht="12" customHeight="1" x14ac:dyDescent="0.25">
      <c r="B792" s="59"/>
      <c r="BB792" s="1"/>
      <c r="BC792" s="1"/>
      <c r="BD792" s="1"/>
      <c r="BE792" s="1"/>
      <c r="BF792" s="1"/>
      <c r="BG792" s="1"/>
    </row>
    <row r="793" spans="2:59" ht="12" customHeight="1" x14ac:dyDescent="0.25">
      <c r="B793" s="59"/>
      <c r="BB793" s="1"/>
      <c r="BC793" s="1"/>
      <c r="BD793" s="1"/>
      <c r="BE793" s="1"/>
      <c r="BF793" s="1"/>
      <c r="BG793" s="1"/>
    </row>
    <row r="794" spans="2:59" ht="12" customHeight="1" x14ac:dyDescent="0.25">
      <c r="B794" s="59"/>
      <c r="BB794" s="1"/>
      <c r="BC794" s="1"/>
      <c r="BD794" s="1"/>
      <c r="BE794" s="1"/>
      <c r="BF794" s="1"/>
      <c r="BG794" s="1"/>
    </row>
    <row r="795" spans="2:59" ht="12" customHeight="1" x14ac:dyDescent="0.25">
      <c r="B795" s="59"/>
      <c r="BB795" s="1"/>
      <c r="BC795" s="1"/>
      <c r="BD795" s="1"/>
      <c r="BE795" s="1"/>
      <c r="BF795" s="1"/>
      <c r="BG795" s="1"/>
    </row>
    <row r="796" spans="2:59" ht="12" customHeight="1" x14ac:dyDescent="0.25">
      <c r="B796" s="59"/>
      <c r="BB796" s="1"/>
      <c r="BC796" s="1"/>
      <c r="BD796" s="1"/>
      <c r="BE796" s="1"/>
      <c r="BF796" s="1"/>
      <c r="BG796" s="1"/>
    </row>
    <row r="797" spans="2:59" ht="12" customHeight="1" x14ac:dyDescent="0.25">
      <c r="B797" s="59"/>
      <c r="BB797" s="1"/>
      <c r="BC797" s="1"/>
      <c r="BD797" s="1"/>
      <c r="BE797" s="1"/>
      <c r="BF797" s="1"/>
      <c r="BG797" s="1"/>
    </row>
    <row r="798" spans="2:59" ht="12" customHeight="1" x14ac:dyDescent="0.25">
      <c r="B798" s="59"/>
      <c r="BB798" s="1"/>
      <c r="BC798" s="1"/>
      <c r="BD798" s="1"/>
      <c r="BE798" s="1"/>
      <c r="BF798" s="1"/>
      <c r="BG798" s="1"/>
    </row>
    <row r="799" spans="2:59" ht="12" customHeight="1" x14ac:dyDescent="0.25">
      <c r="B799" s="59"/>
      <c r="BB799" s="1"/>
      <c r="BC799" s="1"/>
      <c r="BD799" s="1"/>
      <c r="BE799" s="1"/>
      <c r="BF799" s="1"/>
      <c r="BG799" s="1"/>
    </row>
    <row r="800" spans="2:59" ht="12" customHeight="1" x14ac:dyDescent="0.25">
      <c r="B800" s="59"/>
      <c r="BB800" s="1"/>
      <c r="BC800" s="1"/>
      <c r="BD800" s="1"/>
      <c r="BE800" s="1"/>
      <c r="BF800" s="1"/>
      <c r="BG800" s="1"/>
    </row>
    <row r="801" spans="2:59" ht="12" customHeight="1" x14ac:dyDescent="0.25">
      <c r="B801" s="59"/>
      <c r="BB801" s="1"/>
      <c r="BC801" s="1"/>
      <c r="BD801" s="1"/>
      <c r="BE801" s="1"/>
      <c r="BF801" s="1"/>
      <c r="BG801" s="1"/>
    </row>
    <row r="802" spans="2:59" ht="12" customHeight="1" x14ac:dyDescent="0.25">
      <c r="B802" s="59"/>
      <c r="BB802" s="1"/>
      <c r="BC802" s="1"/>
      <c r="BD802" s="1"/>
      <c r="BE802" s="1"/>
      <c r="BF802" s="1"/>
      <c r="BG802" s="1"/>
    </row>
    <row r="803" spans="2:59" ht="12" customHeight="1" x14ac:dyDescent="0.25">
      <c r="B803" s="59"/>
      <c r="BB803" s="1"/>
      <c r="BC803" s="1"/>
      <c r="BD803" s="1"/>
      <c r="BE803" s="1"/>
      <c r="BF803" s="1"/>
      <c r="BG803" s="1"/>
    </row>
    <row r="804" spans="2:59" ht="12" customHeight="1" x14ac:dyDescent="0.25">
      <c r="B804" s="59"/>
      <c r="BB804" s="1"/>
      <c r="BC804" s="1"/>
      <c r="BD804" s="1"/>
      <c r="BE804" s="1"/>
      <c r="BF804" s="1"/>
      <c r="BG804" s="1"/>
    </row>
    <row r="805" spans="2:59" ht="12" customHeight="1" x14ac:dyDescent="0.25">
      <c r="B805" s="59"/>
      <c r="BB805" s="1"/>
      <c r="BC805" s="1"/>
      <c r="BD805" s="1"/>
      <c r="BE805" s="1"/>
      <c r="BF805" s="1"/>
      <c r="BG805" s="1"/>
    </row>
    <row r="806" spans="2:59" ht="12" customHeight="1" x14ac:dyDescent="0.25">
      <c r="B806" s="59"/>
      <c r="BB806" s="1"/>
      <c r="BC806" s="1"/>
      <c r="BD806" s="1"/>
      <c r="BE806" s="1"/>
      <c r="BF806" s="1"/>
      <c r="BG806" s="1"/>
    </row>
    <row r="807" spans="2:59" ht="12" customHeight="1" x14ac:dyDescent="0.25">
      <c r="B807" s="59"/>
      <c r="BB807" s="1"/>
      <c r="BC807" s="1"/>
      <c r="BD807" s="1"/>
      <c r="BE807" s="1"/>
      <c r="BF807" s="1"/>
      <c r="BG807" s="1"/>
    </row>
    <row r="808" spans="2:59" ht="12" customHeight="1" x14ac:dyDescent="0.25">
      <c r="B808" s="59"/>
      <c r="BB808" s="1"/>
      <c r="BC808" s="1"/>
      <c r="BD808" s="1"/>
      <c r="BE808" s="1"/>
      <c r="BF808" s="1"/>
      <c r="BG808" s="1"/>
    </row>
    <row r="809" spans="2:59" ht="12" customHeight="1" x14ac:dyDescent="0.25">
      <c r="B809" s="59"/>
      <c r="BB809" s="1"/>
      <c r="BC809" s="1"/>
      <c r="BD809" s="1"/>
      <c r="BE809" s="1"/>
      <c r="BF809" s="1"/>
      <c r="BG809" s="1"/>
    </row>
    <row r="810" spans="2:59" ht="12" customHeight="1" x14ac:dyDescent="0.25">
      <c r="B810" s="59"/>
      <c r="BB810" s="1"/>
      <c r="BC810" s="1"/>
      <c r="BD810" s="1"/>
      <c r="BE810" s="1"/>
      <c r="BF810" s="1"/>
      <c r="BG810" s="1"/>
    </row>
    <row r="811" spans="2:59" ht="12" customHeight="1" x14ac:dyDescent="0.25">
      <c r="B811" s="59"/>
      <c r="BB811" s="1"/>
      <c r="BC811" s="1"/>
      <c r="BD811" s="1"/>
      <c r="BE811" s="1"/>
      <c r="BF811" s="1"/>
      <c r="BG811" s="1"/>
    </row>
    <row r="812" spans="2:59" ht="12" customHeight="1" x14ac:dyDescent="0.25">
      <c r="B812" s="59"/>
      <c r="BB812" s="1"/>
      <c r="BC812" s="1"/>
      <c r="BD812" s="1"/>
      <c r="BE812" s="1"/>
      <c r="BF812" s="1"/>
      <c r="BG812" s="1"/>
    </row>
    <row r="813" spans="2:59" ht="12" customHeight="1" x14ac:dyDescent="0.25">
      <c r="B813" s="59"/>
      <c r="BB813" s="1"/>
      <c r="BC813" s="1"/>
      <c r="BD813" s="1"/>
      <c r="BE813" s="1"/>
      <c r="BF813" s="1"/>
      <c r="BG813" s="1"/>
    </row>
    <row r="814" spans="2:59" ht="12" customHeight="1" x14ac:dyDescent="0.25">
      <c r="B814" s="59"/>
      <c r="BB814" s="1"/>
      <c r="BC814" s="1"/>
      <c r="BD814" s="1"/>
      <c r="BE814" s="1"/>
      <c r="BF814" s="1"/>
      <c r="BG814" s="1"/>
    </row>
    <row r="815" spans="2:59" ht="12" customHeight="1" x14ac:dyDescent="0.25">
      <c r="B815" s="59"/>
      <c r="BB815" s="1"/>
      <c r="BC815" s="1"/>
      <c r="BD815" s="1"/>
      <c r="BE815" s="1"/>
      <c r="BF815" s="1"/>
      <c r="BG815" s="1"/>
    </row>
    <row r="816" spans="2:59" ht="12" customHeight="1" x14ac:dyDescent="0.25">
      <c r="B816" s="59"/>
      <c r="BB816" s="1"/>
      <c r="BC816" s="1"/>
      <c r="BD816" s="1"/>
      <c r="BE816" s="1"/>
      <c r="BF816" s="1"/>
      <c r="BG816" s="1"/>
    </row>
    <row r="817" spans="2:59" ht="12" customHeight="1" x14ac:dyDescent="0.25">
      <c r="B817" s="59"/>
      <c r="BB817" s="1"/>
      <c r="BC817" s="1"/>
      <c r="BD817" s="1"/>
      <c r="BE817" s="1"/>
      <c r="BF817" s="1"/>
      <c r="BG817" s="1"/>
    </row>
    <row r="818" spans="2:59" ht="12" customHeight="1" x14ac:dyDescent="0.25">
      <c r="B818" s="59"/>
      <c r="BB818" s="1"/>
      <c r="BC818" s="1"/>
      <c r="BD818" s="1"/>
      <c r="BE818" s="1"/>
      <c r="BF818" s="1"/>
      <c r="BG818" s="1"/>
    </row>
    <row r="819" spans="2:59" ht="12" customHeight="1" x14ac:dyDescent="0.25">
      <c r="B819" s="59"/>
      <c r="BB819" s="1"/>
      <c r="BC819" s="1"/>
      <c r="BD819" s="1"/>
      <c r="BE819" s="1"/>
      <c r="BF819" s="1"/>
      <c r="BG819" s="1"/>
    </row>
    <row r="820" spans="2:59" ht="12" customHeight="1" x14ac:dyDescent="0.25">
      <c r="B820" s="59"/>
      <c r="BB820" s="1"/>
      <c r="BC820" s="1"/>
      <c r="BD820" s="1"/>
      <c r="BE820" s="1"/>
      <c r="BF820" s="1"/>
      <c r="BG820" s="1"/>
    </row>
    <row r="821" spans="2:59" ht="12" customHeight="1" x14ac:dyDescent="0.25">
      <c r="B821" s="59"/>
      <c r="BB821" s="1"/>
      <c r="BC821" s="1"/>
      <c r="BD821" s="1"/>
      <c r="BE821" s="1"/>
      <c r="BF821" s="1"/>
      <c r="BG821" s="1"/>
    </row>
    <row r="822" spans="2:59" ht="12" customHeight="1" x14ac:dyDescent="0.25">
      <c r="B822" s="59"/>
      <c r="BB822" s="1"/>
      <c r="BC822" s="1"/>
      <c r="BD822" s="1"/>
      <c r="BE822" s="1"/>
      <c r="BF822" s="1"/>
      <c r="BG822" s="1"/>
    </row>
    <row r="823" spans="2:59" ht="12" customHeight="1" x14ac:dyDescent="0.25">
      <c r="B823" s="59"/>
      <c r="BB823" s="1"/>
      <c r="BC823" s="1"/>
      <c r="BD823" s="1"/>
      <c r="BE823" s="1"/>
      <c r="BF823" s="1"/>
      <c r="BG823" s="1"/>
    </row>
    <row r="824" spans="2:59" ht="12" customHeight="1" x14ac:dyDescent="0.25">
      <c r="B824" s="59"/>
      <c r="BB824" s="1"/>
      <c r="BC824" s="1"/>
      <c r="BD824" s="1"/>
      <c r="BE824" s="1"/>
      <c r="BF824" s="1"/>
      <c r="BG824" s="1"/>
    </row>
    <row r="825" spans="2:59" ht="12" customHeight="1" x14ac:dyDescent="0.25">
      <c r="B825" s="59"/>
      <c r="BB825" s="1"/>
      <c r="BC825" s="1"/>
      <c r="BD825" s="1"/>
      <c r="BE825" s="1"/>
      <c r="BF825" s="1"/>
      <c r="BG825" s="1"/>
    </row>
    <row r="826" spans="2:59" ht="12" customHeight="1" x14ac:dyDescent="0.25">
      <c r="B826" s="59"/>
      <c r="BB826" s="1"/>
      <c r="BC826" s="1"/>
      <c r="BD826" s="1"/>
      <c r="BE826" s="1"/>
      <c r="BF826" s="1"/>
      <c r="BG826" s="1"/>
    </row>
    <row r="827" spans="2:59" ht="12" customHeight="1" x14ac:dyDescent="0.25">
      <c r="B827" s="59"/>
      <c r="BB827" s="1"/>
      <c r="BC827" s="1"/>
      <c r="BD827" s="1"/>
      <c r="BE827" s="1"/>
      <c r="BF827" s="1"/>
      <c r="BG827" s="1"/>
    </row>
    <row r="828" spans="2:59" ht="12" customHeight="1" x14ac:dyDescent="0.25">
      <c r="B828" s="59"/>
      <c r="BB828" s="1"/>
      <c r="BC828" s="1"/>
      <c r="BD828" s="1"/>
      <c r="BE828" s="1"/>
      <c r="BF828" s="1"/>
      <c r="BG828" s="1"/>
    </row>
    <row r="829" spans="2:59" ht="12" customHeight="1" x14ac:dyDescent="0.25">
      <c r="B829" s="59"/>
      <c r="BB829" s="1"/>
      <c r="BC829" s="1"/>
      <c r="BD829" s="1"/>
      <c r="BE829" s="1"/>
      <c r="BF829" s="1"/>
      <c r="BG829" s="1"/>
    </row>
    <row r="830" spans="2:59" ht="12" customHeight="1" x14ac:dyDescent="0.25">
      <c r="B830" s="59"/>
      <c r="BB830" s="1"/>
      <c r="BC830" s="1"/>
      <c r="BD830" s="1"/>
      <c r="BE830" s="1"/>
      <c r="BF830" s="1"/>
      <c r="BG830" s="1"/>
    </row>
    <row r="831" spans="2:59" ht="12" customHeight="1" x14ac:dyDescent="0.25">
      <c r="B831" s="59"/>
      <c r="BB831" s="1"/>
      <c r="BC831" s="1"/>
      <c r="BD831" s="1"/>
      <c r="BE831" s="1"/>
      <c r="BF831" s="1"/>
      <c r="BG831" s="1"/>
    </row>
    <row r="832" spans="2:59" ht="12" customHeight="1" x14ac:dyDescent="0.25">
      <c r="B832" s="59"/>
      <c r="BB832" s="1"/>
      <c r="BC832" s="1"/>
      <c r="BD832" s="1"/>
      <c r="BE832" s="1"/>
      <c r="BF832" s="1"/>
      <c r="BG832" s="1"/>
    </row>
    <row r="833" spans="2:59" ht="12" customHeight="1" x14ac:dyDescent="0.25">
      <c r="B833" s="59"/>
      <c r="BB833" s="1"/>
      <c r="BC833" s="1"/>
      <c r="BD833" s="1"/>
      <c r="BE833" s="1"/>
      <c r="BF833" s="1"/>
      <c r="BG833" s="1"/>
    </row>
    <row r="834" spans="2:59" ht="12" customHeight="1" x14ac:dyDescent="0.25">
      <c r="B834" s="59"/>
      <c r="BB834" s="1"/>
      <c r="BC834" s="1"/>
      <c r="BD834" s="1"/>
      <c r="BE834" s="1"/>
      <c r="BF834" s="1"/>
      <c r="BG834" s="1"/>
    </row>
    <row r="835" spans="2:59" ht="12" customHeight="1" x14ac:dyDescent="0.25">
      <c r="B835" s="59"/>
      <c r="BB835" s="1"/>
      <c r="BC835" s="1"/>
      <c r="BD835" s="1"/>
      <c r="BE835" s="1"/>
      <c r="BF835" s="1"/>
      <c r="BG835" s="1"/>
    </row>
    <row r="836" spans="2:59" ht="12" customHeight="1" x14ac:dyDescent="0.25">
      <c r="B836" s="59"/>
      <c r="BB836" s="1"/>
      <c r="BC836" s="1"/>
      <c r="BD836" s="1"/>
      <c r="BE836" s="1"/>
      <c r="BF836" s="1"/>
      <c r="BG836" s="1"/>
    </row>
    <row r="837" spans="2:59" ht="12" customHeight="1" x14ac:dyDescent="0.25">
      <c r="B837" s="59"/>
      <c r="BB837" s="1"/>
      <c r="BC837" s="1"/>
      <c r="BD837" s="1"/>
      <c r="BE837" s="1"/>
      <c r="BF837" s="1"/>
      <c r="BG837" s="1"/>
    </row>
    <row r="838" spans="2:59" ht="12" customHeight="1" x14ac:dyDescent="0.25">
      <c r="B838" s="59"/>
      <c r="BB838" s="1"/>
      <c r="BC838" s="1"/>
      <c r="BD838" s="1"/>
      <c r="BE838" s="1"/>
      <c r="BF838" s="1"/>
      <c r="BG838" s="1"/>
    </row>
    <row r="839" spans="2:59" ht="12" customHeight="1" x14ac:dyDescent="0.25">
      <c r="B839" s="59"/>
      <c r="BB839" s="1"/>
      <c r="BC839" s="1"/>
      <c r="BD839" s="1"/>
      <c r="BE839" s="1"/>
      <c r="BF839" s="1"/>
      <c r="BG839" s="1"/>
    </row>
    <row r="840" spans="2:59" ht="12" customHeight="1" x14ac:dyDescent="0.25">
      <c r="B840" s="59"/>
      <c r="BB840" s="1"/>
      <c r="BC840" s="1"/>
      <c r="BD840" s="1"/>
      <c r="BE840" s="1"/>
      <c r="BF840" s="1"/>
      <c r="BG840" s="1"/>
    </row>
    <row r="841" spans="2:59" ht="12" customHeight="1" x14ac:dyDescent="0.25">
      <c r="B841" s="59"/>
      <c r="BB841" s="1"/>
      <c r="BC841" s="1"/>
      <c r="BD841" s="1"/>
      <c r="BE841" s="1"/>
      <c r="BF841" s="1"/>
      <c r="BG841" s="1"/>
    </row>
    <row r="842" spans="2:59" ht="12" customHeight="1" x14ac:dyDescent="0.25">
      <c r="B842" s="59"/>
      <c r="BB842" s="1"/>
      <c r="BC842" s="1"/>
      <c r="BD842" s="1"/>
      <c r="BE842" s="1"/>
      <c r="BF842" s="1"/>
      <c r="BG842" s="1"/>
    </row>
    <row r="843" spans="2:59" ht="12" customHeight="1" x14ac:dyDescent="0.25">
      <c r="B843" s="59"/>
      <c r="BB843" s="1"/>
      <c r="BC843" s="1"/>
      <c r="BD843" s="1"/>
      <c r="BE843" s="1"/>
      <c r="BF843" s="1"/>
      <c r="BG843" s="1"/>
    </row>
    <row r="844" spans="2:59" ht="12" customHeight="1" x14ac:dyDescent="0.25">
      <c r="B844" s="59"/>
      <c r="BB844" s="1"/>
      <c r="BC844" s="1"/>
      <c r="BD844" s="1"/>
      <c r="BE844" s="1"/>
      <c r="BF844" s="1"/>
      <c r="BG844" s="1"/>
    </row>
    <row r="845" spans="2:59" ht="12" customHeight="1" x14ac:dyDescent="0.25">
      <c r="B845" s="59"/>
      <c r="BB845" s="1"/>
      <c r="BC845" s="1"/>
      <c r="BD845" s="1"/>
      <c r="BE845" s="1"/>
      <c r="BF845" s="1"/>
      <c r="BG845" s="1"/>
    </row>
    <row r="846" spans="2:59" ht="12" customHeight="1" x14ac:dyDescent="0.25">
      <c r="B846" s="59"/>
      <c r="BB846" s="1"/>
      <c r="BC846" s="1"/>
      <c r="BD846" s="1"/>
      <c r="BE846" s="1"/>
      <c r="BF846" s="1"/>
      <c r="BG846" s="1"/>
    </row>
    <row r="847" spans="2:59" ht="12" customHeight="1" x14ac:dyDescent="0.25">
      <c r="B847" s="59"/>
      <c r="BB847" s="1"/>
      <c r="BC847" s="1"/>
      <c r="BD847" s="1"/>
      <c r="BE847" s="1"/>
      <c r="BF847" s="1"/>
      <c r="BG847" s="1"/>
    </row>
    <row r="848" spans="2:59" ht="12" customHeight="1" x14ac:dyDescent="0.25">
      <c r="B848" s="59"/>
      <c r="BB848" s="1"/>
      <c r="BC848" s="1"/>
      <c r="BD848" s="1"/>
      <c r="BE848" s="1"/>
      <c r="BF848" s="1"/>
      <c r="BG848" s="1"/>
    </row>
    <row r="849" spans="2:59" ht="12" customHeight="1" x14ac:dyDescent="0.25">
      <c r="B849" s="59"/>
      <c r="BB849" s="1"/>
      <c r="BC849" s="1"/>
      <c r="BD849" s="1"/>
      <c r="BE849" s="1"/>
      <c r="BF849" s="1"/>
      <c r="BG849" s="1"/>
    </row>
    <row r="850" spans="2:59" ht="12" customHeight="1" x14ac:dyDescent="0.25">
      <c r="B850" s="59"/>
      <c r="BB850" s="1"/>
      <c r="BC850" s="1"/>
      <c r="BD850" s="1"/>
      <c r="BE850" s="1"/>
      <c r="BF850" s="1"/>
      <c r="BG850" s="1"/>
    </row>
    <row r="851" spans="2:59" ht="12" customHeight="1" x14ac:dyDescent="0.25">
      <c r="B851" s="59"/>
      <c r="BB851" s="1"/>
      <c r="BC851" s="1"/>
      <c r="BD851" s="1"/>
      <c r="BE851" s="1"/>
      <c r="BF851" s="1"/>
      <c r="BG851" s="1"/>
    </row>
    <row r="852" spans="2:59" ht="12" customHeight="1" x14ac:dyDescent="0.25">
      <c r="B852" s="59"/>
      <c r="BB852" s="1"/>
      <c r="BC852" s="1"/>
      <c r="BD852" s="1"/>
      <c r="BE852" s="1"/>
      <c r="BF852" s="1"/>
      <c r="BG852" s="1"/>
    </row>
    <row r="853" spans="2:59" ht="12" customHeight="1" x14ac:dyDescent="0.25">
      <c r="B853" s="59"/>
      <c r="BB853" s="1"/>
      <c r="BC853" s="1"/>
      <c r="BD853" s="1"/>
      <c r="BE853" s="1"/>
      <c r="BF853" s="1"/>
      <c r="BG853" s="1"/>
    </row>
    <row r="854" spans="2:59" ht="12" customHeight="1" x14ac:dyDescent="0.25">
      <c r="B854" s="59"/>
      <c r="BB854" s="1"/>
      <c r="BC854" s="1"/>
      <c r="BD854" s="1"/>
      <c r="BE854" s="1"/>
      <c r="BF854" s="1"/>
      <c r="BG854" s="1"/>
    </row>
    <row r="855" spans="2:59" ht="12" customHeight="1" x14ac:dyDescent="0.25">
      <c r="B855" s="59"/>
      <c r="BB855" s="1"/>
      <c r="BC855" s="1"/>
      <c r="BD855" s="1"/>
      <c r="BE855" s="1"/>
      <c r="BF855" s="1"/>
      <c r="BG855" s="1"/>
    </row>
    <row r="856" spans="2:59" ht="12" customHeight="1" x14ac:dyDescent="0.25">
      <c r="B856" s="59"/>
      <c r="BB856" s="1"/>
      <c r="BC856" s="1"/>
      <c r="BD856" s="1"/>
      <c r="BE856" s="1"/>
      <c r="BF856" s="1"/>
      <c r="BG856" s="1"/>
    </row>
    <row r="857" spans="2:59" ht="12" customHeight="1" x14ac:dyDescent="0.25">
      <c r="B857" s="59"/>
      <c r="BB857" s="1"/>
      <c r="BC857" s="1"/>
      <c r="BD857" s="1"/>
      <c r="BE857" s="1"/>
      <c r="BF857" s="1"/>
      <c r="BG857" s="1"/>
    </row>
    <row r="858" spans="2:59" ht="12" customHeight="1" x14ac:dyDescent="0.25">
      <c r="B858" s="59"/>
      <c r="BB858" s="1"/>
      <c r="BC858" s="1"/>
      <c r="BD858" s="1"/>
      <c r="BE858" s="1"/>
      <c r="BF858" s="1"/>
      <c r="BG858" s="1"/>
    </row>
    <row r="859" spans="2:59" ht="12" customHeight="1" x14ac:dyDescent="0.25">
      <c r="B859" s="59"/>
      <c r="BB859" s="1"/>
      <c r="BC859" s="1"/>
      <c r="BD859" s="1"/>
      <c r="BE859" s="1"/>
      <c r="BF859" s="1"/>
      <c r="BG859" s="1"/>
    </row>
    <row r="860" spans="2:59" ht="12" customHeight="1" x14ac:dyDescent="0.25">
      <c r="B860" s="59"/>
      <c r="BB860" s="1"/>
      <c r="BC860" s="1"/>
      <c r="BD860" s="1"/>
      <c r="BE860" s="1"/>
      <c r="BF860" s="1"/>
      <c r="BG860" s="1"/>
    </row>
    <row r="861" spans="2:59" ht="12" customHeight="1" x14ac:dyDescent="0.25">
      <c r="B861" s="59"/>
      <c r="BB861" s="1"/>
      <c r="BC861" s="1"/>
      <c r="BD861" s="1"/>
      <c r="BE861" s="1"/>
      <c r="BF861" s="1"/>
      <c r="BG861" s="1"/>
    </row>
    <row r="862" spans="2:59" ht="12" customHeight="1" x14ac:dyDescent="0.25">
      <c r="B862" s="59"/>
      <c r="BB862" s="1"/>
      <c r="BC862" s="1"/>
      <c r="BD862" s="1"/>
      <c r="BE862" s="1"/>
      <c r="BF862" s="1"/>
      <c r="BG862" s="1"/>
    </row>
    <row r="863" spans="2:59" ht="12" customHeight="1" x14ac:dyDescent="0.25">
      <c r="B863" s="59"/>
      <c r="BB863" s="1"/>
      <c r="BC863" s="1"/>
      <c r="BD863" s="1"/>
      <c r="BE863" s="1"/>
      <c r="BF863" s="1"/>
      <c r="BG863" s="1"/>
    </row>
    <row r="864" spans="2:59" ht="12" customHeight="1" x14ac:dyDescent="0.25">
      <c r="B864" s="59"/>
      <c r="BB864" s="1"/>
      <c r="BC864" s="1"/>
      <c r="BD864" s="1"/>
      <c r="BE864" s="1"/>
      <c r="BF864" s="1"/>
      <c r="BG864" s="1"/>
    </row>
    <row r="865" spans="2:59" ht="12" customHeight="1" x14ac:dyDescent="0.25">
      <c r="B865" s="59"/>
      <c r="BB865" s="1"/>
      <c r="BC865" s="1"/>
      <c r="BD865" s="1"/>
      <c r="BE865" s="1"/>
      <c r="BF865" s="1"/>
      <c r="BG865" s="1"/>
    </row>
    <row r="866" spans="2:59" ht="12" customHeight="1" x14ac:dyDescent="0.25">
      <c r="B866" s="59"/>
      <c r="BB866" s="1"/>
      <c r="BC866" s="1"/>
      <c r="BD866" s="1"/>
      <c r="BE866" s="1"/>
      <c r="BF866" s="1"/>
      <c r="BG866" s="1"/>
    </row>
    <row r="867" spans="2:59" ht="12" customHeight="1" x14ac:dyDescent="0.25">
      <c r="B867" s="59"/>
      <c r="BB867" s="1"/>
      <c r="BC867" s="1"/>
      <c r="BD867" s="1"/>
      <c r="BE867" s="1"/>
      <c r="BF867" s="1"/>
      <c r="BG867" s="1"/>
    </row>
    <row r="868" spans="2:59" ht="12" customHeight="1" x14ac:dyDescent="0.25">
      <c r="B868" s="59"/>
      <c r="BB868" s="1"/>
      <c r="BC868" s="1"/>
      <c r="BD868" s="1"/>
      <c r="BE868" s="1"/>
      <c r="BF868" s="1"/>
      <c r="BG868" s="1"/>
    </row>
    <row r="869" spans="2:59" ht="12" customHeight="1" x14ac:dyDescent="0.25">
      <c r="B869" s="59"/>
      <c r="BB869" s="1"/>
      <c r="BC869" s="1"/>
      <c r="BD869" s="1"/>
      <c r="BE869" s="1"/>
      <c r="BF869" s="1"/>
      <c r="BG869" s="1"/>
    </row>
    <row r="870" spans="2:59" ht="12" customHeight="1" x14ac:dyDescent="0.25">
      <c r="B870" s="59"/>
      <c r="BB870" s="1"/>
      <c r="BC870" s="1"/>
      <c r="BD870" s="1"/>
      <c r="BE870" s="1"/>
      <c r="BF870" s="1"/>
      <c r="BG870" s="1"/>
    </row>
    <row r="871" spans="2:59" ht="12" customHeight="1" x14ac:dyDescent="0.25">
      <c r="B871" s="59"/>
      <c r="BB871" s="1"/>
      <c r="BC871" s="1"/>
      <c r="BD871" s="1"/>
      <c r="BE871" s="1"/>
      <c r="BF871" s="1"/>
      <c r="BG871" s="1"/>
    </row>
    <row r="872" spans="2:59" ht="12" customHeight="1" x14ac:dyDescent="0.25">
      <c r="B872" s="59"/>
      <c r="BB872" s="1"/>
      <c r="BC872" s="1"/>
      <c r="BD872" s="1"/>
      <c r="BE872" s="1"/>
      <c r="BF872" s="1"/>
      <c r="BG872" s="1"/>
    </row>
    <row r="873" spans="2:59" ht="12" customHeight="1" x14ac:dyDescent="0.25">
      <c r="B873" s="59"/>
      <c r="BB873" s="1"/>
      <c r="BC873" s="1"/>
      <c r="BD873" s="1"/>
      <c r="BE873" s="1"/>
      <c r="BF873" s="1"/>
      <c r="BG873" s="1"/>
    </row>
    <row r="874" spans="2:59" ht="12" customHeight="1" x14ac:dyDescent="0.25">
      <c r="B874" s="59"/>
      <c r="BB874" s="1"/>
      <c r="BC874" s="1"/>
      <c r="BD874" s="1"/>
      <c r="BE874" s="1"/>
      <c r="BF874" s="1"/>
      <c r="BG874" s="1"/>
    </row>
    <row r="875" spans="2:59" ht="12" customHeight="1" x14ac:dyDescent="0.25">
      <c r="B875" s="59"/>
      <c r="BB875" s="1"/>
      <c r="BC875" s="1"/>
      <c r="BD875" s="1"/>
      <c r="BE875" s="1"/>
      <c r="BF875" s="1"/>
      <c r="BG875" s="1"/>
    </row>
    <row r="876" spans="2:59" ht="12" customHeight="1" x14ac:dyDescent="0.25">
      <c r="B876" s="59"/>
      <c r="BB876" s="1"/>
      <c r="BC876" s="1"/>
      <c r="BD876" s="1"/>
      <c r="BE876" s="1"/>
      <c r="BF876" s="1"/>
      <c r="BG876" s="1"/>
    </row>
    <row r="877" spans="2:59" ht="12" customHeight="1" x14ac:dyDescent="0.25">
      <c r="B877" s="59"/>
      <c r="BB877" s="1"/>
      <c r="BC877" s="1"/>
      <c r="BD877" s="1"/>
      <c r="BE877" s="1"/>
      <c r="BF877" s="1"/>
      <c r="BG877" s="1"/>
    </row>
    <row r="878" spans="2:59" ht="12" customHeight="1" x14ac:dyDescent="0.25">
      <c r="B878" s="59"/>
      <c r="BB878" s="1"/>
      <c r="BC878" s="1"/>
      <c r="BD878" s="1"/>
      <c r="BE878" s="1"/>
      <c r="BF878" s="1"/>
      <c r="BG878" s="1"/>
    </row>
    <row r="879" spans="2:59" ht="12" customHeight="1" x14ac:dyDescent="0.25">
      <c r="B879" s="59"/>
      <c r="BB879" s="1"/>
      <c r="BC879" s="1"/>
      <c r="BD879" s="1"/>
      <c r="BE879" s="1"/>
      <c r="BF879" s="1"/>
      <c r="BG879" s="1"/>
    </row>
    <row r="880" spans="2:59" ht="12" customHeight="1" x14ac:dyDescent="0.25">
      <c r="B880" s="59"/>
      <c r="BB880" s="1"/>
      <c r="BC880" s="1"/>
      <c r="BD880" s="1"/>
      <c r="BE880" s="1"/>
      <c r="BF880" s="1"/>
      <c r="BG880" s="1"/>
    </row>
    <row r="881" spans="2:59" ht="12" customHeight="1" x14ac:dyDescent="0.25">
      <c r="B881" s="59"/>
      <c r="BB881" s="1"/>
      <c r="BC881" s="1"/>
      <c r="BD881" s="1"/>
      <c r="BE881" s="1"/>
      <c r="BF881" s="1"/>
      <c r="BG881" s="1"/>
    </row>
    <row r="882" spans="2:59" ht="12" customHeight="1" x14ac:dyDescent="0.25">
      <c r="B882" s="59"/>
      <c r="BB882" s="1"/>
      <c r="BC882" s="1"/>
      <c r="BD882" s="1"/>
      <c r="BE882" s="1"/>
      <c r="BF882" s="1"/>
      <c r="BG882" s="1"/>
    </row>
    <row r="883" spans="2:59" ht="12" customHeight="1" x14ac:dyDescent="0.25">
      <c r="B883" s="59"/>
      <c r="BB883" s="1"/>
      <c r="BC883" s="1"/>
      <c r="BD883" s="1"/>
      <c r="BE883" s="1"/>
      <c r="BF883" s="1"/>
      <c r="BG883" s="1"/>
    </row>
    <row r="884" spans="2:59" ht="12" customHeight="1" x14ac:dyDescent="0.25">
      <c r="B884" s="59"/>
      <c r="BB884" s="1"/>
      <c r="BC884" s="1"/>
      <c r="BD884" s="1"/>
      <c r="BE884" s="1"/>
      <c r="BF884" s="1"/>
      <c r="BG884" s="1"/>
    </row>
    <row r="885" spans="2:59" ht="12" customHeight="1" x14ac:dyDescent="0.25">
      <c r="B885" s="59"/>
      <c r="BB885" s="1"/>
      <c r="BC885" s="1"/>
      <c r="BD885" s="1"/>
      <c r="BE885" s="1"/>
      <c r="BF885" s="1"/>
      <c r="BG885" s="1"/>
    </row>
    <row r="886" spans="2:59" ht="12" customHeight="1" x14ac:dyDescent="0.25">
      <c r="B886" s="59"/>
      <c r="BB886" s="1"/>
      <c r="BC886" s="1"/>
      <c r="BD886" s="1"/>
      <c r="BE886" s="1"/>
      <c r="BF886" s="1"/>
      <c r="BG886" s="1"/>
    </row>
    <row r="887" spans="2:59" ht="12" customHeight="1" x14ac:dyDescent="0.25">
      <c r="B887" s="59"/>
      <c r="BB887" s="1"/>
      <c r="BC887" s="1"/>
      <c r="BD887" s="1"/>
      <c r="BE887" s="1"/>
      <c r="BF887" s="1"/>
      <c r="BG887" s="1"/>
    </row>
    <row r="888" spans="2:59" ht="12" customHeight="1" x14ac:dyDescent="0.25">
      <c r="B888" s="59"/>
      <c r="BB888" s="1"/>
      <c r="BC888" s="1"/>
      <c r="BD888" s="1"/>
      <c r="BE888" s="1"/>
      <c r="BF888" s="1"/>
      <c r="BG888" s="1"/>
    </row>
    <row r="889" spans="2:59" ht="12" customHeight="1" x14ac:dyDescent="0.25">
      <c r="B889" s="59"/>
      <c r="BB889" s="1"/>
      <c r="BC889" s="1"/>
      <c r="BD889" s="1"/>
      <c r="BE889" s="1"/>
      <c r="BF889" s="1"/>
      <c r="BG889" s="1"/>
    </row>
    <row r="890" spans="2:59" ht="12" customHeight="1" x14ac:dyDescent="0.25">
      <c r="B890" s="59"/>
      <c r="BB890" s="1"/>
      <c r="BC890" s="1"/>
      <c r="BD890" s="1"/>
      <c r="BE890" s="1"/>
      <c r="BF890" s="1"/>
      <c r="BG890" s="1"/>
    </row>
    <row r="891" spans="2:59" ht="12" customHeight="1" x14ac:dyDescent="0.25">
      <c r="B891" s="59"/>
      <c r="BB891" s="1"/>
      <c r="BC891" s="1"/>
      <c r="BD891" s="1"/>
      <c r="BE891" s="1"/>
      <c r="BF891" s="1"/>
      <c r="BG891" s="1"/>
    </row>
    <row r="892" spans="2:59" ht="12" customHeight="1" x14ac:dyDescent="0.25">
      <c r="B892" s="59"/>
      <c r="BB892" s="1"/>
      <c r="BC892" s="1"/>
      <c r="BD892" s="1"/>
      <c r="BE892" s="1"/>
      <c r="BF892" s="1"/>
      <c r="BG892" s="1"/>
    </row>
    <row r="893" spans="2:59" ht="12" customHeight="1" x14ac:dyDescent="0.25">
      <c r="B893" s="59"/>
      <c r="BB893" s="1"/>
      <c r="BC893" s="1"/>
      <c r="BD893" s="1"/>
      <c r="BE893" s="1"/>
      <c r="BF893" s="1"/>
      <c r="BG893" s="1"/>
    </row>
    <row r="894" spans="2:59" ht="12" customHeight="1" x14ac:dyDescent="0.25">
      <c r="B894" s="59"/>
      <c r="BB894" s="1"/>
      <c r="BC894" s="1"/>
      <c r="BD894" s="1"/>
      <c r="BE894" s="1"/>
      <c r="BF894" s="1"/>
      <c r="BG894" s="1"/>
    </row>
    <row r="895" spans="2:59" ht="12" customHeight="1" x14ac:dyDescent="0.25">
      <c r="B895" s="59"/>
      <c r="BB895" s="1"/>
      <c r="BC895" s="1"/>
      <c r="BD895" s="1"/>
      <c r="BE895" s="1"/>
      <c r="BF895" s="1"/>
      <c r="BG895" s="1"/>
    </row>
    <row r="896" spans="2:59" ht="12" customHeight="1" x14ac:dyDescent="0.25">
      <c r="B896" s="59"/>
      <c r="BB896" s="1"/>
      <c r="BC896" s="1"/>
      <c r="BD896" s="1"/>
      <c r="BE896" s="1"/>
      <c r="BF896" s="1"/>
      <c r="BG896" s="1"/>
    </row>
    <row r="897" spans="2:59" ht="12" customHeight="1" x14ac:dyDescent="0.25">
      <c r="B897" s="59"/>
      <c r="BB897" s="1"/>
      <c r="BC897" s="1"/>
      <c r="BD897" s="1"/>
      <c r="BE897" s="1"/>
      <c r="BF897" s="1"/>
      <c r="BG897" s="1"/>
    </row>
    <row r="898" spans="2:59" ht="12" customHeight="1" x14ac:dyDescent="0.25">
      <c r="B898" s="59"/>
      <c r="BB898" s="1"/>
      <c r="BC898" s="1"/>
      <c r="BD898" s="1"/>
      <c r="BE898" s="1"/>
      <c r="BF898" s="1"/>
      <c r="BG898" s="1"/>
    </row>
    <row r="899" spans="2:59" ht="12" customHeight="1" x14ac:dyDescent="0.25">
      <c r="B899" s="59"/>
      <c r="BB899" s="1"/>
      <c r="BC899" s="1"/>
      <c r="BD899" s="1"/>
      <c r="BE899" s="1"/>
      <c r="BF899" s="1"/>
      <c r="BG899" s="1"/>
    </row>
    <row r="900" spans="2:59" ht="12" customHeight="1" x14ac:dyDescent="0.25">
      <c r="B900" s="59"/>
      <c r="BB900" s="1"/>
      <c r="BC900" s="1"/>
      <c r="BD900" s="1"/>
      <c r="BE900" s="1"/>
      <c r="BF900" s="1"/>
      <c r="BG900" s="1"/>
    </row>
    <row r="901" spans="2:59" ht="12" customHeight="1" x14ac:dyDescent="0.25">
      <c r="B901" s="59"/>
      <c r="BB901" s="1"/>
      <c r="BC901" s="1"/>
      <c r="BD901" s="1"/>
      <c r="BE901" s="1"/>
      <c r="BF901" s="1"/>
      <c r="BG901" s="1"/>
    </row>
    <row r="902" spans="2:59" ht="12" customHeight="1" x14ac:dyDescent="0.25">
      <c r="B902" s="59"/>
      <c r="BB902" s="1"/>
      <c r="BC902" s="1"/>
      <c r="BD902" s="1"/>
      <c r="BE902" s="1"/>
      <c r="BF902" s="1"/>
      <c r="BG902" s="1"/>
    </row>
    <row r="903" spans="2:59" ht="12" customHeight="1" x14ac:dyDescent="0.25">
      <c r="B903" s="59"/>
      <c r="BB903" s="1"/>
      <c r="BC903" s="1"/>
      <c r="BD903" s="1"/>
      <c r="BE903" s="1"/>
      <c r="BF903" s="1"/>
      <c r="BG903" s="1"/>
    </row>
    <row r="904" spans="2:59" ht="12" customHeight="1" x14ac:dyDescent="0.25">
      <c r="B904" s="59"/>
      <c r="BB904" s="1"/>
      <c r="BC904" s="1"/>
      <c r="BD904" s="1"/>
      <c r="BE904" s="1"/>
      <c r="BF904" s="1"/>
      <c r="BG904" s="1"/>
    </row>
    <row r="905" spans="2:59" ht="12" customHeight="1" x14ac:dyDescent="0.25">
      <c r="B905" s="59"/>
      <c r="BB905" s="1"/>
      <c r="BC905" s="1"/>
      <c r="BD905" s="1"/>
      <c r="BE905" s="1"/>
      <c r="BF905" s="1"/>
      <c r="BG905" s="1"/>
    </row>
    <row r="906" spans="2:59" ht="12" customHeight="1" x14ac:dyDescent="0.25">
      <c r="B906" s="59"/>
      <c r="BB906" s="1"/>
      <c r="BC906" s="1"/>
      <c r="BD906" s="1"/>
      <c r="BE906" s="1"/>
      <c r="BF906" s="1"/>
      <c r="BG906" s="1"/>
    </row>
    <row r="907" spans="2:59" ht="12" customHeight="1" x14ac:dyDescent="0.25">
      <c r="B907" s="59"/>
      <c r="BB907" s="1"/>
      <c r="BC907" s="1"/>
      <c r="BD907" s="1"/>
      <c r="BE907" s="1"/>
      <c r="BF907" s="1"/>
      <c r="BG907" s="1"/>
    </row>
    <row r="908" spans="2:59" ht="12" customHeight="1" x14ac:dyDescent="0.25">
      <c r="B908" s="59"/>
      <c r="BB908" s="1"/>
      <c r="BC908" s="1"/>
      <c r="BD908" s="1"/>
      <c r="BE908" s="1"/>
      <c r="BF908" s="1"/>
      <c r="BG908" s="1"/>
    </row>
    <row r="909" spans="2:59" ht="12" customHeight="1" x14ac:dyDescent="0.25">
      <c r="B909" s="59"/>
      <c r="BB909" s="1"/>
      <c r="BC909" s="1"/>
      <c r="BD909" s="1"/>
      <c r="BE909" s="1"/>
      <c r="BF909" s="1"/>
      <c r="BG909" s="1"/>
    </row>
    <row r="910" spans="2:59" ht="12" customHeight="1" x14ac:dyDescent="0.25">
      <c r="B910" s="59"/>
      <c r="BB910" s="1"/>
      <c r="BC910" s="1"/>
      <c r="BD910" s="1"/>
      <c r="BE910" s="1"/>
      <c r="BF910" s="1"/>
      <c r="BG910" s="1"/>
    </row>
    <row r="911" spans="2:59" ht="12" customHeight="1" x14ac:dyDescent="0.25">
      <c r="B911" s="59"/>
      <c r="BB911" s="1"/>
      <c r="BC911" s="1"/>
      <c r="BD911" s="1"/>
      <c r="BE911" s="1"/>
      <c r="BF911" s="1"/>
      <c r="BG911" s="1"/>
    </row>
    <row r="912" spans="2:59" ht="12" customHeight="1" x14ac:dyDescent="0.25">
      <c r="B912" s="59"/>
      <c r="BB912" s="1"/>
      <c r="BC912" s="1"/>
      <c r="BD912" s="1"/>
      <c r="BE912" s="1"/>
      <c r="BF912" s="1"/>
      <c r="BG912" s="1"/>
    </row>
    <row r="913" spans="2:59" ht="12" customHeight="1" x14ac:dyDescent="0.25">
      <c r="B913" s="59"/>
      <c r="BB913" s="1"/>
      <c r="BC913" s="1"/>
      <c r="BD913" s="1"/>
      <c r="BE913" s="1"/>
      <c r="BF913" s="1"/>
      <c r="BG913" s="1"/>
    </row>
    <row r="914" spans="2:59" ht="12" customHeight="1" x14ac:dyDescent="0.25">
      <c r="B914" s="59"/>
      <c r="BB914" s="1"/>
      <c r="BC914" s="1"/>
      <c r="BD914" s="1"/>
      <c r="BE914" s="1"/>
      <c r="BF914" s="1"/>
      <c r="BG914" s="1"/>
    </row>
    <row r="915" spans="2:59" ht="12" customHeight="1" x14ac:dyDescent="0.25">
      <c r="B915" s="59"/>
      <c r="BB915" s="1"/>
      <c r="BC915" s="1"/>
      <c r="BD915" s="1"/>
      <c r="BE915" s="1"/>
      <c r="BF915" s="1"/>
      <c r="BG915" s="1"/>
    </row>
    <row r="916" spans="2:59" ht="12" customHeight="1" x14ac:dyDescent="0.25">
      <c r="B916" s="59"/>
      <c r="BB916" s="1"/>
      <c r="BC916" s="1"/>
      <c r="BD916" s="1"/>
      <c r="BE916" s="1"/>
      <c r="BF916" s="1"/>
      <c r="BG916" s="1"/>
    </row>
    <row r="917" spans="2:59" ht="12" customHeight="1" x14ac:dyDescent="0.25">
      <c r="B917" s="59"/>
      <c r="BB917" s="1"/>
      <c r="BC917" s="1"/>
      <c r="BD917" s="1"/>
      <c r="BE917" s="1"/>
      <c r="BF917" s="1"/>
      <c r="BG917" s="1"/>
    </row>
    <row r="918" spans="2:59" ht="12" customHeight="1" x14ac:dyDescent="0.25">
      <c r="B918" s="59"/>
      <c r="BB918" s="1"/>
      <c r="BC918" s="1"/>
      <c r="BD918" s="1"/>
      <c r="BE918" s="1"/>
      <c r="BF918" s="1"/>
      <c r="BG918" s="1"/>
    </row>
    <row r="919" spans="2:59" ht="12" customHeight="1" x14ac:dyDescent="0.25">
      <c r="B919" s="59"/>
      <c r="BB919" s="1"/>
      <c r="BC919" s="1"/>
      <c r="BD919" s="1"/>
      <c r="BE919" s="1"/>
      <c r="BF919" s="1"/>
      <c r="BG919" s="1"/>
    </row>
    <row r="920" spans="2:59" ht="12" customHeight="1" x14ac:dyDescent="0.25">
      <c r="B920" s="59"/>
      <c r="BB920" s="1"/>
      <c r="BC920" s="1"/>
      <c r="BD920" s="1"/>
      <c r="BE920" s="1"/>
      <c r="BF920" s="1"/>
      <c r="BG920" s="1"/>
    </row>
    <row r="921" spans="2:59" ht="12" customHeight="1" x14ac:dyDescent="0.25">
      <c r="B921" s="59"/>
      <c r="BB921" s="1"/>
      <c r="BC921" s="1"/>
      <c r="BD921" s="1"/>
      <c r="BE921" s="1"/>
      <c r="BF921" s="1"/>
      <c r="BG921" s="1"/>
    </row>
    <row r="922" spans="2:59" ht="12" customHeight="1" x14ac:dyDescent="0.25">
      <c r="B922" s="59"/>
      <c r="BB922" s="1"/>
      <c r="BC922" s="1"/>
      <c r="BD922" s="1"/>
      <c r="BE922" s="1"/>
      <c r="BF922" s="1"/>
      <c r="BG922" s="1"/>
    </row>
    <row r="923" spans="2:59" ht="12" customHeight="1" x14ac:dyDescent="0.25">
      <c r="B923" s="59"/>
      <c r="BB923" s="1"/>
      <c r="BC923" s="1"/>
      <c r="BD923" s="1"/>
      <c r="BE923" s="1"/>
      <c r="BF923" s="1"/>
      <c r="BG923" s="1"/>
    </row>
    <row r="924" spans="2:59" ht="12" customHeight="1" x14ac:dyDescent="0.25">
      <c r="B924" s="59"/>
      <c r="BB924" s="1"/>
      <c r="BC924" s="1"/>
      <c r="BD924" s="1"/>
      <c r="BE924" s="1"/>
      <c r="BF924" s="1"/>
      <c r="BG924" s="1"/>
    </row>
    <row r="925" spans="2:59" ht="12" customHeight="1" x14ac:dyDescent="0.25">
      <c r="B925" s="59"/>
      <c r="BB925" s="1"/>
      <c r="BC925" s="1"/>
      <c r="BD925" s="1"/>
      <c r="BE925" s="1"/>
      <c r="BF925" s="1"/>
      <c r="BG925" s="1"/>
    </row>
    <row r="926" spans="2:59" ht="12" customHeight="1" x14ac:dyDescent="0.25">
      <c r="B926" s="59"/>
      <c r="BB926" s="1"/>
      <c r="BC926" s="1"/>
      <c r="BD926" s="1"/>
      <c r="BE926" s="1"/>
      <c r="BF926" s="1"/>
      <c r="BG926" s="1"/>
    </row>
    <row r="927" spans="2:59" ht="12" customHeight="1" x14ac:dyDescent="0.25">
      <c r="B927" s="59"/>
      <c r="BB927" s="1"/>
      <c r="BC927" s="1"/>
      <c r="BD927" s="1"/>
      <c r="BE927" s="1"/>
      <c r="BF927" s="1"/>
      <c r="BG927" s="1"/>
    </row>
    <row r="928" spans="2:59" ht="12" customHeight="1" x14ac:dyDescent="0.25">
      <c r="B928" s="59"/>
      <c r="BB928" s="1"/>
      <c r="BC928" s="1"/>
      <c r="BD928" s="1"/>
      <c r="BE928" s="1"/>
      <c r="BF928" s="1"/>
      <c r="BG928" s="1"/>
    </row>
    <row r="929" spans="2:59" ht="12" customHeight="1" x14ac:dyDescent="0.25">
      <c r="B929" s="59"/>
      <c r="BB929" s="1"/>
      <c r="BC929" s="1"/>
      <c r="BD929" s="1"/>
      <c r="BE929" s="1"/>
      <c r="BF929" s="1"/>
      <c r="BG929" s="1"/>
    </row>
    <row r="930" spans="2:59" ht="12" customHeight="1" x14ac:dyDescent="0.25">
      <c r="B930" s="59"/>
      <c r="BB930" s="1"/>
      <c r="BC930" s="1"/>
      <c r="BD930" s="1"/>
      <c r="BE930" s="1"/>
      <c r="BF930" s="1"/>
      <c r="BG930" s="1"/>
    </row>
    <row r="931" spans="2:59" ht="12" customHeight="1" x14ac:dyDescent="0.25">
      <c r="B931" s="59"/>
      <c r="BB931" s="1"/>
      <c r="BC931" s="1"/>
      <c r="BD931" s="1"/>
      <c r="BE931" s="1"/>
      <c r="BF931" s="1"/>
      <c r="BG931" s="1"/>
    </row>
    <row r="932" spans="2:59" ht="12" customHeight="1" x14ac:dyDescent="0.25">
      <c r="B932" s="59"/>
      <c r="BB932" s="1"/>
      <c r="BC932" s="1"/>
      <c r="BD932" s="1"/>
      <c r="BE932" s="1"/>
      <c r="BF932" s="1"/>
      <c r="BG932" s="1"/>
    </row>
    <row r="933" spans="2:59" ht="12" customHeight="1" x14ac:dyDescent="0.25">
      <c r="B933" s="59"/>
      <c r="BB933" s="1"/>
      <c r="BC933" s="1"/>
      <c r="BD933" s="1"/>
      <c r="BE933" s="1"/>
      <c r="BF933" s="1"/>
      <c r="BG933" s="1"/>
    </row>
    <row r="934" spans="2:59" ht="12" customHeight="1" x14ac:dyDescent="0.25">
      <c r="B934" s="59"/>
      <c r="BB934" s="1"/>
      <c r="BC934" s="1"/>
      <c r="BD934" s="1"/>
      <c r="BE934" s="1"/>
      <c r="BF934" s="1"/>
      <c r="BG934" s="1"/>
    </row>
    <row r="935" spans="2:59" ht="12" customHeight="1" x14ac:dyDescent="0.25">
      <c r="B935" s="59"/>
      <c r="BB935" s="1"/>
      <c r="BC935" s="1"/>
      <c r="BD935" s="1"/>
      <c r="BE935" s="1"/>
      <c r="BF935" s="1"/>
      <c r="BG935" s="1"/>
    </row>
    <row r="936" spans="2:59" ht="12" customHeight="1" x14ac:dyDescent="0.25">
      <c r="B936" s="59"/>
      <c r="BB936" s="1"/>
      <c r="BC936" s="1"/>
      <c r="BD936" s="1"/>
      <c r="BE936" s="1"/>
      <c r="BF936" s="1"/>
      <c r="BG936" s="1"/>
    </row>
    <row r="937" spans="2:59" ht="12" customHeight="1" x14ac:dyDescent="0.25">
      <c r="B937" s="59"/>
      <c r="BB937" s="1"/>
      <c r="BC937" s="1"/>
      <c r="BD937" s="1"/>
      <c r="BE937" s="1"/>
      <c r="BF937" s="1"/>
      <c r="BG937" s="1"/>
    </row>
    <row r="938" spans="2:59" ht="12" customHeight="1" x14ac:dyDescent="0.25">
      <c r="B938" s="59"/>
      <c r="BB938" s="1"/>
      <c r="BC938" s="1"/>
      <c r="BD938" s="1"/>
      <c r="BE938" s="1"/>
      <c r="BF938" s="1"/>
      <c r="BG938" s="1"/>
    </row>
    <row r="939" spans="2:59" ht="12" customHeight="1" x14ac:dyDescent="0.25">
      <c r="B939" s="59"/>
      <c r="BB939" s="1"/>
      <c r="BC939" s="1"/>
      <c r="BD939" s="1"/>
      <c r="BE939" s="1"/>
      <c r="BF939" s="1"/>
      <c r="BG939" s="1"/>
    </row>
    <row r="940" spans="2:59" ht="12" customHeight="1" x14ac:dyDescent="0.25">
      <c r="B940" s="59"/>
      <c r="BB940" s="1"/>
      <c r="BC940" s="1"/>
      <c r="BD940" s="1"/>
      <c r="BE940" s="1"/>
      <c r="BF940" s="1"/>
      <c r="BG940" s="1"/>
    </row>
    <row r="941" spans="2:59" ht="12" customHeight="1" x14ac:dyDescent="0.25">
      <c r="B941" s="59"/>
      <c r="BB941" s="1"/>
      <c r="BC941" s="1"/>
      <c r="BD941" s="1"/>
      <c r="BE941" s="1"/>
      <c r="BF941" s="1"/>
      <c r="BG941" s="1"/>
    </row>
    <row r="942" spans="2:59" ht="12" customHeight="1" x14ac:dyDescent="0.25">
      <c r="B942" s="59"/>
      <c r="BB942" s="1"/>
      <c r="BC942" s="1"/>
      <c r="BD942" s="1"/>
      <c r="BE942" s="1"/>
      <c r="BF942" s="1"/>
      <c r="BG942" s="1"/>
    </row>
    <row r="943" spans="2:59" ht="12" customHeight="1" x14ac:dyDescent="0.25">
      <c r="B943" s="59"/>
      <c r="BB943" s="1"/>
      <c r="BC943" s="1"/>
      <c r="BD943" s="1"/>
      <c r="BE943" s="1"/>
      <c r="BF943" s="1"/>
      <c r="BG943" s="1"/>
    </row>
    <row r="944" spans="2:59" ht="12" customHeight="1" x14ac:dyDescent="0.25">
      <c r="B944" s="59"/>
      <c r="BB944" s="1"/>
      <c r="BC944" s="1"/>
      <c r="BD944" s="1"/>
      <c r="BE944" s="1"/>
      <c r="BF944" s="1"/>
      <c r="BG944" s="1"/>
    </row>
    <row r="945" spans="2:59" ht="12" customHeight="1" x14ac:dyDescent="0.25">
      <c r="B945" s="59"/>
      <c r="BB945" s="1"/>
      <c r="BC945" s="1"/>
      <c r="BD945" s="1"/>
      <c r="BE945" s="1"/>
      <c r="BF945" s="1"/>
      <c r="BG945" s="1"/>
    </row>
    <row r="946" spans="2:59" ht="12" customHeight="1" x14ac:dyDescent="0.25">
      <c r="B946" s="59"/>
      <c r="BB946" s="1"/>
      <c r="BC946" s="1"/>
      <c r="BD946" s="1"/>
      <c r="BE946" s="1"/>
      <c r="BF946" s="1"/>
      <c r="BG946" s="1"/>
    </row>
    <row r="947" spans="2:59" ht="12" customHeight="1" x14ac:dyDescent="0.25">
      <c r="B947" s="59"/>
      <c r="BB947" s="1"/>
      <c r="BC947" s="1"/>
      <c r="BD947" s="1"/>
      <c r="BE947" s="1"/>
      <c r="BF947" s="1"/>
      <c r="BG947" s="1"/>
    </row>
    <row r="948" spans="2:59" ht="12" customHeight="1" x14ac:dyDescent="0.25">
      <c r="B948" s="59"/>
      <c r="BB948" s="1"/>
      <c r="BC948" s="1"/>
      <c r="BD948" s="1"/>
      <c r="BE948" s="1"/>
      <c r="BF948" s="1"/>
      <c r="BG948" s="1"/>
    </row>
    <row r="949" spans="2:59" ht="12" customHeight="1" x14ac:dyDescent="0.25">
      <c r="B949" s="59"/>
      <c r="BB949" s="1"/>
      <c r="BC949" s="1"/>
      <c r="BD949" s="1"/>
      <c r="BE949" s="1"/>
      <c r="BF949" s="1"/>
      <c r="BG949" s="1"/>
    </row>
    <row r="950" spans="2:59" ht="12" customHeight="1" x14ac:dyDescent="0.25">
      <c r="B950" s="59"/>
      <c r="BB950" s="1"/>
      <c r="BC950" s="1"/>
      <c r="BD950" s="1"/>
      <c r="BE950" s="1"/>
      <c r="BF950" s="1"/>
      <c r="BG950" s="1"/>
    </row>
    <row r="951" spans="2:59" ht="12" customHeight="1" x14ac:dyDescent="0.25">
      <c r="B951" s="59"/>
      <c r="BB951" s="1"/>
      <c r="BC951" s="1"/>
      <c r="BD951" s="1"/>
      <c r="BE951" s="1"/>
      <c r="BF951" s="1"/>
      <c r="BG951" s="1"/>
    </row>
    <row r="952" spans="2:59" ht="12" customHeight="1" x14ac:dyDescent="0.25">
      <c r="B952" s="59"/>
      <c r="BB952" s="1"/>
      <c r="BC952" s="1"/>
      <c r="BD952" s="1"/>
      <c r="BE952" s="1"/>
      <c r="BF952" s="1"/>
      <c r="BG952" s="1"/>
    </row>
    <row r="953" spans="2:59" ht="12" customHeight="1" x14ac:dyDescent="0.25">
      <c r="B953" s="59"/>
      <c r="BB953" s="1"/>
      <c r="BC953" s="1"/>
      <c r="BD953" s="1"/>
      <c r="BE953" s="1"/>
      <c r="BF953" s="1"/>
      <c r="BG953" s="1"/>
    </row>
    <row r="954" spans="2:59" ht="12" customHeight="1" x14ac:dyDescent="0.25">
      <c r="B954" s="59"/>
      <c r="BB954" s="1"/>
      <c r="BC954" s="1"/>
      <c r="BD954" s="1"/>
      <c r="BE954" s="1"/>
      <c r="BF954" s="1"/>
      <c r="BG954" s="1"/>
    </row>
    <row r="955" spans="2:59" ht="12" customHeight="1" x14ac:dyDescent="0.25">
      <c r="B955" s="59"/>
      <c r="BB955" s="1"/>
      <c r="BC955" s="1"/>
      <c r="BD955" s="1"/>
      <c r="BE955" s="1"/>
      <c r="BF955" s="1"/>
      <c r="BG955" s="1"/>
    </row>
    <row r="956" spans="2:59" ht="12" customHeight="1" x14ac:dyDescent="0.25">
      <c r="B956" s="59"/>
      <c r="BB956" s="1"/>
      <c r="BC956" s="1"/>
      <c r="BD956" s="1"/>
      <c r="BE956" s="1"/>
      <c r="BF956" s="1"/>
      <c r="BG956" s="1"/>
    </row>
    <row r="957" spans="2:59" ht="12" customHeight="1" x14ac:dyDescent="0.25">
      <c r="B957" s="59"/>
      <c r="BB957" s="1"/>
      <c r="BC957" s="1"/>
      <c r="BD957" s="1"/>
      <c r="BE957" s="1"/>
      <c r="BF957" s="1"/>
      <c r="BG957" s="1"/>
    </row>
    <row r="958" spans="2:59" ht="12" customHeight="1" x14ac:dyDescent="0.25">
      <c r="B958" s="59"/>
      <c r="BB958" s="1"/>
      <c r="BC958" s="1"/>
      <c r="BD958" s="1"/>
      <c r="BE958" s="1"/>
      <c r="BF958" s="1"/>
      <c r="BG958" s="1"/>
    </row>
    <row r="959" spans="2:59" ht="12" customHeight="1" x14ac:dyDescent="0.25">
      <c r="B959" s="59"/>
      <c r="BB959" s="1"/>
      <c r="BC959" s="1"/>
      <c r="BD959" s="1"/>
      <c r="BE959" s="1"/>
      <c r="BF959" s="1"/>
      <c r="BG959" s="1"/>
    </row>
    <row r="960" spans="2:59" ht="12" customHeight="1" x14ac:dyDescent="0.25">
      <c r="B960" s="59"/>
      <c r="BB960" s="1"/>
      <c r="BC960" s="1"/>
      <c r="BD960" s="1"/>
      <c r="BE960" s="1"/>
      <c r="BF960" s="1"/>
      <c r="BG960" s="1"/>
    </row>
    <row r="961" spans="2:59" ht="12" customHeight="1" x14ac:dyDescent="0.25">
      <c r="B961" s="59"/>
      <c r="BB961" s="1"/>
      <c r="BC961" s="1"/>
      <c r="BD961" s="1"/>
      <c r="BE961" s="1"/>
      <c r="BF961" s="1"/>
      <c r="BG961" s="1"/>
    </row>
    <row r="962" spans="2:59" ht="12" customHeight="1" x14ac:dyDescent="0.25">
      <c r="B962" s="59"/>
      <c r="BB962" s="1"/>
      <c r="BC962" s="1"/>
      <c r="BD962" s="1"/>
      <c r="BE962" s="1"/>
      <c r="BF962" s="1"/>
      <c r="BG962" s="1"/>
    </row>
    <row r="963" spans="2:59" ht="12" customHeight="1" x14ac:dyDescent="0.25">
      <c r="B963" s="59"/>
      <c r="BB963" s="1"/>
      <c r="BC963" s="1"/>
      <c r="BD963" s="1"/>
      <c r="BE963" s="1"/>
      <c r="BF963" s="1"/>
      <c r="BG963" s="1"/>
    </row>
    <row r="964" spans="2:59" ht="12" customHeight="1" x14ac:dyDescent="0.25">
      <c r="B964" s="59"/>
      <c r="BB964" s="1"/>
      <c r="BC964" s="1"/>
      <c r="BD964" s="1"/>
      <c r="BE964" s="1"/>
      <c r="BF964" s="1"/>
      <c r="BG964" s="1"/>
    </row>
    <row r="965" spans="2:59" ht="12" customHeight="1" x14ac:dyDescent="0.25">
      <c r="B965" s="59"/>
      <c r="BB965" s="1"/>
      <c r="BC965" s="1"/>
      <c r="BD965" s="1"/>
      <c r="BE965" s="1"/>
      <c r="BF965" s="1"/>
      <c r="BG965" s="1"/>
    </row>
    <row r="966" spans="2:59" ht="12" customHeight="1" x14ac:dyDescent="0.25">
      <c r="B966" s="59"/>
      <c r="BB966" s="1"/>
      <c r="BC966" s="1"/>
      <c r="BD966" s="1"/>
      <c r="BE966" s="1"/>
      <c r="BF966" s="1"/>
      <c r="BG966" s="1"/>
    </row>
    <row r="967" spans="2:59" ht="12" customHeight="1" x14ac:dyDescent="0.25">
      <c r="B967" s="59"/>
      <c r="BB967" s="1"/>
      <c r="BC967" s="1"/>
      <c r="BD967" s="1"/>
      <c r="BE967" s="1"/>
      <c r="BF967" s="1"/>
      <c r="BG967" s="1"/>
    </row>
    <row r="968" spans="2:59" ht="12" customHeight="1" x14ac:dyDescent="0.25">
      <c r="B968" s="59"/>
      <c r="BB968" s="1"/>
      <c r="BC968" s="1"/>
      <c r="BD968" s="1"/>
      <c r="BE968" s="1"/>
      <c r="BF968" s="1"/>
      <c r="BG968" s="1"/>
    </row>
    <row r="969" spans="2:59" ht="12" customHeight="1" x14ac:dyDescent="0.25">
      <c r="B969" s="59"/>
      <c r="BB969" s="1"/>
      <c r="BC969" s="1"/>
      <c r="BD969" s="1"/>
      <c r="BE969" s="1"/>
      <c r="BF969" s="1"/>
      <c r="BG969" s="1"/>
    </row>
    <row r="970" spans="2:59" ht="12" customHeight="1" x14ac:dyDescent="0.25">
      <c r="B970" s="59"/>
      <c r="BB970" s="1"/>
      <c r="BC970" s="1"/>
      <c r="BD970" s="1"/>
      <c r="BE970" s="1"/>
      <c r="BF970" s="1"/>
      <c r="BG970" s="1"/>
    </row>
    <row r="971" spans="2:59" ht="12" customHeight="1" x14ac:dyDescent="0.25">
      <c r="B971" s="59"/>
      <c r="BB971" s="1"/>
      <c r="BC971" s="1"/>
      <c r="BD971" s="1"/>
      <c r="BE971" s="1"/>
      <c r="BF971" s="1"/>
      <c r="BG971" s="1"/>
    </row>
    <row r="972" spans="2:59" ht="12" customHeight="1" x14ac:dyDescent="0.25">
      <c r="B972" s="59"/>
      <c r="BB972" s="1"/>
      <c r="BC972" s="1"/>
      <c r="BD972" s="1"/>
      <c r="BE972" s="1"/>
      <c r="BF972" s="1"/>
      <c r="BG972" s="1"/>
    </row>
    <row r="973" spans="2:59" ht="12" customHeight="1" x14ac:dyDescent="0.25">
      <c r="B973" s="59"/>
      <c r="BB973" s="1"/>
      <c r="BC973" s="1"/>
      <c r="BD973" s="1"/>
      <c r="BE973" s="1"/>
      <c r="BF973" s="1"/>
      <c r="BG973" s="1"/>
    </row>
    <row r="974" spans="2:59" ht="12" customHeight="1" x14ac:dyDescent="0.25">
      <c r="B974" s="59"/>
      <c r="BB974" s="1"/>
      <c r="BC974" s="1"/>
      <c r="BD974" s="1"/>
      <c r="BE974" s="1"/>
      <c r="BF974" s="1"/>
      <c r="BG974" s="1"/>
    </row>
    <row r="975" spans="2:59" ht="12" customHeight="1" x14ac:dyDescent="0.25">
      <c r="B975" s="59"/>
      <c r="BB975" s="1"/>
      <c r="BC975" s="1"/>
      <c r="BD975" s="1"/>
      <c r="BE975" s="1"/>
      <c r="BF975" s="1"/>
      <c r="BG975" s="1"/>
    </row>
    <row r="976" spans="2:59" ht="12" customHeight="1" x14ac:dyDescent="0.25">
      <c r="B976" s="59"/>
      <c r="BB976" s="1"/>
      <c r="BC976" s="1"/>
      <c r="BD976" s="1"/>
      <c r="BE976" s="1"/>
      <c r="BF976" s="1"/>
      <c r="BG976" s="1"/>
    </row>
    <row r="977" spans="2:59" ht="12" customHeight="1" x14ac:dyDescent="0.25">
      <c r="B977" s="59"/>
      <c r="BB977" s="1"/>
      <c r="BC977" s="1"/>
      <c r="BD977" s="1"/>
      <c r="BE977" s="1"/>
      <c r="BF977" s="1"/>
      <c r="BG977" s="1"/>
    </row>
    <row r="978" spans="2:59" ht="12" customHeight="1" x14ac:dyDescent="0.25">
      <c r="B978" s="59"/>
      <c r="BB978" s="1"/>
      <c r="BC978" s="1"/>
      <c r="BD978" s="1"/>
      <c r="BE978" s="1"/>
      <c r="BF978" s="1"/>
      <c r="BG978" s="1"/>
    </row>
    <row r="979" spans="2:59" ht="12" customHeight="1" x14ac:dyDescent="0.25">
      <c r="B979" s="59"/>
      <c r="BB979" s="1"/>
      <c r="BC979" s="1"/>
      <c r="BD979" s="1"/>
      <c r="BE979" s="1"/>
      <c r="BF979" s="1"/>
      <c r="BG979" s="1"/>
    </row>
    <row r="980" spans="2:59" ht="12" customHeight="1" x14ac:dyDescent="0.25">
      <c r="B980" s="59"/>
      <c r="BB980" s="1"/>
      <c r="BC980" s="1"/>
      <c r="BD980" s="1"/>
      <c r="BE980" s="1"/>
      <c r="BF980" s="1"/>
      <c r="BG980" s="1"/>
    </row>
    <row r="981" spans="2:59" ht="12" customHeight="1" x14ac:dyDescent="0.25">
      <c r="B981" s="59"/>
      <c r="BB981" s="1"/>
      <c r="BC981" s="1"/>
      <c r="BD981" s="1"/>
      <c r="BE981" s="1"/>
      <c r="BF981" s="1"/>
      <c r="BG981" s="1"/>
    </row>
    <row r="982" spans="2:59" ht="12" customHeight="1" x14ac:dyDescent="0.25">
      <c r="B982" s="59"/>
      <c r="BB982" s="1"/>
      <c r="BC982" s="1"/>
      <c r="BD982" s="1"/>
      <c r="BE982" s="1"/>
      <c r="BF982" s="1"/>
      <c r="BG982" s="1"/>
    </row>
    <row r="983" spans="2:59" ht="12" customHeight="1" x14ac:dyDescent="0.25">
      <c r="B983" s="59"/>
      <c r="BB983" s="1"/>
      <c r="BC983" s="1"/>
      <c r="BD983" s="1"/>
      <c r="BE983" s="1"/>
      <c r="BF983" s="1"/>
      <c r="BG983" s="1"/>
    </row>
    <row r="984" spans="2:59" ht="12" customHeight="1" x14ac:dyDescent="0.25">
      <c r="B984" s="59"/>
      <c r="BB984" s="1"/>
      <c r="BC984" s="1"/>
      <c r="BD984" s="1"/>
      <c r="BE984" s="1"/>
      <c r="BF984" s="1"/>
      <c r="BG984" s="1"/>
    </row>
    <row r="985" spans="2:59" ht="12" customHeight="1" x14ac:dyDescent="0.25">
      <c r="B985" s="59"/>
      <c r="BB985" s="1"/>
      <c r="BC985" s="1"/>
      <c r="BD985" s="1"/>
      <c r="BE985" s="1"/>
      <c r="BF985" s="1"/>
      <c r="BG985" s="1"/>
    </row>
    <row r="986" spans="2:59" ht="12" customHeight="1" x14ac:dyDescent="0.25">
      <c r="B986" s="59"/>
      <c r="BB986" s="1"/>
      <c r="BC986" s="1"/>
      <c r="BD986" s="1"/>
      <c r="BE986" s="1"/>
      <c r="BF986" s="1"/>
      <c r="BG986" s="1"/>
    </row>
    <row r="987" spans="2:59" ht="12" customHeight="1" x14ac:dyDescent="0.25">
      <c r="B987" s="59"/>
      <c r="BB987" s="1"/>
      <c r="BC987" s="1"/>
      <c r="BD987" s="1"/>
      <c r="BE987" s="1"/>
      <c r="BF987" s="1"/>
      <c r="BG987" s="1"/>
    </row>
    <row r="988" spans="2:59" ht="12" customHeight="1" x14ac:dyDescent="0.25">
      <c r="B988" s="59"/>
      <c r="BB988" s="1"/>
      <c r="BC988" s="1"/>
      <c r="BD988" s="1"/>
      <c r="BE988" s="1"/>
      <c r="BF988" s="1"/>
      <c r="BG988" s="1"/>
    </row>
    <row r="989" spans="2:59" ht="12" customHeight="1" x14ac:dyDescent="0.25">
      <c r="B989" s="59"/>
      <c r="BB989" s="1"/>
      <c r="BC989" s="1"/>
      <c r="BD989" s="1"/>
      <c r="BE989" s="1"/>
      <c r="BF989" s="1"/>
      <c r="BG989" s="1"/>
    </row>
    <row r="990" spans="2:59" ht="12" customHeight="1" x14ac:dyDescent="0.25">
      <c r="B990" s="59"/>
      <c r="BB990" s="1"/>
      <c r="BC990" s="1"/>
      <c r="BD990" s="1"/>
      <c r="BE990" s="1"/>
      <c r="BF990" s="1"/>
      <c r="BG990" s="1"/>
    </row>
    <row r="991" spans="2:59" ht="12" customHeight="1" x14ac:dyDescent="0.25">
      <c r="B991" s="59"/>
      <c r="BB991" s="1"/>
      <c r="BC991" s="1"/>
      <c r="BD991" s="1"/>
      <c r="BE991" s="1"/>
      <c r="BF991" s="1"/>
      <c r="BG991" s="1"/>
    </row>
    <row r="992" spans="2:59" ht="12" customHeight="1" x14ac:dyDescent="0.25">
      <c r="B992" s="59"/>
      <c r="BB992" s="1"/>
      <c r="BC992" s="1"/>
      <c r="BD992" s="1"/>
      <c r="BE992" s="1"/>
      <c r="BF992" s="1"/>
      <c r="BG992" s="1"/>
    </row>
    <row r="993" spans="2:59" ht="12" customHeight="1" x14ac:dyDescent="0.25">
      <c r="B993" s="59"/>
      <c r="BB993" s="1"/>
      <c r="BC993" s="1"/>
      <c r="BD993" s="1"/>
      <c r="BE993" s="1"/>
      <c r="BF993" s="1"/>
      <c r="BG993" s="1"/>
    </row>
    <row r="994" spans="2:59" ht="12" customHeight="1" x14ac:dyDescent="0.25">
      <c r="B994" s="59"/>
      <c r="BB994" s="1"/>
      <c r="BC994" s="1"/>
      <c r="BD994" s="1"/>
      <c r="BE994" s="1"/>
      <c r="BF994" s="1"/>
      <c r="BG994" s="1"/>
    </row>
    <row r="995" spans="2:59" ht="12" customHeight="1" x14ac:dyDescent="0.25">
      <c r="B995" s="59"/>
      <c r="BB995" s="1"/>
      <c r="BC995" s="1"/>
      <c r="BD995" s="1"/>
      <c r="BE995" s="1"/>
      <c r="BF995" s="1"/>
      <c r="BG995" s="1"/>
    </row>
    <row r="996" spans="2:59" ht="12" customHeight="1" x14ac:dyDescent="0.25">
      <c r="B996" s="59"/>
      <c r="BB996" s="1"/>
      <c r="BC996" s="1"/>
      <c r="BD996" s="1"/>
      <c r="BE996" s="1"/>
      <c r="BF996" s="1"/>
      <c r="BG996" s="1"/>
    </row>
    <row r="997" spans="2:59" ht="12" customHeight="1" x14ac:dyDescent="0.25">
      <c r="B997" s="59"/>
      <c r="BB997" s="1"/>
      <c r="BC997" s="1"/>
      <c r="BD997" s="1"/>
      <c r="BE997" s="1"/>
      <c r="BF997" s="1"/>
      <c r="BG997" s="1"/>
    </row>
    <row r="998" spans="2:59" ht="12" customHeight="1" x14ac:dyDescent="0.25">
      <c r="B998" s="59"/>
      <c r="BB998" s="1"/>
      <c r="BC998" s="1"/>
      <c r="BD998" s="1"/>
      <c r="BE998" s="1"/>
      <c r="BF998" s="1"/>
      <c r="BG998" s="1"/>
    </row>
    <row r="999" spans="2:59" ht="12" customHeight="1" x14ac:dyDescent="0.25">
      <c r="B999" s="59"/>
      <c r="BB999" s="1"/>
      <c r="BC999" s="1"/>
      <c r="BD999" s="1"/>
      <c r="BE999" s="1"/>
      <c r="BF999" s="1"/>
      <c r="BG999" s="1"/>
    </row>
    <row r="1000" spans="2:59" ht="12" customHeight="1" x14ac:dyDescent="0.25">
      <c r="B1000" s="59"/>
      <c r="BB1000" s="1"/>
      <c r="BC1000" s="1"/>
      <c r="BD1000" s="1"/>
      <c r="BE1000" s="1"/>
      <c r="BF1000" s="1"/>
      <c r="BG1000" s="1"/>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000"/>
  <sheetViews>
    <sheetView workbookViewId="0">
      <pane xSplit="2" ySplit="4" topLeftCell="O17" activePane="bottomRight" state="frozen"/>
      <selection pane="topRight" activeCell="C1" sqref="C1"/>
      <selection pane="bottomLeft" activeCell="A5" sqref="A5"/>
      <selection pane="bottomRight" activeCell="C5" sqref="C5"/>
    </sheetView>
  </sheetViews>
  <sheetFormatPr baseColWidth="10" defaultColWidth="14.453125" defaultRowHeight="15" customHeight="1" x14ac:dyDescent="0.25"/>
  <cols>
    <col min="1" max="73" width="8.81640625" customWidth="1"/>
  </cols>
  <sheetData>
    <row r="1" spans="1:73" ht="12" customHeight="1" x14ac:dyDescent="0.25">
      <c r="A1" s="24"/>
      <c r="AN1" s="1"/>
      <c r="AO1" s="1"/>
      <c r="AP1" s="1"/>
      <c r="AQ1" s="1"/>
      <c r="AR1" s="1"/>
      <c r="AS1" s="1"/>
    </row>
    <row r="2" spans="1:73" ht="12" customHeight="1" x14ac:dyDescent="0.3">
      <c r="A2" s="56" t="s">
        <v>287</v>
      </c>
      <c r="B2" s="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row>
    <row r="3" spans="1:73" ht="12" customHeight="1" x14ac:dyDescent="0.3">
      <c r="A3" s="63"/>
      <c r="B3" s="58"/>
      <c r="AN3" s="1"/>
      <c r="AO3" s="1"/>
      <c r="AP3" s="1"/>
      <c r="AQ3" s="1"/>
      <c r="AR3" s="1"/>
      <c r="AS3" s="1"/>
    </row>
    <row r="4" spans="1:73" ht="12" customHeight="1" x14ac:dyDescent="0.3">
      <c r="A4" s="2"/>
      <c r="B4" s="9" t="s">
        <v>0</v>
      </c>
      <c r="C4" s="61" t="s">
        <v>42</v>
      </c>
      <c r="D4" s="61" t="s">
        <v>45</v>
      </c>
      <c r="E4" s="61" t="s">
        <v>50</v>
      </c>
      <c r="F4" s="61" t="s">
        <v>51</v>
      </c>
      <c r="G4" s="61" t="s">
        <v>52</v>
      </c>
      <c r="H4" s="61" t="s">
        <v>53</v>
      </c>
      <c r="I4" s="61" t="s">
        <v>54</v>
      </c>
      <c r="J4" s="61" t="s">
        <v>55</v>
      </c>
      <c r="K4" s="61" t="s">
        <v>56</v>
      </c>
      <c r="L4" s="61" t="s">
        <v>57</v>
      </c>
      <c r="M4" s="61" t="s">
        <v>58</v>
      </c>
      <c r="N4" s="61" t="s">
        <v>59</v>
      </c>
      <c r="O4" s="61" t="s">
        <v>60</v>
      </c>
      <c r="P4" s="61" t="s">
        <v>61</v>
      </c>
      <c r="Q4" s="61" t="s">
        <v>62</v>
      </c>
      <c r="R4" s="61" t="s">
        <v>63</v>
      </c>
      <c r="S4" s="61" t="s">
        <v>64</v>
      </c>
      <c r="T4" s="61" t="s">
        <v>65</v>
      </c>
      <c r="U4" s="61" t="s">
        <v>66</v>
      </c>
      <c r="V4" s="61" t="s">
        <v>67</v>
      </c>
      <c r="W4" s="61" t="s">
        <v>68</v>
      </c>
      <c r="X4" s="61" t="s">
        <v>69</v>
      </c>
      <c r="Y4" s="61" t="s">
        <v>70</v>
      </c>
      <c r="Z4" s="61" t="s">
        <v>71</v>
      </c>
      <c r="AA4" s="61" t="s">
        <v>73</v>
      </c>
      <c r="AB4" s="61" t="s">
        <v>74</v>
      </c>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9"/>
      <c r="BD4" s="9"/>
      <c r="BE4" s="9"/>
      <c r="BF4" s="9"/>
      <c r="BG4" s="9"/>
      <c r="BH4" s="9"/>
      <c r="BI4" s="9"/>
      <c r="BJ4" s="9"/>
      <c r="BK4" s="9"/>
      <c r="BL4" s="9"/>
      <c r="BM4" s="9"/>
      <c r="BN4" s="9"/>
      <c r="BO4" s="9"/>
      <c r="BP4" s="9"/>
      <c r="BQ4" s="9"/>
      <c r="BR4" s="9"/>
      <c r="BS4" s="9"/>
      <c r="BT4" s="9"/>
      <c r="BU4" s="9"/>
    </row>
    <row r="5" spans="1:73" ht="12" customHeight="1" x14ac:dyDescent="0.3">
      <c r="A5" s="63"/>
      <c r="B5" s="58"/>
    </row>
    <row r="6" spans="1:73" ht="12" customHeight="1" x14ac:dyDescent="0.25">
      <c r="A6" s="64">
        <v>1</v>
      </c>
      <c r="B6" s="24" t="s">
        <v>288</v>
      </c>
      <c r="C6" s="6">
        <v>0</v>
      </c>
      <c r="D6" s="6">
        <v>0</v>
      </c>
      <c r="E6" s="6">
        <v>1</v>
      </c>
      <c r="F6" s="6">
        <v>0</v>
      </c>
      <c r="G6" s="6">
        <v>0</v>
      </c>
      <c r="H6" s="6">
        <v>0</v>
      </c>
      <c r="I6" s="6">
        <v>0</v>
      </c>
      <c r="J6" s="6">
        <v>0</v>
      </c>
      <c r="K6" s="6">
        <v>0</v>
      </c>
      <c r="L6" s="6">
        <v>0</v>
      </c>
      <c r="M6" s="6">
        <v>1</v>
      </c>
      <c r="N6" s="6">
        <v>2</v>
      </c>
      <c r="O6" s="6">
        <v>0</v>
      </c>
      <c r="P6" s="6">
        <v>0</v>
      </c>
      <c r="Q6" s="6">
        <v>0</v>
      </c>
      <c r="R6" s="6">
        <v>0</v>
      </c>
      <c r="S6" s="6">
        <v>0</v>
      </c>
      <c r="T6" s="6">
        <v>0</v>
      </c>
      <c r="U6" s="6">
        <v>1</v>
      </c>
      <c r="V6" s="6">
        <v>0</v>
      </c>
      <c r="W6" s="6">
        <v>1</v>
      </c>
      <c r="X6" s="6">
        <v>0</v>
      </c>
      <c r="Y6" s="6">
        <v>1</v>
      </c>
      <c r="Z6" s="6">
        <v>1</v>
      </c>
      <c r="AA6" s="6">
        <v>0</v>
      </c>
      <c r="AB6" s="6">
        <v>0</v>
      </c>
    </row>
    <row r="7" spans="1:73" ht="12" customHeight="1" x14ac:dyDescent="0.25">
      <c r="A7" s="64">
        <v>2</v>
      </c>
      <c r="B7" s="24" t="s">
        <v>289</v>
      </c>
      <c r="C7" s="6">
        <v>0</v>
      </c>
      <c r="D7" s="6">
        <v>0</v>
      </c>
      <c r="E7" s="6">
        <v>1</v>
      </c>
      <c r="F7" s="6">
        <v>1</v>
      </c>
      <c r="G7" s="6">
        <v>0</v>
      </c>
      <c r="H7" s="6">
        <v>1</v>
      </c>
      <c r="I7" s="6">
        <v>1</v>
      </c>
      <c r="J7" s="6">
        <v>0</v>
      </c>
      <c r="K7" s="6">
        <v>0</v>
      </c>
      <c r="L7" s="6">
        <v>1</v>
      </c>
      <c r="M7" s="6">
        <v>0</v>
      </c>
      <c r="N7" s="6">
        <v>1</v>
      </c>
      <c r="O7" s="6">
        <v>1</v>
      </c>
      <c r="P7" s="6">
        <v>0</v>
      </c>
      <c r="Q7" s="6">
        <v>0</v>
      </c>
      <c r="R7" s="6">
        <v>0</v>
      </c>
      <c r="S7" s="6">
        <v>0</v>
      </c>
      <c r="T7" s="6">
        <v>0</v>
      </c>
      <c r="U7" s="6">
        <v>1</v>
      </c>
      <c r="V7" s="6">
        <v>1</v>
      </c>
      <c r="W7" s="6">
        <v>0</v>
      </c>
      <c r="X7" s="6">
        <v>1</v>
      </c>
      <c r="Y7" s="6">
        <v>0</v>
      </c>
      <c r="Z7" s="6">
        <v>0</v>
      </c>
      <c r="AA7" s="6">
        <v>0</v>
      </c>
      <c r="AB7" s="6">
        <v>0</v>
      </c>
    </row>
    <row r="8" spans="1:73" ht="12" customHeight="1" x14ac:dyDescent="0.25">
      <c r="A8" s="64">
        <v>3</v>
      </c>
      <c r="B8" s="24" t="s">
        <v>290</v>
      </c>
      <c r="C8" s="6">
        <v>0</v>
      </c>
      <c r="D8" s="6">
        <v>0</v>
      </c>
      <c r="E8" s="6">
        <v>0</v>
      </c>
      <c r="F8" s="6">
        <v>0</v>
      </c>
      <c r="G8" s="6">
        <v>0</v>
      </c>
      <c r="H8" s="6">
        <v>0</v>
      </c>
      <c r="I8" s="6">
        <v>1</v>
      </c>
      <c r="J8" s="6">
        <v>0</v>
      </c>
      <c r="K8" s="6">
        <v>0</v>
      </c>
      <c r="L8" s="6">
        <v>0</v>
      </c>
      <c r="M8" s="6">
        <v>0</v>
      </c>
      <c r="N8" s="6">
        <v>0</v>
      </c>
      <c r="O8" s="6">
        <v>0</v>
      </c>
      <c r="P8" s="6">
        <v>0</v>
      </c>
      <c r="Q8" s="6">
        <v>0</v>
      </c>
      <c r="R8" s="6">
        <v>0</v>
      </c>
      <c r="S8" s="6">
        <v>0</v>
      </c>
      <c r="T8" s="6">
        <v>0</v>
      </c>
      <c r="U8" s="6">
        <v>1</v>
      </c>
      <c r="V8" s="6">
        <v>0</v>
      </c>
      <c r="W8" s="6">
        <v>0</v>
      </c>
      <c r="X8" s="6">
        <v>0</v>
      </c>
      <c r="Y8" s="6">
        <v>0</v>
      </c>
      <c r="Z8" s="6">
        <v>0</v>
      </c>
      <c r="AA8" s="6">
        <v>0</v>
      </c>
      <c r="AB8" s="6">
        <v>0</v>
      </c>
    </row>
    <row r="9" spans="1:73" ht="12" customHeight="1" x14ac:dyDescent="0.25">
      <c r="A9" s="64">
        <v>4</v>
      </c>
      <c r="B9" s="24" t="s">
        <v>291</v>
      </c>
      <c r="C9" s="6">
        <v>0</v>
      </c>
      <c r="D9" s="6">
        <v>0</v>
      </c>
      <c r="E9" s="6">
        <v>0</v>
      </c>
      <c r="F9" s="6">
        <v>0</v>
      </c>
      <c r="G9" s="6">
        <v>1</v>
      </c>
      <c r="H9" s="6">
        <v>0</v>
      </c>
      <c r="I9" s="6">
        <v>0</v>
      </c>
      <c r="J9" s="6">
        <v>0</v>
      </c>
      <c r="K9" s="6">
        <v>0</v>
      </c>
      <c r="L9" s="6">
        <v>0</v>
      </c>
      <c r="M9" s="6">
        <v>0</v>
      </c>
      <c r="N9" s="6">
        <v>1</v>
      </c>
      <c r="O9" s="6">
        <v>0</v>
      </c>
      <c r="P9" s="6">
        <v>0</v>
      </c>
      <c r="Q9" s="6">
        <v>0</v>
      </c>
      <c r="R9" s="6">
        <v>1</v>
      </c>
      <c r="S9" s="6">
        <v>0</v>
      </c>
      <c r="T9" s="6">
        <v>0</v>
      </c>
      <c r="U9" s="6">
        <v>0</v>
      </c>
      <c r="V9" s="6">
        <v>0</v>
      </c>
      <c r="W9" s="6">
        <v>0</v>
      </c>
      <c r="X9" s="6">
        <v>0</v>
      </c>
      <c r="Y9" s="6">
        <v>1</v>
      </c>
      <c r="Z9" s="6">
        <v>1</v>
      </c>
      <c r="AA9" s="6">
        <v>0</v>
      </c>
      <c r="AB9" s="6">
        <v>0</v>
      </c>
    </row>
    <row r="10" spans="1:73" ht="12" customHeight="1" x14ac:dyDescent="0.25">
      <c r="A10" s="64">
        <v>5</v>
      </c>
      <c r="B10" s="24" t="s">
        <v>292</v>
      </c>
      <c r="C10" s="6">
        <v>0</v>
      </c>
      <c r="D10" s="6">
        <v>0</v>
      </c>
      <c r="E10" s="6">
        <v>0</v>
      </c>
      <c r="F10" s="6">
        <v>0</v>
      </c>
      <c r="G10" s="6">
        <v>0</v>
      </c>
      <c r="H10" s="6">
        <v>0</v>
      </c>
      <c r="I10" s="6">
        <v>0</v>
      </c>
      <c r="J10" s="6">
        <v>0</v>
      </c>
      <c r="K10" s="6">
        <v>0</v>
      </c>
      <c r="L10" s="6">
        <v>0</v>
      </c>
      <c r="M10" s="6">
        <v>0</v>
      </c>
      <c r="N10" s="6">
        <v>0</v>
      </c>
      <c r="O10" s="6">
        <v>0</v>
      </c>
      <c r="P10" s="6">
        <v>0</v>
      </c>
      <c r="Q10" s="6">
        <v>0</v>
      </c>
      <c r="R10" s="6">
        <v>0</v>
      </c>
      <c r="S10" s="6">
        <v>0</v>
      </c>
      <c r="T10" s="6">
        <v>0</v>
      </c>
      <c r="U10" s="6">
        <v>0</v>
      </c>
      <c r="V10" s="6">
        <v>1</v>
      </c>
      <c r="W10" s="6">
        <v>1</v>
      </c>
      <c r="X10" s="6">
        <v>0</v>
      </c>
      <c r="Y10" s="6">
        <v>0</v>
      </c>
      <c r="Z10" s="6">
        <v>1</v>
      </c>
      <c r="AA10" s="6">
        <v>0</v>
      </c>
      <c r="AB10" s="6">
        <v>0</v>
      </c>
    </row>
    <row r="11" spans="1:73" ht="12" customHeight="1" x14ac:dyDescent="0.25">
      <c r="A11" s="64">
        <v>6</v>
      </c>
      <c r="B11" s="24" t="s">
        <v>293</v>
      </c>
      <c r="C11" s="6">
        <v>0</v>
      </c>
      <c r="D11" s="6">
        <v>0</v>
      </c>
      <c r="E11" s="6">
        <v>0</v>
      </c>
      <c r="F11" s="6">
        <v>0</v>
      </c>
      <c r="G11" s="6">
        <v>0</v>
      </c>
      <c r="H11" s="6">
        <v>0</v>
      </c>
      <c r="I11" s="6">
        <v>0</v>
      </c>
      <c r="J11" s="6">
        <v>0</v>
      </c>
      <c r="K11" s="6">
        <v>0</v>
      </c>
      <c r="L11" s="6">
        <v>0</v>
      </c>
      <c r="M11" s="6">
        <v>0</v>
      </c>
      <c r="N11" s="6">
        <v>0</v>
      </c>
      <c r="O11" s="6">
        <v>0</v>
      </c>
      <c r="P11" s="6">
        <v>0</v>
      </c>
      <c r="Q11" s="6">
        <v>0</v>
      </c>
      <c r="R11" s="6">
        <v>0</v>
      </c>
      <c r="S11" s="6">
        <v>0</v>
      </c>
      <c r="T11" s="6">
        <v>0</v>
      </c>
      <c r="U11" s="6">
        <v>1</v>
      </c>
      <c r="V11" s="6">
        <v>0</v>
      </c>
      <c r="W11" s="6">
        <v>1</v>
      </c>
      <c r="X11" s="6">
        <v>0</v>
      </c>
      <c r="Y11" s="6">
        <v>0</v>
      </c>
      <c r="Z11" s="6">
        <v>0</v>
      </c>
      <c r="AA11" s="6">
        <v>0</v>
      </c>
      <c r="AB11" s="6">
        <v>1</v>
      </c>
    </row>
    <row r="12" spans="1:73" ht="12" customHeight="1" x14ac:dyDescent="0.25">
      <c r="A12" s="64">
        <v>7</v>
      </c>
      <c r="B12" s="24" t="s">
        <v>294</v>
      </c>
      <c r="C12" s="6">
        <v>0</v>
      </c>
      <c r="D12" s="6">
        <v>0</v>
      </c>
      <c r="E12" s="6">
        <v>0</v>
      </c>
      <c r="F12" s="6">
        <v>0</v>
      </c>
      <c r="G12" s="6">
        <v>0</v>
      </c>
      <c r="H12" s="6">
        <v>0</v>
      </c>
      <c r="I12" s="6">
        <v>1</v>
      </c>
      <c r="J12" s="6">
        <v>0</v>
      </c>
      <c r="K12" s="6">
        <v>0</v>
      </c>
      <c r="L12" s="6">
        <v>0</v>
      </c>
      <c r="M12" s="6">
        <v>0</v>
      </c>
      <c r="N12" s="6">
        <v>1</v>
      </c>
      <c r="O12" s="6">
        <v>0</v>
      </c>
      <c r="P12" s="6">
        <v>0</v>
      </c>
      <c r="Q12" s="6">
        <v>0</v>
      </c>
      <c r="R12" s="6">
        <v>0</v>
      </c>
      <c r="S12" s="6">
        <v>0</v>
      </c>
      <c r="T12" s="6">
        <v>0</v>
      </c>
      <c r="U12" s="6">
        <v>0</v>
      </c>
      <c r="V12" s="6">
        <v>0</v>
      </c>
      <c r="W12" s="6">
        <v>1</v>
      </c>
      <c r="X12" s="6">
        <v>1</v>
      </c>
      <c r="Y12" s="6">
        <v>0</v>
      </c>
      <c r="Z12" s="6">
        <v>1</v>
      </c>
      <c r="AA12" s="6">
        <v>0</v>
      </c>
      <c r="AB12" s="6">
        <v>1</v>
      </c>
    </row>
    <row r="13" spans="1:73" ht="12" customHeight="1" x14ac:dyDescent="0.25">
      <c r="A13" s="64">
        <v>8</v>
      </c>
      <c r="B13" s="24" t="s">
        <v>295</v>
      </c>
      <c r="C13" s="6">
        <v>0</v>
      </c>
      <c r="D13" s="6">
        <v>0</v>
      </c>
      <c r="E13" s="6">
        <v>0</v>
      </c>
      <c r="F13" s="6">
        <v>1</v>
      </c>
      <c r="G13" s="6">
        <v>1</v>
      </c>
      <c r="H13" s="6">
        <v>0</v>
      </c>
      <c r="I13" s="6">
        <v>0</v>
      </c>
      <c r="J13" s="6">
        <v>0</v>
      </c>
      <c r="K13" s="6">
        <v>0</v>
      </c>
      <c r="L13" s="6">
        <v>1</v>
      </c>
      <c r="M13" s="6">
        <v>1</v>
      </c>
      <c r="N13" s="6">
        <v>1</v>
      </c>
      <c r="O13" s="6">
        <v>0</v>
      </c>
      <c r="P13" s="6">
        <v>0</v>
      </c>
      <c r="Q13" s="6">
        <v>0</v>
      </c>
      <c r="R13" s="6">
        <v>0</v>
      </c>
      <c r="S13" s="6">
        <v>0</v>
      </c>
      <c r="T13" s="6">
        <v>0</v>
      </c>
      <c r="U13" s="6">
        <v>0</v>
      </c>
      <c r="V13" s="6">
        <v>1</v>
      </c>
      <c r="W13" s="6">
        <v>1</v>
      </c>
      <c r="X13" s="6">
        <v>1</v>
      </c>
      <c r="Y13" s="6">
        <v>0</v>
      </c>
      <c r="Z13" s="6">
        <v>1</v>
      </c>
      <c r="AA13" s="6">
        <v>0</v>
      </c>
      <c r="AB13" s="6">
        <v>1</v>
      </c>
    </row>
    <row r="14" spans="1:73" ht="12" customHeight="1" x14ac:dyDescent="0.25">
      <c r="A14" s="64">
        <v>9</v>
      </c>
      <c r="B14" s="24" t="s">
        <v>296</v>
      </c>
      <c r="C14" s="6">
        <v>0</v>
      </c>
      <c r="D14" s="6">
        <v>0</v>
      </c>
      <c r="E14" s="6">
        <v>0</v>
      </c>
      <c r="F14" s="6">
        <v>0</v>
      </c>
      <c r="G14" s="6">
        <v>0</v>
      </c>
      <c r="H14" s="6">
        <v>0</v>
      </c>
      <c r="I14" s="6">
        <v>0</v>
      </c>
      <c r="J14" s="6">
        <v>0</v>
      </c>
      <c r="K14" s="6">
        <v>0</v>
      </c>
      <c r="L14" s="6">
        <v>0</v>
      </c>
      <c r="M14" s="6">
        <v>0</v>
      </c>
      <c r="N14" s="6">
        <v>0</v>
      </c>
      <c r="O14" s="6">
        <v>0</v>
      </c>
      <c r="P14" s="6">
        <v>0</v>
      </c>
      <c r="Q14" s="6">
        <v>0</v>
      </c>
      <c r="R14" s="6">
        <v>0</v>
      </c>
      <c r="S14" s="6">
        <v>0</v>
      </c>
      <c r="T14" s="6">
        <v>0</v>
      </c>
      <c r="U14" s="6">
        <v>0</v>
      </c>
      <c r="V14" s="6">
        <v>0</v>
      </c>
      <c r="W14" s="6">
        <v>0</v>
      </c>
      <c r="X14" s="6">
        <v>0</v>
      </c>
      <c r="Y14" s="6">
        <v>0</v>
      </c>
      <c r="Z14" s="6">
        <v>0</v>
      </c>
      <c r="AA14" s="6">
        <v>0</v>
      </c>
      <c r="AB14" s="6">
        <v>0</v>
      </c>
    </row>
    <row r="15" spans="1:73" ht="12" customHeight="1" x14ac:dyDescent="0.25">
      <c r="A15" s="64">
        <v>10</v>
      </c>
      <c r="B15" s="24" t="s">
        <v>297</v>
      </c>
      <c r="C15" s="6">
        <v>0</v>
      </c>
      <c r="D15" s="6">
        <v>0</v>
      </c>
      <c r="E15" s="6">
        <v>1</v>
      </c>
      <c r="F15" s="6">
        <v>0</v>
      </c>
      <c r="G15" s="6">
        <v>0</v>
      </c>
      <c r="H15" s="6">
        <v>0</v>
      </c>
      <c r="I15" s="6">
        <v>0</v>
      </c>
      <c r="J15" s="6">
        <v>0</v>
      </c>
      <c r="K15" s="6">
        <v>0</v>
      </c>
      <c r="L15" s="6">
        <v>0</v>
      </c>
      <c r="M15" s="6">
        <v>0</v>
      </c>
      <c r="N15" s="6">
        <v>2</v>
      </c>
      <c r="O15" s="6">
        <v>0</v>
      </c>
      <c r="P15" s="6">
        <v>0</v>
      </c>
      <c r="Q15" s="6">
        <v>0</v>
      </c>
      <c r="R15" s="6">
        <v>0</v>
      </c>
      <c r="S15" s="6">
        <v>0</v>
      </c>
      <c r="T15" s="6">
        <v>0</v>
      </c>
      <c r="U15" s="6">
        <v>1</v>
      </c>
      <c r="V15" s="6">
        <v>0</v>
      </c>
      <c r="W15" s="6">
        <v>1</v>
      </c>
      <c r="X15" s="6">
        <v>0</v>
      </c>
      <c r="Y15" s="6">
        <v>1</v>
      </c>
      <c r="Z15" s="6">
        <v>0</v>
      </c>
      <c r="AA15" s="6">
        <v>0</v>
      </c>
      <c r="AB15" s="6">
        <v>0</v>
      </c>
    </row>
    <row r="16" spans="1:73" ht="12" customHeight="1" x14ac:dyDescent="0.25">
      <c r="A16" s="64">
        <v>11</v>
      </c>
      <c r="B16" s="24" t="s">
        <v>298</v>
      </c>
      <c r="C16" s="6">
        <v>0</v>
      </c>
      <c r="D16" s="6">
        <v>0</v>
      </c>
      <c r="E16" s="6">
        <v>1</v>
      </c>
      <c r="F16" s="6">
        <v>0</v>
      </c>
      <c r="G16" s="6">
        <v>0</v>
      </c>
      <c r="H16" s="6">
        <v>0</v>
      </c>
      <c r="I16" s="6">
        <v>0</v>
      </c>
      <c r="J16" s="6">
        <v>2</v>
      </c>
      <c r="K16" s="6">
        <v>0</v>
      </c>
      <c r="L16" s="6">
        <v>0</v>
      </c>
      <c r="M16" s="6">
        <v>1</v>
      </c>
      <c r="N16" s="6">
        <v>1</v>
      </c>
      <c r="O16" s="6">
        <v>0</v>
      </c>
      <c r="P16" s="6">
        <v>1</v>
      </c>
      <c r="Q16" s="6">
        <v>0</v>
      </c>
      <c r="R16" s="6">
        <v>1</v>
      </c>
      <c r="S16" s="6">
        <v>0</v>
      </c>
      <c r="T16" s="6">
        <v>0</v>
      </c>
      <c r="U16" s="6">
        <v>1</v>
      </c>
      <c r="V16" s="6">
        <v>0</v>
      </c>
      <c r="W16" s="6">
        <v>2</v>
      </c>
      <c r="X16" s="6">
        <v>0</v>
      </c>
      <c r="Y16" s="6">
        <v>1</v>
      </c>
      <c r="Z16" s="6">
        <v>1</v>
      </c>
      <c r="AA16" s="6">
        <v>0</v>
      </c>
      <c r="AB16" s="6">
        <v>1</v>
      </c>
    </row>
    <row r="17" spans="1:73" ht="12" customHeight="1" x14ac:dyDescent="0.25">
      <c r="A17" s="64">
        <v>12</v>
      </c>
      <c r="B17" s="24" t="s">
        <v>299</v>
      </c>
      <c r="C17" s="6">
        <v>0</v>
      </c>
      <c r="D17" s="6">
        <v>0</v>
      </c>
      <c r="E17" s="6">
        <v>1</v>
      </c>
      <c r="F17" s="6">
        <v>0</v>
      </c>
      <c r="G17" s="6">
        <v>0</v>
      </c>
      <c r="H17" s="6">
        <v>0</v>
      </c>
      <c r="I17" s="6">
        <v>0</v>
      </c>
      <c r="J17" s="6">
        <v>1</v>
      </c>
      <c r="K17" s="6">
        <v>0</v>
      </c>
      <c r="L17" s="6">
        <v>0</v>
      </c>
      <c r="M17" s="6">
        <v>0</v>
      </c>
      <c r="N17" s="6">
        <v>1</v>
      </c>
      <c r="O17" s="6">
        <v>1</v>
      </c>
      <c r="P17" s="6">
        <v>0</v>
      </c>
      <c r="Q17" s="6">
        <v>0</v>
      </c>
      <c r="R17" s="6">
        <v>0</v>
      </c>
      <c r="S17" s="6">
        <v>0</v>
      </c>
      <c r="T17" s="6">
        <v>0</v>
      </c>
      <c r="U17" s="6">
        <v>0</v>
      </c>
      <c r="V17" s="6">
        <v>0</v>
      </c>
      <c r="W17" s="6">
        <v>1</v>
      </c>
      <c r="X17" s="6">
        <v>0</v>
      </c>
      <c r="Y17" s="6">
        <v>1</v>
      </c>
      <c r="Z17" s="6">
        <v>1</v>
      </c>
      <c r="AA17" s="6">
        <v>0</v>
      </c>
      <c r="AB17" s="6">
        <v>2</v>
      </c>
    </row>
    <row r="18" spans="1:73" ht="12" customHeight="1" x14ac:dyDescent="0.25">
      <c r="A18" s="64">
        <v>13</v>
      </c>
      <c r="B18" s="24" t="s">
        <v>300</v>
      </c>
      <c r="C18" s="6">
        <v>0</v>
      </c>
      <c r="D18" s="6">
        <v>0</v>
      </c>
      <c r="E18" s="6">
        <v>0</v>
      </c>
      <c r="F18" s="6">
        <v>0</v>
      </c>
      <c r="G18" s="6">
        <v>0</v>
      </c>
      <c r="H18" s="6">
        <v>0</v>
      </c>
      <c r="I18" s="6">
        <v>0</v>
      </c>
      <c r="J18" s="6">
        <v>0</v>
      </c>
      <c r="K18" s="6">
        <v>0</v>
      </c>
      <c r="L18" s="6">
        <v>0</v>
      </c>
      <c r="M18" s="6">
        <v>0</v>
      </c>
      <c r="N18" s="6">
        <v>1</v>
      </c>
      <c r="O18" s="6">
        <v>0</v>
      </c>
      <c r="P18" s="6">
        <v>0</v>
      </c>
      <c r="Q18" s="6">
        <v>0</v>
      </c>
      <c r="R18" s="6">
        <v>0</v>
      </c>
      <c r="S18" s="6">
        <v>0</v>
      </c>
      <c r="T18" s="6">
        <v>0</v>
      </c>
      <c r="U18" s="6">
        <v>0</v>
      </c>
      <c r="V18" s="6">
        <v>0</v>
      </c>
      <c r="W18" s="6">
        <v>2</v>
      </c>
      <c r="X18" s="6">
        <v>0</v>
      </c>
      <c r="Y18" s="6">
        <v>0</v>
      </c>
      <c r="Z18" s="6">
        <v>0</v>
      </c>
      <c r="AA18" s="6">
        <v>0</v>
      </c>
      <c r="AB18" s="6">
        <v>0</v>
      </c>
    </row>
    <row r="19" spans="1:73" ht="12" customHeight="1" x14ac:dyDescent="0.25">
      <c r="A19" s="64">
        <v>14</v>
      </c>
      <c r="B19" s="24" t="s">
        <v>301</v>
      </c>
      <c r="C19" s="6">
        <v>0</v>
      </c>
      <c r="D19" s="6">
        <v>0</v>
      </c>
      <c r="E19" s="6">
        <v>0</v>
      </c>
      <c r="F19" s="6">
        <v>1</v>
      </c>
      <c r="G19" s="6">
        <v>0</v>
      </c>
      <c r="H19" s="6">
        <v>0</v>
      </c>
      <c r="I19" s="6">
        <v>0</v>
      </c>
      <c r="J19" s="6">
        <v>0</v>
      </c>
      <c r="K19" s="6">
        <v>0</v>
      </c>
      <c r="L19" s="6">
        <v>0</v>
      </c>
      <c r="M19" s="6">
        <v>2</v>
      </c>
      <c r="N19" s="6">
        <v>0</v>
      </c>
      <c r="O19" s="6">
        <v>0</v>
      </c>
      <c r="P19" s="6">
        <v>0</v>
      </c>
      <c r="Q19" s="6">
        <v>0</v>
      </c>
      <c r="R19" s="6">
        <v>0</v>
      </c>
      <c r="S19" s="6">
        <v>0</v>
      </c>
      <c r="T19" s="6">
        <v>0</v>
      </c>
      <c r="U19" s="6">
        <v>2</v>
      </c>
      <c r="V19" s="6">
        <v>1</v>
      </c>
      <c r="W19" s="6">
        <v>1</v>
      </c>
      <c r="X19" s="6">
        <v>0</v>
      </c>
      <c r="Y19" s="6">
        <v>0</v>
      </c>
      <c r="Z19" s="6">
        <v>0</v>
      </c>
      <c r="AA19" s="6">
        <v>0</v>
      </c>
      <c r="AB19" s="6">
        <v>1</v>
      </c>
    </row>
    <row r="20" spans="1:73" ht="12" customHeight="1" x14ac:dyDescent="0.25">
      <c r="A20" s="64">
        <v>15</v>
      </c>
      <c r="B20" s="24" t="s">
        <v>302</v>
      </c>
      <c r="C20" s="6">
        <v>0</v>
      </c>
      <c r="D20" s="6">
        <v>0</v>
      </c>
      <c r="E20" s="6">
        <v>1</v>
      </c>
      <c r="F20" s="6">
        <v>0</v>
      </c>
      <c r="G20" s="6">
        <v>0</v>
      </c>
      <c r="H20" s="6">
        <v>1</v>
      </c>
      <c r="I20" s="6">
        <v>0</v>
      </c>
      <c r="J20" s="6">
        <v>0</v>
      </c>
      <c r="K20" s="6">
        <v>0</v>
      </c>
      <c r="L20" s="6">
        <v>1</v>
      </c>
      <c r="M20" s="6">
        <v>0</v>
      </c>
      <c r="N20" s="6">
        <v>2</v>
      </c>
      <c r="O20" s="6">
        <v>1</v>
      </c>
      <c r="P20" s="6">
        <v>0</v>
      </c>
      <c r="Q20" s="6">
        <v>0</v>
      </c>
      <c r="R20" s="6">
        <v>0</v>
      </c>
      <c r="S20" s="6">
        <v>0</v>
      </c>
      <c r="T20" s="6">
        <v>0</v>
      </c>
      <c r="U20" s="6">
        <v>0</v>
      </c>
      <c r="V20" s="6">
        <v>0</v>
      </c>
      <c r="W20" s="6">
        <v>1</v>
      </c>
      <c r="X20" s="6">
        <v>0</v>
      </c>
      <c r="Y20" s="6">
        <v>1</v>
      </c>
      <c r="Z20" s="6">
        <v>1</v>
      </c>
      <c r="AA20" s="6">
        <v>0</v>
      </c>
      <c r="AB20" s="6">
        <v>0</v>
      </c>
    </row>
    <row r="21" spans="1:73" ht="12" customHeight="1" x14ac:dyDescent="0.25">
      <c r="A21" s="64">
        <v>16</v>
      </c>
      <c r="B21" s="24" t="s">
        <v>303</v>
      </c>
      <c r="C21" s="6">
        <v>0</v>
      </c>
      <c r="D21" s="6">
        <v>0</v>
      </c>
      <c r="E21" s="6">
        <v>1</v>
      </c>
      <c r="F21" s="6">
        <v>0</v>
      </c>
      <c r="G21" s="6">
        <v>0</v>
      </c>
      <c r="H21" s="6">
        <v>1</v>
      </c>
      <c r="I21" s="6">
        <v>0</v>
      </c>
      <c r="J21" s="6">
        <v>0</v>
      </c>
      <c r="K21" s="6">
        <v>0</v>
      </c>
      <c r="L21" s="6">
        <v>0</v>
      </c>
      <c r="M21" s="6">
        <v>0</v>
      </c>
      <c r="N21" s="6">
        <v>1</v>
      </c>
      <c r="O21" s="6">
        <v>1</v>
      </c>
      <c r="P21" s="6">
        <v>1</v>
      </c>
      <c r="Q21" s="6">
        <v>0</v>
      </c>
      <c r="R21" s="6">
        <v>0</v>
      </c>
      <c r="S21" s="6">
        <v>0</v>
      </c>
      <c r="T21" s="6">
        <v>0</v>
      </c>
      <c r="U21" s="6">
        <v>1</v>
      </c>
      <c r="V21" s="6">
        <v>0</v>
      </c>
      <c r="W21" s="6">
        <v>1</v>
      </c>
      <c r="X21" s="6">
        <v>0</v>
      </c>
      <c r="Y21" s="6">
        <v>1</v>
      </c>
      <c r="Z21" s="6">
        <v>0</v>
      </c>
      <c r="AA21" s="6">
        <v>0</v>
      </c>
      <c r="AB21" s="6">
        <v>0</v>
      </c>
    </row>
    <row r="22" spans="1:73" ht="12" customHeight="1" x14ac:dyDescent="0.25">
      <c r="A22" s="64">
        <v>17</v>
      </c>
      <c r="B22" s="24" t="s">
        <v>304</v>
      </c>
      <c r="C22" s="6">
        <v>0</v>
      </c>
      <c r="D22" s="6">
        <v>0</v>
      </c>
      <c r="E22" s="6">
        <v>1</v>
      </c>
      <c r="F22" s="6">
        <v>0</v>
      </c>
      <c r="G22" s="6">
        <v>0</v>
      </c>
      <c r="H22" s="6">
        <v>0</v>
      </c>
      <c r="I22" s="6">
        <v>0</v>
      </c>
      <c r="J22" s="6">
        <v>1</v>
      </c>
      <c r="K22" s="6">
        <v>0</v>
      </c>
      <c r="L22" s="6">
        <v>0</v>
      </c>
      <c r="M22" s="6">
        <v>1</v>
      </c>
      <c r="N22" s="6">
        <v>2</v>
      </c>
      <c r="O22" s="6">
        <v>1</v>
      </c>
      <c r="P22" s="6">
        <v>1</v>
      </c>
      <c r="Q22" s="6">
        <v>0</v>
      </c>
      <c r="R22" s="6">
        <v>0</v>
      </c>
      <c r="S22" s="6">
        <v>0</v>
      </c>
      <c r="T22" s="6">
        <v>0</v>
      </c>
      <c r="U22" s="6">
        <v>1</v>
      </c>
      <c r="V22" s="6">
        <v>1</v>
      </c>
      <c r="W22" s="6">
        <v>1</v>
      </c>
      <c r="X22" s="6">
        <v>0</v>
      </c>
      <c r="Y22" s="6">
        <v>0</v>
      </c>
      <c r="Z22" s="6">
        <v>0</v>
      </c>
      <c r="AA22" s="6">
        <v>0</v>
      </c>
      <c r="AB22" s="6">
        <v>1</v>
      </c>
    </row>
    <row r="23" spans="1:73" ht="12" customHeight="1" x14ac:dyDescent="0.25">
      <c r="A23" s="64">
        <v>18</v>
      </c>
      <c r="B23" s="24" t="s">
        <v>305</v>
      </c>
      <c r="C23" s="6">
        <v>0</v>
      </c>
      <c r="D23" s="6">
        <v>0</v>
      </c>
      <c r="E23" s="6">
        <v>1</v>
      </c>
      <c r="F23" s="6">
        <v>0</v>
      </c>
      <c r="G23" s="6">
        <v>0</v>
      </c>
      <c r="H23" s="6">
        <v>0</v>
      </c>
      <c r="I23" s="6">
        <v>0</v>
      </c>
      <c r="J23" s="6">
        <v>0</v>
      </c>
      <c r="K23" s="6">
        <v>0</v>
      </c>
      <c r="L23" s="6">
        <v>0</v>
      </c>
      <c r="M23" s="6">
        <v>0</v>
      </c>
      <c r="N23" s="6">
        <v>0</v>
      </c>
      <c r="O23" s="6">
        <v>1</v>
      </c>
      <c r="P23" s="6">
        <v>0</v>
      </c>
      <c r="Q23" s="6">
        <v>0</v>
      </c>
      <c r="R23" s="6">
        <v>0</v>
      </c>
      <c r="S23" s="6">
        <v>0</v>
      </c>
      <c r="T23" s="6">
        <v>0</v>
      </c>
      <c r="U23" s="6">
        <v>0</v>
      </c>
      <c r="V23" s="6">
        <v>0</v>
      </c>
      <c r="W23" s="6">
        <v>0</v>
      </c>
      <c r="X23" s="6">
        <v>0</v>
      </c>
      <c r="Y23" s="6">
        <v>1</v>
      </c>
      <c r="Z23" s="6">
        <v>0</v>
      </c>
      <c r="AA23" s="6">
        <v>0</v>
      </c>
      <c r="AB23" s="6">
        <v>0</v>
      </c>
    </row>
    <row r="24" spans="1:73" ht="12" customHeight="1" x14ac:dyDescent="0.25">
      <c r="A24" s="64">
        <v>19</v>
      </c>
      <c r="B24" s="24" t="s">
        <v>306</v>
      </c>
      <c r="C24" s="6">
        <v>0</v>
      </c>
      <c r="D24" s="6">
        <v>0</v>
      </c>
      <c r="E24" s="6">
        <v>1</v>
      </c>
      <c r="F24" s="6">
        <v>1</v>
      </c>
      <c r="G24" s="6">
        <v>0</v>
      </c>
      <c r="H24" s="6">
        <v>0</v>
      </c>
      <c r="I24" s="6">
        <v>0</v>
      </c>
      <c r="J24" s="6">
        <v>0</v>
      </c>
      <c r="K24" s="6">
        <v>0</v>
      </c>
      <c r="L24" s="6">
        <v>0</v>
      </c>
      <c r="M24" s="6">
        <v>0</v>
      </c>
      <c r="N24" s="6">
        <v>0</v>
      </c>
      <c r="O24" s="6">
        <v>0</v>
      </c>
      <c r="P24" s="6">
        <v>0</v>
      </c>
      <c r="Q24" s="6">
        <v>0</v>
      </c>
      <c r="R24" s="6">
        <v>0</v>
      </c>
      <c r="S24" s="6">
        <v>0</v>
      </c>
      <c r="T24" s="6">
        <v>0</v>
      </c>
      <c r="U24" s="6">
        <v>0</v>
      </c>
      <c r="V24" s="6">
        <v>0</v>
      </c>
      <c r="W24" s="6">
        <v>0</v>
      </c>
      <c r="X24" s="6">
        <v>0</v>
      </c>
      <c r="Y24" s="6">
        <v>0</v>
      </c>
      <c r="Z24" s="6">
        <v>0</v>
      </c>
      <c r="AA24" s="6">
        <v>0</v>
      </c>
      <c r="AB24" s="6">
        <v>0</v>
      </c>
    </row>
    <row r="25" spans="1:73" ht="12" customHeight="1" x14ac:dyDescent="0.25">
      <c r="A25" s="64">
        <v>20</v>
      </c>
      <c r="B25" s="24" t="s">
        <v>307</v>
      </c>
      <c r="C25" s="6">
        <v>0</v>
      </c>
      <c r="D25" s="6">
        <v>0</v>
      </c>
      <c r="E25" s="6">
        <v>0</v>
      </c>
      <c r="F25" s="6">
        <v>0</v>
      </c>
      <c r="G25" s="6">
        <v>0</v>
      </c>
      <c r="H25" s="6">
        <v>0</v>
      </c>
      <c r="I25" s="6">
        <v>0</v>
      </c>
      <c r="J25" s="6">
        <v>0</v>
      </c>
      <c r="K25" s="6">
        <v>0</v>
      </c>
      <c r="L25" s="6">
        <v>0</v>
      </c>
      <c r="M25" s="6">
        <v>1</v>
      </c>
      <c r="N25" s="6">
        <v>0</v>
      </c>
      <c r="O25" s="6">
        <v>0</v>
      </c>
      <c r="P25" s="6">
        <v>1</v>
      </c>
      <c r="Q25" s="6">
        <v>0</v>
      </c>
      <c r="R25" s="6">
        <v>0</v>
      </c>
      <c r="S25" s="6">
        <v>0</v>
      </c>
      <c r="T25" s="6">
        <v>0</v>
      </c>
      <c r="U25" s="6">
        <v>1</v>
      </c>
      <c r="V25" s="6">
        <v>0</v>
      </c>
      <c r="W25" s="6">
        <v>0</v>
      </c>
      <c r="X25" s="6">
        <v>0</v>
      </c>
      <c r="Y25" s="6">
        <v>0</v>
      </c>
      <c r="Z25" s="6">
        <v>0</v>
      </c>
      <c r="AA25" s="6">
        <v>0</v>
      </c>
      <c r="AB25" s="6">
        <v>0</v>
      </c>
    </row>
    <row r="26" spans="1:73" ht="12" customHeight="1" x14ac:dyDescent="0.25">
      <c r="A26" s="64">
        <v>21</v>
      </c>
      <c r="B26" s="24" t="s">
        <v>308</v>
      </c>
      <c r="C26" s="6">
        <v>0</v>
      </c>
      <c r="D26" s="6">
        <v>0</v>
      </c>
      <c r="E26" s="6">
        <v>1</v>
      </c>
      <c r="F26" s="6">
        <v>0</v>
      </c>
      <c r="G26" s="6">
        <v>1</v>
      </c>
      <c r="H26" s="6">
        <v>1</v>
      </c>
      <c r="I26" s="6">
        <v>0</v>
      </c>
      <c r="J26" s="6">
        <v>1</v>
      </c>
      <c r="K26" s="6">
        <v>0</v>
      </c>
      <c r="L26" s="6">
        <v>0</v>
      </c>
      <c r="M26" s="6">
        <v>0</v>
      </c>
      <c r="N26" s="6">
        <v>0</v>
      </c>
      <c r="O26" s="6">
        <v>0</v>
      </c>
      <c r="P26" s="6">
        <v>1</v>
      </c>
      <c r="Q26" s="6">
        <v>0</v>
      </c>
      <c r="R26" s="6">
        <v>0</v>
      </c>
      <c r="S26" s="6">
        <v>0</v>
      </c>
      <c r="T26" s="6">
        <v>0</v>
      </c>
      <c r="U26" s="6">
        <v>0</v>
      </c>
      <c r="V26" s="6">
        <v>0</v>
      </c>
      <c r="W26" s="6">
        <v>0</v>
      </c>
      <c r="X26" s="6">
        <v>0</v>
      </c>
      <c r="Y26" s="6">
        <v>0</v>
      </c>
      <c r="Z26" s="6">
        <v>0</v>
      </c>
      <c r="AA26" s="6">
        <v>0</v>
      </c>
      <c r="AB26" s="6">
        <v>2</v>
      </c>
    </row>
    <row r="27" spans="1:73" ht="12" customHeight="1" x14ac:dyDescent="0.25">
      <c r="A27" s="64"/>
      <c r="AN27" s="1"/>
      <c r="AO27" s="1"/>
      <c r="AP27" s="1"/>
      <c r="AQ27" s="1"/>
      <c r="AR27" s="1"/>
      <c r="AS27" s="1"/>
    </row>
    <row r="28" spans="1:73" ht="12" customHeight="1" x14ac:dyDescent="0.3">
      <c r="A28" s="65"/>
      <c r="B28" s="65" t="s">
        <v>17</v>
      </c>
      <c r="C28" s="5">
        <f>SUM(BDI!C6:C26)</f>
        <v>0</v>
      </c>
      <c r="D28" s="5">
        <f>SUM(BDI!D6:D26)</f>
        <v>0</v>
      </c>
      <c r="E28" s="5">
        <f>SUM(BDI!E6:E26)</f>
        <v>11</v>
      </c>
      <c r="F28" s="5">
        <f>SUM(BDI!F6:F26)</f>
        <v>4</v>
      </c>
      <c r="G28" s="5">
        <f>SUM(BDI!G6:G26)</f>
        <v>3</v>
      </c>
      <c r="H28" s="5">
        <f>SUM(BDI!H6:H26)</f>
        <v>4</v>
      </c>
      <c r="I28" s="5">
        <f>SUM(BDI!I6:I26)</f>
        <v>3</v>
      </c>
      <c r="J28" s="5">
        <f>SUM(BDI!J6:J26)</f>
        <v>5</v>
      </c>
      <c r="K28" s="5">
        <f>SUM(BDI!K6:K26)</f>
        <v>0</v>
      </c>
      <c r="L28" s="5">
        <f>SUM(BDI!L6:L26)</f>
        <v>3</v>
      </c>
      <c r="M28" s="5">
        <f>SUM(BDI!M6:M26)</f>
        <v>7</v>
      </c>
      <c r="N28" s="5">
        <f>SUM(BDI!N6:N26)</f>
        <v>16</v>
      </c>
      <c r="O28" s="5">
        <f>SUM(BDI!O6:O26)</f>
        <v>6</v>
      </c>
      <c r="P28" s="5">
        <f>SUM(BDI!P6:P26)</f>
        <v>5</v>
      </c>
      <c r="Q28" s="5">
        <f>SUM(BDI!Q6:Q26)</f>
        <v>0</v>
      </c>
      <c r="R28" s="5">
        <f>SUM(BDI!R6:R26)</f>
        <v>2</v>
      </c>
      <c r="S28" s="5">
        <f>SUM(BDI!S6:S26)</f>
        <v>0</v>
      </c>
      <c r="T28" s="5">
        <f>SUM(BDI!T6:T26)</f>
        <v>0</v>
      </c>
      <c r="U28" s="5">
        <f>SUM(BDI!U6:U26)</f>
        <v>11</v>
      </c>
      <c r="V28" s="5">
        <f>SUM(BDI!V6:V26)</f>
        <v>5</v>
      </c>
      <c r="W28" s="5">
        <f>SUM(BDI!W6:W26)</f>
        <v>15</v>
      </c>
      <c r="X28" s="5">
        <f>SUM(BDI!X6:X26)</f>
        <v>3</v>
      </c>
      <c r="Y28" s="5">
        <f>SUM(BDI!Y6:Y26)</f>
        <v>8</v>
      </c>
      <c r="Z28" s="5">
        <f>SUM(BDI!Z6:Z26)</f>
        <v>8</v>
      </c>
      <c r="AA28" s="5">
        <f>SUM(BDI!AA6:AA26)</f>
        <v>0</v>
      </c>
      <c r="AB28" s="5">
        <f>SUM(BDI!AB6:AB26)</f>
        <v>10</v>
      </c>
      <c r="AC28" s="5">
        <f>SUM(BDI!AC6:AC26)</f>
        <v>0</v>
      </c>
      <c r="AD28" s="5">
        <f>SUM(BDI!AD6:AD26)</f>
        <v>0</v>
      </c>
      <c r="AE28" s="5">
        <f>SUM(BDI!AE6:AE26)</f>
        <v>0</v>
      </c>
      <c r="AF28" s="5">
        <f>SUM(BDI!AF6:AF26)</f>
        <v>0</v>
      </c>
      <c r="AG28" s="5">
        <f>SUM(BDI!AG6:AG26)</f>
        <v>0</v>
      </c>
      <c r="AH28" s="5">
        <f>SUM(BDI!AH6:AH26)</f>
        <v>0</v>
      </c>
      <c r="AI28" s="5">
        <f>SUM(BDI!AI6:AI26)</f>
        <v>0</v>
      </c>
      <c r="AJ28" s="5">
        <f>SUM(BDI!AJ6:AJ26)</f>
        <v>0</v>
      </c>
      <c r="AK28" s="5">
        <f>SUM(BDI!AK6:AK26)</f>
        <v>0</v>
      </c>
      <c r="AL28" s="5">
        <f>SUM(BDI!AL6:AL26)</f>
        <v>0</v>
      </c>
      <c r="AM28" s="5">
        <f>SUM(BDI!AM6:AM26)</f>
        <v>0</v>
      </c>
      <c r="AN28" s="5">
        <f>SUM(BDI!AN6:AN26)</f>
        <v>0</v>
      </c>
      <c r="AO28" s="5">
        <f>SUM(BDI!AO6:AO26)</f>
        <v>0</v>
      </c>
      <c r="AP28" s="5">
        <f>SUM(BDI!AP6:AP26)</f>
        <v>0</v>
      </c>
      <c r="AQ28" s="5">
        <f>SUM(BDI!AQ6:AQ26)</f>
        <v>0</v>
      </c>
      <c r="AR28" s="5">
        <f>SUM(BDI!AR6:AR26)</f>
        <v>0</v>
      </c>
      <c r="AS28" s="5">
        <f>SUM(BDI!AS6:AS26)</f>
        <v>0</v>
      </c>
      <c r="AT28" s="5">
        <f>SUM(BDI!AT6:AT26)</f>
        <v>0</v>
      </c>
      <c r="AU28" s="5">
        <f>SUM(BDI!AU6:AU26)</f>
        <v>0</v>
      </c>
      <c r="AV28" s="5">
        <f>SUM(BDI!AV6:AV26)</f>
        <v>0</v>
      </c>
      <c r="AW28" s="5">
        <f>SUM(BDI!AW6:AW26)</f>
        <v>0</v>
      </c>
      <c r="AX28" s="5" t="e">
        <f>SUM(#REF!)</f>
        <v>#REF!</v>
      </c>
      <c r="AY28" s="5">
        <f>SUM(BDI!AY6:AY26)</f>
        <v>0</v>
      </c>
      <c r="AZ28" s="5">
        <f>SUM(BDI!AZ6:AZ26)</f>
        <v>0</v>
      </c>
      <c r="BA28" s="5" t="e">
        <f>SUM(#REF!)</f>
        <v>#REF!</v>
      </c>
      <c r="BB28" s="5">
        <f>SUM(BDI!AX7:AX27)</f>
        <v>0</v>
      </c>
      <c r="BC28" s="5"/>
      <c r="BD28" s="5"/>
      <c r="BE28" s="5"/>
      <c r="BF28" s="5"/>
      <c r="BG28" s="5"/>
      <c r="BH28" s="5"/>
      <c r="BI28" s="5"/>
      <c r="BJ28" s="5"/>
      <c r="BK28" s="5"/>
      <c r="BL28" s="5"/>
      <c r="BM28" s="5"/>
      <c r="BN28" s="5"/>
      <c r="BO28" s="5"/>
      <c r="BP28" s="5"/>
      <c r="BQ28" s="5"/>
      <c r="BR28" s="5"/>
      <c r="BS28" s="5"/>
      <c r="BT28" s="5"/>
      <c r="BU28" s="5"/>
    </row>
    <row r="29" spans="1:73" ht="12" customHeight="1" x14ac:dyDescent="0.3">
      <c r="A29" s="65"/>
      <c r="B29" s="5" t="s">
        <v>309</v>
      </c>
      <c r="C29" s="5">
        <f>SUM(BDI!C9,BDI!C17,BDI!C18,BDI!C20,BDI!C22:C26)</f>
        <v>0</v>
      </c>
      <c r="D29" s="5">
        <f>SUM(BDI!D9,BDI!D17,BDI!D18,BDI!D20,BDI!D22:D26)</f>
        <v>0</v>
      </c>
      <c r="E29" s="5">
        <f>SUM(BDI!E9,BDI!E17,BDI!E18,BDI!E20,BDI!E22:E26)</f>
        <v>6</v>
      </c>
      <c r="F29" s="5">
        <f>SUM(BDI!F9,BDI!F17,BDI!F18,BDI!F20,BDI!F22:F26)</f>
        <v>1</v>
      </c>
      <c r="G29" s="5">
        <f>SUM(BDI!G9,BDI!G17,BDI!G18,BDI!G20,BDI!G22:G26)</f>
        <v>2</v>
      </c>
      <c r="H29" s="5">
        <f>SUM(BDI!H9,BDI!H17,BDI!H18,BDI!H20,BDI!H22:H26)</f>
        <v>2</v>
      </c>
      <c r="I29" s="5">
        <f>SUM(BDI!I9,BDI!I17,BDI!I18,BDI!I20,BDI!I22:I26)</f>
        <v>0</v>
      </c>
      <c r="J29" s="5">
        <f>SUM(BDI!J9,BDI!J17,BDI!J18,BDI!J20,BDI!J22:J26)</f>
        <v>3</v>
      </c>
      <c r="K29" s="5">
        <f>SUM(BDI!K9,BDI!K17,BDI!K18,BDI!K20,BDI!K22:K26)</f>
        <v>0</v>
      </c>
      <c r="L29" s="5">
        <f>SUM(BDI!L9,BDI!L17,BDI!L18,BDI!L20,BDI!L22:L26)</f>
        <v>1</v>
      </c>
      <c r="M29" s="5">
        <f>SUM(BDI!M9,BDI!M17,BDI!M18,BDI!M20,BDI!M22:M26)</f>
        <v>2</v>
      </c>
      <c r="N29" s="5">
        <f>SUM(BDI!N9,BDI!N17,BDI!N18,BDI!N20,BDI!N22:N26)</f>
        <v>7</v>
      </c>
      <c r="O29" s="5">
        <f>SUM(BDI!O9,BDI!O17,BDI!O18,BDI!O20,BDI!O22:O26)</f>
        <v>4</v>
      </c>
      <c r="P29" s="5">
        <f>SUM(BDI!P9,BDI!P17,BDI!P18,BDI!P20,BDI!P22:P26)</f>
        <v>3</v>
      </c>
      <c r="Q29" s="5">
        <f>SUM(BDI!Q9,BDI!Q17,BDI!Q18,BDI!Q20,BDI!Q22:Q26)</f>
        <v>0</v>
      </c>
      <c r="R29" s="5">
        <f>SUM(BDI!R9,BDI!R17,BDI!R18,BDI!R20,BDI!R22:R26)</f>
        <v>1</v>
      </c>
      <c r="S29" s="5">
        <f>SUM(BDI!S9,BDI!S17,BDI!S18,BDI!S20,BDI!S22:S26)</f>
        <v>0</v>
      </c>
      <c r="T29" s="5">
        <f>SUM(BDI!T9,BDI!T17,BDI!T18,BDI!T20,BDI!T22:T26)</f>
        <v>0</v>
      </c>
      <c r="U29" s="5">
        <f>SUM(BDI!U9,BDI!U17,BDI!U18,BDI!U20,BDI!U22:U26)</f>
        <v>2</v>
      </c>
      <c r="V29" s="5">
        <f>SUM(BDI!V9,BDI!V17,BDI!V18,BDI!V20,BDI!V22:V26)</f>
        <v>1</v>
      </c>
      <c r="W29" s="5">
        <f>SUM(BDI!W9,BDI!W17,BDI!W18,BDI!W20,BDI!W22:W26)</f>
        <v>5</v>
      </c>
      <c r="X29" s="5">
        <f>SUM(BDI!X9,BDI!X17,BDI!X18,BDI!X20,BDI!X22:X26)</f>
        <v>0</v>
      </c>
      <c r="Y29" s="5">
        <f>SUM(BDI!Y9,BDI!Y17,BDI!Y18,BDI!Y20,BDI!Y22:Y26)</f>
        <v>4</v>
      </c>
      <c r="Z29" s="5">
        <f>SUM(BDI!Z9,BDI!Z17,BDI!Z18,BDI!Z20,BDI!Z22:Z26)</f>
        <v>3</v>
      </c>
      <c r="AA29" s="5">
        <f>SUM(BDI!AA9,BDI!AA17,BDI!AA18,BDI!AA20,BDI!AA22:AA26)</f>
        <v>0</v>
      </c>
      <c r="AB29" s="5">
        <f>SUM(BDI!AB9,BDI!AB17,BDI!AB18,BDI!AB20,BDI!AB22:AB26)</f>
        <v>5</v>
      </c>
      <c r="AC29" s="5">
        <f>SUM(BDI!AC9,BDI!AC17,BDI!AC18,BDI!AC20,BDI!AC22:AC26)</f>
        <v>0</v>
      </c>
      <c r="AD29" s="5">
        <f>SUM(BDI!AD9,BDI!AD17,BDI!AD18,BDI!AD20,BDI!AD22:AD26)</f>
        <v>0</v>
      </c>
      <c r="AE29" s="5">
        <f>SUM(BDI!AE9,BDI!AE17,BDI!AE18,BDI!AE20,BDI!AE22:AE26)</f>
        <v>0</v>
      </c>
      <c r="AF29" s="5">
        <f>SUM(BDI!AF9,BDI!AF17,BDI!AF18,BDI!AF20,BDI!AF22:AF26)</f>
        <v>0</v>
      </c>
      <c r="AG29" s="5">
        <f>SUM(BDI!AG9,BDI!AG17,BDI!AG18,BDI!AG20,BDI!AG22:AG26)</f>
        <v>0</v>
      </c>
      <c r="AH29" s="5">
        <f>SUM(BDI!AH9,BDI!AH17,BDI!AH18,BDI!AH20,BDI!AH22:AH26)</f>
        <v>0</v>
      </c>
      <c r="AI29" s="5">
        <f>SUM(BDI!AI9,BDI!AI17,BDI!AI18,BDI!AI20,BDI!AI22:AI26)</f>
        <v>0</v>
      </c>
      <c r="AJ29" s="5">
        <f>SUM(BDI!AJ9,BDI!AJ17,BDI!AJ18,BDI!AJ20,BDI!AJ22:AJ26)</f>
        <v>0</v>
      </c>
      <c r="AK29" s="5">
        <f>SUM(BDI!AK9,BDI!AK17,BDI!AK18,BDI!AK20,BDI!AK22:AK26)</f>
        <v>0</v>
      </c>
      <c r="AL29" s="5">
        <f>SUM(BDI!AL9,BDI!AL17,BDI!AL18,BDI!AL20,BDI!AL22:AL26)</f>
        <v>0</v>
      </c>
      <c r="AM29" s="5">
        <f>SUM(BDI!AM9,BDI!AM17,BDI!AM18,BDI!AM20,BDI!AM22:AM26)</f>
        <v>0</v>
      </c>
      <c r="AN29" s="5">
        <f>SUM(BDI!AN9,BDI!AN17,BDI!AN18,BDI!AN20,BDI!AN22:AN26)</f>
        <v>0</v>
      </c>
      <c r="AO29" s="5">
        <f>SUM(BDI!AO9,BDI!AO17,BDI!AO18,BDI!AO20,BDI!AO22:AO26)</f>
        <v>0</v>
      </c>
      <c r="AP29" s="5">
        <f>SUM(BDI!AP9,BDI!AP17,BDI!AP18,BDI!AP20,BDI!AP22:AP26)</f>
        <v>0</v>
      </c>
      <c r="AQ29" s="5">
        <f>SUM(BDI!AQ9,BDI!AQ17,BDI!AQ18,BDI!AQ20,BDI!AQ22:AQ26)</f>
        <v>0</v>
      </c>
      <c r="AR29" s="5">
        <f>SUM(BDI!AR9,BDI!AR17,BDI!AR18,BDI!AR20,BDI!AR22:AR26)</f>
        <v>0</v>
      </c>
      <c r="AS29" s="5">
        <f>SUM(BDI!AS9,BDI!AS17,BDI!AS18,BDI!AS20,BDI!AS22:AS26)</f>
        <v>0</v>
      </c>
      <c r="AT29" s="5">
        <f>SUM(BDI!AT9,BDI!AT17,BDI!AT18,BDI!AT20,BDI!AT22:AT26)</f>
        <v>0</v>
      </c>
      <c r="AU29" s="5">
        <f>SUM(BDI!AU9,BDI!AU17,BDI!AU18,BDI!AU20,BDI!AU22:AU26)</f>
        <v>0</v>
      </c>
      <c r="AV29" s="5">
        <f>SUM(BDI!AV9,BDI!AV17,BDI!AV18,BDI!AV20,BDI!AV22:AV26)</f>
        <v>0</v>
      </c>
      <c r="AW29" s="5">
        <f>SUM(BDI!AW9,BDI!AW17,BDI!AW18,BDI!AW20,BDI!AW22:AW26)</f>
        <v>0</v>
      </c>
      <c r="AX29" s="5" t="e">
        <f>SUM(#REF!,#REF!,#REF!,#REF!,#REF!)</f>
        <v>#REF!</v>
      </c>
      <c r="AY29" s="5">
        <f>SUM(BDI!AY9,BDI!AY17,BDI!AY18,BDI!AY20,BDI!AY22:AY26)</f>
        <v>0</v>
      </c>
      <c r="AZ29" s="5">
        <f>SUM(BDI!AZ9,BDI!AZ17,BDI!AZ18,BDI!AZ20,BDI!AZ22:AZ26)</f>
        <v>0</v>
      </c>
      <c r="BA29" s="5" t="e">
        <f>SUM(#REF!,#REF!,#REF!,#REF!,#REF!)</f>
        <v>#REF!</v>
      </c>
      <c r="BB29" s="5">
        <f>SUM(BDI!AX10,BDI!AX18,BDI!AX19,BDI!AX21,BDI!AX23:AX27)</f>
        <v>0</v>
      </c>
      <c r="BC29" s="5"/>
      <c r="BD29" s="5"/>
      <c r="BE29" s="5"/>
      <c r="BF29" s="5"/>
      <c r="BG29" s="5"/>
      <c r="BH29" s="5"/>
      <c r="BI29" s="5"/>
      <c r="BJ29" s="5"/>
      <c r="BK29" s="5"/>
      <c r="BL29" s="5"/>
      <c r="BM29" s="5"/>
      <c r="BN29" s="5"/>
      <c r="BO29" s="5"/>
      <c r="BP29" s="5"/>
      <c r="BQ29" s="5"/>
      <c r="BR29" s="5"/>
      <c r="BS29" s="5"/>
      <c r="BT29" s="5"/>
      <c r="BU29" s="5"/>
    </row>
    <row r="30" spans="1:73" ht="12" customHeight="1" x14ac:dyDescent="0.3">
      <c r="A30" s="65"/>
      <c r="B30" s="5" t="s">
        <v>310</v>
      </c>
      <c r="C30" s="5">
        <f>SUM(BDI!C7:C8,BDI!C10:C15,BDI!C19)</f>
        <v>0</v>
      </c>
      <c r="D30" s="5">
        <f>SUM(BDI!D7:D8,BDI!D10:D15,BDI!D19)</f>
        <v>0</v>
      </c>
      <c r="E30" s="5">
        <f>SUM(BDI!E7:E8,BDI!E10:E15,BDI!E19)</f>
        <v>2</v>
      </c>
      <c r="F30" s="5">
        <f>SUM(BDI!F7:F8,BDI!F10:F15,BDI!F19)</f>
        <v>3</v>
      </c>
      <c r="G30" s="5">
        <f>SUM(BDI!G7:G8,BDI!G10:G15,BDI!G19)</f>
        <v>1</v>
      </c>
      <c r="H30" s="5">
        <f>SUM(BDI!H7:H8,BDI!H10:H15,BDI!H19)</f>
        <v>1</v>
      </c>
      <c r="I30" s="5">
        <f>SUM(BDI!I7:I8,BDI!I10:I15,BDI!I19)</f>
        <v>3</v>
      </c>
      <c r="J30" s="5">
        <f>SUM(BDI!J7:J8,BDI!J10:J15,BDI!J19)</f>
        <v>0</v>
      </c>
      <c r="K30" s="5">
        <f>SUM(BDI!K7:K8,BDI!K10:K15,BDI!K19)</f>
        <v>0</v>
      </c>
      <c r="L30" s="5">
        <f>SUM(BDI!L7:L8,BDI!L10:L15,BDI!L19)</f>
        <v>2</v>
      </c>
      <c r="M30" s="5">
        <f>SUM(BDI!M7:M8,BDI!M10:M15,BDI!M19)</f>
        <v>3</v>
      </c>
      <c r="N30" s="5">
        <f>SUM(BDI!N7:N8,BDI!N10:N15,BDI!N19)</f>
        <v>5</v>
      </c>
      <c r="O30" s="5">
        <f>SUM(BDI!O7:O8,BDI!O10:O15,BDI!O19)</f>
        <v>1</v>
      </c>
      <c r="P30" s="5">
        <f>SUM(BDI!P7:P8,BDI!P10:P15,BDI!P19)</f>
        <v>0</v>
      </c>
      <c r="Q30" s="5">
        <f>SUM(BDI!Q7:Q8,BDI!Q10:Q15,BDI!Q19)</f>
        <v>0</v>
      </c>
      <c r="R30" s="5">
        <f>SUM(BDI!R7:R8,BDI!R10:R15,BDI!R19)</f>
        <v>0</v>
      </c>
      <c r="S30" s="5">
        <f>SUM(BDI!S7:S8,BDI!S10:S15,BDI!S19)</f>
        <v>0</v>
      </c>
      <c r="T30" s="5">
        <f>SUM(BDI!T7:T8,BDI!T10:T15,BDI!T19)</f>
        <v>0</v>
      </c>
      <c r="U30" s="5">
        <f>SUM(BDI!U7:U8,BDI!U10:U15,BDI!U19)</f>
        <v>6</v>
      </c>
      <c r="V30" s="5">
        <f>SUM(BDI!V7:V8,BDI!V10:V15,BDI!V19)</f>
        <v>4</v>
      </c>
      <c r="W30" s="5">
        <f>SUM(BDI!W7:W8,BDI!W10:W15,BDI!W19)</f>
        <v>6</v>
      </c>
      <c r="X30" s="5">
        <f>SUM(BDI!X7:X8,BDI!X10:X15,BDI!X19)</f>
        <v>3</v>
      </c>
      <c r="Y30" s="5">
        <f>SUM(BDI!Y7:Y8,BDI!Y10:Y15,BDI!Y19)</f>
        <v>1</v>
      </c>
      <c r="Z30" s="5">
        <f>SUM(BDI!Z7:Z8,BDI!Z10:Z15,BDI!Z19)</f>
        <v>3</v>
      </c>
      <c r="AA30" s="5">
        <f>SUM(BDI!AA7:AA8,BDI!AA10:AA15,BDI!AA19)</f>
        <v>0</v>
      </c>
      <c r="AB30" s="5">
        <f>SUM(BDI!AB7:AB8,BDI!AB10:AB15,BDI!AB19)</f>
        <v>4</v>
      </c>
      <c r="AC30" s="5">
        <f>SUM(BDI!AC7:AC8,BDI!AC10:AC15,BDI!AC19)</f>
        <v>0</v>
      </c>
      <c r="AD30" s="5">
        <f>SUM(BDI!AD7:AD8,BDI!AD10:AD15,BDI!AD19)</f>
        <v>0</v>
      </c>
      <c r="AE30" s="5">
        <f>SUM(BDI!AE7:AE8,BDI!AE10:AE15,BDI!AE19)</f>
        <v>0</v>
      </c>
      <c r="AF30" s="5">
        <f>SUM(BDI!AF7:AF8,BDI!AF10:AF15,BDI!AF19)</f>
        <v>0</v>
      </c>
      <c r="AG30" s="5">
        <f>SUM(BDI!AG7:AG8,BDI!AG10:AG15,BDI!AG19)</f>
        <v>0</v>
      </c>
      <c r="AH30" s="5">
        <f>SUM(BDI!AH7:AH8,BDI!AH10:AH15,BDI!AH19)</f>
        <v>0</v>
      </c>
      <c r="AI30" s="5">
        <f>SUM(BDI!AI7:AI8,BDI!AI10:AI15,BDI!AI19)</f>
        <v>0</v>
      </c>
      <c r="AJ30" s="5">
        <f>SUM(BDI!AJ7:AJ8,BDI!AJ10:AJ15,BDI!AJ19)</f>
        <v>0</v>
      </c>
      <c r="AK30" s="5">
        <f>SUM(BDI!AK7:AK8,BDI!AK10:AK15,BDI!AK19)</f>
        <v>0</v>
      </c>
      <c r="AL30" s="5">
        <f>SUM(BDI!AL7:AL8,BDI!AL10:AL15,BDI!AL19)</f>
        <v>0</v>
      </c>
      <c r="AM30" s="5">
        <f>SUM(BDI!AM7:AM8,BDI!AM10:AM15,BDI!AM19)</f>
        <v>0</v>
      </c>
      <c r="AN30" s="5">
        <f>SUM(BDI!AN7:AN8,BDI!AN10:AN15,BDI!AN19)</f>
        <v>0</v>
      </c>
      <c r="AO30" s="5">
        <f>SUM(BDI!AO7:AO8,BDI!AO10:AO15,BDI!AO19)</f>
        <v>0</v>
      </c>
      <c r="AP30" s="5">
        <f>SUM(BDI!AP7:AP8,BDI!AP10:AP15,BDI!AP19)</f>
        <v>0</v>
      </c>
      <c r="AQ30" s="5">
        <f>SUM(BDI!AQ7:AQ8,BDI!AQ10:AQ15,BDI!AQ19)</f>
        <v>0</v>
      </c>
      <c r="AR30" s="5">
        <f>SUM(BDI!AR7:AR8,BDI!AR10:AR15,BDI!AR19)</f>
        <v>0</v>
      </c>
      <c r="AS30" s="5">
        <f>SUM(BDI!AS7:AS8,BDI!AS10:AS15,BDI!AS19)</f>
        <v>0</v>
      </c>
      <c r="AT30" s="5">
        <f>SUM(BDI!AT7:AT8,BDI!AT10:AT15,BDI!AT19)</f>
        <v>0</v>
      </c>
      <c r="AU30" s="5">
        <f>SUM(BDI!AU7:AU8,BDI!AU10:AU15,BDI!AU19)</f>
        <v>0</v>
      </c>
      <c r="AV30" s="5">
        <f>SUM(BDI!AV7:AV8,BDI!AV10:AV15,BDI!AV19)</f>
        <v>0</v>
      </c>
      <c r="AW30" s="5">
        <f>SUM(BDI!AW7:AW8,BDI!AW10:AW15,BDI!AW19)</f>
        <v>0</v>
      </c>
      <c r="AX30" s="5" t="e">
        <f>SUM(#REF!,#REF!,#REF!)</f>
        <v>#REF!</v>
      </c>
      <c r="AY30" s="5">
        <f>SUM(BDI!AY7:AY8,BDI!AY10:AY15,BDI!AY19)</f>
        <v>0</v>
      </c>
      <c r="AZ30" s="5">
        <f>SUM(BDI!AZ7:AZ8,BDI!AZ10:AZ15,BDI!AZ19)</f>
        <v>0</v>
      </c>
      <c r="BA30" s="5" t="e">
        <f>SUM(#REF!,#REF!,#REF!)</f>
        <v>#REF!</v>
      </c>
      <c r="BB30" s="5">
        <f>SUM(BDI!AX8:AX9,BDI!AX11:AX16,BDI!AX20)</f>
        <v>0</v>
      </c>
      <c r="BC30" s="5"/>
      <c r="BD30" s="5"/>
      <c r="BE30" s="5"/>
      <c r="BF30" s="5"/>
      <c r="BG30" s="5"/>
      <c r="BH30" s="5"/>
      <c r="BI30" s="5"/>
      <c r="BJ30" s="5"/>
      <c r="BK30" s="5"/>
      <c r="BL30" s="5"/>
      <c r="BM30" s="5"/>
      <c r="BN30" s="5"/>
      <c r="BO30" s="5"/>
      <c r="BP30" s="5"/>
      <c r="BQ30" s="5"/>
      <c r="BR30" s="5"/>
      <c r="BS30" s="5"/>
      <c r="BT30" s="5"/>
      <c r="BU30" s="5"/>
    </row>
    <row r="31" spans="1:73" ht="12" customHeight="1" x14ac:dyDescent="0.25">
      <c r="A31" s="64"/>
      <c r="AN31" s="1"/>
      <c r="AO31" s="1"/>
      <c r="AP31" s="1"/>
      <c r="AQ31" s="1"/>
      <c r="AR31" s="1"/>
      <c r="AS31" s="1"/>
    </row>
    <row r="32" spans="1:73" ht="12" customHeight="1" x14ac:dyDescent="0.25">
      <c r="A32" s="64"/>
      <c r="AN32" s="1"/>
      <c r="AO32" s="1"/>
      <c r="AP32" s="1"/>
      <c r="AQ32" s="1"/>
      <c r="AR32" s="1"/>
      <c r="AS32" s="1"/>
    </row>
    <row r="33" spans="1:63" ht="12" customHeight="1" x14ac:dyDescent="0.25">
      <c r="A33" s="64"/>
      <c r="AN33" s="1"/>
      <c r="AO33" s="1"/>
      <c r="AP33" s="1"/>
      <c r="AQ33" s="1"/>
      <c r="AR33" s="1"/>
      <c r="AS33" s="1"/>
    </row>
    <row r="34" spans="1:63" ht="12" customHeight="1" x14ac:dyDescent="0.25">
      <c r="A34" s="64"/>
      <c r="AN34" s="1"/>
      <c r="AO34" s="1"/>
      <c r="AP34" s="1"/>
      <c r="AQ34" s="1"/>
      <c r="AR34" s="1"/>
      <c r="AS34" s="1"/>
    </row>
    <row r="35" spans="1:63" ht="12" customHeight="1" x14ac:dyDescent="0.3">
      <c r="A35" s="64"/>
      <c r="W35" s="58"/>
      <c r="X35" s="58"/>
      <c r="Y35" s="58"/>
      <c r="Z35" s="58"/>
      <c r="AA35" s="58"/>
      <c r="AB35" s="58"/>
      <c r="AC35" s="58"/>
      <c r="AD35" s="58"/>
      <c r="AF35" s="58"/>
      <c r="AG35" s="58"/>
      <c r="AH35" s="58"/>
      <c r="AJ35" s="58"/>
      <c r="AK35" s="58"/>
      <c r="AL35" s="58"/>
      <c r="AM35" s="58"/>
      <c r="AN35" s="58"/>
      <c r="AO35" s="58"/>
      <c r="AP35" s="58"/>
      <c r="AQ35" s="58"/>
      <c r="AR35" s="58"/>
      <c r="AS35" s="58"/>
      <c r="AT35" s="58"/>
      <c r="AU35" s="58"/>
      <c r="AV35" s="58"/>
      <c r="AW35" s="58"/>
      <c r="AX35" s="58"/>
      <c r="AY35" s="58"/>
      <c r="BB35" s="9">
        <v>391</v>
      </c>
      <c r="BF35" s="9">
        <v>400</v>
      </c>
      <c r="BH35" s="9">
        <v>408</v>
      </c>
      <c r="BI35" s="9">
        <v>409</v>
      </c>
      <c r="BJ35" s="9">
        <v>411</v>
      </c>
      <c r="BK35" s="9">
        <v>414</v>
      </c>
    </row>
    <row r="36" spans="1:63" ht="12" customHeight="1" x14ac:dyDescent="0.25">
      <c r="A36" s="64"/>
      <c r="AN36" s="1"/>
      <c r="AO36" s="1"/>
      <c r="AP36" s="1"/>
      <c r="AQ36" s="1"/>
      <c r="AR36" s="1"/>
      <c r="AS36" s="1"/>
    </row>
    <row r="37" spans="1:63" ht="12" customHeight="1" x14ac:dyDescent="0.25">
      <c r="A37" s="64"/>
      <c r="AN37" s="1"/>
      <c r="AO37" s="1"/>
      <c r="AP37" s="1"/>
      <c r="AQ37" s="1"/>
      <c r="AR37" s="1"/>
      <c r="AS37" s="1"/>
    </row>
    <row r="38" spans="1:63" ht="12" customHeight="1" x14ac:dyDescent="0.25">
      <c r="A38" s="64"/>
      <c r="AN38" s="1"/>
      <c r="AO38" s="1"/>
      <c r="AP38" s="1"/>
      <c r="AQ38" s="1"/>
      <c r="AR38" s="1"/>
      <c r="AS38" s="1"/>
    </row>
    <row r="39" spans="1:63" ht="12" customHeight="1" x14ac:dyDescent="0.25">
      <c r="A39" s="64"/>
      <c r="AN39" s="1"/>
      <c r="AO39" s="1"/>
      <c r="AP39" s="1"/>
      <c r="AQ39" s="1"/>
      <c r="AR39" s="1"/>
      <c r="AS39" s="1"/>
    </row>
    <row r="40" spans="1:63" ht="12" customHeight="1" x14ac:dyDescent="0.25">
      <c r="A40" s="64"/>
      <c r="AN40" s="1"/>
      <c r="AO40" s="1"/>
      <c r="AP40" s="1"/>
      <c r="AQ40" s="1"/>
      <c r="AR40" s="1"/>
      <c r="AS40" s="1"/>
    </row>
    <row r="41" spans="1:63" ht="12" customHeight="1" x14ac:dyDescent="0.25">
      <c r="A41" s="64"/>
      <c r="AN41" s="1"/>
      <c r="AO41" s="1"/>
      <c r="AP41" s="1"/>
      <c r="AQ41" s="1"/>
      <c r="AR41" s="1"/>
      <c r="AS41" s="1"/>
    </row>
    <row r="42" spans="1:63" ht="12" customHeight="1" x14ac:dyDescent="0.25">
      <c r="A42" s="64"/>
      <c r="AN42" s="1"/>
      <c r="AO42" s="1"/>
      <c r="AP42" s="1"/>
      <c r="AQ42" s="1"/>
      <c r="AR42" s="1"/>
      <c r="AS42" s="1"/>
    </row>
    <row r="43" spans="1:63" ht="12" customHeight="1" x14ac:dyDescent="0.25">
      <c r="A43" s="64"/>
      <c r="AN43" s="1"/>
      <c r="AO43" s="1"/>
      <c r="AP43" s="1"/>
      <c r="AQ43" s="1"/>
      <c r="AR43" s="1"/>
      <c r="AS43" s="1"/>
    </row>
    <row r="44" spans="1:63" ht="12" customHeight="1" x14ac:dyDescent="0.25">
      <c r="A44" s="64"/>
      <c r="AN44" s="1"/>
      <c r="AO44" s="1"/>
      <c r="AP44" s="1"/>
      <c r="AQ44" s="1"/>
      <c r="AR44" s="1"/>
      <c r="AS44" s="1"/>
    </row>
    <row r="45" spans="1:63" ht="12" customHeight="1" x14ac:dyDescent="0.25">
      <c r="A45" s="64"/>
      <c r="AN45" s="1"/>
      <c r="AO45" s="1"/>
      <c r="AP45" s="1"/>
      <c r="AQ45" s="1"/>
      <c r="AR45" s="1"/>
      <c r="AS45" s="1"/>
    </row>
    <row r="46" spans="1:63" ht="12" customHeight="1" x14ac:dyDescent="0.25">
      <c r="A46" s="64"/>
      <c r="AN46" s="1"/>
      <c r="AO46" s="1"/>
      <c r="AP46" s="1"/>
      <c r="AQ46" s="1"/>
      <c r="AR46" s="1"/>
      <c r="AS46" s="1"/>
    </row>
    <row r="47" spans="1:63" ht="12" customHeight="1" x14ac:dyDescent="0.25">
      <c r="A47" s="64"/>
      <c r="AN47" s="1"/>
      <c r="AO47" s="1"/>
      <c r="AP47" s="1"/>
      <c r="AQ47" s="1"/>
      <c r="AR47" s="1"/>
      <c r="AS47" s="1"/>
    </row>
    <row r="48" spans="1:63" ht="12" customHeight="1" x14ac:dyDescent="0.25">
      <c r="A48" s="64"/>
      <c r="AN48" s="1"/>
      <c r="AO48" s="1"/>
      <c r="AP48" s="1"/>
      <c r="AQ48" s="1"/>
      <c r="AR48" s="1"/>
      <c r="AS48" s="1"/>
    </row>
    <row r="49" spans="1:45" ht="12" customHeight="1" x14ac:dyDescent="0.25">
      <c r="A49" s="64"/>
      <c r="AN49" s="1"/>
      <c r="AO49" s="1"/>
      <c r="AP49" s="1"/>
      <c r="AQ49" s="1"/>
      <c r="AR49" s="1"/>
      <c r="AS49" s="1"/>
    </row>
    <row r="50" spans="1:45" ht="12" customHeight="1" x14ac:dyDescent="0.25">
      <c r="A50" s="64"/>
      <c r="AN50" s="1"/>
      <c r="AO50" s="1"/>
      <c r="AP50" s="1"/>
      <c r="AQ50" s="1"/>
      <c r="AR50" s="1"/>
      <c r="AS50" s="1"/>
    </row>
    <row r="51" spans="1:45" ht="12" customHeight="1" x14ac:dyDescent="0.25">
      <c r="A51" s="64"/>
      <c r="AN51" s="1"/>
      <c r="AO51" s="1"/>
      <c r="AP51" s="1"/>
      <c r="AQ51" s="1"/>
      <c r="AR51" s="1"/>
      <c r="AS51" s="1"/>
    </row>
    <row r="52" spans="1:45" ht="12" customHeight="1" x14ac:dyDescent="0.25">
      <c r="A52" s="64"/>
      <c r="AN52" s="1"/>
      <c r="AO52" s="1"/>
      <c r="AP52" s="1"/>
      <c r="AQ52" s="1"/>
      <c r="AR52" s="1"/>
      <c r="AS52" s="1"/>
    </row>
    <row r="53" spans="1:45" ht="12" customHeight="1" x14ac:dyDescent="0.25">
      <c r="A53" s="64"/>
      <c r="AN53" s="1"/>
      <c r="AO53" s="1"/>
      <c r="AP53" s="1"/>
      <c r="AQ53" s="1"/>
      <c r="AR53" s="1"/>
      <c r="AS53" s="1"/>
    </row>
    <row r="54" spans="1:45" ht="12" customHeight="1" x14ac:dyDescent="0.25">
      <c r="A54" s="64"/>
      <c r="AN54" s="1"/>
      <c r="AO54" s="1"/>
      <c r="AP54" s="1"/>
      <c r="AQ54" s="1"/>
      <c r="AR54" s="1"/>
      <c r="AS54" s="1"/>
    </row>
    <row r="55" spans="1:45" ht="12" customHeight="1" x14ac:dyDescent="0.25">
      <c r="A55" s="64"/>
      <c r="AN55" s="1"/>
      <c r="AO55" s="1"/>
      <c r="AP55" s="1"/>
      <c r="AQ55" s="1"/>
      <c r="AR55" s="1"/>
      <c r="AS55" s="1"/>
    </row>
    <row r="56" spans="1:45" ht="12" customHeight="1" x14ac:dyDescent="0.25">
      <c r="A56" s="64"/>
      <c r="AN56" s="1"/>
      <c r="AO56" s="1"/>
      <c r="AP56" s="1"/>
      <c r="AQ56" s="1"/>
      <c r="AR56" s="1"/>
      <c r="AS56" s="1"/>
    </row>
    <row r="57" spans="1:45" ht="12" customHeight="1" x14ac:dyDescent="0.25">
      <c r="A57" s="64"/>
      <c r="AN57" s="1"/>
      <c r="AO57" s="1"/>
      <c r="AP57" s="1"/>
      <c r="AQ57" s="1"/>
      <c r="AR57" s="1"/>
      <c r="AS57" s="1"/>
    </row>
    <row r="58" spans="1:45" ht="12" customHeight="1" x14ac:dyDescent="0.25">
      <c r="A58" s="64"/>
      <c r="AN58" s="1"/>
      <c r="AO58" s="1"/>
      <c r="AP58" s="1"/>
      <c r="AQ58" s="1"/>
      <c r="AR58" s="1"/>
      <c r="AS58" s="1"/>
    </row>
    <row r="59" spans="1:45" ht="12" customHeight="1" x14ac:dyDescent="0.25">
      <c r="A59" s="64"/>
      <c r="AN59" s="1"/>
      <c r="AO59" s="1"/>
      <c r="AP59" s="1"/>
      <c r="AQ59" s="1"/>
      <c r="AR59" s="1"/>
      <c r="AS59" s="1"/>
    </row>
    <row r="60" spans="1:45" ht="12" customHeight="1" x14ac:dyDescent="0.25">
      <c r="A60" s="64"/>
      <c r="AN60" s="1"/>
      <c r="AO60" s="1"/>
      <c r="AP60" s="1"/>
      <c r="AQ60" s="1"/>
      <c r="AR60" s="1"/>
      <c r="AS60" s="1"/>
    </row>
    <row r="61" spans="1:45" ht="12" customHeight="1" x14ac:dyDescent="0.25">
      <c r="A61" s="64"/>
      <c r="AN61" s="1"/>
      <c r="AO61" s="1"/>
      <c r="AP61" s="1"/>
      <c r="AQ61" s="1"/>
      <c r="AR61" s="1"/>
      <c r="AS61" s="1"/>
    </row>
    <row r="62" spans="1:45" ht="12" customHeight="1" x14ac:dyDescent="0.25">
      <c r="A62" s="64"/>
      <c r="AN62" s="1"/>
      <c r="AO62" s="1"/>
      <c r="AP62" s="1"/>
      <c r="AQ62" s="1"/>
      <c r="AR62" s="1"/>
      <c r="AS62" s="1"/>
    </row>
    <row r="63" spans="1:45" ht="12" customHeight="1" x14ac:dyDescent="0.25">
      <c r="A63" s="64"/>
      <c r="AN63" s="1"/>
      <c r="AO63" s="1"/>
      <c r="AP63" s="1"/>
      <c r="AQ63" s="1"/>
      <c r="AR63" s="1"/>
      <c r="AS63" s="1"/>
    </row>
    <row r="64" spans="1:45" ht="12" customHeight="1" x14ac:dyDescent="0.25">
      <c r="A64" s="64"/>
      <c r="AN64" s="1"/>
      <c r="AO64" s="1"/>
      <c r="AP64" s="1"/>
      <c r="AQ64" s="1"/>
      <c r="AR64" s="1"/>
      <c r="AS64" s="1"/>
    </row>
    <row r="65" spans="1:45" ht="12" customHeight="1" x14ac:dyDescent="0.25">
      <c r="A65" s="64"/>
      <c r="AN65" s="1"/>
      <c r="AO65" s="1"/>
      <c r="AP65" s="1"/>
      <c r="AQ65" s="1"/>
      <c r="AR65" s="1"/>
      <c r="AS65" s="1"/>
    </row>
    <row r="66" spans="1:45" ht="12" customHeight="1" x14ac:dyDescent="0.25">
      <c r="A66" s="64"/>
      <c r="AN66" s="1"/>
      <c r="AO66" s="1"/>
      <c r="AP66" s="1"/>
      <c r="AQ66" s="1"/>
      <c r="AR66" s="1"/>
      <c r="AS66" s="1"/>
    </row>
    <row r="67" spans="1:45" ht="12" customHeight="1" x14ac:dyDescent="0.25">
      <c r="A67" s="64"/>
      <c r="AN67" s="1"/>
      <c r="AO67" s="1"/>
      <c r="AP67" s="1"/>
      <c r="AQ67" s="1"/>
      <c r="AR67" s="1"/>
      <c r="AS67" s="1"/>
    </row>
    <row r="68" spans="1:45" ht="12" customHeight="1" x14ac:dyDescent="0.25">
      <c r="A68" s="64"/>
      <c r="AN68" s="1"/>
      <c r="AO68" s="1"/>
      <c r="AP68" s="1"/>
      <c r="AQ68" s="1"/>
      <c r="AR68" s="1"/>
      <c r="AS68" s="1"/>
    </row>
    <row r="69" spans="1:45" ht="12" customHeight="1" x14ac:dyDescent="0.25">
      <c r="A69" s="64"/>
      <c r="AN69" s="1"/>
      <c r="AO69" s="1"/>
      <c r="AP69" s="1"/>
      <c r="AQ69" s="1"/>
      <c r="AR69" s="1"/>
      <c r="AS69" s="1"/>
    </row>
    <row r="70" spans="1:45" ht="12" customHeight="1" x14ac:dyDescent="0.25">
      <c r="A70" s="64"/>
      <c r="AN70" s="1"/>
      <c r="AO70" s="1"/>
      <c r="AP70" s="1"/>
      <c r="AQ70" s="1"/>
      <c r="AR70" s="1"/>
      <c r="AS70" s="1"/>
    </row>
    <row r="71" spans="1:45" ht="12" customHeight="1" x14ac:dyDescent="0.25">
      <c r="A71" s="64"/>
      <c r="AN71" s="1"/>
      <c r="AO71" s="1"/>
      <c r="AP71" s="1"/>
      <c r="AQ71" s="1"/>
      <c r="AR71" s="1"/>
      <c r="AS71" s="1"/>
    </row>
    <row r="72" spans="1:45" ht="12" customHeight="1" x14ac:dyDescent="0.25">
      <c r="A72" s="64"/>
      <c r="AN72" s="1"/>
      <c r="AO72" s="1"/>
      <c r="AP72" s="1"/>
      <c r="AQ72" s="1"/>
      <c r="AR72" s="1"/>
      <c r="AS72" s="1"/>
    </row>
    <row r="73" spans="1:45" ht="12" customHeight="1" x14ac:dyDescent="0.25">
      <c r="A73" s="64"/>
      <c r="AN73" s="1"/>
      <c r="AO73" s="1"/>
      <c r="AP73" s="1"/>
      <c r="AQ73" s="1"/>
      <c r="AR73" s="1"/>
      <c r="AS73" s="1"/>
    </row>
    <row r="74" spans="1:45" ht="12" customHeight="1" x14ac:dyDescent="0.25">
      <c r="A74" s="64"/>
      <c r="AN74" s="1"/>
      <c r="AO74" s="1"/>
      <c r="AP74" s="1"/>
      <c r="AQ74" s="1"/>
      <c r="AR74" s="1"/>
      <c r="AS74" s="1"/>
    </row>
    <row r="75" spans="1:45" ht="12" customHeight="1" x14ac:dyDescent="0.25">
      <c r="A75" s="64"/>
      <c r="AN75" s="1"/>
      <c r="AO75" s="1"/>
      <c r="AP75" s="1"/>
      <c r="AQ75" s="1"/>
      <c r="AR75" s="1"/>
      <c r="AS75" s="1"/>
    </row>
    <row r="76" spans="1:45" ht="12" customHeight="1" x14ac:dyDescent="0.25">
      <c r="A76" s="64"/>
      <c r="AN76" s="1"/>
      <c r="AO76" s="1"/>
      <c r="AP76" s="1"/>
      <c r="AQ76" s="1"/>
      <c r="AR76" s="1"/>
      <c r="AS76" s="1"/>
    </row>
    <row r="77" spans="1:45" ht="12" customHeight="1" x14ac:dyDescent="0.25">
      <c r="A77" s="64"/>
      <c r="AN77" s="1"/>
      <c r="AO77" s="1"/>
      <c r="AP77" s="1"/>
      <c r="AQ77" s="1"/>
      <c r="AR77" s="1"/>
      <c r="AS77" s="1"/>
    </row>
    <row r="78" spans="1:45" ht="12" customHeight="1" x14ac:dyDescent="0.25">
      <c r="A78" s="64"/>
      <c r="AN78" s="1"/>
      <c r="AO78" s="1"/>
      <c r="AP78" s="1"/>
      <c r="AQ78" s="1"/>
      <c r="AR78" s="1"/>
      <c r="AS78" s="1"/>
    </row>
    <row r="79" spans="1:45" ht="12" customHeight="1" x14ac:dyDescent="0.25">
      <c r="A79" s="64"/>
      <c r="AN79" s="1"/>
      <c r="AO79" s="1"/>
      <c r="AP79" s="1"/>
      <c r="AQ79" s="1"/>
      <c r="AR79" s="1"/>
      <c r="AS79" s="1"/>
    </row>
    <row r="80" spans="1:45" ht="12" customHeight="1" x14ac:dyDescent="0.25">
      <c r="A80" s="64"/>
      <c r="AN80" s="1"/>
      <c r="AO80" s="1"/>
      <c r="AP80" s="1"/>
      <c r="AQ80" s="1"/>
      <c r="AR80" s="1"/>
      <c r="AS80" s="1"/>
    </row>
    <row r="81" spans="1:45" ht="12" customHeight="1" x14ac:dyDescent="0.25">
      <c r="A81" s="64"/>
      <c r="AN81" s="1"/>
      <c r="AO81" s="1"/>
      <c r="AP81" s="1"/>
      <c r="AQ81" s="1"/>
      <c r="AR81" s="1"/>
      <c r="AS81" s="1"/>
    </row>
    <row r="82" spans="1:45" ht="12" customHeight="1" x14ac:dyDescent="0.25">
      <c r="A82" s="64"/>
      <c r="AN82" s="1"/>
      <c r="AO82" s="1"/>
      <c r="AP82" s="1"/>
      <c r="AQ82" s="1"/>
      <c r="AR82" s="1"/>
      <c r="AS82" s="1"/>
    </row>
    <row r="83" spans="1:45" ht="12" customHeight="1" x14ac:dyDescent="0.25">
      <c r="A83" s="64"/>
      <c r="AN83" s="1"/>
      <c r="AO83" s="1"/>
      <c r="AP83" s="1"/>
      <c r="AQ83" s="1"/>
      <c r="AR83" s="1"/>
      <c r="AS83" s="1"/>
    </row>
    <row r="84" spans="1:45" ht="12" customHeight="1" x14ac:dyDescent="0.25">
      <c r="A84" s="64"/>
      <c r="AN84" s="1"/>
      <c r="AO84" s="1"/>
      <c r="AP84" s="1"/>
      <c r="AQ84" s="1"/>
      <c r="AR84" s="1"/>
      <c r="AS84" s="1"/>
    </row>
    <row r="85" spans="1:45" ht="12" customHeight="1" x14ac:dyDescent="0.25">
      <c r="A85" s="64"/>
      <c r="AN85" s="1"/>
      <c r="AO85" s="1"/>
      <c r="AP85" s="1"/>
      <c r="AQ85" s="1"/>
      <c r="AR85" s="1"/>
      <c r="AS85" s="1"/>
    </row>
    <row r="86" spans="1:45" ht="12" customHeight="1" x14ac:dyDescent="0.25">
      <c r="A86" s="64"/>
      <c r="AN86" s="1"/>
      <c r="AO86" s="1"/>
      <c r="AP86" s="1"/>
      <c r="AQ86" s="1"/>
      <c r="AR86" s="1"/>
      <c r="AS86" s="1"/>
    </row>
    <row r="87" spans="1:45" ht="12" customHeight="1" x14ac:dyDescent="0.25">
      <c r="A87" s="64"/>
      <c r="AN87" s="1"/>
      <c r="AO87" s="1"/>
      <c r="AP87" s="1"/>
      <c r="AQ87" s="1"/>
      <c r="AR87" s="1"/>
      <c r="AS87" s="1"/>
    </row>
    <row r="88" spans="1:45" ht="12" customHeight="1" x14ac:dyDescent="0.25">
      <c r="A88" s="64"/>
      <c r="AN88" s="1"/>
      <c r="AO88" s="1"/>
      <c r="AP88" s="1"/>
      <c r="AQ88" s="1"/>
      <c r="AR88" s="1"/>
      <c r="AS88" s="1"/>
    </row>
    <row r="89" spans="1:45" ht="12" customHeight="1" x14ac:dyDescent="0.25">
      <c r="A89" s="64"/>
      <c r="AN89" s="1"/>
      <c r="AO89" s="1"/>
      <c r="AP89" s="1"/>
      <c r="AQ89" s="1"/>
      <c r="AR89" s="1"/>
      <c r="AS89" s="1"/>
    </row>
    <row r="90" spans="1:45" ht="12" customHeight="1" x14ac:dyDescent="0.25">
      <c r="A90" s="64"/>
      <c r="AN90" s="1"/>
      <c r="AO90" s="1"/>
      <c r="AP90" s="1"/>
      <c r="AQ90" s="1"/>
      <c r="AR90" s="1"/>
      <c r="AS90" s="1"/>
    </row>
    <row r="91" spans="1:45" ht="12" customHeight="1" x14ac:dyDescent="0.25">
      <c r="A91" s="64"/>
      <c r="AN91" s="1"/>
      <c r="AO91" s="1"/>
      <c r="AP91" s="1"/>
      <c r="AQ91" s="1"/>
      <c r="AR91" s="1"/>
      <c r="AS91" s="1"/>
    </row>
    <row r="92" spans="1:45" ht="12" customHeight="1" x14ac:dyDescent="0.25">
      <c r="A92" s="64"/>
      <c r="AN92" s="1"/>
      <c r="AO92" s="1"/>
      <c r="AP92" s="1"/>
      <c r="AQ92" s="1"/>
      <c r="AR92" s="1"/>
      <c r="AS92" s="1"/>
    </row>
    <row r="93" spans="1:45" ht="12" customHeight="1" x14ac:dyDescent="0.25">
      <c r="A93" s="64"/>
      <c r="AN93" s="1"/>
      <c r="AO93" s="1"/>
      <c r="AP93" s="1"/>
      <c r="AQ93" s="1"/>
      <c r="AR93" s="1"/>
      <c r="AS93" s="1"/>
    </row>
    <row r="94" spans="1:45" ht="12" customHeight="1" x14ac:dyDescent="0.25">
      <c r="A94" s="64"/>
      <c r="AN94" s="1"/>
      <c r="AO94" s="1"/>
      <c r="AP94" s="1"/>
      <c r="AQ94" s="1"/>
      <c r="AR94" s="1"/>
      <c r="AS94" s="1"/>
    </row>
    <row r="95" spans="1:45" ht="12" customHeight="1" x14ac:dyDescent="0.25">
      <c r="A95" s="64"/>
      <c r="AN95" s="1"/>
      <c r="AO95" s="1"/>
      <c r="AP95" s="1"/>
      <c r="AQ95" s="1"/>
      <c r="AR95" s="1"/>
      <c r="AS95" s="1"/>
    </row>
    <row r="96" spans="1:45" ht="12" customHeight="1" x14ac:dyDescent="0.25">
      <c r="A96" s="64"/>
      <c r="AN96" s="1"/>
      <c r="AO96" s="1"/>
      <c r="AP96" s="1"/>
      <c r="AQ96" s="1"/>
      <c r="AR96" s="1"/>
      <c r="AS96" s="1"/>
    </row>
    <row r="97" spans="1:45" ht="12" customHeight="1" x14ac:dyDescent="0.25">
      <c r="A97" s="64"/>
      <c r="AN97" s="1"/>
      <c r="AO97" s="1"/>
      <c r="AP97" s="1"/>
      <c r="AQ97" s="1"/>
      <c r="AR97" s="1"/>
      <c r="AS97" s="1"/>
    </row>
    <row r="98" spans="1:45" ht="12" customHeight="1" x14ac:dyDescent="0.25">
      <c r="A98" s="64"/>
      <c r="AN98" s="1"/>
      <c r="AO98" s="1"/>
      <c r="AP98" s="1"/>
      <c r="AQ98" s="1"/>
      <c r="AR98" s="1"/>
      <c r="AS98" s="1"/>
    </row>
    <row r="99" spans="1:45" ht="12" customHeight="1" x14ac:dyDescent="0.25">
      <c r="A99" s="64"/>
      <c r="AN99" s="1"/>
      <c r="AO99" s="1"/>
      <c r="AP99" s="1"/>
      <c r="AQ99" s="1"/>
      <c r="AR99" s="1"/>
      <c r="AS99" s="1"/>
    </row>
    <row r="100" spans="1:45" ht="12" customHeight="1" x14ac:dyDescent="0.25">
      <c r="A100" s="64"/>
      <c r="AN100" s="1"/>
      <c r="AO100" s="1"/>
      <c r="AP100" s="1"/>
      <c r="AQ100" s="1"/>
      <c r="AR100" s="1"/>
      <c r="AS100" s="1"/>
    </row>
    <row r="101" spans="1:45" ht="12" customHeight="1" x14ac:dyDescent="0.25">
      <c r="A101" s="64"/>
      <c r="AN101" s="1"/>
      <c r="AO101" s="1"/>
      <c r="AP101" s="1"/>
      <c r="AQ101" s="1"/>
      <c r="AR101" s="1"/>
      <c r="AS101" s="1"/>
    </row>
    <row r="102" spans="1:45" ht="12" customHeight="1" x14ac:dyDescent="0.25">
      <c r="A102" s="64"/>
      <c r="AN102" s="1"/>
      <c r="AO102" s="1"/>
      <c r="AP102" s="1"/>
      <c r="AQ102" s="1"/>
      <c r="AR102" s="1"/>
      <c r="AS102" s="1"/>
    </row>
    <row r="103" spans="1:45" ht="12" customHeight="1" x14ac:dyDescent="0.25">
      <c r="A103" s="64"/>
      <c r="AN103" s="1"/>
      <c r="AO103" s="1"/>
      <c r="AP103" s="1"/>
      <c r="AQ103" s="1"/>
      <c r="AR103" s="1"/>
      <c r="AS103" s="1"/>
    </row>
    <row r="104" spans="1:45" ht="12" customHeight="1" x14ac:dyDescent="0.25">
      <c r="A104" s="64"/>
      <c r="AN104" s="1"/>
      <c r="AO104" s="1"/>
      <c r="AP104" s="1"/>
      <c r="AQ104" s="1"/>
      <c r="AR104" s="1"/>
      <c r="AS104" s="1"/>
    </row>
    <row r="105" spans="1:45" ht="12" customHeight="1" x14ac:dyDescent="0.25">
      <c r="A105" s="64"/>
      <c r="AN105" s="1"/>
      <c r="AO105" s="1"/>
      <c r="AP105" s="1"/>
      <c r="AQ105" s="1"/>
      <c r="AR105" s="1"/>
      <c r="AS105" s="1"/>
    </row>
    <row r="106" spans="1:45" ht="12" customHeight="1" x14ac:dyDescent="0.25">
      <c r="A106" s="64"/>
      <c r="AN106" s="1"/>
      <c r="AO106" s="1"/>
      <c r="AP106" s="1"/>
      <c r="AQ106" s="1"/>
      <c r="AR106" s="1"/>
      <c r="AS106" s="1"/>
    </row>
    <row r="107" spans="1:45" ht="12" customHeight="1" x14ac:dyDescent="0.25">
      <c r="A107" s="64"/>
      <c r="AN107" s="1"/>
      <c r="AO107" s="1"/>
      <c r="AP107" s="1"/>
      <c r="AQ107" s="1"/>
      <c r="AR107" s="1"/>
      <c r="AS107" s="1"/>
    </row>
    <row r="108" spans="1:45" ht="12" customHeight="1" x14ac:dyDescent="0.25">
      <c r="A108" s="64"/>
      <c r="AN108" s="1"/>
      <c r="AO108" s="1"/>
      <c r="AP108" s="1"/>
      <c r="AQ108" s="1"/>
      <c r="AR108" s="1"/>
      <c r="AS108" s="1"/>
    </row>
    <row r="109" spans="1:45" ht="12" customHeight="1" x14ac:dyDescent="0.25">
      <c r="A109" s="64"/>
      <c r="AN109" s="1"/>
      <c r="AO109" s="1"/>
      <c r="AP109" s="1"/>
      <c r="AQ109" s="1"/>
      <c r="AR109" s="1"/>
      <c r="AS109" s="1"/>
    </row>
    <row r="110" spans="1:45" ht="12" customHeight="1" x14ac:dyDescent="0.25">
      <c r="A110" s="64"/>
      <c r="AN110" s="1"/>
      <c r="AO110" s="1"/>
      <c r="AP110" s="1"/>
      <c r="AQ110" s="1"/>
      <c r="AR110" s="1"/>
      <c r="AS110" s="1"/>
    </row>
    <row r="111" spans="1:45" ht="12" customHeight="1" x14ac:dyDescent="0.25">
      <c r="A111" s="64"/>
      <c r="AN111" s="1"/>
      <c r="AO111" s="1"/>
      <c r="AP111" s="1"/>
      <c r="AQ111" s="1"/>
      <c r="AR111" s="1"/>
      <c r="AS111" s="1"/>
    </row>
    <row r="112" spans="1:45" ht="12" customHeight="1" x14ac:dyDescent="0.25">
      <c r="A112" s="64"/>
      <c r="AN112" s="1"/>
      <c r="AO112" s="1"/>
      <c r="AP112" s="1"/>
      <c r="AQ112" s="1"/>
      <c r="AR112" s="1"/>
      <c r="AS112" s="1"/>
    </row>
    <row r="113" spans="1:45" ht="12" customHeight="1" x14ac:dyDescent="0.25">
      <c r="A113" s="64"/>
      <c r="AN113" s="1"/>
      <c r="AO113" s="1"/>
      <c r="AP113" s="1"/>
      <c r="AQ113" s="1"/>
      <c r="AR113" s="1"/>
      <c r="AS113" s="1"/>
    </row>
    <row r="114" spans="1:45" ht="12" customHeight="1" x14ac:dyDescent="0.25">
      <c r="A114" s="64"/>
      <c r="AN114" s="1"/>
      <c r="AO114" s="1"/>
      <c r="AP114" s="1"/>
      <c r="AQ114" s="1"/>
      <c r="AR114" s="1"/>
      <c r="AS114" s="1"/>
    </row>
    <row r="115" spans="1:45" ht="12" customHeight="1" x14ac:dyDescent="0.25">
      <c r="A115" s="64"/>
      <c r="AN115" s="1"/>
      <c r="AO115" s="1"/>
      <c r="AP115" s="1"/>
      <c r="AQ115" s="1"/>
      <c r="AR115" s="1"/>
      <c r="AS115" s="1"/>
    </row>
    <row r="116" spans="1:45" ht="12" customHeight="1" x14ac:dyDescent="0.25">
      <c r="A116" s="64"/>
      <c r="AN116" s="1"/>
      <c r="AO116" s="1"/>
      <c r="AP116" s="1"/>
      <c r="AQ116" s="1"/>
      <c r="AR116" s="1"/>
      <c r="AS116" s="1"/>
    </row>
    <row r="117" spans="1:45" ht="12" customHeight="1" x14ac:dyDescent="0.25">
      <c r="A117" s="64"/>
      <c r="AN117" s="1"/>
      <c r="AO117" s="1"/>
      <c r="AP117" s="1"/>
      <c r="AQ117" s="1"/>
      <c r="AR117" s="1"/>
      <c r="AS117" s="1"/>
    </row>
    <row r="118" spans="1:45" ht="12" customHeight="1" x14ac:dyDescent="0.25">
      <c r="A118" s="64"/>
      <c r="AN118" s="1"/>
      <c r="AO118" s="1"/>
      <c r="AP118" s="1"/>
      <c r="AQ118" s="1"/>
      <c r="AR118" s="1"/>
      <c r="AS118" s="1"/>
    </row>
    <row r="119" spans="1:45" ht="12" customHeight="1" x14ac:dyDescent="0.25">
      <c r="A119" s="64"/>
      <c r="AN119" s="1"/>
      <c r="AO119" s="1"/>
      <c r="AP119" s="1"/>
      <c r="AQ119" s="1"/>
      <c r="AR119" s="1"/>
      <c r="AS119" s="1"/>
    </row>
    <row r="120" spans="1:45" ht="12" customHeight="1" x14ac:dyDescent="0.25">
      <c r="A120" s="64"/>
      <c r="AN120" s="1"/>
      <c r="AO120" s="1"/>
      <c r="AP120" s="1"/>
      <c r="AQ120" s="1"/>
      <c r="AR120" s="1"/>
      <c r="AS120" s="1"/>
    </row>
    <row r="121" spans="1:45" ht="12" customHeight="1" x14ac:dyDescent="0.25">
      <c r="A121" s="64"/>
      <c r="AN121" s="1"/>
      <c r="AO121" s="1"/>
      <c r="AP121" s="1"/>
      <c r="AQ121" s="1"/>
      <c r="AR121" s="1"/>
      <c r="AS121" s="1"/>
    </row>
    <row r="122" spans="1:45" ht="12" customHeight="1" x14ac:dyDescent="0.25">
      <c r="A122" s="64"/>
      <c r="AN122" s="1"/>
      <c r="AO122" s="1"/>
      <c r="AP122" s="1"/>
      <c r="AQ122" s="1"/>
      <c r="AR122" s="1"/>
      <c r="AS122" s="1"/>
    </row>
    <row r="123" spans="1:45" ht="12" customHeight="1" x14ac:dyDescent="0.25">
      <c r="A123" s="64"/>
      <c r="AN123" s="1"/>
      <c r="AO123" s="1"/>
      <c r="AP123" s="1"/>
      <c r="AQ123" s="1"/>
      <c r="AR123" s="1"/>
      <c r="AS123" s="1"/>
    </row>
    <row r="124" spans="1:45" ht="12" customHeight="1" x14ac:dyDescent="0.25">
      <c r="A124" s="64"/>
      <c r="AN124" s="1"/>
      <c r="AO124" s="1"/>
      <c r="AP124" s="1"/>
      <c r="AQ124" s="1"/>
      <c r="AR124" s="1"/>
      <c r="AS124" s="1"/>
    </row>
    <row r="125" spans="1:45" ht="12" customHeight="1" x14ac:dyDescent="0.25">
      <c r="A125" s="64"/>
      <c r="AN125" s="1"/>
      <c r="AO125" s="1"/>
      <c r="AP125" s="1"/>
      <c r="AQ125" s="1"/>
      <c r="AR125" s="1"/>
      <c r="AS125" s="1"/>
    </row>
    <row r="126" spans="1:45" ht="12" customHeight="1" x14ac:dyDescent="0.25">
      <c r="A126" s="64"/>
      <c r="AN126" s="1"/>
      <c r="AO126" s="1"/>
      <c r="AP126" s="1"/>
      <c r="AQ126" s="1"/>
      <c r="AR126" s="1"/>
      <c r="AS126" s="1"/>
    </row>
    <row r="127" spans="1:45" ht="12" customHeight="1" x14ac:dyDescent="0.25">
      <c r="A127" s="64"/>
      <c r="AN127" s="1"/>
      <c r="AO127" s="1"/>
      <c r="AP127" s="1"/>
      <c r="AQ127" s="1"/>
      <c r="AR127" s="1"/>
      <c r="AS127" s="1"/>
    </row>
    <row r="128" spans="1:45" ht="12" customHeight="1" x14ac:dyDescent="0.25">
      <c r="A128" s="64"/>
      <c r="AN128" s="1"/>
      <c r="AO128" s="1"/>
      <c r="AP128" s="1"/>
      <c r="AQ128" s="1"/>
      <c r="AR128" s="1"/>
      <c r="AS128" s="1"/>
    </row>
    <row r="129" spans="1:45" ht="12" customHeight="1" x14ac:dyDescent="0.25">
      <c r="A129" s="64"/>
      <c r="AN129" s="1"/>
      <c r="AO129" s="1"/>
      <c r="AP129" s="1"/>
      <c r="AQ129" s="1"/>
      <c r="AR129" s="1"/>
      <c r="AS129" s="1"/>
    </row>
    <row r="130" spans="1:45" ht="12" customHeight="1" x14ac:dyDescent="0.25">
      <c r="A130" s="64"/>
      <c r="AN130" s="1"/>
      <c r="AO130" s="1"/>
      <c r="AP130" s="1"/>
      <c r="AQ130" s="1"/>
      <c r="AR130" s="1"/>
      <c r="AS130" s="1"/>
    </row>
    <row r="131" spans="1:45" ht="12" customHeight="1" x14ac:dyDescent="0.25">
      <c r="A131" s="64"/>
      <c r="AN131" s="1"/>
      <c r="AO131" s="1"/>
      <c r="AP131" s="1"/>
      <c r="AQ131" s="1"/>
      <c r="AR131" s="1"/>
      <c r="AS131" s="1"/>
    </row>
    <row r="132" spans="1:45" ht="12" customHeight="1" x14ac:dyDescent="0.25">
      <c r="A132" s="64"/>
      <c r="AN132" s="1"/>
      <c r="AO132" s="1"/>
      <c r="AP132" s="1"/>
      <c r="AQ132" s="1"/>
      <c r="AR132" s="1"/>
      <c r="AS132" s="1"/>
    </row>
    <row r="133" spans="1:45" ht="12" customHeight="1" x14ac:dyDescent="0.25">
      <c r="A133" s="64"/>
      <c r="AN133" s="1"/>
      <c r="AO133" s="1"/>
      <c r="AP133" s="1"/>
      <c r="AQ133" s="1"/>
      <c r="AR133" s="1"/>
      <c r="AS133" s="1"/>
    </row>
    <row r="134" spans="1:45" ht="12" customHeight="1" x14ac:dyDescent="0.25">
      <c r="A134" s="64"/>
      <c r="AN134" s="1"/>
      <c r="AO134" s="1"/>
      <c r="AP134" s="1"/>
      <c r="AQ134" s="1"/>
      <c r="AR134" s="1"/>
      <c r="AS134" s="1"/>
    </row>
    <row r="135" spans="1:45" ht="12" customHeight="1" x14ac:dyDescent="0.25">
      <c r="A135" s="64"/>
      <c r="AN135" s="1"/>
      <c r="AO135" s="1"/>
      <c r="AP135" s="1"/>
      <c r="AQ135" s="1"/>
      <c r="AR135" s="1"/>
      <c r="AS135" s="1"/>
    </row>
    <row r="136" spans="1:45" ht="12" customHeight="1" x14ac:dyDescent="0.25">
      <c r="A136" s="64"/>
      <c r="AN136" s="1"/>
      <c r="AO136" s="1"/>
      <c r="AP136" s="1"/>
      <c r="AQ136" s="1"/>
      <c r="AR136" s="1"/>
      <c r="AS136" s="1"/>
    </row>
    <row r="137" spans="1:45" ht="12" customHeight="1" x14ac:dyDescent="0.25">
      <c r="A137" s="64"/>
      <c r="AN137" s="1"/>
      <c r="AO137" s="1"/>
      <c r="AP137" s="1"/>
      <c r="AQ137" s="1"/>
      <c r="AR137" s="1"/>
      <c r="AS137" s="1"/>
    </row>
    <row r="138" spans="1:45" ht="12" customHeight="1" x14ac:dyDescent="0.25">
      <c r="A138" s="64"/>
      <c r="AN138" s="1"/>
      <c r="AO138" s="1"/>
      <c r="AP138" s="1"/>
      <c r="AQ138" s="1"/>
      <c r="AR138" s="1"/>
      <c r="AS138" s="1"/>
    </row>
    <row r="139" spans="1:45" ht="12" customHeight="1" x14ac:dyDescent="0.25">
      <c r="A139" s="64"/>
      <c r="AN139" s="1"/>
      <c r="AO139" s="1"/>
      <c r="AP139" s="1"/>
      <c r="AQ139" s="1"/>
      <c r="AR139" s="1"/>
      <c r="AS139" s="1"/>
    </row>
    <row r="140" spans="1:45" ht="12" customHeight="1" x14ac:dyDescent="0.25">
      <c r="A140" s="64"/>
      <c r="AN140" s="1"/>
      <c r="AO140" s="1"/>
      <c r="AP140" s="1"/>
      <c r="AQ140" s="1"/>
      <c r="AR140" s="1"/>
      <c r="AS140" s="1"/>
    </row>
    <row r="141" spans="1:45" ht="12" customHeight="1" x14ac:dyDescent="0.25">
      <c r="A141" s="64"/>
      <c r="AN141" s="1"/>
      <c r="AO141" s="1"/>
      <c r="AP141" s="1"/>
      <c r="AQ141" s="1"/>
      <c r="AR141" s="1"/>
      <c r="AS141" s="1"/>
    </row>
    <row r="142" spans="1:45" ht="12" customHeight="1" x14ac:dyDescent="0.25">
      <c r="A142" s="64"/>
      <c r="AN142" s="1"/>
      <c r="AO142" s="1"/>
      <c r="AP142" s="1"/>
      <c r="AQ142" s="1"/>
      <c r="AR142" s="1"/>
      <c r="AS142" s="1"/>
    </row>
    <row r="143" spans="1:45" ht="12" customHeight="1" x14ac:dyDescent="0.25">
      <c r="A143" s="64"/>
      <c r="AN143" s="1"/>
      <c r="AO143" s="1"/>
      <c r="AP143" s="1"/>
      <c r="AQ143" s="1"/>
      <c r="AR143" s="1"/>
      <c r="AS143" s="1"/>
    </row>
    <row r="144" spans="1:45" ht="12" customHeight="1" x14ac:dyDescent="0.25">
      <c r="A144" s="64"/>
      <c r="AN144" s="1"/>
      <c r="AO144" s="1"/>
      <c r="AP144" s="1"/>
      <c r="AQ144" s="1"/>
      <c r="AR144" s="1"/>
      <c r="AS144" s="1"/>
    </row>
    <row r="145" spans="1:45" ht="12" customHeight="1" x14ac:dyDescent="0.25">
      <c r="A145" s="64"/>
      <c r="AN145" s="1"/>
      <c r="AO145" s="1"/>
      <c r="AP145" s="1"/>
      <c r="AQ145" s="1"/>
      <c r="AR145" s="1"/>
      <c r="AS145" s="1"/>
    </row>
    <row r="146" spans="1:45" ht="12" customHeight="1" x14ac:dyDescent="0.25">
      <c r="A146" s="64"/>
      <c r="AN146" s="1"/>
      <c r="AO146" s="1"/>
      <c r="AP146" s="1"/>
      <c r="AQ146" s="1"/>
      <c r="AR146" s="1"/>
      <c r="AS146" s="1"/>
    </row>
    <row r="147" spans="1:45" ht="12" customHeight="1" x14ac:dyDescent="0.25">
      <c r="A147" s="64"/>
      <c r="AN147" s="1"/>
      <c r="AO147" s="1"/>
      <c r="AP147" s="1"/>
      <c r="AQ147" s="1"/>
      <c r="AR147" s="1"/>
      <c r="AS147" s="1"/>
    </row>
    <row r="148" spans="1:45" ht="12" customHeight="1" x14ac:dyDescent="0.25">
      <c r="A148" s="64"/>
      <c r="AN148" s="1"/>
      <c r="AO148" s="1"/>
      <c r="AP148" s="1"/>
      <c r="AQ148" s="1"/>
      <c r="AR148" s="1"/>
      <c r="AS148" s="1"/>
    </row>
    <row r="149" spans="1:45" ht="12" customHeight="1" x14ac:dyDescent="0.25">
      <c r="A149" s="64"/>
      <c r="AN149" s="1"/>
      <c r="AO149" s="1"/>
      <c r="AP149" s="1"/>
      <c r="AQ149" s="1"/>
      <c r="AR149" s="1"/>
      <c r="AS149" s="1"/>
    </row>
    <row r="150" spans="1:45" ht="12" customHeight="1" x14ac:dyDescent="0.25">
      <c r="A150" s="64"/>
      <c r="AN150" s="1"/>
      <c r="AO150" s="1"/>
      <c r="AP150" s="1"/>
      <c r="AQ150" s="1"/>
      <c r="AR150" s="1"/>
      <c r="AS150" s="1"/>
    </row>
    <row r="151" spans="1:45" ht="12" customHeight="1" x14ac:dyDescent="0.25">
      <c r="A151" s="64"/>
      <c r="AN151" s="1"/>
      <c r="AO151" s="1"/>
      <c r="AP151" s="1"/>
      <c r="AQ151" s="1"/>
      <c r="AR151" s="1"/>
      <c r="AS151" s="1"/>
    </row>
    <row r="152" spans="1:45" ht="12" customHeight="1" x14ac:dyDescent="0.25">
      <c r="A152" s="64"/>
      <c r="AN152" s="1"/>
      <c r="AO152" s="1"/>
      <c r="AP152" s="1"/>
      <c r="AQ152" s="1"/>
      <c r="AR152" s="1"/>
      <c r="AS152" s="1"/>
    </row>
    <row r="153" spans="1:45" ht="12" customHeight="1" x14ac:dyDescent="0.25">
      <c r="A153" s="64"/>
      <c r="AN153" s="1"/>
      <c r="AO153" s="1"/>
      <c r="AP153" s="1"/>
      <c r="AQ153" s="1"/>
      <c r="AR153" s="1"/>
      <c r="AS153" s="1"/>
    </row>
    <row r="154" spans="1:45" ht="12" customHeight="1" x14ac:dyDescent="0.25">
      <c r="A154" s="64"/>
      <c r="AN154" s="1"/>
      <c r="AO154" s="1"/>
      <c r="AP154" s="1"/>
      <c r="AQ154" s="1"/>
      <c r="AR154" s="1"/>
      <c r="AS154" s="1"/>
    </row>
    <row r="155" spans="1:45" ht="12" customHeight="1" x14ac:dyDescent="0.25">
      <c r="A155" s="64"/>
      <c r="AN155" s="1"/>
      <c r="AO155" s="1"/>
      <c r="AP155" s="1"/>
      <c r="AQ155" s="1"/>
      <c r="AR155" s="1"/>
      <c r="AS155" s="1"/>
    </row>
    <row r="156" spans="1:45" ht="12" customHeight="1" x14ac:dyDescent="0.25">
      <c r="A156" s="64"/>
      <c r="AN156" s="1"/>
      <c r="AO156" s="1"/>
      <c r="AP156" s="1"/>
      <c r="AQ156" s="1"/>
      <c r="AR156" s="1"/>
      <c r="AS156" s="1"/>
    </row>
    <row r="157" spans="1:45" ht="12" customHeight="1" x14ac:dyDescent="0.25">
      <c r="A157" s="64"/>
      <c r="AN157" s="1"/>
      <c r="AO157" s="1"/>
      <c r="AP157" s="1"/>
      <c r="AQ157" s="1"/>
      <c r="AR157" s="1"/>
      <c r="AS157" s="1"/>
    </row>
    <row r="158" spans="1:45" ht="12" customHeight="1" x14ac:dyDescent="0.25">
      <c r="A158" s="64"/>
      <c r="AN158" s="1"/>
      <c r="AO158" s="1"/>
      <c r="AP158" s="1"/>
      <c r="AQ158" s="1"/>
      <c r="AR158" s="1"/>
      <c r="AS158" s="1"/>
    </row>
    <row r="159" spans="1:45" ht="12" customHeight="1" x14ac:dyDescent="0.25">
      <c r="A159" s="64"/>
      <c r="AN159" s="1"/>
      <c r="AO159" s="1"/>
      <c r="AP159" s="1"/>
      <c r="AQ159" s="1"/>
      <c r="AR159" s="1"/>
      <c r="AS159" s="1"/>
    </row>
    <row r="160" spans="1:45" ht="12" customHeight="1" x14ac:dyDescent="0.25">
      <c r="A160" s="64"/>
      <c r="AN160" s="1"/>
      <c r="AO160" s="1"/>
      <c r="AP160" s="1"/>
      <c r="AQ160" s="1"/>
      <c r="AR160" s="1"/>
      <c r="AS160" s="1"/>
    </row>
    <row r="161" spans="1:45" ht="12" customHeight="1" x14ac:dyDescent="0.25">
      <c r="A161" s="64"/>
      <c r="AN161" s="1"/>
      <c r="AO161" s="1"/>
      <c r="AP161" s="1"/>
      <c r="AQ161" s="1"/>
      <c r="AR161" s="1"/>
      <c r="AS161" s="1"/>
    </row>
    <row r="162" spans="1:45" ht="12" customHeight="1" x14ac:dyDescent="0.25">
      <c r="A162" s="64"/>
      <c r="AN162" s="1"/>
      <c r="AO162" s="1"/>
      <c r="AP162" s="1"/>
      <c r="AQ162" s="1"/>
      <c r="AR162" s="1"/>
      <c r="AS162" s="1"/>
    </row>
    <row r="163" spans="1:45" ht="12" customHeight="1" x14ac:dyDescent="0.25">
      <c r="A163" s="64"/>
      <c r="AN163" s="1"/>
      <c r="AO163" s="1"/>
      <c r="AP163" s="1"/>
      <c r="AQ163" s="1"/>
      <c r="AR163" s="1"/>
      <c r="AS163" s="1"/>
    </row>
    <row r="164" spans="1:45" ht="12" customHeight="1" x14ac:dyDescent="0.25">
      <c r="A164" s="64"/>
      <c r="AN164" s="1"/>
      <c r="AO164" s="1"/>
      <c r="AP164" s="1"/>
      <c r="AQ164" s="1"/>
      <c r="AR164" s="1"/>
      <c r="AS164" s="1"/>
    </row>
    <row r="165" spans="1:45" ht="12" customHeight="1" x14ac:dyDescent="0.25">
      <c r="A165" s="64"/>
      <c r="AN165" s="1"/>
      <c r="AO165" s="1"/>
      <c r="AP165" s="1"/>
      <c r="AQ165" s="1"/>
      <c r="AR165" s="1"/>
      <c r="AS165" s="1"/>
    </row>
    <row r="166" spans="1:45" ht="12" customHeight="1" x14ac:dyDescent="0.25">
      <c r="A166" s="64"/>
      <c r="AN166" s="1"/>
      <c r="AO166" s="1"/>
      <c r="AP166" s="1"/>
      <c r="AQ166" s="1"/>
      <c r="AR166" s="1"/>
      <c r="AS166" s="1"/>
    </row>
    <row r="167" spans="1:45" ht="12" customHeight="1" x14ac:dyDescent="0.25">
      <c r="A167" s="64"/>
      <c r="AN167" s="1"/>
      <c r="AO167" s="1"/>
      <c r="AP167" s="1"/>
      <c r="AQ167" s="1"/>
      <c r="AR167" s="1"/>
      <c r="AS167" s="1"/>
    </row>
    <row r="168" spans="1:45" ht="12" customHeight="1" x14ac:dyDescent="0.25">
      <c r="A168" s="64"/>
      <c r="AN168" s="1"/>
      <c r="AO168" s="1"/>
      <c r="AP168" s="1"/>
      <c r="AQ168" s="1"/>
      <c r="AR168" s="1"/>
      <c r="AS168" s="1"/>
    </row>
    <row r="169" spans="1:45" ht="12" customHeight="1" x14ac:dyDescent="0.25">
      <c r="A169" s="64"/>
      <c r="AN169" s="1"/>
      <c r="AO169" s="1"/>
      <c r="AP169" s="1"/>
      <c r="AQ169" s="1"/>
      <c r="AR169" s="1"/>
      <c r="AS169" s="1"/>
    </row>
    <row r="170" spans="1:45" ht="12" customHeight="1" x14ac:dyDescent="0.25">
      <c r="A170" s="64"/>
      <c r="AN170" s="1"/>
      <c r="AO170" s="1"/>
      <c r="AP170" s="1"/>
      <c r="AQ170" s="1"/>
      <c r="AR170" s="1"/>
      <c r="AS170" s="1"/>
    </row>
    <row r="171" spans="1:45" ht="12" customHeight="1" x14ac:dyDescent="0.25">
      <c r="A171" s="64"/>
      <c r="AN171" s="1"/>
      <c r="AO171" s="1"/>
      <c r="AP171" s="1"/>
      <c r="AQ171" s="1"/>
      <c r="AR171" s="1"/>
      <c r="AS171" s="1"/>
    </row>
    <row r="172" spans="1:45" ht="12" customHeight="1" x14ac:dyDescent="0.25">
      <c r="A172" s="64"/>
      <c r="AN172" s="1"/>
      <c r="AO172" s="1"/>
      <c r="AP172" s="1"/>
      <c r="AQ172" s="1"/>
      <c r="AR172" s="1"/>
      <c r="AS172" s="1"/>
    </row>
    <row r="173" spans="1:45" ht="12" customHeight="1" x14ac:dyDescent="0.25">
      <c r="A173" s="64"/>
      <c r="AN173" s="1"/>
      <c r="AO173" s="1"/>
      <c r="AP173" s="1"/>
      <c r="AQ173" s="1"/>
      <c r="AR173" s="1"/>
      <c r="AS173" s="1"/>
    </row>
    <row r="174" spans="1:45" ht="12" customHeight="1" x14ac:dyDescent="0.25">
      <c r="A174" s="64"/>
      <c r="AN174" s="1"/>
      <c r="AO174" s="1"/>
      <c r="AP174" s="1"/>
      <c r="AQ174" s="1"/>
      <c r="AR174" s="1"/>
      <c r="AS174" s="1"/>
    </row>
    <row r="175" spans="1:45" ht="12" customHeight="1" x14ac:dyDescent="0.25">
      <c r="A175" s="64"/>
      <c r="AN175" s="1"/>
      <c r="AO175" s="1"/>
      <c r="AP175" s="1"/>
      <c r="AQ175" s="1"/>
      <c r="AR175" s="1"/>
      <c r="AS175" s="1"/>
    </row>
    <row r="176" spans="1:45" ht="12" customHeight="1" x14ac:dyDescent="0.25">
      <c r="A176" s="64"/>
      <c r="AN176" s="1"/>
      <c r="AO176" s="1"/>
      <c r="AP176" s="1"/>
      <c r="AQ176" s="1"/>
      <c r="AR176" s="1"/>
      <c r="AS176" s="1"/>
    </row>
    <row r="177" spans="1:45" ht="12" customHeight="1" x14ac:dyDescent="0.25">
      <c r="A177" s="64"/>
      <c r="AN177" s="1"/>
      <c r="AO177" s="1"/>
      <c r="AP177" s="1"/>
      <c r="AQ177" s="1"/>
      <c r="AR177" s="1"/>
      <c r="AS177" s="1"/>
    </row>
    <row r="178" spans="1:45" ht="12" customHeight="1" x14ac:dyDescent="0.25">
      <c r="A178" s="64"/>
      <c r="AN178" s="1"/>
      <c r="AO178" s="1"/>
      <c r="AP178" s="1"/>
      <c r="AQ178" s="1"/>
      <c r="AR178" s="1"/>
      <c r="AS178" s="1"/>
    </row>
    <row r="179" spans="1:45" ht="12" customHeight="1" x14ac:dyDescent="0.25">
      <c r="A179" s="64"/>
      <c r="AN179" s="1"/>
      <c r="AO179" s="1"/>
      <c r="AP179" s="1"/>
      <c r="AQ179" s="1"/>
      <c r="AR179" s="1"/>
      <c r="AS179" s="1"/>
    </row>
    <row r="180" spans="1:45" ht="12" customHeight="1" x14ac:dyDescent="0.25">
      <c r="A180" s="64"/>
      <c r="AN180" s="1"/>
      <c r="AO180" s="1"/>
      <c r="AP180" s="1"/>
      <c r="AQ180" s="1"/>
      <c r="AR180" s="1"/>
      <c r="AS180" s="1"/>
    </row>
    <row r="181" spans="1:45" ht="12" customHeight="1" x14ac:dyDescent="0.25">
      <c r="A181" s="64"/>
      <c r="AN181" s="1"/>
      <c r="AO181" s="1"/>
      <c r="AP181" s="1"/>
      <c r="AQ181" s="1"/>
      <c r="AR181" s="1"/>
      <c r="AS181" s="1"/>
    </row>
    <row r="182" spans="1:45" ht="12" customHeight="1" x14ac:dyDescent="0.25">
      <c r="A182" s="64"/>
      <c r="AN182" s="1"/>
      <c r="AO182" s="1"/>
      <c r="AP182" s="1"/>
      <c r="AQ182" s="1"/>
      <c r="AR182" s="1"/>
      <c r="AS182" s="1"/>
    </row>
    <row r="183" spans="1:45" ht="12" customHeight="1" x14ac:dyDescent="0.25">
      <c r="A183" s="64"/>
      <c r="AN183" s="1"/>
      <c r="AO183" s="1"/>
      <c r="AP183" s="1"/>
      <c r="AQ183" s="1"/>
      <c r="AR183" s="1"/>
      <c r="AS183" s="1"/>
    </row>
    <row r="184" spans="1:45" ht="12" customHeight="1" x14ac:dyDescent="0.25">
      <c r="A184" s="64"/>
      <c r="AN184" s="1"/>
      <c r="AO184" s="1"/>
      <c r="AP184" s="1"/>
      <c r="AQ184" s="1"/>
      <c r="AR184" s="1"/>
      <c r="AS184" s="1"/>
    </row>
    <row r="185" spans="1:45" ht="12" customHeight="1" x14ac:dyDescent="0.25">
      <c r="A185" s="64"/>
      <c r="AN185" s="1"/>
      <c r="AO185" s="1"/>
      <c r="AP185" s="1"/>
      <c r="AQ185" s="1"/>
      <c r="AR185" s="1"/>
      <c r="AS185" s="1"/>
    </row>
    <row r="186" spans="1:45" ht="12" customHeight="1" x14ac:dyDescent="0.25">
      <c r="A186" s="64"/>
      <c r="AN186" s="1"/>
      <c r="AO186" s="1"/>
      <c r="AP186" s="1"/>
      <c r="AQ186" s="1"/>
      <c r="AR186" s="1"/>
      <c r="AS186" s="1"/>
    </row>
    <row r="187" spans="1:45" ht="12" customHeight="1" x14ac:dyDescent="0.25">
      <c r="A187" s="64"/>
      <c r="AN187" s="1"/>
      <c r="AO187" s="1"/>
      <c r="AP187" s="1"/>
      <c r="AQ187" s="1"/>
      <c r="AR187" s="1"/>
      <c r="AS187" s="1"/>
    </row>
    <row r="188" spans="1:45" ht="12" customHeight="1" x14ac:dyDescent="0.25">
      <c r="A188" s="64"/>
      <c r="AN188" s="1"/>
      <c r="AO188" s="1"/>
      <c r="AP188" s="1"/>
      <c r="AQ188" s="1"/>
      <c r="AR188" s="1"/>
      <c r="AS188" s="1"/>
    </row>
    <row r="189" spans="1:45" ht="12" customHeight="1" x14ac:dyDescent="0.25">
      <c r="A189" s="64"/>
      <c r="AN189" s="1"/>
      <c r="AO189" s="1"/>
      <c r="AP189" s="1"/>
      <c r="AQ189" s="1"/>
      <c r="AR189" s="1"/>
      <c r="AS189" s="1"/>
    </row>
    <row r="190" spans="1:45" ht="12" customHeight="1" x14ac:dyDescent="0.25">
      <c r="A190" s="64"/>
      <c r="AN190" s="1"/>
      <c r="AO190" s="1"/>
      <c r="AP190" s="1"/>
      <c r="AQ190" s="1"/>
      <c r="AR190" s="1"/>
      <c r="AS190" s="1"/>
    </row>
    <row r="191" spans="1:45" ht="12" customHeight="1" x14ac:dyDescent="0.25">
      <c r="A191" s="64"/>
      <c r="AN191" s="1"/>
      <c r="AO191" s="1"/>
      <c r="AP191" s="1"/>
      <c r="AQ191" s="1"/>
      <c r="AR191" s="1"/>
      <c r="AS191" s="1"/>
    </row>
    <row r="192" spans="1:45" ht="12" customHeight="1" x14ac:dyDescent="0.25">
      <c r="A192" s="64"/>
      <c r="AN192" s="1"/>
      <c r="AO192" s="1"/>
      <c r="AP192" s="1"/>
      <c r="AQ192" s="1"/>
      <c r="AR192" s="1"/>
      <c r="AS192" s="1"/>
    </row>
    <row r="193" spans="1:45" ht="12" customHeight="1" x14ac:dyDescent="0.25">
      <c r="A193" s="64"/>
      <c r="AN193" s="1"/>
      <c r="AO193" s="1"/>
      <c r="AP193" s="1"/>
      <c r="AQ193" s="1"/>
      <c r="AR193" s="1"/>
      <c r="AS193" s="1"/>
    </row>
    <row r="194" spans="1:45" ht="12" customHeight="1" x14ac:dyDescent="0.25">
      <c r="A194" s="64"/>
      <c r="AN194" s="1"/>
      <c r="AO194" s="1"/>
      <c r="AP194" s="1"/>
      <c r="AQ194" s="1"/>
      <c r="AR194" s="1"/>
      <c r="AS194" s="1"/>
    </row>
    <row r="195" spans="1:45" ht="12" customHeight="1" x14ac:dyDescent="0.25">
      <c r="A195" s="64"/>
      <c r="AN195" s="1"/>
      <c r="AO195" s="1"/>
      <c r="AP195" s="1"/>
      <c r="AQ195" s="1"/>
      <c r="AR195" s="1"/>
      <c r="AS195" s="1"/>
    </row>
    <row r="196" spans="1:45" ht="12" customHeight="1" x14ac:dyDescent="0.25">
      <c r="A196" s="64"/>
      <c r="AN196" s="1"/>
      <c r="AO196" s="1"/>
      <c r="AP196" s="1"/>
      <c r="AQ196" s="1"/>
      <c r="AR196" s="1"/>
      <c r="AS196" s="1"/>
    </row>
    <row r="197" spans="1:45" ht="12" customHeight="1" x14ac:dyDescent="0.25">
      <c r="A197" s="64"/>
      <c r="AN197" s="1"/>
      <c r="AO197" s="1"/>
      <c r="AP197" s="1"/>
      <c r="AQ197" s="1"/>
      <c r="AR197" s="1"/>
      <c r="AS197" s="1"/>
    </row>
    <row r="198" spans="1:45" ht="12" customHeight="1" x14ac:dyDescent="0.25">
      <c r="A198" s="64"/>
      <c r="AN198" s="1"/>
      <c r="AO198" s="1"/>
      <c r="AP198" s="1"/>
      <c r="AQ198" s="1"/>
      <c r="AR198" s="1"/>
      <c r="AS198" s="1"/>
    </row>
    <row r="199" spans="1:45" ht="12" customHeight="1" x14ac:dyDescent="0.25">
      <c r="A199" s="64"/>
      <c r="AN199" s="1"/>
      <c r="AO199" s="1"/>
      <c r="AP199" s="1"/>
      <c r="AQ199" s="1"/>
      <c r="AR199" s="1"/>
      <c r="AS199" s="1"/>
    </row>
    <row r="200" spans="1:45" ht="12" customHeight="1" x14ac:dyDescent="0.25">
      <c r="A200" s="64"/>
      <c r="AN200" s="1"/>
      <c r="AO200" s="1"/>
      <c r="AP200" s="1"/>
      <c r="AQ200" s="1"/>
      <c r="AR200" s="1"/>
      <c r="AS200" s="1"/>
    </row>
    <row r="201" spans="1:45" ht="12" customHeight="1" x14ac:dyDescent="0.25">
      <c r="A201" s="64"/>
      <c r="AN201" s="1"/>
      <c r="AO201" s="1"/>
      <c r="AP201" s="1"/>
      <c r="AQ201" s="1"/>
      <c r="AR201" s="1"/>
      <c r="AS201" s="1"/>
    </row>
    <row r="202" spans="1:45" ht="12" customHeight="1" x14ac:dyDescent="0.25">
      <c r="A202" s="64"/>
      <c r="AN202" s="1"/>
      <c r="AO202" s="1"/>
      <c r="AP202" s="1"/>
      <c r="AQ202" s="1"/>
      <c r="AR202" s="1"/>
      <c r="AS202" s="1"/>
    </row>
    <row r="203" spans="1:45" ht="12" customHeight="1" x14ac:dyDescent="0.25">
      <c r="A203" s="64"/>
      <c r="AN203" s="1"/>
      <c r="AO203" s="1"/>
      <c r="AP203" s="1"/>
      <c r="AQ203" s="1"/>
      <c r="AR203" s="1"/>
      <c r="AS203" s="1"/>
    </row>
    <row r="204" spans="1:45" ht="12" customHeight="1" x14ac:dyDescent="0.25">
      <c r="A204" s="64"/>
      <c r="AN204" s="1"/>
      <c r="AO204" s="1"/>
      <c r="AP204" s="1"/>
      <c r="AQ204" s="1"/>
      <c r="AR204" s="1"/>
      <c r="AS204" s="1"/>
    </row>
    <row r="205" spans="1:45" ht="12" customHeight="1" x14ac:dyDescent="0.25">
      <c r="A205" s="64"/>
      <c r="AN205" s="1"/>
      <c r="AO205" s="1"/>
      <c r="AP205" s="1"/>
      <c r="AQ205" s="1"/>
      <c r="AR205" s="1"/>
      <c r="AS205" s="1"/>
    </row>
    <row r="206" spans="1:45" ht="12" customHeight="1" x14ac:dyDescent="0.25">
      <c r="A206" s="64"/>
      <c r="AN206" s="1"/>
      <c r="AO206" s="1"/>
      <c r="AP206" s="1"/>
      <c r="AQ206" s="1"/>
      <c r="AR206" s="1"/>
      <c r="AS206" s="1"/>
    </row>
    <row r="207" spans="1:45" ht="12" customHeight="1" x14ac:dyDescent="0.25">
      <c r="A207" s="64"/>
      <c r="AN207" s="1"/>
      <c r="AO207" s="1"/>
      <c r="AP207" s="1"/>
      <c r="AQ207" s="1"/>
      <c r="AR207" s="1"/>
      <c r="AS207" s="1"/>
    </row>
    <row r="208" spans="1:45" ht="12" customHeight="1" x14ac:dyDescent="0.25">
      <c r="A208" s="64"/>
      <c r="AN208" s="1"/>
      <c r="AO208" s="1"/>
      <c r="AP208" s="1"/>
      <c r="AQ208" s="1"/>
      <c r="AR208" s="1"/>
      <c r="AS208" s="1"/>
    </row>
    <row r="209" spans="1:45" ht="12" customHeight="1" x14ac:dyDescent="0.25">
      <c r="A209" s="64"/>
      <c r="AN209" s="1"/>
      <c r="AO209" s="1"/>
      <c r="AP209" s="1"/>
      <c r="AQ209" s="1"/>
      <c r="AR209" s="1"/>
      <c r="AS209" s="1"/>
    </row>
    <row r="210" spans="1:45" ht="12" customHeight="1" x14ac:dyDescent="0.25">
      <c r="A210" s="64"/>
      <c r="AN210" s="1"/>
      <c r="AO210" s="1"/>
      <c r="AP210" s="1"/>
      <c r="AQ210" s="1"/>
      <c r="AR210" s="1"/>
      <c r="AS210" s="1"/>
    </row>
    <row r="211" spans="1:45" ht="12" customHeight="1" x14ac:dyDescent="0.25">
      <c r="A211" s="64"/>
      <c r="AN211" s="1"/>
      <c r="AO211" s="1"/>
      <c r="AP211" s="1"/>
      <c r="AQ211" s="1"/>
      <c r="AR211" s="1"/>
      <c r="AS211" s="1"/>
    </row>
    <row r="212" spans="1:45" ht="12" customHeight="1" x14ac:dyDescent="0.25">
      <c r="A212" s="64"/>
      <c r="AN212" s="1"/>
      <c r="AO212" s="1"/>
      <c r="AP212" s="1"/>
      <c r="AQ212" s="1"/>
      <c r="AR212" s="1"/>
      <c r="AS212" s="1"/>
    </row>
    <row r="213" spans="1:45" ht="12" customHeight="1" x14ac:dyDescent="0.25">
      <c r="A213" s="64"/>
      <c r="AN213" s="1"/>
      <c r="AO213" s="1"/>
      <c r="AP213" s="1"/>
      <c r="AQ213" s="1"/>
      <c r="AR213" s="1"/>
      <c r="AS213" s="1"/>
    </row>
    <row r="214" spans="1:45" ht="12" customHeight="1" x14ac:dyDescent="0.25">
      <c r="A214" s="64"/>
      <c r="AN214" s="1"/>
      <c r="AO214" s="1"/>
      <c r="AP214" s="1"/>
      <c r="AQ214" s="1"/>
      <c r="AR214" s="1"/>
      <c r="AS214" s="1"/>
    </row>
    <row r="215" spans="1:45" ht="12" customHeight="1" x14ac:dyDescent="0.25">
      <c r="A215" s="64"/>
      <c r="AN215" s="1"/>
      <c r="AO215" s="1"/>
      <c r="AP215" s="1"/>
      <c r="AQ215" s="1"/>
      <c r="AR215" s="1"/>
      <c r="AS215" s="1"/>
    </row>
    <row r="216" spans="1:45" ht="12" customHeight="1" x14ac:dyDescent="0.25">
      <c r="A216" s="64"/>
      <c r="AN216" s="1"/>
      <c r="AO216" s="1"/>
      <c r="AP216" s="1"/>
      <c r="AQ216" s="1"/>
      <c r="AR216" s="1"/>
      <c r="AS216" s="1"/>
    </row>
    <row r="217" spans="1:45" ht="12" customHeight="1" x14ac:dyDescent="0.25">
      <c r="A217" s="64"/>
      <c r="AN217" s="1"/>
      <c r="AO217" s="1"/>
      <c r="AP217" s="1"/>
      <c r="AQ217" s="1"/>
      <c r="AR217" s="1"/>
      <c r="AS217" s="1"/>
    </row>
    <row r="218" spans="1:45" ht="12" customHeight="1" x14ac:dyDescent="0.25">
      <c r="A218" s="64"/>
      <c r="AN218" s="1"/>
      <c r="AO218" s="1"/>
      <c r="AP218" s="1"/>
      <c r="AQ218" s="1"/>
      <c r="AR218" s="1"/>
      <c r="AS218" s="1"/>
    </row>
    <row r="219" spans="1:45" ht="12" customHeight="1" x14ac:dyDescent="0.25">
      <c r="A219" s="64"/>
      <c r="AN219" s="1"/>
      <c r="AO219" s="1"/>
      <c r="AP219" s="1"/>
      <c r="AQ219" s="1"/>
      <c r="AR219" s="1"/>
      <c r="AS219" s="1"/>
    </row>
    <row r="220" spans="1:45" ht="12" customHeight="1" x14ac:dyDescent="0.25">
      <c r="A220" s="64"/>
      <c r="AN220" s="1"/>
      <c r="AO220" s="1"/>
      <c r="AP220" s="1"/>
      <c r="AQ220" s="1"/>
      <c r="AR220" s="1"/>
      <c r="AS220" s="1"/>
    </row>
    <row r="221" spans="1:45" ht="12" customHeight="1" x14ac:dyDescent="0.25">
      <c r="A221" s="64"/>
      <c r="AN221" s="1"/>
      <c r="AO221" s="1"/>
      <c r="AP221" s="1"/>
      <c r="AQ221" s="1"/>
      <c r="AR221" s="1"/>
      <c r="AS221" s="1"/>
    </row>
    <row r="222" spans="1:45" ht="12" customHeight="1" x14ac:dyDescent="0.25">
      <c r="A222" s="64"/>
      <c r="AN222" s="1"/>
      <c r="AO222" s="1"/>
      <c r="AP222" s="1"/>
      <c r="AQ222" s="1"/>
      <c r="AR222" s="1"/>
      <c r="AS222" s="1"/>
    </row>
    <row r="223" spans="1:45" ht="12" customHeight="1" x14ac:dyDescent="0.25">
      <c r="A223" s="64"/>
      <c r="AN223" s="1"/>
      <c r="AO223" s="1"/>
      <c r="AP223" s="1"/>
      <c r="AQ223" s="1"/>
      <c r="AR223" s="1"/>
      <c r="AS223" s="1"/>
    </row>
    <row r="224" spans="1:45" ht="12" customHeight="1" x14ac:dyDescent="0.25">
      <c r="A224" s="64"/>
      <c r="AN224" s="1"/>
      <c r="AO224" s="1"/>
      <c r="AP224" s="1"/>
      <c r="AQ224" s="1"/>
      <c r="AR224" s="1"/>
      <c r="AS224" s="1"/>
    </row>
    <row r="225" spans="1:45" ht="12" customHeight="1" x14ac:dyDescent="0.25">
      <c r="A225" s="64"/>
      <c r="AN225" s="1"/>
      <c r="AO225" s="1"/>
      <c r="AP225" s="1"/>
      <c r="AQ225" s="1"/>
      <c r="AR225" s="1"/>
      <c r="AS225" s="1"/>
    </row>
    <row r="226" spans="1:45" ht="12" customHeight="1" x14ac:dyDescent="0.25">
      <c r="A226" s="64"/>
      <c r="AN226" s="1"/>
      <c r="AO226" s="1"/>
      <c r="AP226" s="1"/>
      <c r="AQ226" s="1"/>
      <c r="AR226" s="1"/>
      <c r="AS226" s="1"/>
    </row>
    <row r="227" spans="1:45" ht="12" customHeight="1" x14ac:dyDescent="0.25">
      <c r="A227" s="64"/>
      <c r="AN227" s="1"/>
      <c r="AO227" s="1"/>
      <c r="AP227" s="1"/>
      <c r="AQ227" s="1"/>
      <c r="AR227" s="1"/>
      <c r="AS227" s="1"/>
    </row>
    <row r="228" spans="1:45" ht="12" customHeight="1" x14ac:dyDescent="0.25">
      <c r="A228" s="64"/>
      <c r="AN228" s="1"/>
      <c r="AO228" s="1"/>
      <c r="AP228" s="1"/>
      <c r="AQ228" s="1"/>
      <c r="AR228" s="1"/>
      <c r="AS228" s="1"/>
    </row>
    <row r="229" spans="1:45" ht="12" customHeight="1" x14ac:dyDescent="0.25">
      <c r="A229" s="64"/>
      <c r="AN229" s="1"/>
      <c r="AO229" s="1"/>
      <c r="AP229" s="1"/>
      <c r="AQ229" s="1"/>
      <c r="AR229" s="1"/>
      <c r="AS229" s="1"/>
    </row>
    <row r="230" spans="1:45" ht="12" customHeight="1" x14ac:dyDescent="0.25">
      <c r="A230" s="64"/>
      <c r="AN230" s="1"/>
      <c r="AO230" s="1"/>
      <c r="AP230" s="1"/>
      <c r="AQ230" s="1"/>
      <c r="AR230" s="1"/>
      <c r="AS230" s="1"/>
    </row>
    <row r="231" spans="1:45" ht="12" customHeight="1" x14ac:dyDescent="0.25">
      <c r="A231" s="64"/>
      <c r="AN231" s="1"/>
      <c r="AO231" s="1"/>
      <c r="AP231" s="1"/>
      <c r="AQ231" s="1"/>
      <c r="AR231" s="1"/>
      <c r="AS231" s="1"/>
    </row>
    <row r="232" spans="1:45" ht="12" customHeight="1" x14ac:dyDescent="0.25">
      <c r="A232" s="64"/>
      <c r="AN232" s="1"/>
      <c r="AO232" s="1"/>
      <c r="AP232" s="1"/>
      <c r="AQ232" s="1"/>
      <c r="AR232" s="1"/>
      <c r="AS232" s="1"/>
    </row>
    <row r="233" spans="1:45" ht="12" customHeight="1" x14ac:dyDescent="0.25">
      <c r="A233" s="64"/>
      <c r="AN233" s="1"/>
      <c r="AO233" s="1"/>
      <c r="AP233" s="1"/>
      <c r="AQ233" s="1"/>
      <c r="AR233" s="1"/>
      <c r="AS233" s="1"/>
    </row>
    <row r="234" spans="1:45" ht="12" customHeight="1" x14ac:dyDescent="0.25">
      <c r="A234" s="64"/>
      <c r="AN234" s="1"/>
      <c r="AO234" s="1"/>
      <c r="AP234" s="1"/>
      <c r="AQ234" s="1"/>
      <c r="AR234" s="1"/>
      <c r="AS234" s="1"/>
    </row>
    <row r="235" spans="1:45" ht="12" customHeight="1" x14ac:dyDescent="0.25">
      <c r="A235" s="64"/>
      <c r="AN235" s="1"/>
      <c r="AO235" s="1"/>
      <c r="AP235" s="1"/>
      <c r="AQ235" s="1"/>
      <c r="AR235" s="1"/>
      <c r="AS235" s="1"/>
    </row>
    <row r="236" spans="1:45" ht="12" customHeight="1" x14ac:dyDescent="0.25">
      <c r="A236" s="64"/>
      <c r="AN236" s="1"/>
      <c r="AO236" s="1"/>
      <c r="AP236" s="1"/>
      <c r="AQ236" s="1"/>
      <c r="AR236" s="1"/>
      <c r="AS236" s="1"/>
    </row>
    <row r="237" spans="1:45" ht="12" customHeight="1" x14ac:dyDescent="0.25">
      <c r="A237" s="64"/>
      <c r="AN237" s="1"/>
      <c r="AO237" s="1"/>
      <c r="AP237" s="1"/>
      <c r="AQ237" s="1"/>
      <c r="AR237" s="1"/>
      <c r="AS237" s="1"/>
    </row>
    <row r="238" spans="1:45" ht="12" customHeight="1" x14ac:dyDescent="0.25">
      <c r="A238" s="64"/>
      <c r="AN238" s="1"/>
      <c r="AO238" s="1"/>
      <c r="AP238" s="1"/>
      <c r="AQ238" s="1"/>
      <c r="AR238" s="1"/>
      <c r="AS238" s="1"/>
    </row>
    <row r="239" spans="1:45" ht="12" customHeight="1" x14ac:dyDescent="0.25">
      <c r="A239" s="64"/>
      <c r="AN239" s="1"/>
      <c r="AO239" s="1"/>
      <c r="AP239" s="1"/>
      <c r="AQ239" s="1"/>
      <c r="AR239" s="1"/>
      <c r="AS239" s="1"/>
    </row>
    <row r="240" spans="1:45" ht="12" customHeight="1" x14ac:dyDescent="0.25">
      <c r="A240" s="64"/>
      <c r="AN240" s="1"/>
      <c r="AO240" s="1"/>
      <c r="AP240" s="1"/>
      <c r="AQ240" s="1"/>
      <c r="AR240" s="1"/>
      <c r="AS240" s="1"/>
    </row>
    <row r="241" spans="1:45" ht="12" customHeight="1" x14ac:dyDescent="0.25">
      <c r="A241" s="64"/>
      <c r="AN241" s="1"/>
      <c r="AO241" s="1"/>
      <c r="AP241" s="1"/>
      <c r="AQ241" s="1"/>
      <c r="AR241" s="1"/>
      <c r="AS241" s="1"/>
    </row>
    <row r="242" spans="1:45" ht="12" customHeight="1" x14ac:dyDescent="0.25">
      <c r="A242" s="64"/>
      <c r="AN242" s="1"/>
      <c r="AO242" s="1"/>
      <c r="AP242" s="1"/>
      <c r="AQ242" s="1"/>
      <c r="AR242" s="1"/>
      <c r="AS242" s="1"/>
    </row>
    <row r="243" spans="1:45" ht="12" customHeight="1" x14ac:dyDescent="0.25">
      <c r="A243" s="64"/>
      <c r="AN243" s="1"/>
      <c r="AO243" s="1"/>
      <c r="AP243" s="1"/>
      <c r="AQ243" s="1"/>
      <c r="AR243" s="1"/>
      <c r="AS243" s="1"/>
    </row>
    <row r="244" spans="1:45" ht="12" customHeight="1" x14ac:dyDescent="0.25">
      <c r="A244" s="64"/>
      <c r="AN244" s="1"/>
      <c r="AO244" s="1"/>
      <c r="AP244" s="1"/>
      <c r="AQ244" s="1"/>
      <c r="AR244" s="1"/>
      <c r="AS244" s="1"/>
    </row>
    <row r="245" spans="1:45" ht="12" customHeight="1" x14ac:dyDescent="0.25">
      <c r="A245" s="64"/>
      <c r="AN245" s="1"/>
      <c r="AO245" s="1"/>
      <c r="AP245" s="1"/>
      <c r="AQ245" s="1"/>
      <c r="AR245" s="1"/>
      <c r="AS245" s="1"/>
    </row>
    <row r="246" spans="1:45" ht="12" customHeight="1" x14ac:dyDescent="0.25">
      <c r="A246" s="64"/>
      <c r="AN246" s="1"/>
      <c r="AO246" s="1"/>
      <c r="AP246" s="1"/>
      <c r="AQ246" s="1"/>
      <c r="AR246" s="1"/>
      <c r="AS246" s="1"/>
    </row>
    <row r="247" spans="1:45" ht="12" customHeight="1" x14ac:dyDescent="0.25">
      <c r="A247" s="64"/>
      <c r="AN247" s="1"/>
      <c r="AO247" s="1"/>
      <c r="AP247" s="1"/>
      <c r="AQ247" s="1"/>
      <c r="AR247" s="1"/>
      <c r="AS247" s="1"/>
    </row>
    <row r="248" spans="1:45" ht="12" customHeight="1" x14ac:dyDescent="0.25">
      <c r="A248" s="64"/>
      <c r="AN248" s="1"/>
      <c r="AO248" s="1"/>
      <c r="AP248" s="1"/>
      <c r="AQ248" s="1"/>
      <c r="AR248" s="1"/>
      <c r="AS248" s="1"/>
    </row>
    <row r="249" spans="1:45" ht="12" customHeight="1" x14ac:dyDescent="0.25">
      <c r="A249" s="64"/>
      <c r="AN249" s="1"/>
      <c r="AO249" s="1"/>
      <c r="AP249" s="1"/>
      <c r="AQ249" s="1"/>
      <c r="AR249" s="1"/>
      <c r="AS249" s="1"/>
    </row>
    <row r="250" spans="1:45" ht="12" customHeight="1" x14ac:dyDescent="0.25">
      <c r="A250" s="64"/>
      <c r="AN250" s="1"/>
      <c r="AO250" s="1"/>
      <c r="AP250" s="1"/>
      <c r="AQ250" s="1"/>
      <c r="AR250" s="1"/>
      <c r="AS250" s="1"/>
    </row>
    <row r="251" spans="1:45" ht="12" customHeight="1" x14ac:dyDescent="0.25">
      <c r="A251" s="64"/>
      <c r="AN251" s="1"/>
      <c r="AO251" s="1"/>
      <c r="AP251" s="1"/>
      <c r="AQ251" s="1"/>
      <c r="AR251" s="1"/>
      <c r="AS251" s="1"/>
    </row>
    <row r="252" spans="1:45" ht="12" customHeight="1" x14ac:dyDescent="0.25">
      <c r="A252" s="64"/>
      <c r="AN252" s="1"/>
      <c r="AO252" s="1"/>
      <c r="AP252" s="1"/>
      <c r="AQ252" s="1"/>
      <c r="AR252" s="1"/>
      <c r="AS252" s="1"/>
    </row>
    <row r="253" spans="1:45" ht="12" customHeight="1" x14ac:dyDescent="0.25">
      <c r="A253" s="64"/>
      <c r="AN253" s="1"/>
      <c r="AO253" s="1"/>
      <c r="AP253" s="1"/>
      <c r="AQ253" s="1"/>
      <c r="AR253" s="1"/>
      <c r="AS253" s="1"/>
    </row>
    <row r="254" spans="1:45" ht="12" customHeight="1" x14ac:dyDescent="0.25">
      <c r="A254" s="64"/>
      <c r="AN254" s="1"/>
      <c r="AO254" s="1"/>
      <c r="AP254" s="1"/>
      <c r="AQ254" s="1"/>
      <c r="AR254" s="1"/>
      <c r="AS254" s="1"/>
    </row>
    <row r="255" spans="1:45" ht="12" customHeight="1" x14ac:dyDescent="0.25">
      <c r="A255" s="64"/>
      <c r="AN255" s="1"/>
      <c r="AO255" s="1"/>
      <c r="AP255" s="1"/>
      <c r="AQ255" s="1"/>
      <c r="AR255" s="1"/>
      <c r="AS255" s="1"/>
    </row>
    <row r="256" spans="1:45" ht="12" customHeight="1" x14ac:dyDescent="0.25">
      <c r="A256" s="64"/>
      <c r="AN256" s="1"/>
      <c r="AO256" s="1"/>
      <c r="AP256" s="1"/>
      <c r="AQ256" s="1"/>
      <c r="AR256" s="1"/>
      <c r="AS256" s="1"/>
    </row>
    <row r="257" spans="1:45" ht="12" customHeight="1" x14ac:dyDescent="0.25">
      <c r="A257" s="64"/>
      <c r="AN257" s="1"/>
      <c r="AO257" s="1"/>
      <c r="AP257" s="1"/>
      <c r="AQ257" s="1"/>
      <c r="AR257" s="1"/>
      <c r="AS257" s="1"/>
    </row>
    <row r="258" spans="1:45" ht="12" customHeight="1" x14ac:dyDescent="0.25">
      <c r="A258" s="64"/>
      <c r="AN258" s="1"/>
      <c r="AO258" s="1"/>
      <c r="AP258" s="1"/>
      <c r="AQ258" s="1"/>
      <c r="AR258" s="1"/>
      <c r="AS258" s="1"/>
    </row>
    <row r="259" spans="1:45" ht="12" customHeight="1" x14ac:dyDescent="0.25">
      <c r="A259" s="64"/>
      <c r="AN259" s="1"/>
      <c r="AO259" s="1"/>
      <c r="AP259" s="1"/>
      <c r="AQ259" s="1"/>
      <c r="AR259" s="1"/>
      <c r="AS259" s="1"/>
    </row>
    <row r="260" spans="1:45" ht="12" customHeight="1" x14ac:dyDescent="0.25">
      <c r="A260" s="64"/>
      <c r="AN260" s="1"/>
      <c r="AO260" s="1"/>
      <c r="AP260" s="1"/>
      <c r="AQ260" s="1"/>
      <c r="AR260" s="1"/>
      <c r="AS260" s="1"/>
    </row>
    <row r="261" spans="1:45" ht="12" customHeight="1" x14ac:dyDescent="0.25">
      <c r="A261" s="64"/>
      <c r="AN261" s="1"/>
      <c r="AO261" s="1"/>
      <c r="AP261" s="1"/>
      <c r="AQ261" s="1"/>
      <c r="AR261" s="1"/>
      <c r="AS261" s="1"/>
    </row>
    <row r="262" spans="1:45" ht="12" customHeight="1" x14ac:dyDescent="0.25">
      <c r="A262" s="64"/>
      <c r="AN262" s="1"/>
      <c r="AO262" s="1"/>
      <c r="AP262" s="1"/>
      <c r="AQ262" s="1"/>
      <c r="AR262" s="1"/>
      <c r="AS262" s="1"/>
    </row>
    <row r="263" spans="1:45" ht="12" customHeight="1" x14ac:dyDescent="0.25">
      <c r="A263" s="64"/>
      <c r="AN263" s="1"/>
      <c r="AO263" s="1"/>
      <c r="AP263" s="1"/>
      <c r="AQ263" s="1"/>
      <c r="AR263" s="1"/>
      <c r="AS263" s="1"/>
    </row>
    <row r="264" spans="1:45" ht="12" customHeight="1" x14ac:dyDescent="0.25">
      <c r="A264" s="64"/>
      <c r="AN264" s="1"/>
      <c r="AO264" s="1"/>
      <c r="AP264" s="1"/>
      <c r="AQ264" s="1"/>
      <c r="AR264" s="1"/>
      <c r="AS264" s="1"/>
    </row>
    <row r="265" spans="1:45" ht="12" customHeight="1" x14ac:dyDescent="0.25">
      <c r="A265" s="64"/>
      <c r="AN265" s="1"/>
      <c r="AO265" s="1"/>
      <c r="AP265" s="1"/>
      <c r="AQ265" s="1"/>
      <c r="AR265" s="1"/>
      <c r="AS265" s="1"/>
    </row>
    <row r="266" spans="1:45" ht="12" customHeight="1" x14ac:dyDescent="0.25">
      <c r="A266" s="64"/>
      <c r="AN266" s="1"/>
      <c r="AO266" s="1"/>
      <c r="AP266" s="1"/>
      <c r="AQ266" s="1"/>
      <c r="AR266" s="1"/>
      <c r="AS266" s="1"/>
    </row>
    <row r="267" spans="1:45" ht="12" customHeight="1" x14ac:dyDescent="0.25">
      <c r="A267" s="64"/>
      <c r="AN267" s="1"/>
      <c r="AO267" s="1"/>
      <c r="AP267" s="1"/>
      <c r="AQ267" s="1"/>
      <c r="AR267" s="1"/>
      <c r="AS267" s="1"/>
    </row>
    <row r="268" spans="1:45" ht="12" customHeight="1" x14ac:dyDescent="0.25">
      <c r="A268" s="64"/>
      <c r="AN268" s="1"/>
      <c r="AO268" s="1"/>
      <c r="AP268" s="1"/>
      <c r="AQ268" s="1"/>
      <c r="AR268" s="1"/>
      <c r="AS268" s="1"/>
    </row>
    <row r="269" spans="1:45" ht="12" customHeight="1" x14ac:dyDescent="0.25">
      <c r="A269" s="64"/>
      <c r="AN269" s="1"/>
      <c r="AO269" s="1"/>
      <c r="AP269" s="1"/>
      <c r="AQ269" s="1"/>
      <c r="AR269" s="1"/>
      <c r="AS269" s="1"/>
    </row>
    <row r="270" spans="1:45" ht="12" customHeight="1" x14ac:dyDescent="0.25">
      <c r="A270" s="64"/>
      <c r="AN270" s="1"/>
      <c r="AO270" s="1"/>
      <c r="AP270" s="1"/>
      <c r="AQ270" s="1"/>
      <c r="AR270" s="1"/>
      <c r="AS270" s="1"/>
    </row>
    <row r="271" spans="1:45" ht="12" customHeight="1" x14ac:dyDescent="0.25">
      <c r="A271" s="64"/>
      <c r="AN271" s="1"/>
      <c r="AO271" s="1"/>
      <c r="AP271" s="1"/>
      <c r="AQ271" s="1"/>
      <c r="AR271" s="1"/>
      <c r="AS271" s="1"/>
    </row>
    <row r="272" spans="1:45" ht="12" customHeight="1" x14ac:dyDescent="0.25">
      <c r="A272" s="64"/>
      <c r="AN272" s="1"/>
      <c r="AO272" s="1"/>
      <c r="AP272" s="1"/>
      <c r="AQ272" s="1"/>
      <c r="AR272" s="1"/>
      <c r="AS272" s="1"/>
    </row>
    <row r="273" spans="1:45" ht="12" customHeight="1" x14ac:dyDescent="0.25">
      <c r="A273" s="64"/>
      <c r="AN273" s="1"/>
      <c r="AO273" s="1"/>
      <c r="AP273" s="1"/>
      <c r="AQ273" s="1"/>
      <c r="AR273" s="1"/>
      <c r="AS273" s="1"/>
    </row>
    <row r="274" spans="1:45" ht="12" customHeight="1" x14ac:dyDescent="0.25">
      <c r="A274" s="64"/>
      <c r="AN274" s="1"/>
      <c r="AO274" s="1"/>
      <c r="AP274" s="1"/>
      <c r="AQ274" s="1"/>
      <c r="AR274" s="1"/>
      <c r="AS274" s="1"/>
    </row>
    <row r="275" spans="1:45" ht="12" customHeight="1" x14ac:dyDescent="0.25">
      <c r="A275" s="64"/>
      <c r="AN275" s="1"/>
      <c r="AO275" s="1"/>
      <c r="AP275" s="1"/>
      <c r="AQ275" s="1"/>
      <c r="AR275" s="1"/>
      <c r="AS275" s="1"/>
    </row>
    <row r="276" spans="1:45" ht="12" customHeight="1" x14ac:dyDescent="0.25">
      <c r="A276" s="64"/>
      <c r="AN276" s="1"/>
      <c r="AO276" s="1"/>
      <c r="AP276" s="1"/>
      <c r="AQ276" s="1"/>
      <c r="AR276" s="1"/>
      <c r="AS276" s="1"/>
    </row>
    <row r="277" spans="1:45" ht="12" customHeight="1" x14ac:dyDescent="0.25">
      <c r="A277" s="64"/>
      <c r="AN277" s="1"/>
      <c r="AO277" s="1"/>
      <c r="AP277" s="1"/>
      <c r="AQ277" s="1"/>
      <c r="AR277" s="1"/>
      <c r="AS277" s="1"/>
    </row>
    <row r="278" spans="1:45" ht="12" customHeight="1" x14ac:dyDescent="0.25">
      <c r="A278" s="64"/>
      <c r="AN278" s="1"/>
      <c r="AO278" s="1"/>
      <c r="AP278" s="1"/>
      <c r="AQ278" s="1"/>
      <c r="AR278" s="1"/>
      <c r="AS278" s="1"/>
    </row>
    <row r="279" spans="1:45" ht="12" customHeight="1" x14ac:dyDescent="0.25">
      <c r="A279" s="64"/>
      <c r="AN279" s="1"/>
      <c r="AO279" s="1"/>
      <c r="AP279" s="1"/>
      <c r="AQ279" s="1"/>
      <c r="AR279" s="1"/>
      <c r="AS279" s="1"/>
    </row>
    <row r="280" spans="1:45" ht="12" customHeight="1" x14ac:dyDescent="0.25">
      <c r="A280" s="64"/>
      <c r="AN280" s="1"/>
      <c r="AO280" s="1"/>
      <c r="AP280" s="1"/>
      <c r="AQ280" s="1"/>
      <c r="AR280" s="1"/>
      <c r="AS280" s="1"/>
    </row>
    <row r="281" spans="1:45" ht="12" customHeight="1" x14ac:dyDescent="0.25">
      <c r="A281" s="64"/>
      <c r="AN281" s="1"/>
      <c r="AO281" s="1"/>
      <c r="AP281" s="1"/>
      <c r="AQ281" s="1"/>
      <c r="AR281" s="1"/>
      <c r="AS281" s="1"/>
    </row>
    <row r="282" spans="1:45" ht="12" customHeight="1" x14ac:dyDescent="0.25">
      <c r="A282" s="64"/>
      <c r="AN282" s="1"/>
      <c r="AO282" s="1"/>
      <c r="AP282" s="1"/>
      <c r="AQ282" s="1"/>
      <c r="AR282" s="1"/>
      <c r="AS282" s="1"/>
    </row>
    <row r="283" spans="1:45" ht="12" customHeight="1" x14ac:dyDescent="0.25">
      <c r="A283" s="64"/>
      <c r="AN283" s="1"/>
      <c r="AO283" s="1"/>
      <c r="AP283" s="1"/>
      <c r="AQ283" s="1"/>
      <c r="AR283" s="1"/>
      <c r="AS283" s="1"/>
    </row>
    <row r="284" spans="1:45" ht="12" customHeight="1" x14ac:dyDescent="0.25">
      <c r="A284" s="64"/>
      <c r="AN284" s="1"/>
      <c r="AO284" s="1"/>
      <c r="AP284" s="1"/>
      <c r="AQ284" s="1"/>
      <c r="AR284" s="1"/>
      <c r="AS284" s="1"/>
    </row>
    <row r="285" spans="1:45" ht="12" customHeight="1" x14ac:dyDescent="0.25">
      <c r="A285" s="64"/>
      <c r="AN285" s="1"/>
      <c r="AO285" s="1"/>
      <c r="AP285" s="1"/>
      <c r="AQ285" s="1"/>
      <c r="AR285" s="1"/>
      <c r="AS285" s="1"/>
    </row>
    <row r="286" spans="1:45" ht="12" customHeight="1" x14ac:dyDescent="0.25">
      <c r="A286" s="64"/>
      <c r="AN286" s="1"/>
      <c r="AO286" s="1"/>
      <c r="AP286" s="1"/>
      <c r="AQ286" s="1"/>
      <c r="AR286" s="1"/>
      <c r="AS286" s="1"/>
    </row>
    <row r="287" spans="1:45" ht="12" customHeight="1" x14ac:dyDescent="0.25">
      <c r="A287" s="64"/>
      <c r="AN287" s="1"/>
      <c r="AO287" s="1"/>
      <c r="AP287" s="1"/>
      <c r="AQ287" s="1"/>
      <c r="AR287" s="1"/>
      <c r="AS287" s="1"/>
    </row>
    <row r="288" spans="1:45" ht="12" customHeight="1" x14ac:dyDescent="0.25">
      <c r="A288" s="64"/>
      <c r="AN288" s="1"/>
      <c r="AO288" s="1"/>
      <c r="AP288" s="1"/>
      <c r="AQ288" s="1"/>
      <c r="AR288" s="1"/>
      <c r="AS288" s="1"/>
    </row>
    <row r="289" spans="1:45" ht="12" customHeight="1" x14ac:dyDescent="0.25">
      <c r="A289" s="64"/>
      <c r="AN289" s="1"/>
      <c r="AO289" s="1"/>
      <c r="AP289" s="1"/>
      <c r="AQ289" s="1"/>
      <c r="AR289" s="1"/>
      <c r="AS289" s="1"/>
    </row>
    <row r="290" spans="1:45" ht="12" customHeight="1" x14ac:dyDescent="0.25">
      <c r="A290" s="64"/>
      <c r="AN290" s="1"/>
      <c r="AO290" s="1"/>
      <c r="AP290" s="1"/>
      <c r="AQ290" s="1"/>
      <c r="AR290" s="1"/>
      <c r="AS290" s="1"/>
    </row>
    <row r="291" spans="1:45" ht="12" customHeight="1" x14ac:dyDescent="0.25">
      <c r="A291" s="64"/>
      <c r="AN291" s="1"/>
      <c r="AO291" s="1"/>
      <c r="AP291" s="1"/>
      <c r="AQ291" s="1"/>
      <c r="AR291" s="1"/>
      <c r="AS291" s="1"/>
    </row>
    <row r="292" spans="1:45" ht="12" customHeight="1" x14ac:dyDescent="0.25">
      <c r="A292" s="64"/>
      <c r="AN292" s="1"/>
      <c r="AO292" s="1"/>
      <c r="AP292" s="1"/>
      <c r="AQ292" s="1"/>
      <c r="AR292" s="1"/>
      <c r="AS292" s="1"/>
    </row>
    <row r="293" spans="1:45" ht="12" customHeight="1" x14ac:dyDescent="0.25">
      <c r="A293" s="64"/>
      <c r="AN293" s="1"/>
      <c r="AO293" s="1"/>
      <c r="AP293" s="1"/>
      <c r="AQ293" s="1"/>
      <c r="AR293" s="1"/>
      <c r="AS293" s="1"/>
    </row>
    <row r="294" spans="1:45" ht="12" customHeight="1" x14ac:dyDescent="0.25">
      <c r="A294" s="64"/>
      <c r="AN294" s="1"/>
      <c r="AO294" s="1"/>
      <c r="AP294" s="1"/>
      <c r="AQ294" s="1"/>
      <c r="AR294" s="1"/>
      <c r="AS294" s="1"/>
    </row>
    <row r="295" spans="1:45" ht="12" customHeight="1" x14ac:dyDescent="0.25">
      <c r="A295" s="64"/>
      <c r="AN295" s="1"/>
      <c r="AO295" s="1"/>
      <c r="AP295" s="1"/>
      <c r="AQ295" s="1"/>
      <c r="AR295" s="1"/>
      <c r="AS295" s="1"/>
    </row>
    <row r="296" spans="1:45" ht="12" customHeight="1" x14ac:dyDescent="0.25">
      <c r="A296" s="64"/>
      <c r="AN296" s="1"/>
      <c r="AO296" s="1"/>
      <c r="AP296" s="1"/>
      <c r="AQ296" s="1"/>
      <c r="AR296" s="1"/>
      <c r="AS296" s="1"/>
    </row>
    <row r="297" spans="1:45" ht="12" customHeight="1" x14ac:dyDescent="0.25">
      <c r="A297" s="64"/>
      <c r="AN297" s="1"/>
      <c r="AO297" s="1"/>
      <c r="AP297" s="1"/>
      <c r="AQ297" s="1"/>
      <c r="AR297" s="1"/>
      <c r="AS297" s="1"/>
    </row>
    <row r="298" spans="1:45" ht="12" customHeight="1" x14ac:dyDescent="0.25">
      <c r="A298" s="64"/>
      <c r="AN298" s="1"/>
      <c r="AO298" s="1"/>
      <c r="AP298" s="1"/>
      <c r="AQ298" s="1"/>
      <c r="AR298" s="1"/>
      <c r="AS298" s="1"/>
    </row>
    <row r="299" spans="1:45" ht="12" customHeight="1" x14ac:dyDescent="0.25">
      <c r="A299" s="64"/>
      <c r="AN299" s="1"/>
      <c r="AO299" s="1"/>
      <c r="AP299" s="1"/>
      <c r="AQ299" s="1"/>
      <c r="AR299" s="1"/>
      <c r="AS299" s="1"/>
    </row>
    <row r="300" spans="1:45" ht="12" customHeight="1" x14ac:dyDescent="0.25">
      <c r="A300" s="64"/>
      <c r="AN300" s="1"/>
      <c r="AO300" s="1"/>
      <c r="AP300" s="1"/>
      <c r="AQ300" s="1"/>
      <c r="AR300" s="1"/>
      <c r="AS300" s="1"/>
    </row>
    <row r="301" spans="1:45" ht="12" customHeight="1" x14ac:dyDescent="0.25">
      <c r="A301" s="64"/>
      <c r="AN301" s="1"/>
      <c r="AO301" s="1"/>
      <c r="AP301" s="1"/>
      <c r="AQ301" s="1"/>
      <c r="AR301" s="1"/>
      <c r="AS301" s="1"/>
    </row>
    <row r="302" spans="1:45" ht="12" customHeight="1" x14ac:dyDescent="0.25">
      <c r="A302" s="64"/>
      <c r="AN302" s="1"/>
      <c r="AO302" s="1"/>
      <c r="AP302" s="1"/>
      <c r="AQ302" s="1"/>
      <c r="AR302" s="1"/>
      <c r="AS302" s="1"/>
    </row>
    <row r="303" spans="1:45" ht="12" customHeight="1" x14ac:dyDescent="0.25">
      <c r="A303" s="64"/>
      <c r="AN303" s="1"/>
      <c r="AO303" s="1"/>
      <c r="AP303" s="1"/>
      <c r="AQ303" s="1"/>
      <c r="AR303" s="1"/>
      <c r="AS303" s="1"/>
    </row>
    <row r="304" spans="1:45" ht="12" customHeight="1" x14ac:dyDescent="0.25">
      <c r="A304" s="64"/>
      <c r="AN304" s="1"/>
      <c r="AO304" s="1"/>
      <c r="AP304" s="1"/>
      <c r="AQ304" s="1"/>
      <c r="AR304" s="1"/>
      <c r="AS304" s="1"/>
    </row>
    <row r="305" spans="1:45" ht="12" customHeight="1" x14ac:dyDescent="0.25">
      <c r="A305" s="64"/>
      <c r="AN305" s="1"/>
      <c r="AO305" s="1"/>
      <c r="AP305" s="1"/>
      <c r="AQ305" s="1"/>
      <c r="AR305" s="1"/>
      <c r="AS305" s="1"/>
    </row>
    <row r="306" spans="1:45" ht="12" customHeight="1" x14ac:dyDescent="0.25">
      <c r="A306" s="64"/>
      <c r="AN306" s="1"/>
      <c r="AO306" s="1"/>
      <c r="AP306" s="1"/>
      <c r="AQ306" s="1"/>
      <c r="AR306" s="1"/>
      <c r="AS306" s="1"/>
    </row>
    <row r="307" spans="1:45" ht="12" customHeight="1" x14ac:dyDescent="0.25">
      <c r="A307" s="64"/>
      <c r="AN307" s="1"/>
      <c r="AO307" s="1"/>
      <c r="AP307" s="1"/>
      <c r="AQ307" s="1"/>
      <c r="AR307" s="1"/>
      <c r="AS307" s="1"/>
    </row>
    <row r="308" spans="1:45" ht="12" customHeight="1" x14ac:dyDescent="0.25">
      <c r="A308" s="64"/>
      <c r="AN308" s="1"/>
      <c r="AO308" s="1"/>
      <c r="AP308" s="1"/>
      <c r="AQ308" s="1"/>
      <c r="AR308" s="1"/>
      <c r="AS308" s="1"/>
    </row>
    <row r="309" spans="1:45" ht="12" customHeight="1" x14ac:dyDescent="0.25">
      <c r="A309" s="64"/>
      <c r="AN309" s="1"/>
      <c r="AO309" s="1"/>
      <c r="AP309" s="1"/>
      <c r="AQ309" s="1"/>
      <c r="AR309" s="1"/>
      <c r="AS309" s="1"/>
    </row>
    <row r="310" spans="1:45" ht="12" customHeight="1" x14ac:dyDescent="0.25">
      <c r="A310" s="64"/>
      <c r="AN310" s="1"/>
      <c r="AO310" s="1"/>
      <c r="AP310" s="1"/>
      <c r="AQ310" s="1"/>
      <c r="AR310" s="1"/>
      <c r="AS310" s="1"/>
    </row>
    <row r="311" spans="1:45" ht="12" customHeight="1" x14ac:dyDescent="0.25">
      <c r="A311" s="64"/>
      <c r="AN311" s="1"/>
      <c r="AO311" s="1"/>
      <c r="AP311" s="1"/>
      <c r="AQ311" s="1"/>
      <c r="AR311" s="1"/>
      <c r="AS311" s="1"/>
    </row>
    <row r="312" spans="1:45" ht="12" customHeight="1" x14ac:dyDescent="0.25">
      <c r="A312" s="64"/>
      <c r="AN312" s="1"/>
      <c r="AO312" s="1"/>
      <c r="AP312" s="1"/>
      <c r="AQ312" s="1"/>
      <c r="AR312" s="1"/>
      <c r="AS312" s="1"/>
    </row>
    <row r="313" spans="1:45" ht="12" customHeight="1" x14ac:dyDescent="0.25">
      <c r="A313" s="64"/>
      <c r="AN313" s="1"/>
      <c r="AO313" s="1"/>
      <c r="AP313" s="1"/>
      <c r="AQ313" s="1"/>
      <c r="AR313" s="1"/>
      <c r="AS313" s="1"/>
    </row>
    <row r="314" spans="1:45" ht="12" customHeight="1" x14ac:dyDescent="0.25">
      <c r="A314" s="64"/>
      <c r="AN314" s="1"/>
      <c r="AO314" s="1"/>
      <c r="AP314" s="1"/>
      <c r="AQ314" s="1"/>
      <c r="AR314" s="1"/>
      <c r="AS314" s="1"/>
    </row>
    <row r="315" spans="1:45" ht="12" customHeight="1" x14ac:dyDescent="0.25">
      <c r="A315" s="64"/>
      <c r="AN315" s="1"/>
      <c r="AO315" s="1"/>
      <c r="AP315" s="1"/>
      <c r="AQ315" s="1"/>
      <c r="AR315" s="1"/>
      <c r="AS315" s="1"/>
    </row>
    <row r="316" spans="1:45" ht="12" customHeight="1" x14ac:dyDescent="0.25">
      <c r="A316" s="64"/>
      <c r="AN316" s="1"/>
      <c r="AO316" s="1"/>
      <c r="AP316" s="1"/>
      <c r="AQ316" s="1"/>
      <c r="AR316" s="1"/>
      <c r="AS316" s="1"/>
    </row>
    <row r="317" spans="1:45" ht="12" customHeight="1" x14ac:dyDescent="0.25">
      <c r="A317" s="64"/>
      <c r="AN317" s="1"/>
      <c r="AO317" s="1"/>
      <c r="AP317" s="1"/>
      <c r="AQ317" s="1"/>
      <c r="AR317" s="1"/>
      <c r="AS317" s="1"/>
    </row>
    <row r="318" spans="1:45" ht="12" customHeight="1" x14ac:dyDescent="0.25">
      <c r="A318" s="64"/>
      <c r="AN318" s="1"/>
      <c r="AO318" s="1"/>
      <c r="AP318" s="1"/>
      <c r="AQ318" s="1"/>
      <c r="AR318" s="1"/>
      <c r="AS318" s="1"/>
    </row>
    <row r="319" spans="1:45" ht="12" customHeight="1" x14ac:dyDescent="0.25">
      <c r="A319" s="64"/>
      <c r="AN319" s="1"/>
      <c r="AO319" s="1"/>
      <c r="AP319" s="1"/>
      <c r="AQ319" s="1"/>
      <c r="AR319" s="1"/>
      <c r="AS319" s="1"/>
    </row>
    <row r="320" spans="1:45" ht="12" customHeight="1" x14ac:dyDescent="0.25">
      <c r="A320" s="64"/>
      <c r="AN320" s="1"/>
      <c r="AO320" s="1"/>
      <c r="AP320" s="1"/>
      <c r="AQ320" s="1"/>
      <c r="AR320" s="1"/>
      <c r="AS320" s="1"/>
    </row>
    <row r="321" spans="1:45" ht="12" customHeight="1" x14ac:dyDescent="0.25">
      <c r="A321" s="64"/>
      <c r="AN321" s="1"/>
      <c r="AO321" s="1"/>
      <c r="AP321" s="1"/>
      <c r="AQ321" s="1"/>
      <c r="AR321" s="1"/>
      <c r="AS321" s="1"/>
    </row>
    <row r="322" spans="1:45" ht="12" customHeight="1" x14ac:dyDescent="0.25">
      <c r="A322" s="64"/>
      <c r="AN322" s="1"/>
      <c r="AO322" s="1"/>
      <c r="AP322" s="1"/>
      <c r="AQ322" s="1"/>
      <c r="AR322" s="1"/>
      <c r="AS322" s="1"/>
    </row>
    <row r="323" spans="1:45" ht="12" customHeight="1" x14ac:dyDescent="0.25">
      <c r="A323" s="64"/>
      <c r="AN323" s="1"/>
      <c r="AO323" s="1"/>
      <c r="AP323" s="1"/>
      <c r="AQ323" s="1"/>
      <c r="AR323" s="1"/>
      <c r="AS323" s="1"/>
    </row>
    <row r="324" spans="1:45" ht="12" customHeight="1" x14ac:dyDescent="0.25">
      <c r="A324" s="64"/>
      <c r="AN324" s="1"/>
      <c r="AO324" s="1"/>
      <c r="AP324" s="1"/>
      <c r="AQ324" s="1"/>
      <c r="AR324" s="1"/>
      <c r="AS324" s="1"/>
    </row>
    <row r="325" spans="1:45" ht="12" customHeight="1" x14ac:dyDescent="0.25">
      <c r="A325" s="64"/>
      <c r="AN325" s="1"/>
      <c r="AO325" s="1"/>
      <c r="AP325" s="1"/>
      <c r="AQ325" s="1"/>
      <c r="AR325" s="1"/>
      <c r="AS325" s="1"/>
    </row>
    <row r="326" spans="1:45" ht="12" customHeight="1" x14ac:dyDescent="0.25">
      <c r="A326" s="64"/>
      <c r="AN326" s="1"/>
      <c r="AO326" s="1"/>
      <c r="AP326" s="1"/>
      <c r="AQ326" s="1"/>
      <c r="AR326" s="1"/>
      <c r="AS326" s="1"/>
    </row>
    <row r="327" spans="1:45" ht="12" customHeight="1" x14ac:dyDescent="0.25">
      <c r="A327" s="64"/>
      <c r="AN327" s="1"/>
      <c r="AO327" s="1"/>
      <c r="AP327" s="1"/>
      <c r="AQ327" s="1"/>
      <c r="AR327" s="1"/>
      <c r="AS327" s="1"/>
    </row>
    <row r="328" spans="1:45" ht="12" customHeight="1" x14ac:dyDescent="0.25">
      <c r="A328" s="64"/>
      <c r="AN328" s="1"/>
      <c r="AO328" s="1"/>
      <c r="AP328" s="1"/>
      <c r="AQ328" s="1"/>
      <c r="AR328" s="1"/>
      <c r="AS328" s="1"/>
    </row>
    <row r="329" spans="1:45" ht="12" customHeight="1" x14ac:dyDescent="0.25">
      <c r="A329" s="64"/>
      <c r="AN329" s="1"/>
      <c r="AO329" s="1"/>
      <c r="AP329" s="1"/>
      <c r="AQ329" s="1"/>
      <c r="AR329" s="1"/>
      <c r="AS329" s="1"/>
    </row>
    <row r="330" spans="1:45" ht="12" customHeight="1" x14ac:dyDescent="0.25">
      <c r="A330" s="64"/>
      <c r="AN330" s="1"/>
      <c r="AO330" s="1"/>
      <c r="AP330" s="1"/>
      <c r="AQ330" s="1"/>
      <c r="AR330" s="1"/>
      <c r="AS330" s="1"/>
    </row>
    <row r="331" spans="1:45" ht="12" customHeight="1" x14ac:dyDescent="0.25">
      <c r="A331" s="64"/>
      <c r="AN331" s="1"/>
      <c r="AO331" s="1"/>
      <c r="AP331" s="1"/>
      <c r="AQ331" s="1"/>
      <c r="AR331" s="1"/>
      <c r="AS331" s="1"/>
    </row>
    <row r="332" spans="1:45" ht="12" customHeight="1" x14ac:dyDescent="0.25">
      <c r="A332" s="64"/>
      <c r="AN332" s="1"/>
      <c r="AO332" s="1"/>
      <c r="AP332" s="1"/>
      <c r="AQ332" s="1"/>
      <c r="AR332" s="1"/>
      <c r="AS332" s="1"/>
    </row>
    <row r="333" spans="1:45" ht="12" customHeight="1" x14ac:dyDescent="0.25">
      <c r="A333" s="64"/>
      <c r="AN333" s="1"/>
      <c r="AO333" s="1"/>
      <c r="AP333" s="1"/>
      <c r="AQ333" s="1"/>
      <c r="AR333" s="1"/>
      <c r="AS333" s="1"/>
    </row>
    <row r="334" spans="1:45" ht="12" customHeight="1" x14ac:dyDescent="0.25">
      <c r="A334" s="64"/>
      <c r="AN334" s="1"/>
      <c r="AO334" s="1"/>
      <c r="AP334" s="1"/>
      <c r="AQ334" s="1"/>
      <c r="AR334" s="1"/>
      <c r="AS334" s="1"/>
    </row>
    <row r="335" spans="1:45" ht="12" customHeight="1" x14ac:dyDescent="0.25">
      <c r="A335" s="64"/>
      <c r="AN335" s="1"/>
      <c r="AO335" s="1"/>
      <c r="AP335" s="1"/>
      <c r="AQ335" s="1"/>
      <c r="AR335" s="1"/>
      <c r="AS335" s="1"/>
    </row>
    <row r="336" spans="1:45" ht="12" customHeight="1" x14ac:dyDescent="0.25">
      <c r="A336" s="64"/>
      <c r="AN336" s="1"/>
      <c r="AO336" s="1"/>
      <c r="AP336" s="1"/>
      <c r="AQ336" s="1"/>
      <c r="AR336" s="1"/>
      <c r="AS336" s="1"/>
    </row>
    <row r="337" spans="1:45" ht="12" customHeight="1" x14ac:dyDescent="0.25">
      <c r="A337" s="64"/>
      <c r="AN337" s="1"/>
      <c r="AO337" s="1"/>
      <c r="AP337" s="1"/>
      <c r="AQ337" s="1"/>
      <c r="AR337" s="1"/>
      <c r="AS337" s="1"/>
    </row>
    <row r="338" spans="1:45" ht="12" customHeight="1" x14ac:dyDescent="0.25">
      <c r="A338" s="64"/>
      <c r="AN338" s="1"/>
      <c r="AO338" s="1"/>
      <c r="AP338" s="1"/>
      <c r="AQ338" s="1"/>
      <c r="AR338" s="1"/>
      <c r="AS338" s="1"/>
    </row>
    <row r="339" spans="1:45" ht="12" customHeight="1" x14ac:dyDescent="0.25">
      <c r="A339" s="64"/>
      <c r="AN339" s="1"/>
      <c r="AO339" s="1"/>
      <c r="AP339" s="1"/>
      <c r="AQ339" s="1"/>
      <c r="AR339" s="1"/>
      <c r="AS339" s="1"/>
    </row>
    <row r="340" spans="1:45" ht="12" customHeight="1" x14ac:dyDescent="0.25">
      <c r="A340" s="64"/>
      <c r="AN340" s="1"/>
      <c r="AO340" s="1"/>
      <c r="AP340" s="1"/>
      <c r="AQ340" s="1"/>
      <c r="AR340" s="1"/>
      <c r="AS340" s="1"/>
    </row>
    <row r="341" spans="1:45" ht="12" customHeight="1" x14ac:dyDescent="0.25">
      <c r="A341" s="64"/>
      <c r="AN341" s="1"/>
      <c r="AO341" s="1"/>
      <c r="AP341" s="1"/>
      <c r="AQ341" s="1"/>
      <c r="AR341" s="1"/>
      <c r="AS341" s="1"/>
    </row>
    <row r="342" spans="1:45" ht="12" customHeight="1" x14ac:dyDescent="0.25">
      <c r="A342" s="64"/>
      <c r="AN342" s="1"/>
      <c r="AO342" s="1"/>
      <c r="AP342" s="1"/>
      <c r="AQ342" s="1"/>
      <c r="AR342" s="1"/>
      <c r="AS342" s="1"/>
    </row>
    <row r="343" spans="1:45" ht="12" customHeight="1" x14ac:dyDescent="0.25">
      <c r="A343" s="64"/>
      <c r="AN343" s="1"/>
      <c r="AO343" s="1"/>
      <c r="AP343" s="1"/>
      <c r="AQ343" s="1"/>
      <c r="AR343" s="1"/>
      <c r="AS343" s="1"/>
    </row>
    <row r="344" spans="1:45" ht="12" customHeight="1" x14ac:dyDescent="0.25">
      <c r="A344" s="64"/>
      <c r="AN344" s="1"/>
      <c r="AO344" s="1"/>
      <c r="AP344" s="1"/>
      <c r="AQ344" s="1"/>
      <c r="AR344" s="1"/>
      <c r="AS344" s="1"/>
    </row>
    <row r="345" spans="1:45" ht="12" customHeight="1" x14ac:dyDescent="0.25">
      <c r="A345" s="64"/>
      <c r="AN345" s="1"/>
      <c r="AO345" s="1"/>
      <c r="AP345" s="1"/>
      <c r="AQ345" s="1"/>
      <c r="AR345" s="1"/>
      <c r="AS345" s="1"/>
    </row>
    <row r="346" spans="1:45" ht="12" customHeight="1" x14ac:dyDescent="0.25">
      <c r="A346" s="64"/>
      <c r="AN346" s="1"/>
      <c r="AO346" s="1"/>
      <c r="AP346" s="1"/>
      <c r="AQ346" s="1"/>
      <c r="AR346" s="1"/>
      <c r="AS346" s="1"/>
    </row>
    <row r="347" spans="1:45" ht="12" customHeight="1" x14ac:dyDescent="0.25">
      <c r="A347" s="64"/>
      <c r="AN347" s="1"/>
      <c r="AO347" s="1"/>
      <c r="AP347" s="1"/>
      <c r="AQ347" s="1"/>
      <c r="AR347" s="1"/>
      <c r="AS347" s="1"/>
    </row>
    <row r="348" spans="1:45" ht="12" customHeight="1" x14ac:dyDescent="0.25">
      <c r="A348" s="64"/>
      <c r="AN348" s="1"/>
      <c r="AO348" s="1"/>
      <c r="AP348" s="1"/>
      <c r="AQ348" s="1"/>
      <c r="AR348" s="1"/>
      <c r="AS348" s="1"/>
    </row>
    <row r="349" spans="1:45" ht="12" customHeight="1" x14ac:dyDescent="0.25">
      <c r="A349" s="64"/>
      <c r="AN349" s="1"/>
      <c r="AO349" s="1"/>
      <c r="AP349" s="1"/>
      <c r="AQ349" s="1"/>
      <c r="AR349" s="1"/>
      <c r="AS349" s="1"/>
    </row>
    <row r="350" spans="1:45" ht="12" customHeight="1" x14ac:dyDescent="0.25">
      <c r="A350" s="64"/>
      <c r="AN350" s="1"/>
      <c r="AO350" s="1"/>
      <c r="AP350" s="1"/>
      <c r="AQ350" s="1"/>
      <c r="AR350" s="1"/>
      <c r="AS350" s="1"/>
    </row>
    <row r="351" spans="1:45" ht="12" customHeight="1" x14ac:dyDescent="0.25">
      <c r="A351" s="64"/>
      <c r="AN351" s="1"/>
      <c r="AO351" s="1"/>
      <c r="AP351" s="1"/>
      <c r="AQ351" s="1"/>
      <c r="AR351" s="1"/>
      <c r="AS351" s="1"/>
    </row>
    <row r="352" spans="1:45" ht="12" customHeight="1" x14ac:dyDescent="0.25">
      <c r="A352" s="64"/>
      <c r="AN352" s="1"/>
      <c r="AO352" s="1"/>
      <c r="AP352" s="1"/>
      <c r="AQ352" s="1"/>
      <c r="AR352" s="1"/>
      <c r="AS352" s="1"/>
    </row>
    <row r="353" spans="1:45" ht="12" customHeight="1" x14ac:dyDescent="0.25">
      <c r="A353" s="64"/>
      <c r="AN353" s="1"/>
      <c r="AO353" s="1"/>
      <c r="AP353" s="1"/>
      <c r="AQ353" s="1"/>
      <c r="AR353" s="1"/>
      <c r="AS353" s="1"/>
    </row>
    <row r="354" spans="1:45" ht="12" customHeight="1" x14ac:dyDescent="0.25">
      <c r="A354" s="64"/>
      <c r="AN354" s="1"/>
      <c r="AO354" s="1"/>
      <c r="AP354" s="1"/>
      <c r="AQ354" s="1"/>
      <c r="AR354" s="1"/>
      <c r="AS354" s="1"/>
    </row>
    <row r="355" spans="1:45" ht="12" customHeight="1" x14ac:dyDescent="0.25">
      <c r="A355" s="64"/>
      <c r="AN355" s="1"/>
      <c r="AO355" s="1"/>
      <c r="AP355" s="1"/>
      <c r="AQ355" s="1"/>
      <c r="AR355" s="1"/>
      <c r="AS355" s="1"/>
    </row>
    <row r="356" spans="1:45" ht="12" customHeight="1" x14ac:dyDescent="0.25">
      <c r="A356" s="64"/>
      <c r="AN356" s="1"/>
      <c r="AO356" s="1"/>
      <c r="AP356" s="1"/>
      <c r="AQ356" s="1"/>
      <c r="AR356" s="1"/>
      <c r="AS356" s="1"/>
    </row>
    <row r="357" spans="1:45" ht="12" customHeight="1" x14ac:dyDescent="0.25">
      <c r="A357" s="64"/>
      <c r="AN357" s="1"/>
      <c r="AO357" s="1"/>
      <c r="AP357" s="1"/>
      <c r="AQ357" s="1"/>
      <c r="AR357" s="1"/>
      <c r="AS357" s="1"/>
    </row>
    <row r="358" spans="1:45" ht="12" customHeight="1" x14ac:dyDescent="0.25">
      <c r="A358" s="64"/>
      <c r="AN358" s="1"/>
      <c r="AO358" s="1"/>
      <c r="AP358" s="1"/>
      <c r="AQ358" s="1"/>
      <c r="AR358" s="1"/>
      <c r="AS358" s="1"/>
    </row>
    <row r="359" spans="1:45" ht="12" customHeight="1" x14ac:dyDescent="0.25">
      <c r="A359" s="64"/>
      <c r="AN359" s="1"/>
      <c r="AO359" s="1"/>
      <c r="AP359" s="1"/>
      <c r="AQ359" s="1"/>
      <c r="AR359" s="1"/>
      <c r="AS359" s="1"/>
    </row>
    <row r="360" spans="1:45" ht="12" customHeight="1" x14ac:dyDescent="0.25">
      <c r="A360" s="64"/>
      <c r="AN360" s="1"/>
      <c r="AO360" s="1"/>
      <c r="AP360" s="1"/>
      <c r="AQ360" s="1"/>
      <c r="AR360" s="1"/>
      <c r="AS360" s="1"/>
    </row>
    <row r="361" spans="1:45" ht="12" customHeight="1" x14ac:dyDescent="0.25">
      <c r="A361" s="64"/>
      <c r="AN361" s="1"/>
      <c r="AO361" s="1"/>
      <c r="AP361" s="1"/>
      <c r="AQ361" s="1"/>
      <c r="AR361" s="1"/>
      <c r="AS361" s="1"/>
    </row>
    <row r="362" spans="1:45" ht="12" customHeight="1" x14ac:dyDescent="0.25">
      <c r="A362" s="64"/>
      <c r="AN362" s="1"/>
      <c r="AO362" s="1"/>
      <c r="AP362" s="1"/>
      <c r="AQ362" s="1"/>
      <c r="AR362" s="1"/>
      <c r="AS362" s="1"/>
    </row>
    <row r="363" spans="1:45" ht="12" customHeight="1" x14ac:dyDescent="0.25">
      <c r="A363" s="64"/>
      <c r="AN363" s="1"/>
      <c r="AO363" s="1"/>
      <c r="AP363" s="1"/>
      <c r="AQ363" s="1"/>
      <c r="AR363" s="1"/>
      <c r="AS363" s="1"/>
    </row>
    <row r="364" spans="1:45" ht="12" customHeight="1" x14ac:dyDescent="0.25">
      <c r="A364" s="64"/>
      <c r="AN364" s="1"/>
      <c r="AO364" s="1"/>
      <c r="AP364" s="1"/>
      <c r="AQ364" s="1"/>
      <c r="AR364" s="1"/>
      <c r="AS364" s="1"/>
    </row>
    <row r="365" spans="1:45" ht="12" customHeight="1" x14ac:dyDescent="0.25">
      <c r="A365" s="64"/>
      <c r="AN365" s="1"/>
      <c r="AO365" s="1"/>
      <c r="AP365" s="1"/>
      <c r="AQ365" s="1"/>
      <c r="AR365" s="1"/>
      <c r="AS365" s="1"/>
    </row>
    <row r="366" spans="1:45" ht="12" customHeight="1" x14ac:dyDescent="0.25">
      <c r="A366" s="64"/>
      <c r="AN366" s="1"/>
      <c r="AO366" s="1"/>
      <c r="AP366" s="1"/>
      <c r="AQ366" s="1"/>
      <c r="AR366" s="1"/>
      <c r="AS366" s="1"/>
    </row>
    <row r="367" spans="1:45" ht="12" customHeight="1" x14ac:dyDescent="0.25">
      <c r="A367" s="64"/>
      <c r="AN367" s="1"/>
      <c r="AO367" s="1"/>
      <c r="AP367" s="1"/>
      <c r="AQ367" s="1"/>
      <c r="AR367" s="1"/>
      <c r="AS367" s="1"/>
    </row>
    <row r="368" spans="1:45" ht="12" customHeight="1" x14ac:dyDescent="0.25">
      <c r="A368" s="64"/>
      <c r="AN368" s="1"/>
      <c r="AO368" s="1"/>
      <c r="AP368" s="1"/>
      <c r="AQ368" s="1"/>
      <c r="AR368" s="1"/>
      <c r="AS368" s="1"/>
    </row>
    <row r="369" spans="1:45" ht="12" customHeight="1" x14ac:dyDescent="0.25">
      <c r="A369" s="64"/>
      <c r="AN369" s="1"/>
      <c r="AO369" s="1"/>
      <c r="AP369" s="1"/>
      <c r="AQ369" s="1"/>
      <c r="AR369" s="1"/>
      <c r="AS369" s="1"/>
    </row>
    <row r="370" spans="1:45" ht="12" customHeight="1" x14ac:dyDescent="0.25">
      <c r="A370" s="64"/>
      <c r="AN370" s="1"/>
      <c r="AO370" s="1"/>
      <c r="AP370" s="1"/>
      <c r="AQ370" s="1"/>
      <c r="AR370" s="1"/>
      <c r="AS370" s="1"/>
    </row>
    <row r="371" spans="1:45" ht="12" customHeight="1" x14ac:dyDescent="0.25">
      <c r="A371" s="64"/>
      <c r="AN371" s="1"/>
      <c r="AO371" s="1"/>
      <c r="AP371" s="1"/>
      <c r="AQ371" s="1"/>
      <c r="AR371" s="1"/>
      <c r="AS371" s="1"/>
    </row>
    <row r="372" spans="1:45" ht="12" customHeight="1" x14ac:dyDescent="0.25">
      <c r="A372" s="64"/>
      <c r="AN372" s="1"/>
      <c r="AO372" s="1"/>
      <c r="AP372" s="1"/>
      <c r="AQ372" s="1"/>
      <c r="AR372" s="1"/>
      <c r="AS372" s="1"/>
    </row>
    <row r="373" spans="1:45" ht="12" customHeight="1" x14ac:dyDescent="0.25">
      <c r="A373" s="64"/>
      <c r="AN373" s="1"/>
      <c r="AO373" s="1"/>
      <c r="AP373" s="1"/>
      <c r="AQ373" s="1"/>
      <c r="AR373" s="1"/>
      <c r="AS373" s="1"/>
    </row>
    <row r="374" spans="1:45" ht="12" customHeight="1" x14ac:dyDescent="0.25">
      <c r="A374" s="64"/>
      <c r="AN374" s="1"/>
      <c r="AO374" s="1"/>
      <c r="AP374" s="1"/>
      <c r="AQ374" s="1"/>
      <c r="AR374" s="1"/>
      <c r="AS374" s="1"/>
    </row>
    <row r="375" spans="1:45" ht="12" customHeight="1" x14ac:dyDescent="0.25">
      <c r="A375" s="64"/>
      <c r="AN375" s="1"/>
      <c r="AO375" s="1"/>
      <c r="AP375" s="1"/>
      <c r="AQ375" s="1"/>
      <c r="AR375" s="1"/>
      <c r="AS375" s="1"/>
    </row>
    <row r="376" spans="1:45" ht="12" customHeight="1" x14ac:dyDescent="0.25">
      <c r="A376" s="64"/>
      <c r="AN376" s="1"/>
      <c r="AO376" s="1"/>
      <c r="AP376" s="1"/>
      <c r="AQ376" s="1"/>
      <c r="AR376" s="1"/>
      <c r="AS376" s="1"/>
    </row>
    <row r="377" spans="1:45" ht="12" customHeight="1" x14ac:dyDescent="0.25">
      <c r="A377" s="64"/>
      <c r="AN377" s="1"/>
      <c r="AO377" s="1"/>
      <c r="AP377" s="1"/>
      <c r="AQ377" s="1"/>
      <c r="AR377" s="1"/>
      <c r="AS377" s="1"/>
    </row>
    <row r="378" spans="1:45" ht="12" customHeight="1" x14ac:dyDescent="0.25">
      <c r="A378" s="64"/>
      <c r="AN378" s="1"/>
      <c r="AO378" s="1"/>
      <c r="AP378" s="1"/>
      <c r="AQ378" s="1"/>
      <c r="AR378" s="1"/>
      <c r="AS378" s="1"/>
    </row>
    <row r="379" spans="1:45" ht="12" customHeight="1" x14ac:dyDescent="0.25">
      <c r="A379" s="64"/>
      <c r="AN379" s="1"/>
      <c r="AO379" s="1"/>
      <c r="AP379" s="1"/>
      <c r="AQ379" s="1"/>
      <c r="AR379" s="1"/>
      <c r="AS379" s="1"/>
    </row>
    <row r="380" spans="1:45" ht="12" customHeight="1" x14ac:dyDescent="0.25">
      <c r="A380" s="64"/>
      <c r="AN380" s="1"/>
      <c r="AO380" s="1"/>
      <c r="AP380" s="1"/>
      <c r="AQ380" s="1"/>
      <c r="AR380" s="1"/>
      <c r="AS380" s="1"/>
    </row>
    <row r="381" spans="1:45" ht="12" customHeight="1" x14ac:dyDescent="0.25">
      <c r="A381" s="64"/>
      <c r="AN381" s="1"/>
      <c r="AO381" s="1"/>
      <c r="AP381" s="1"/>
      <c r="AQ381" s="1"/>
      <c r="AR381" s="1"/>
      <c r="AS381" s="1"/>
    </row>
    <row r="382" spans="1:45" ht="12" customHeight="1" x14ac:dyDescent="0.25">
      <c r="A382" s="64"/>
      <c r="AN382" s="1"/>
      <c r="AO382" s="1"/>
      <c r="AP382" s="1"/>
      <c r="AQ382" s="1"/>
      <c r="AR382" s="1"/>
      <c r="AS382" s="1"/>
    </row>
    <row r="383" spans="1:45" ht="12" customHeight="1" x14ac:dyDescent="0.25">
      <c r="A383" s="64"/>
      <c r="AN383" s="1"/>
      <c r="AO383" s="1"/>
      <c r="AP383" s="1"/>
      <c r="AQ383" s="1"/>
      <c r="AR383" s="1"/>
      <c r="AS383" s="1"/>
    </row>
    <row r="384" spans="1:45" ht="12" customHeight="1" x14ac:dyDescent="0.25">
      <c r="A384" s="64"/>
      <c r="AN384" s="1"/>
      <c r="AO384" s="1"/>
      <c r="AP384" s="1"/>
      <c r="AQ384" s="1"/>
      <c r="AR384" s="1"/>
      <c r="AS384" s="1"/>
    </row>
    <row r="385" spans="1:45" ht="12" customHeight="1" x14ac:dyDescent="0.25">
      <c r="A385" s="64"/>
      <c r="AN385" s="1"/>
      <c r="AO385" s="1"/>
      <c r="AP385" s="1"/>
      <c r="AQ385" s="1"/>
      <c r="AR385" s="1"/>
      <c r="AS385" s="1"/>
    </row>
    <row r="386" spans="1:45" ht="12" customHeight="1" x14ac:dyDescent="0.25">
      <c r="A386" s="64"/>
      <c r="AN386" s="1"/>
      <c r="AO386" s="1"/>
      <c r="AP386" s="1"/>
      <c r="AQ386" s="1"/>
      <c r="AR386" s="1"/>
      <c r="AS386" s="1"/>
    </row>
    <row r="387" spans="1:45" ht="12" customHeight="1" x14ac:dyDescent="0.25">
      <c r="A387" s="64"/>
      <c r="AN387" s="1"/>
      <c r="AO387" s="1"/>
      <c r="AP387" s="1"/>
      <c r="AQ387" s="1"/>
      <c r="AR387" s="1"/>
      <c r="AS387" s="1"/>
    </row>
    <row r="388" spans="1:45" ht="12" customHeight="1" x14ac:dyDescent="0.25">
      <c r="A388" s="64"/>
      <c r="AN388" s="1"/>
      <c r="AO388" s="1"/>
      <c r="AP388" s="1"/>
      <c r="AQ388" s="1"/>
      <c r="AR388" s="1"/>
      <c r="AS388" s="1"/>
    </row>
    <row r="389" spans="1:45" ht="12" customHeight="1" x14ac:dyDescent="0.25">
      <c r="A389" s="64"/>
      <c r="AN389" s="1"/>
      <c r="AO389" s="1"/>
      <c r="AP389" s="1"/>
      <c r="AQ389" s="1"/>
      <c r="AR389" s="1"/>
      <c r="AS389" s="1"/>
    </row>
    <row r="390" spans="1:45" ht="12" customHeight="1" x14ac:dyDescent="0.25">
      <c r="A390" s="64"/>
      <c r="AN390" s="1"/>
      <c r="AO390" s="1"/>
      <c r="AP390" s="1"/>
      <c r="AQ390" s="1"/>
      <c r="AR390" s="1"/>
      <c r="AS390" s="1"/>
    </row>
    <row r="391" spans="1:45" ht="12" customHeight="1" x14ac:dyDescent="0.25">
      <c r="A391" s="64"/>
      <c r="AN391" s="1"/>
      <c r="AO391" s="1"/>
      <c r="AP391" s="1"/>
      <c r="AQ391" s="1"/>
      <c r="AR391" s="1"/>
      <c r="AS391" s="1"/>
    </row>
    <row r="392" spans="1:45" ht="12" customHeight="1" x14ac:dyDescent="0.25">
      <c r="A392" s="64"/>
      <c r="AN392" s="1"/>
      <c r="AO392" s="1"/>
      <c r="AP392" s="1"/>
      <c r="AQ392" s="1"/>
      <c r="AR392" s="1"/>
      <c r="AS392" s="1"/>
    </row>
    <row r="393" spans="1:45" ht="12" customHeight="1" x14ac:dyDescent="0.25">
      <c r="A393" s="64"/>
      <c r="AN393" s="1"/>
      <c r="AO393" s="1"/>
      <c r="AP393" s="1"/>
      <c r="AQ393" s="1"/>
      <c r="AR393" s="1"/>
      <c r="AS393" s="1"/>
    </row>
    <row r="394" spans="1:45" ht="12" customHeight="1" x14ac:dyDescent="0.25">
      <c r="A394" s="64"/>
      <c r="AN394" s="1"/>
      <c r="AO394" s="1"/>
      <c r="AP394" s="1"/>
      <c r="AQ394" s="1"/>
      <c r="AR394" s="1"/>
      <c r="AS394" s="1"/>
    </row>
    <row r="395" spans="1:45" ht="12" customHeight="1" x14ac:dyDescent="0.25">
      <c r="A395" s="64"/>
      <c r="AN395" s="1"/>
      <c r="AO395" s="1"/>
      <c r="AP395" s="1"/>
      <c r="AQ395" s="1"/>
      <c r="AR395" s="1"/>
      <c r="AS395" s="1"/>
    </row>
    <row r="396" spans="1:45" ht="12" customHeight="1" x14ac:dyDescent="0.25">
      <c r="A396" s="64"/>
      <c r="AN396" s="1"/>
      <c r="AO396" s="1"/>
      <c r="AP396" s="1"/>
      <c r="AQ396" s="1"/>
      <c r="AR396" s="1"/>
      <c r="AS396" s="1"/>
    </row>
    <row r="397" spans="1:45" ht="12" customHeight="1" x14ac:dyDescent="0.25">
      <c r="A397" s="64"/>
      <c r="AN397" s="1"/>
      <c r="AO397" s="1"/>
      <c r="AP397" s="1"/>
      <c r="AQ397" s="1"/>
      <c r="AR397" s="1"/>
      <c r="AS397" s="1"/>
    </row>
    <row r="398" spans="1:45" ht="12" customHeight="1" x14ac:dyDescent="0.25">
      <c r="A398" s="64"/>
      <c r="AN398" s="1"/>
      <c r="AO398" s="1"/>
      <c r="AP398" s="1"/>
      <c r="AQ398" s="1"/>
      <c r="AR398" s="1"/>
      <c r="AS398" s="1"/>
    </row>
    <row r="399" spans="1:45" ht="12" customHeight="1" x14ac:dyDescent="0.25">
      <c r="A399" s="64"/>
      <c r="AN399" s="1"/>
      <c r="AO399" s="1"/>
      <c r="AP399" s="1"/>
      <c r="AQ399" s="1"/>
      <c r="AR399" s="1"/>
      <c r="AS399" s="1"/>
    </row>
    <row r="400" spans="1:45" ht="12" customHeight="1" x14ac:dyDescent="0.25">
      <c r="A400" s="64"/>
      <c r="AN400" s="1"/>
      <c r="AO400" s="1"/>
      <c r="AP400" s="1"/>
      <c r="AQ400" s="1"/>
      <c r="AR400" s="1"/>
      <c r="AS400" s="1"/>
    </row>
    <row r="401" spans="1:45" ht="12" customHeight="1" x14ac:dyDescent="0.25">
      <c r="A401" s="64"/>
      <c r="AN401" s="1"/>
      <c r="AO401" s="1"/>
      <c r="AP401" s="1"/>
      <c r="AQ401" s="1"/>
      <c r="AR401" s="1"/>
      <c r="AS401" s="1"/>
    </row>
    <row r="402" spans="1:45" ht="12" customHeight="1" x14ac:dyDescent="0.25">
      <c r="A402" s="64"/>
      <c r="AN402" s="1"/>
      <c r="AO402" s="1"/>
      <c r="AP402" s="1"/>
      <c r="AQ402" s="1"/>
      <c r="AR402" s="1"/>
      <c r="AS402" s="1"/>
    </row>
    <row r="403" spans="1:45" ht="12" customHeight="1" x14ac:dyDescent="0.25">
      <c r="A403" s="64"/>
      <c r="AN403" s="1"/>
      <c r="AO403" s="1"/>
      <c r="AP403" s="1"/>
      <c r="AQ403" s="1"/>
      <c r="AR403" s="1"/>
      <c r="AS403" s="1"/>
    </row>
    <row r="404" spans="1:45" ht="12" customHeight="1" x14ac:dyDescent="0.25">
      <c r="A404" s="64"/>
      <c r="AN404" s="1"/>
      <c r="AO404" s="1"/>
      <c r="AP404" s="1"/>
      <c r="AQ404" s="1"/>
      <c r="AR404" s="1"/>
      <c r="AS404" s="1"/>
    </row>
    <row r="405" spans="1:45" ht="12" customHeight="1" x14ac:dyDescent="0.25">
      <c r="A405" s="64"/>
      <c r="AN405" s="1"/>
      <c r="AO405" s="1"/>
      <c r="AP405" s="1"/>
      <c r="AQ405" s="1"/>
      <c r="AR405" s="1"/>
      <c r="AS405" s="1"/>
    </row>
    <row r="406" spans="1:45" ht="12" customHeight="1" x14ac:dyDescent="0.25">
      <c r="A406" s="64"/>
      <c r="AN406" s="1"/>
      <c r="AO406" s="1"/>
      <c r="AP406" s="1"/>
      <c r="AQ406" s="1"/>
      <c r="AR406" s="1"/>
      <c r="AS406" s="1"/>
    </row>
    <row r="407" spans="1:45" ht="12" customHeight="1" x14ac:dyDescent="0.25">
      <c r="A407" s="64"/>
      <c r="AN407" s="1"/>
      <c r="AO407" s="1"/>
      <c r="AP407" s="1"/>
      <c r="AQ407" s="1"/>
      <c r="AR407" s="1"/>
      <c r="AS407" s="1"/>
    </row>
    <row r="408" spans="1:45" ht="12" customHeight="1" x14ac:dyDescent="0.25">
      <c r="A408" s="64"/>
      <c r="AN408" s="1"/>
      <c r="AO408" s="1"/>
      <c r="AP408" s="1"/>
      <c r="AQ408" s="1"/>
      <c r="AR408" s="1"/>
      <c r="AS408" s="1"/>
    </row>
    <row r="409" spans="1:45" ht="12" customHeight="1" x14ac:dyDescent="0.25">
      <c r="A409" s="64"/>
      <c r="AN409" s="1"/>
      <c r="AO409" s="1"/>
      <c r="AP409" s="1"/>
      <c r="AQ409" s="1"/>
      <c r="AR409" s="1"/>
      <c r="AS409" s="1"/>
    </row>
    <row r="410" spans="1:45" ht="12" customHeight="1" x14ac:dyDescent="0.25">
      <c r="A410" s="64"/>
      <c r="AN410" s="1"/>
      <c r="AO410" s="1"/>
      <c r="AP410" s="1"/>
      <c r="AQ410" s="1"/>
      <c r="AR410" s="1"/>
      <c r="AS410" s="1"/>
    </row>
    <row r="411" spans="1:45" ht="12" customHeight="1" x14ac:dyDescent="0.25">
      <c r="A411" s="64"/>
      <c r="AN411" s="1"/>
      <c r="AO411" s="1"/>
      <c r="AP411" s="1"/>
      <c r="AQ411" s="1"/>
      <c r="AR411" s="1"/>
      <c r="AS411" s="1"/>
    </row>
    <row r="412" spans="1:45" ht="12" customHeight="1" x14ac:dyDescent="0.25">
      <c r="A412" s="64"/>
      <c r="AN412" s="1"/>
      <c r="AO412" s="1"/>
      <c r="AP412" s="1"/>
      <c r="AQ412" s="1"/>
      <c r="AR412" s="1"/>
      <c r="AS412" s="1"/>
    </row>
    <row r="413" spans="1:45" ht="12" customHeight="1" x14ac:dyDescent="0.25">
      <c r="A413" s="64"/>
      <c r="AN413" s="1"/>
      <c r="AO413" s="1"/>
      <c r="AP413" s="1"/>
      <c r="AQ413" s="1"/>
      <c r="AR413" s="1"/>
      <c r="AS413" s="1"/>
    </row>
    <row r="414" spans="1:45" ht="12" customHeight="1" x14ac:dyDescent="0.25">
      <c r="A414" s="64"/>
      <c r="AN414" s="1"/>
      <c r="AO414" s="1"/>
      <c r="AP414" s="1"/>
      <c r="AQ414" s="1"/>
      <c r="AR414" s="1"/>
      <c r="AS414" s="1"/>
    </row>
    <row r="415" spans="1:45" ht="12" customHeight="1" x14ac:dyDescent="0.25">
      <c r="A415" s="64"/>
      <c r="AN415" s="1"/>
      <c r="AO415" s="1"/>
      <c r="AP415" s="1"/>
      <c r="AQ415" s="1"/>
      <c r="AR415" s="1"/>
      <c r="AS415" s="1"/>
    </row>
    <row r="416" spans="1:45" ht="12" customHeight="1" x14ac:dyDescent="0.25">
      <c r="A416" s="64"/>
      <c r="AN416" s="1"/>
      <c r="AO416" s="1"/>
      <c r="AP416" s="1"/>
      <c r="AQ416" s="1"/>
      <c r="AR416" s="1"/>
      <c r="AS416" s="1"/>
    </row>
    <row r="417" spans="1:45" ht="12" customHeight="1" x14ac:dyDescent="0.25">
      <c r="A417" s="64"/>
      <c r="AN417" s="1"/>
      <c r="AO417" s="1"/>
      <c r="AP417" s="1"/>
      <c r="AQ417" s="1"/>
      <c r="AR417" s="1"/>
      <c r="AS417" s="1"/>
    </row>
    <row r="418" spans="1:45" ht="12" customHeight="1" x14ac:dyDescent="0.25">
      <c r="A418" s="64"/>
      <c r="AN418" s="1"/>
      <c r="AO418" s="1"/>
      <c r="AP418" s="1"/>
      <c r="AQ418" s="1"/>
      <c r="AR418" s="1"/>
      <c r="AS418" s="1"/>
    </row>
    <row r="419" spans="1:45" ht="12" customHeight="1" x14ac:dyDescent="0.25">
      <c r="A419" s="64"/>
      <c r="AN419" s="1"/>
      <c r="AO419" s="1"/>
      <c r="AP419" s="1"/>
      <c r="AQ419" s="1"/>
      <c r="AR419" s="1"/>
      <c r="AS419" s="1"/>
    </row>
    <row r="420" spans="1:45" ht="12" customHeight="1" x14ac:dyDescent="0.25">
      <c r="A420" s="64"/>
      <c r="AN420" s="1"/>
      <c r="AO420" s="1"/>
      <c r="AP420" s="1"/>
      <c r="AQ420" s="1"/>
      <c r="AR420" s="1"/>
      <c r="AS420" s="1"/>
    </row>
    <row r="421" spans="1:45" ht="12" customHeight="1" x14ac:dyDescent="0.25">
      <c r="A421" s="64"/>
      <c r="AN421" s="1"/>
      <c r="AO421" s="1"/>
      <c r="AP421" s="1"/>
      <c r="AQ421" s="1"/>
      <c r="AR421" s="1"/>
      <c r="AS421" s="1"/>
    </row>
    <row r="422" spans="1:45" ht="12" customHeight="1" x14ac:dyDescent="0.25">
      <c r="A422" s="64"/>
      <c r="AN422" s="1"/>
      <c r="AO422" s="1"/>
      <c r="AP422" s="1"/>
      <c r="AQ422" s="1"/>
      <c r="AR422" s="1"/>
      <c r="AS422" s="1"/>
    </row>
    <row r="423" spans="1:45" ht="12" customHeight="1" x14ac:dyDescent="0.25">
      <c r="A423" s="64"/>
      <c r="AN423" s="1"/>
      <c r="AO423" s="1"/>
      <c r="AP423" s="1"/>
      <c r="AQ423" s="1"/>
      <c r="AR423" s="1"/>
      <c r="AS423" s="1"/>
    </row>
    <row r="424" spans="1:45" ht="12" customHeight="1" x14ac:dyDescent="0.25">
      <c r="A424" s="64"/>
      <c r="AN424" s="1"/>
      <c r="AO424" s="1"/>
      <c r="AP424" s="1"/>
      <c r="AQ424" s="1"/>
      <c r="AR424" s="1"/>
      <c r="AS424" s="1"/>
    </row>
    <row r="425" spans="1:45" ht="12" customHeight="1" x14ac:dyDescent="0.25">
      <c r="A425" s="64"/>
      <c r="AN425" s="1"/>
      <c r="AO425" s="1"/>
      <c r="AP425" s="1"/>
      <c r="AQ425" s="1"/>
      <c r="AR425" s="1"/>
      <c r="AS425" s="1"/>
    </row>
    <row r="426" spans="1:45" ht="12" customHeight="1" x14ac:dyDescent="0.25">
      <c r="A426" s="64"/>
      <c r="AN426" s="1"/>
      <c r="AO426" s="1"/>
      <c r="AP426" s="1"/>
      <c r="AQ426" s="1"/>
      <c r="AR426" s="1"/>
      <c r="AS426" s="1"/>
    </row>
    <row r="427" spans="1:45" ht="12" customHeight="1" x14ac:dyDescent="0.25">
      <c r="A427" s="64"/>
      <c r="AN427" s="1"/>
      <c r="AO427" s="1"/>
      <c r="AP427" s="1"/>
      <c r="AQ427" s="1"/>
      <c r="AR427" s="1"/>
      <c r="AS427" s="1"/>
    </row>
    <row r="428" spans="1:45" ht="12" customHeight="1" x14ac:dyDescent="0.25">
      <c r="A428" s="64"/>
      <c r="AN428" s="1"/>
      <c r="AO428" s="1"/>
      <c r="AP428" s="1"/>
      <c r="AQ428" s="1"/>
      <c r="AR428" s="1"/>
      <c r="AS428" s="1"/>
    </row>
    <row r="429" spans="1:45" ht="12" customHeight="1" x14ac:dyDescent="0.25">
      <c r="A429" s="64"/>
      <c r="AN429" s="1"/>
      <c r="AO429" s="1"/>
      <c r="AP429" s="1"/>
      <c r="AQ429" s="1"/>
      <c r="AR429" s="1"/>
      <c r="AS429" s="1"/>
    </row>
    <row r="430" spans="1:45" ht="12" customHeight="1" x14ac:dyDescent="0.25">
      <c r="A430" s="64"/>
      <c r="AN430" s="1"/>
      <c r="AO430" s="1"/>
      <c r="AP430" s="1"/>
      <c r="AQ430" s="1"/>
      <c r="AR430" s="1"/>
      <c r="AS430" s="1"/>
    </row>
    <row r="431" spans="1:45" ht="12" customHeight="1" x14ac:dyDescent="0.25">
      <c r="A431" s="64"/>
      <c r="AN431" s="1"/>
      <c r="AO431" s="1"/>
      <c r="AP431" s="1"/>
      <c r="AQ431" s="1"/>
      <c r="AR431" s="1"/>
      <c r="AS431" s="1"/>
    </row>
    <row r="432" spans="1:45" ht="12" customHeight="1" x14ac:dyDescent="0.25">
      <c r="A432" s="64"/>
      <c r="AN432" s="1"/>
      <c r="AO432" s="1"/>
      <c r="AP432" s="1"/>
      <c r="AQ432" s="1"/>
      <c r="AR432" s="1"/>
      <c r="AS432" s="1"/>
    </row>
    <row r="433" spans="1:45" ht="12" customHeight="1" x14ac:dyDescent="0.25">
      <c r="A433" s="64"/>
      <c r="AN433" s="1"/>
      <c r="AO433" s="1"/>
      <c r="AP433" s="1"/>
      <c r="AQ433" s="1"/>
      <c r="AR433" s="1"/>
      <c r="AS433" s="1"/>
    </row>
    <row r="434" spans="1:45" ht="12" customHeight="1" x14ac:dyDescent="0.25">
      <c r="A434" s="64"/>
      <c r="AN434" s="1"/>
      <c r="AO434" s="1"/>
      <c r="AP434" s="1"/>
      <c r="AQ434" s="1"/>
      <c r="AR434" s="1"/>
      <c r="AS434" s="1"/>
    </row>
    <row r="435" spans="1:45" ht="12" customHeight="1" x14ac:dyDescent="0.25">
      <c r="A435" s="64"/>
      <c r="AN435" s="1"/>
      <c r="AO435" s="1"/>
      <c r="AP435" s="1"/>
      <c r="AQ435" s="1"/>
      <c r="AR435" s="1"/>
      <c r="AS435" s="1"/>
    </row>
    <row r="436" spans="1:45" ht="12" customHeight="1" x14ac:dyDescent="0.25">
      <c r="A436" s="64"/>
      <c r="AN436" s="1"/>
      <c r="AO436" s="1"/>
      <c r="AP436" s="1"/>
      <c r="AQ436" s="1"/>
      <c r="AR436" s="1"/>
      <c r="AS436" s="1"/>
    </row>
    <row r="437" spans="1:45" ht="12" customHeight="1" x14ac:dyDescent="0.25">
      <c r="A437" s="64"/>
      <c r="AN437" s="1"/>
      <c r="AO437" s="1"/>
      <c r="AP437" s="1"/>
      <c r="AQ437" s="1"/>
      <c r="AR437" s="1"/>
      <c r="AS437" s="1"/>
    </row>
    <row r="438" spans="1:45" ht="12" customHeight="1" x14ac:dyDescent="0.25">
      <c r="A438" s="64"/>
      <c r="AN438" s="1"/>
      <c r="AO438" s="1"/>
      <c r="AP438" s="1"/>
      <c r="AQ438" s="1"/>
      <c r="AR438" s="1"/>
      <c r="AS438" s="1"/>
    </row>
    <row r="439" spans="1:45" ht="12" customHeight="1" x14ac:dyDescent="0.25">
      <c r="A439" s="64"/>
      <c r="AN439" s="1"/>
      <c r="AO439" s="1"/>
      <c r="AP439" s="1"/>
      <c r="AQ439" s="1"/>
      <c r="AR439" s="1"/>
      <c r="AS439" s="1"/>
    </row>
    <row r="440" spans="1:45" ht="12" customHeight="1" x14ac:dyDescent="0.25">
      <c r="A440" s="64"/>
      <c r="AN440" s="1"/>
      <c r="AO440" s="1"/>
      <c r="AP440" s="1"/>
      <c r="AQ440" s="1"/>
      <c r="AR440" s="1"/>
      <c r="AS440" s="1"/>
    </row>
    <row r="441" spans="1:45" ht="12" customHeight="1" x14ac:dyDescent="0.25">
      <c r="A441" s="64"/>
      <c r="AN441" s="1"/>
      <c r="AO441" s="1"/>
      <c r="AP441" s="1"/>
      <c r="AQ441" s="1"/>
      <c r="AR441" s="1"/>
      <c r="AS441" s="1"/>
    </row>
    <row r="442" spans="1:45" ht="12" customHeight="1" x14ac:dyDescent="0.25">
      <c r="A442" s="64"/>
      <c r="AN442" s="1"/>
      <c r="AO442" s="1"/>
      <c r="AP442" s="1"/>
      <c r="AQ442" s="1"/>
      <c r="AR442" s="1"/>
      <c r="AS442" s="1"/>
    </row>
    <row r="443" spans="1:45" ht="12" customHeight="1" x14ac:dyDescent="0.25">
      <c r="A443" s="64"/>
      <c r="AN443" s="1"/>
      <c r="AO443" s="1"/>
      <c r="AP443" s="1"/>
      <c r="AQ443" s="1"/>
      <c r="AR443" s="1"/>
      <c r="AS443" s="1"/>
    </row>
    <row r="444" spans="1:45" ht="12" customHeight="1" x14ac:dyDescent="0.25">
      <c r="A444" s="64"/>
      <c r="AN444" s="1"/>
      <c r="AO444" s="1"/>
      <c r="AP444" s="1"/>
      <c r="AQ444" s="1"/>
      <c r="AR444" s="1"/>
      <c r="AS444" s="1"/>
    </row>
    <row r="445" spans="1:45" ht="12" customHeight="1" x14ac:dyDescent="0.25">
      <c r="A445" s="64"/>
      <c r="AN445" s="1"/>
      <c r="AO445" s="1"/>
      <c r="AP445" s="1"/>
      <c r="AQ445" s="1"/>
      <c r="AR445" s="1"/>
      <c r="AS445" s="1"/>
    </row>
    <row r="446" spans="1:45" ht="12" customHeight="1" x14ac:dyDescent="0.25">
      <c r="A446" s="64"/>
      <c r="AN446" s="1"/>
      <c r="AO446" s="1"/>
      <c r="AP446" s="1"/>
      <c r="AQ446" s="1"/>
      <c r="AR446" s="1"/>
      <c r="AS446" s="1"/>
    </row>
    <row r="447" spans="1:45" ht="12" customHeight="1" x14ac:dyDescent="0.25">
      <c r="A447" s="64"/>
      <c r="AN447" s="1"/>
      <c r="AO447" s="1"/>
      <c r="AP447" s="1"/>
      <c r="AQ447" s="1"/>
      <c r="AR447" s="1"/>
      <c r="AS447" s="1"/>
    </row>
    <row r="448" spans="1:45" ht="12" customHeight="1" x14ac:dyDescent="0.25">
      <c r="A448" s="64"/>
      <c r="AN448" s="1"/>
      <c r="AO448" s="1"/>
      <c r="AP448" s="1"/>
      <c r="AQ448" s="1"/>
      <c r="AR448" s="1"/>
      <c r="AS448" s="1"/>
    </row>
    <row r="449" spans="1:45" ht="12" customHeight="1" x14ac:dyDescent="0.25">
      <c r="A449" s="64"/>
      <c r="AN449" s="1"/>
      <c r="AO449" s="1"/>
      <c r="AP449" s="1"/>
      <c r="AQ449" s="1"/>
      <c r="AR449" s="1"/>
      <c r="AS449" s="1"/>
    </row>
    <row r="450" spans="1:45" ht="12" customHeight="1" x14ac:dyDescent="0.25">
      <c r="A450" s="64"/>
      <c r="AN450" s="1"/>
      <c r="AO450" s="1"/>
      <c r="AP450" s="1"/>
      <c r="AQ450" s="1"/>
      <c r="AR450" s="1"/>
      <c r="AS450" s="1"/>
    </row>
    <row r="451" spans="1:45" ht="12" customHeight="1" x14ac:dyDescent="0.25">
      <c r="A451" s="64"/>
      <c r="AN451" s="1"/>
      <c r="AO451" s="1"/>
      <c r="AP451" s="1"/>
      <c r="AQ451" s="1"/>
      <c r="AR451" s="1"/>
      <c r="AS451" s="1"/>
    </row>
    <row r="452" spans="1:45" ht="12" customHeight="1" x14ac:dyDescent="0.25">
      <c r="A452" s="64"/>
      <c r="AN452" s="1"/>
      <c r="AO452" s="1"/>
      <c r="AP452" s="1"/>
      <c r="AQ452" s="1"/>
      <c r="AR452" s="1"/>
      <c r="AS452" s="1"/>
    </row>
    <row r="453" spans="1:45" ht="12" customHeight="1" x14ac:dyDescent="0.25">
      <c r="A453" s="64"/>
      <c r="AN453" s="1"/>
      <c r="AO453" s="1"/>
      <c r="AP453" s="1"/>
      <c r="AQ453" s="1"/>
      <c r="AR453" s="1"/>
      <c r="AS453" s="1"/>
    </row>
    <row r="454" spans="1:45" ht="12" customHeight="1" x14ac:dyDescent="0.25">
      <c r="A454" s="64"/>
      <c r="AN454" s="1"/>
      <c r="AO454" s="1"/>
      <c r="AP454" s="1"/>
      <c r="AQ454" s="1"/>
      <c r="AR454" s="1"/>
      <c r="AS454" s="1"/>
    </row>
    <row r="455" spans="1:45" ht="12" customHeight="1" x14ac:dyDescent="0.25">
      <c r="A455" s="64"/>
      <c r="AN455" s="1"/>
      <c r="AO455" s="1"/>
      <c r="AP455" s="1"/>
      <c r="AQ455" s="1"/>
      <c r="AR455" s="1"/>
      <c r="AS455" s="1"/>
    </row>
    <row r="456" spans="1:45" ht="12" customHeight="1" x14ac:dyDescent="0.25">
      <c r="A456" s="64"/>
      <c r="AN456" s="1"/>
      <c r="AO456" s="1"/>
      <c r="AP456" s="1"/>
      <c r="AQ456" s="1"/>
      <c r="AR456" s="1"/>
      <c r="AS456" s="1"/>
    </row>
    <row r="457" spans="1:45" ht="12" customHeight="1" x14ac:dyDescent="0.25">
      <c r="A457" s="64"/>
      <c r="AN457" s="1"/>
      <c r="AO457" s="1"/>
      <c r="AP457" s="1"/>
      <c r="AQ457" s="1"/>
      <c r="AR457" s="1"/>
      <c r="AS457" s="1"/>
    </row>
    <row r="458" spans="1:45" ht="12" customHeight="1" x14ac:dyDescent="0.25">
      <c r="A458" s="64"/>
      <c r="AN458" s="1"/>
      <c r="AO458" s="1"/>
      <c r="AP458" s="1"/>
      <c r="AQ458" s="1"/>
      <c r="AR458" s="1"/>
      <c r="AS458" s="1"/>
    </row>
    <row r="459" spans="1:45" ht="12" customHeight="1" x14ac:dyDescent="0.25">
      <c r="A459" s="64"/>
      <c r="AN459" s="1"/>
      <c r="AO459" s="1"/>
      <c r="AP459" s="1"/>
      <c r="AQ459" s="1"/>
      <c r="AR459" s="1"/>
      <c r="AS459" s="1"/>
    </row>
    <row r="460" spans="1:45" ht="12" customHeight="1" x14ac:dyDescent="0.25">
      <c r="A460" s="64"/>
      <c r="AN460" s="1"/>
      <c r="AO460" s="1"/>
      <c r="AP460" s="1"/>
      <c r="AQ460" s="1"/>
      <c r="AR460" s="1"/>
      <c r="AS460" s="1"/>
    </row>
    <row r="461" spans="1:45" ht="12" customHeight="1" x14ac:dyDescent="0.25">
      <c r="A461" s="64"/>
      <c r="AN461" s="1"/>
      <c r="AO461" s="1"/>
      <c r="AP461" s="1"/>
      <c r="AQ461" s="1"/>
      <c r="AR461" s="1"/>
      <c r="AS461" s="1"/>
    </row>
    <row r="462" spans="1:45" ht="12" customHeight="1" x14ac:dyDescent="0.25">
      <c r="A462" s="64"/>
      <c r="AN462" s="1"/>
      <c r="AO462" s="1"/>
      <c r="AP462" s="1"/>
      <c r="AQ462" s="1"/>
      <c r="AR462" s="1"/>
      <c r="AS462" s="1"/>
    </row>
    <row r="463" spans="1:45" ht="12" customHeight="1" x14ac:dyDescent="0.25">
      <c r="A463" s="64"/>
      <c r="AN463" s="1"/>
      <c r="AO463" s="1"/>
      <c r="AP463" s="1"/>
      <c r="AQ463" s="1"/>
      <c r="AR463" s="1"/>
      <c r="AS463" s="1"/>
    </row>
    <row r="464" spans="1:45" ht="12" customHeight="1" x14ac:dyDescent="0.25">
      <c r="A464" s="64"/>
      <c r="AN464" s="1"/>
      <c r="AO464" s="1"/>
      <c r="AP464" s="1"/>
      <c r="AQ464" s="1"/>
      <c r="AR464" s="1"/>
      <c r="AS464" s="1"/>
    </row>
    <row r="465" spans="1:45" ht="12" customHeight="1" x14ac:dyDescent="0.25">
      <c r="A465" s="64"/>
      <c r="AN465" s="1"/>
      <c r="AO465" s="1"/>
      <c r="AP465" s="1"/>
      <c r="AQ465" s="1"/>
      <c r="AR465" s="1"/>
      <c r="AS465" s="1"/>
    </row>
    <row r="466" spans="1:45" ht="12" customHeight="1" x14ac:dyDescent="0.25">
      <c r="A466" s="64"/>
      <c r="AN466" s="1"/>
      <c r="AO466" s="1"/>
      <c r="AP466" s="1"/>
      <c r="AQ466" s="1"/>
      <c r="AR466" s="1"/>
      <c r="AS466" s="1"/>
    </row>
    <row r="467" spans="1:45" ht="12" customHeight="1" x14ac:dyDescent="0.25">
      <c r="A467" s="64"/>
      <c r="AN467" s="1"/>
      <c r="AO467" s="1"/>
      <c r="AP467" s="1"/>
      <c r="AQ467" s="1"/>
      <c r="AR467" s="1"/>
      <c r="AS467" s="1"/>
    </row>
    <row r="468" spans="1:45" ht="12" customHeight="1" x14ac:dyDescent="0.25">
      <c r="A468" s="64"/>
      <c r="AN468" s="1"/>
      <c r="AO468" s="1"/>
      <c r="AP468" s="1"/>
      <c r="AQ468" s="1"/>
      <c r="AR468" s="1"/>
      <c r="AS468" s="1"/>
    </row>
    <row r="469" spans="1:45" ht="12" customHeight="1" x14ac:dyDescent="0.25">
      <c r="A469" s="64"/>
      <c r="AN469" s="1"/>
      <c r="AO469" s="1"/>
      <c r="AP469" s="1"/>
      <c r="AQ469" s="1"/>
      <c r="AR469" s="1"/>
      <c r="AS469" s="1"/>
    </row>
    <row r="470" spans="1:45" ht="12" customHeight="1" x14ac:dyDescent="0.25">
      <c r="A470" s="64"/>
      <c r="AN470" s="1"/>
      <c r="AO470" s="1"/>
      <c r="AP470" s="1"/>
      <c r="AQ470" s="1"/>
      <c r="AR470" s="1"/>
      <c r="AS470" s="1"/>
    </row>
    <row r="471" spans="1:45" ht="12" customHeight="1" x14ac:dyDescent="0.25">
      <c r="A471" s="64"/>
      <c r="AN471" s="1"/>
      <c r="AO471" s="1"/>
      <c r="AP471" s="1"/>
      <c r="AQ471" s="1"/>
      <c r="AR471" s="1"/>
      <c r="AS471" s="1"/>
    </row>
    <row r="472" spans="1:45" ht="12" customHeight="1" x14ac:dyDescent="0.25">
      <c r="A472" s="64"/>
      <c r="AN472" s="1"/>
      <c r="AO472" s="1"/>
      <c r="AP472" s="1"/>
      <c r="AQ472" s="1"/>
      <c r="AR472" s="1"/>
      <c r="AS472" s="1"/>
    </row>
    <row r="473" spans="1:45" ht="12" customHeight="1" x14ac:dyDescent="0.25">
      <c r="A473" s="64"/>
      <c r="AN473" s="1"/>
      <c r="AO473" s="1"/>
      <c r="AP473" s="1"/>
      <c r="AQ473" s="1"/>
      <c r="AR473" s="1"/>
      <c r="AS473" s="1"/>
    </row>
    <row r="474" spans="1:45" ht="12" customHeight="1" x14ac:dyDescent="0.25">
      <c r="A474" s="64"/>
      <c r="AN474" s="1"/>
      <c r="AO474" s="1"/>
      <c r="AP474" s="1"/>
      <c r="AQ474" s="1"/>
      <c r="AR474" s="1"/>
      <c r="AS474" s="1"/>
    </row>
    <row r="475" spans="1:45" ht="12" customHeight="1" x14ac:dyDescent="0.25">
      <c r="A475" s="64"/>
      <c r="AN475" s="1"/>
      <c r="AO475" s="1"/>
      <c r="AP475" s="1"/>
      <c r="AQ475" s="1"/>
      <c r="AR475" s="1"/>
      <c r="AS475" s="1"/>
    </row>
    <row r="476" spans="1:45" ht="12" customHeight="1" x14ac:dyDescent="0.25">
      <c r="A476" s="64"/>
      <c r="AN476" s="1"/>
      <c r="AO476" s="1"/>
      <c r="AP476" s="1"/>
      <c r="AQ476" s="1"/>
      <c r="AR476" s="1"/>
      <c r="AS476" s="1"/>
    </row>
    <row r="477" spans="1:45" ht="12" customHeight="1" x14ac:dyDescent="0.25">
      <c r="A477" s="64"/>
      <c r="AN477" s="1"/>
      <c r="AO477" s="1"/>
      <c r="AP477" s="1"/>
      <c r="AQ477" s="1"/>
      <c r="AR477" s="1"/>
      <c r="AS477" s="1"/>
    </row>
    <row r="478" spans="1:45" ht="12" customHeight="1" x14ac:dyDescent="0.25">
      <c r="A478" s="64"/>
      <c r="AN478" s="1"/>
      <c r="AO478" s="1"/>
      <c r="AP478" s="1"/>
      <c r="AQ478" s="1"/>
      <c r="AR478" s="1"/>
      <c r="AS478" s="1"/>
    </row>
    <row r="479" spans="1:45" ht="12" customHeight="1" x14ac:dyDescent="0.25">
      <c r="A479" s="64"/>
      <c r="AN479" s="1"/>
      <c r="AO479" s="1"/>
      <c r="AP479" s="1"/>
      <c r="AQ479" s="1"/>
      <c r="AR479" s="1"/>
      <c r="AS479" s="1"/>
    </row>
    <row r="480" spans="1:45" ht="12" customHeight="1" x14ac:dyDescent="0.25">
      <c r="A480" s="64"/>
      <c r="AN480" s="1"/>
      <c r="AO480" s="1"/>
      <c r="AP480" s="1"/>
      <c r="AQ480" s="1"/>
      <c r="AR480" s="1"/>
      <c r="AS480" s="1"/>
    </row>
    <row r="481" spans="1:45" ht="12" customHeight="1" x14ac:dyDescent="0.25">
      <c r="A481" s="64"/>
      <c r="AN481" s="1"/>
      <c r="AO481" s="1"/>
      <c r="AP481" s="1"/>
      <c r="AQ481" s="1"/>
      <c r="AR481" s="1"/>
      <c r="AS481" s="1"/>
    </row>
    <row r="482" spans="1:45" ht="12" customHeight="1" x14ac:dyDescent="0.25">
      <c r="A482" s="64"/>
      <c r="AN482" s="1"/>
      <c r="AO482" s="1"/>
      <c r="AP482" s="1"/>
      <c r="AQ482" s="1"/>
      <c r="AR482" s="1"/>
      <c r="AS482" s="1"/>
    </row>
    <row r="483" spans="1:45" ht="12" customHeight="1" x14ac:dyDescent="0.25">
      <c r="A483" s="64"/>
      <c r="AN483" s="1"/>
      <c r="AO483" s="1"/>
      <c r="AP483" s="1"/>
      <c r="AQ483" s="1"/>
      <c r="AR483" s="1"/>
      <c r="AS483" s="1"/>
    </row>
    <row r="484" spans="1:45" ht="12" customHeight="1" x14ac:dyDescent="0.25">
      <c r="A484" s="64"/>
      <c r="AN484" s="1"/>
      <c r="AO484" s="1"/>
      <c r="AP484" s="1"/>
      <c r="AQ484" s="1"/>
      <c r="AR484" s="1"/>
      <c r="AS484" s="1"/>
    </row>
    <row r="485" spans="1:45" ht="12" customHeight="1" x14ac:dyDescent="0.25">
      <c r="A485" s="64"/>
      <c r="AN485" s="1"/>
      <c r="AO485" s="1"/>
      <c r="AP485" s="1"/>
      <c r="AQ485" s="1"/>
      <c r="AR485" s="1"/>
      <c r="AS485" s="1"/>
    </row>
    <row r="486" spans="1:45" ht="12" customHeight="1" x14ac:dyDescent="0.25">
      <c r="A486" s="64"/>
      <c r="AN486" s="1"/>
      <c r="AO486" s="1"/>
      <c r="AP486" s="1"/>
      <c r="AQ486" s="1"/>
      <c r="AR486" s="1"/>
      <c r="AS486" s="1"/>
    </row>
    <row r="487" spans="1:45" ht="12" customHeight="1" x14ac:dyDescent="0.25">
      <c r="A487" s="64"/>
      <c r="AN487" s="1"/>
      <c r="AO487" s="1"/>
      <c r="AP487" s="1"/>
      <c r="AQ487" s="1"/>
      <c r="AR487" s="1"/>
      <c r="AS487" s="1"/>
    </row>
    <row r="488" spans="1:45" ht="12" customHeight="1" x14ac:dyDescent="0.25">
      <c r="A488" s="64"/>
      <c r="AN488" s="1"/>
      <c r="AO488" s="1"/>
      <c r="AP488" s="1"/>
      <c r="AQ488" s="1"/>
      <c r="AR488" s="1"/>
      <c r="AS488" s="1"/>
    </row>
    <row r="489" spans="1:45" ht="12" customHeight="1" x14ac:dyDescent="0.25">
      <c r="A489" s="64"/>
      <c r="AN489" s="1"/>
      <c r="AO489" s="1"/>
      <c r="AP489" s="1"/>
      <c r="AQ489" s="1"/>
      <c r="AR489" s="1"/>
      <c r="AS489" s="1"/>
    </row>
    <row r="490" spans="1:45" ht="12" customHeight="1" x14ac:dyDescent="0.25">
      <c r="A490" s="64"/>
      <c r="AN490" s="1"/>
      <c r="AO490" s="1"/>
      <c r="AP490" s="1"/>
      <c r="AQ490" s="1"/>
      <c r="AR490" s="1"/>
      <c r="AS490" s="1"/>
    </row>
    <row r="491" spans="1:45" ht="12" customHeight="1" x14ac:dyDescent="0.25">
      <c r="A491" s="64"/>
      <c r="AN491" s="1"/>
      <c r="AO491" s="1"/>
      <c r="AP491" s="1"/>
      <c r="AQ491" s="1"/>
      <c r="AR491" s="1"/>
      <c r="AS491" s="1"/>
    </row>
    <row r="492" spans="1:45" ht="12" customHeight="1" x14ac:dyDescent="0.25">
      <c r="A492" s="64"/>
      <c r="AN492" s="1"/>
      <c r="AO492" s="1"/>
      <c r="AP492" s="1"/>
      <c r="AQ492" s="1"/>
      <c r="AR492" s="1"/>
      <c r="AS492" s="1"/>
    </row>
    <row r="493" spans="1:45" ht="12" customHeight="1" x14ac:dyDescent="0.25">
      <c r="A493" s="64"/>
      <c r="AN493" s="1"/>
      <c r="AO493" s="1"/>
      <c r="AP493" s="1"/>
      <c r="AQ493" s="1"/>
      <c r="AR493" s="1"/>
      <c r="AS493" s="1"/>
    </row>
    <row r="494" spans="1:45" ht="12" customHeight="1" x14ac:dyDescent="0.25">
      <c r="A494" s="64"/>
      <c r="AN494" s="1"/>
      <c r="AO494" s="1"/>
      <c r="AP494" s="1"/>
      <c r="AQ494" s="1"/>
      <c r="AR494" s="1"/>
      <c r="AS494" s="1"/>
    </row>
    <row r="495" spans="1:45" ht="12" customHeight="1" x14ac:dyDescent="0.25">
      <c r="A495" s="64"/>
      <c r="AN495" s="1"/>
      <c r="AO495" s="1"/>
      <c r="AP495" s="1"/>
      <c r="AQ495" s="1"/>
      <c r="AR495" s="1"/>
      <c r="AS495" s="1"/>
    </row>
    <row r="496" spans="1:45" ht="12" customHeight="1" x14ac:dyDescent="0.25">
      <c r="A496" s="64"/>
      <c r="AN496" s="1"/>
      <c r="AO496" s="1"/>
      <c r="AP496" s="1"/>
      <c r="AQ496" s="1"/>
      <c r="AR496" s="1"/>
      <c r="AS496" s="1"/>
    </row>
    <row r="497" spans="1:45" ht="12" customHeight="1" x14ac:dyDescent="0.25">
      <c r="A497" s="64"/>
      <c r="AN497" s="1"/>
      <c r="AO497" s="1"/>
      <c r="AP497" s="1"/>
      <c r="AQ497" s="1"/>
      <c r="AR497" s="1"/>
      <c r="AS497" s="1"/>
    </row>
    <row r="498" spans="1:45" ht="12" customHeight="1" x14ac:dyDescent="0.25">
      <c r="A498" s="64"/>
      <c r="AN498" s="1"/>
      <c r="AO498" s="1"/>
      <c r="AP498" s="1"/>
      <c r="AQ498" s="1"/>
      <c r="AR498" s="1"/>
      <c r="AS498" s="1"/>
    </row>
    <row r="499" spans="1:45" ht="12" customHeight="1" x14ac:dyDescent="0.25">
      <c r="A499" s="64"/>
      <c r="AN499" s="1"/>
      <c r="AO499" s="1"/>
      <c r="AP499" s="1"/>
      <c r="AQ499" s="1"/>
      <c r="AR499" s="1"/>
      <c r="AS499" s="1"/>
    </row>
    <row r="500" spans="1:45" ht="12" customHeight="1" x14ac:dyDescent="0.25">
      <c r="A500" s="64"/>
      <c r="AN500" s="1"/>
      <c r="AO500" s="1"/>
      <c r="AP500" s="1"/>
      <c r="AQ500" s="1"/>
      <c r="AR500" s="1"/>
      <c r="AS500" s="1"/>
    </row>
    <row r="501" spans="1:45" ht="12" customHeight="1" x14ac:dyDescent="0.25">
      <c r="A501" s="64"/>
      <c r="AN501" s="1"/>
      <c r="AO501" s="1"/>
      <c r="AP501" s="1"/>
      <c r="AQ501" s="1"/>
      <c r="AR501" s="1"/>
      <c r="AS501" s="1"/>
    </row>
    <row r="502" spans="1:45" ht="12" customHeight="1" x14ac:dyDescent="0.25">
      <c r="A502" s="64"/>
      <c r="AN502" s="1"/>
      <c r="AO502" s="1"/>
      <c r="AP502" s="1"/>
      <c r="AQ502" s="1"/>
      <c r="AR502" s="1"/>
      <c r="AS502" s="1"/>
    </row>
    <row r="503" spans="1:45" ht="12" customHeight="1" x14ac:dyDescent="0.25">
      <c r="A503" s="64"/>
      <c r="AN503" s="1"/>
      <c r="AO503" s="1"/>
      <c r="AP503" s="1"/>
      <c r="AQ503" s="1"/>
      <c r="AR503" s="1"/>
      <c r="AS503" s="1"/>
    </row>
    <row r="504" spans="1:45" ht="12" customHeight="1" x14ac:dyDescent="0.25">
      <c r="A504" s="64"/>
      <c r="AN504" s="1"/>
      <c r="AO504" s="1"/>
      <c r="AP504" s="1"/>
      <c r="AQ504" s="1"/>
      <c r="AR504" s="1"/>
      <c r="AS504" s="1"/>
    </row>
    <row r="505" spans="1:45" ht="12" customHeight="1" x14ac:dyDescent="0.25">
      <c r="A505" s="64"/>
      <c r="AN505" s="1"/>
      <c r="AO505" s="1"/>
      <c r="AP505" s="1"/>
      <c r="AQ505" s="1"/>
      <c r="AR505" s="1"/>
      <c r="AS505" s="1"/>
    </row>
    <row r="506" spans="1:45" ht="12" customHeight="1" x14ac:dyDescent="0.25">
      <c r="A506" s="64"/>
      <c r="AN506" s="1"/>
      <c r="AO506" s="1"/>
      <c r="AP506" s="1"/>
      <c r="AQ506" s="1"/>
      <c r="AR506" s="1"/>
      <c r="AS506" s="1"/>
    </row>
    <row r="507" spans="1:45" ht="12" customHeight="1" x14ac:dyDescent="0.25">
      <c r="A507" s="64"/>
      <c r="AN507" s="1"/>
      <c r="AO507" s="1"/>
      <c r="AP507" s="1"/>
      <c r="AQ507" s="1"/>
      <c r="AR507" s="1"/>
      <c r="AS507" s="1"/>
    </row>
    <row r="508" spans="1:45" ht="12" customHeight="1" x14ac:dyDescent="0.25">
      <c r="A508" s="64"/>
      <c r="AN508" s="1"/>
      <c r="AO508" s="1"/>
      <c r="AP508" s="1"/>
      <c r="AQ508" s="1"/>
      <c r="AR508" s="1"/>
      <c r="AS508" s="1"/>
    </row>
    <row r="509" spans="1:45" ht="12" customHeight="1" x14ac:dyDescent="0.25">
      <c r="A509" s="64"/>
      <c r="AN509" s="1"/>
      <c r="AO509" s="1"/>
      <c r="AP509" s="1"/>
      <c r="AQ509" s="1"/>
      <c r="AR509" s="1"/>
      <c r="AS509" s="1"/>
    </row>
    <row r="510" spans="1:45" ht="12" customHeight="1" x14ac:dyDescent="0.25">
      <c r="A510" s="64"/>
      <c r="AN510" s="1"/>
      <c r="AO510" s="1"/>
      <c r="AP510" s="1"/>
      <c r="AQ510" s="1"/>
      <c r="AR510" s="1"/>
      <c r="AS510" s="1"/>
    </row>
    <row r="511" spans="1:45" ht="12" customHeight="1" x14ac:dyDescent="0.25">
      <c r="A511" s="64"/>
      <c r="AN511" s="1"/>
      <c r="AO511" s="1"/>
      <c r="AP511" s="1"/>
      <c r="AQ511" s="1"/>
      <c r="AR511" s="1"/>
      <c r="AS511" s="1"/>
    </row>
    <row r="512" spans="1:45" ht="12" customHeight="1" x14ac:dyDescent="0.25">
      <c r="A512" s="64"/>
      <c r="AN512" s="1"/>
      <c r="AO512" s="1"/>
      <c r="AP512" s="1"/>
      <c r="AQ512" s="1"/>
      <c r="AR512" s="1"/>
      <c r="AS512" s="1"/>
    </row>
    <row r="513" spans="1:45" ht="12" customHeight="1" x14ac:dyDescent="0.25">
      <c r="A513" s="64"/>
      <c r="AN513" s="1"/>
      <c r="AO513" s="1"/>
      <c r="AP513" s="1"/>
      <c r="AQ513" s="1"/>
      <c r="AR513" s="1"/>
      <c r="AS513" s="1"/>
    </row>
    <row r="514" spans="1:45" ht="12" customHeight="1" x14ac:dyDescent="0.25">
      <c r="A514" s="64"/>
      <c r="AN514" s="1"/>
      <c r="AO514" s="1"/>
      <c r="AP514" s="1"/>
      <c r="AQ514" s="1"/>
      <c r="AR514" s="1"/>
      <c r="AS514" s="1"/>
    </row>
    <row r="515" spans="1:45" ht="12" customHeight="1" x14ac:dyDescent="0.25">
      <c r="A515" s="64"/>
      <c r="AN515" s="1"/>
      <c r="AO515" s="1"/>
      <c r="AP515" s="1"/>
      <c r="AQ515" s="1"/>
      <c r="AR515" s="1"/>
      <c r="AS515" s="1"/>
    </row>
    <row r="516" spans="1:45" ht="12" customHeight="1" x14ac:dyDescent="0.25">
      <c r="A516" s="64"/>
      <c r="AN516" s="1"/>
      <c r="AO516" s="1"/>
      <c r="AP516" s="1"/>
      <c r="AQ516" s="1"/>
      <c r="AR516" s="1"/>
      <c r="AS516" s="1"/>
    </row>
    <row r="517" spans="1:45" ht="12" customHeight="1" x14ac:dyDescent="0.25">
      <c r="A517" s="64"/>
      <c r="AN517" s="1"/>
      <c r="AO517" s="1"/>
      <c r="AP517" s="1"/>
      <c r="AQ517" s="1"/>
      <c r="AR517" s="1"/>
      <c r="AS517" s="1"/>
    </row>
    <row r="518" spans="1:45" ht="12" customHeight="1" x14ac:dyDescent="0.25">
      <c r="A518" s="64"/>
      <c r="AN518" s="1"/>
      <c r="AO518" s="1"/>
      <c r="AP518" s="1"/>
      <c r="AQ518" s="1"/>
      <c r="AR518" s="1"/>
      <c r="AS518" s="1"/>
    </row>
    <row r="519" spans="1:45" ht="12" customHeight="1" x14ac:dyDescent="0.25">
      <c r="A519" s="64"/>
      <c r="AN519" s="1"/>
      <c r="AO519" s="1"/>
      <c r="AP519" s="1"/>
      <c r="AQ519" s="1"/>
      <c r="AR519" s="1"/>
      <c r="AS519" s="1"/>
    </row>
    <row r="520" spans="1:45" ht="12" customHeight="1" x14ac:dyDescent="0.25">
      <c r="A520" s="64"/>
      <c r="AN520" s="1"/>
      <c r="AO520" s="1"/>
      <c r="AP520" s="1"/>
      <c r="AQ520" s="1"/>
      <c r="AR520" s="1"/>
      <c r="AS520" s="1"/>
    </row>
    <row r="521" spans="1:45" ht="12" customHeight="1" x14ac:dyDescent="0.25">
      <c r="A521" s="64"/>
      <c r="AN521" s="1"/>
      <c r="AO521" s="1"/>
      <c r="AP521" s="1"/>
      <c r="AQ521" s="1"/>
      <c r="AR521" s="1"/>
      <c r="AS521" s="1"/>
    </row>
    <row r="522" spans="1:45" ht="12" customHeight="1" x14ac:dyDescent="0.25">
      <c r="A522" s="64"/>
      <c r="AN522" s="1"/>
      <c r="AO522" s="1"/>
      <c r="AP522" s="1"/>
      <c r="AQ522" s="1"/>
      <c r="AR522" s="1"/>
      <c r="AS522" s="1"/>
    </row>
    <row r="523" spans="1:45" ht="12" customHeight="1" x14ac:dyDescent="0.25">
      <c r="A523" s="64"/>
      <c r="AN523" s="1"/>
      <c r="AO523" s="1"/>
      <c r="AP523" s="1"/>
      <c r="AQ523" s="1"/>
      <c r="AR523" s="1"/>
      <c r="AS523" s="1"/>
    </row>
    <row r="524" spans="1:45" ht="12" customHeight="1" x14ac:dyDescent="0.25">
      <c r="A524" s="64"/>
      <c r="AN524" s="1"/>
      <c r="AO524" s="1"/>
      <c r="AP524" s="1"/>
      <c r="AQ524" s="1"/>
      <c r="AR524" s="1"/>
      <c r="AS524" s="1"/>
    </row>
    <row r="525" spans="1:45" ht="12" customHeight="1" x14ac:dyDescent="0.25">
      <c r="A525" s="64"/>
      <c r="AN525" s="1"/>
      <c r="AO525" s="1"/>
      <c r="AP525" s="1"/>
      <c r="AQ525" s="1"/>
      <c r="AR525" s="1"/>
      <c r="AS525" s="1"/>
    </row>
    <row r="526" spans="1:45" ht="12" customHeight="1" x14ac:dyDescent="0.25">
      <c r="A526" s="64"/>
      <c r="AN526" s="1"/>
      <c r="AO526" s="1"/>
      <c r="AP526" s="1"/>
      <c r="AQ526" s="1"/>
      <c r="AR526" s="1"/>
      <c r="AS526" s="1"/>
    </row>
    <row r="527" spans="1:45" ht="12" customHeight="1" x14ac:dyDescent="0.25">
      <c r="A527" s="64"/>
      <c r="AN527" s="1"/>
      <c r="AO527" s="1"/>
      <c r="AP527" s="1"/>
      <c r="AQ527" s="1"/>
      <c r="AR527" s="1"/>
      <c r="AS527" s="1"/>
    </row>
    <row r="528" spans="1:45" ht="12" customHeight="1" x14ac:dyDescent="0.25">
      <c r="A528" s="64"/>
      <c r="AN528" s="1"/>
      <c r="AO528" s="1"/>
      <c r="AP528" s="1"/>
      <c r="AQ528" s="1"/>
      <c r="AR528" s="1"/>
      <c r="AS528" s="1"/>
    </row>
    <row r="529" spans="1:45" ht="12" customHeight="1" x14ac:dyDescent="0.25">
      <c r="A529" s="64"/>
      <c r="AN529" s="1"/>
      <c r="AO529" s="1"/>
      <c r="AP529" s="1"/>
      <c r="AQ529" s="1"/>
      <c r="AR529" s="1"/>
      <c r="AS529" s="1"/>
    </row>
    <row r="530" spans="1:45" ht="12" customHeight="1" x14ac:dyDescent="0.25">
      <c r="A530" s="64"/>
      <c r="AN530" s="1"/>
      <c r="AO530" s="1"/>
      <c r="AP530" s="1"/>
      <c r="AQ530" s="1"/>
      <c r="AR530" s="1"/>
      <c r="AS530" s="1"/>
    </row>
    <row r="531" spans="1:45" ht="12" customHeight="1" x14ac:dyDescent="0.25">
      <c r="A531" s="64"/>
      <c r="AN531" s="1"/>
      <c r="AO531" s="1"/>
      <c r="AP531" s="1"/>
      <c r="AQ531" s="1"/>
      <c r="AR531" s="1"/>
      <c r="AS531" s="1"/>
    </row>
    <row r="532" spans="1:45" ht="12" customHeight="1" x14ac:dyDescent="0.25">
      <c r="A532" s="64"/>
      <c r="AN532" s="1"/>
      <c r="AO532" s="1"/>
      <c r="AP532" s="1"/>
      <c r="AQ532" s="1"/>
      <c r="AR532" s="1"/>
      <c r="AS532" s="1"/>
    </row>
    <row r="533" spans="1:45" ht="12" customHeight="1" x14ac:dyDescent="0.25">
      <c r="A533" s="64"/>
      <c r="AN533" s="1"/>
      <c r="AO533" s="1"/>
      <c r="AP533" s="1"/>
      <c r="AQ533" s="1"/>
      <c r="AR533" s="1"/>
      <c r="AS533" s="1"/>
    </row>
    <row r="534" spans="1:45" ht="12" customHeight="1" x14ac:dyDescent="0.25">
      <c r="A534" s="64"/>
      <c r="AN534" s="1"/>
      <c r="AO534" s="1"/>
      <c r="AP534" s="1"/>
      <c r="AQ534" s="1"/>
      <c r="AR534" s="1"/>
      <c r="AS534" s="1"/>
    </row>
    <row r="535" spans="1:45" ht="12" customHeight="1" x14ac:dyDescent="0.25">
      <c r="A535" s="64"/>
      <c r="AN535" s="1"/>
      <c r="AO535" s="1"/>
      <c r="AP535" s="1"/>
      <c r="AQ535" s="1"/>
      <c r="AR535" s="1"/>
      <c r="AS535" s="1"/>
    </row>
    <row r="536" spans="1:45" ht="12" customHeight="1" x14ac:dyDescent="0.25">
      <c r="A536" s="64"/>
      <c r="AN536" s="1"/>
      <c r="AO536" s="1"/>
      <c r="AP536" s="1"/>
      <c r="AQ536" s="1"/>
      <c r="AR536" s="1"/>
      <c r="AS536" s="1"/>
    </row>
    <row r="537" spans="1:45" ht="12" customHeight="1" x14ac:dyDescent="0.25">
      <c r="A537" s="64"/>
      <c r="AN537" s="1"/>
      <c r="AO537" s="1"/>
      <c r="AP537" s="1"/>
      <c r="AQ537" s="1"/>
      <c r="AR537" s="1"/>
      <c r="AS537" s="1"/>
    </row>
    <row r="538" spans="1:45" ht="12" customHeight="1" x14ac:dyDescent="0.25">
      <c r="A538" s="64"/>
      <c r="AN538" s="1"/>
      <c r="AO538" s="1"/>
      <c r="AP538" s="1"/>
      <c r="AQ538" s="1"/>
      <c r="AR538" s="1"/>
      <c r="AS538" s="1"/>
    </row>
    <row r="539" spans="1:45" ht="12" customHeight="1" x14ac:dyDescent="0.25">
      <c r="A539" s="64"/>
      <c r="AN539" s="1"/>
      <c r="AO539" s="1"/>
      <c r="AP539" s="1"/>
      <c r="AQ539" s="1"/>
      <c r="AR539" s="1"/>
      <c r="AS539" s="1"/>
    </row>
    <row r="540" spans="1:45" ht="12" customHeight="1" x14ac:dyDescent="0.25">
      <c r="A540" s="64"/>
      <c r="AN540" s="1"/>
      <c r="AO540" s="1"/>
      <c r="AP540" s="1"/>
      <c r="AQ540" s="1"/>
      <c r="AR540" s="1"/>
      <c r="AS540" s="1"/>
    </row>
    <row r="541" spans="1:45" ht="12" customHeight="1" x14ac:dyDescent="0.25">
      <c r="A541" s="64"/>
      <c r="AN541" s="1"/>
      <c r="AO541" s="1"/>
      <c r="AP541" s="1"/>
      <c r="AQ541" s="1"/>
      <c r="AR541" s="1"/>
      <c r="AS541" s="1"/>
    </row>
    <row r="542" spans="1:45" ht="12" customHeight="1" x14ac:dyDescent="0.25">
      <c r="A542" s="64"/>
      <c r="AN542" s="1"/>
      <c r="AO542" s="1"/>
      <c r="AP542" s="1"/>
      <c r="AQ542" s="1"/>
      <c r="AR542" s="1"/>
      <c r="AS542" s="1"/>
    </row>
    <row r="543" spans="1:45" ht="12" customHeight="1" x14ac:dyDescent="0.25">
      <c r="A543" s="64"/>
      <c r="AN543" s="1"/>
      <c r="AO543" s="1"/>
      <c r="AP543" s="1"/>
      <c r="AQ543" s="1"/>
      <c r="AR543" s="1"/>
      <c r="AS543" s="1"/>
    </row>
    <row r="544" spans="1:45" ht="12" customHeight="1" x14ac:dyDescent="0.25">
      <c r="A544" s="64"/>
      <c r="AN544" s="1"/>
      <c r="AO544" s="1"/>
      <c r="AP544" s="1"/>
      <c r="AQ544" s="1"/>
      <c r="AR544" s="1"/>
      <c r="AS544" s="1"/>
    </row>
    <row r="545" spans="1:45" ht="12" customHeight="1" x14ac:dyDescent="0.25">
      <c r="A545" s="64"/>
      <c r="AN545" s="1"/>
      <c r="AO545" s="1"/>
      <c r="AP545" s="1"/>
      <c r="AQ545" s="1"/>
      <c r="AR545" s="1"/>
      <c r="AS545" s="1"/>
    </row>
    <row r="546" spans="1:45" ht="12" customHeight="1" x14ac:dyDescent="0.25">
      <c r="A546" s="64"/>
      <c r="AN546" s="1"/>
      <c r="AO546" s="1"/>
      <c r="AP546" s="1"/>
      <c r="AQ546" s="1"/>
      <c r="AR546" s="1"/>
      <c r="AS546" s="1"/>
    </row>
    <row r="547" spans="1:45" ht="12" customHeight="1" x14ac:dyDescent="0.25">
      <c r="A547" s="64"/>
      <c r="AN547" s="1"/>
      <c r="AO547" s="1"/>
      <c r="AP547" s="1"/>
      <c r="AQ547" s="1"/>
      <c r="AR547" s="1"/>
      <c r="AS547" s="1"/>
    </row>
    <row r="548" spans="1:45" ht="12" customHeight="1" x14ac:dyDescent="0.25">
      <c r="A548" s="64"/>
      <c r="AN548" s="1"/>
      <c r="AO548" s="1"/>
      <c r="AP548" s="1"/>
      <c r="AQ548" s="1"/>
      <c r="AR548" s="1"/>
      <c r="AS548" s="1"/>
    </row>
    <row r="549" spans="1:45" ht="12" customHeight="1" x14ac:dyDescent="0.25">
      <c r="A549" s="64"/>
      <c r="AN549" s="1"/>
      <c r="AO549" s="1"/>
      <c r="AP549" s="1"/>
      <c r="AQ549" s="1"/>
      <c r="AR549" s="1"/>
      <c r="AS549" s="1"/>
    </row>
    <row r="550" spans="1:45" ht="12" customHeight="1" x14ac:dyDescent="0.25">
      <c r="A550" s="64"/>
      <c r="AN550" s="1"/>
      <c r="AO550" s="1"/>
      <c r="AP550" s="1"/>
      <c r="AQ550" s="1"/>
      <c r="AR550" s="1"/>
      <c r="AS550" s="1"/>
    </row>
    <row r="551" spans="1:45" ht="12" customHeight="1" x14ac:dyDescent="0.25">
      <c r="A551" s="64"/>
      <c r="AN551" s="1"/>
      <c r="AO551" s="1"/>
      <c r="AP551" s="1"/>
      <c r="AQ551" s="1"/>
      <c r="AR551" s="1"/>
      <c r="AS551" s="1"/>
    </row>
    <row r="552" spans="1:45" ht="12" customHeight="1" x14ac:dyDescent="0.25">
      <c r="A552" s="64"/>
      <c r="AN552" s="1"/>
      <c r="AO552" s="1"/>
      <c r="AP552" s="1"/>
      <c r="AQ552" s="1"/>
      <c r="AR552" s="1"/>
      <c r="AS552" s="1"/>
    </row>
    <row r="553" spans="1:45" ht="12" customHeight="1" x14ac:dyDescent="0.25">
      <c r="A553" s="64"/>
      <c r="AN553" s="1"/>
      <c r="AO553" s="1"/>
      <c r="AP553" s="1"/>
      <c r="AQ553" s="1"/>
      <c r="AR553" s="1"/>
      <c r="AS553" s="1"/>
    </row>
    <row r="554" spans="1:45" ht="12" customHeight="1" x14ac:dyDescent="0.25">
      <c r="A554" s="64"/>
      <c r="AN554" s="1"/>
      <c r="AO554" s="1"/>
      <c r="AP554" s="1"/>
      <c r="AQ554" s="1"/>
      <c r="AR554" s="1"/>
      <c r="AS554" s="1"/>
    </row>
    <row r="555" spans="1:45" ht="12" customHeight="1" x14ac:dyDescent="0.25">
      <c r="A555" s="64"/>
      <c r="AN555" s="1"/>
      <c r="AO555" s="1"/>
      <c r="AP555" s="1"/>
      <c r="AQ555" s="1"/>
      <c r="AR555" s="1"/>
      <c r="AS555" s="1"/>
    </row>
    <row r="556" spans="1:45" ht="12" customHeight="1" x14ac:dyDescent="0.25">
      <c r="A556" s="64"/>
      <c r="AN556" s="1"/>
      <c r="AO556" s="1"/>
      <c r="AP556" s="1"/>
      <c r="AQ556" s="1"/>
      <c r="AR556" s="1"/>
      <c r="AS556" s="1"/>
    </row>
    <row r="557" spans="1:45" ht="12" customHeight="1" x14ac:dyDescent="0.25">
      <c r="A557" s="64"/>
      <c r="AN557" s="1"/>
      <c r="AO557" s="1"/>
      <c r="AP557" s="1"/>
      <c r="AQ557" s="1"/>
      <c r="AR557" s="1"/>
      <c r="AS557" s="1"/>
    </row>
    <row r="558" spans="1:45" ht="12" customHeight="1" x14ac:dyDescent="0.25">
      <c r="A558" s="64"/>
      <c r="AN558" s="1"/>
      <c r="AO558" s="1"/>
      <c r="AP558" s="1"/>
      <c r="AQ558" s="1"/>
      <c r="AR558" s="1"/>
      <c r="AS558" s="1"/>
    </row>
    <row r="559" spans="1:45" ht="12" customHeight="1" x14ac:dyDescent="0.25">
      <c r="A559" s="64"/>
      <c r="AN559" s="1"/>
      <c r="AO559" s="1"/>
      <c r="AP559" s="1"/>
      <c r="AQ559" s="1"/>
      <c r="AR559" s="1"/>
      <c r="AS559" s="1"/>
    </row>
    <row r="560" spans="1:45" ht="12" customHeight="1" x14ac:dyDescent="0.25">
      <c r="A560" s="64"/>
      <c r="AN560" s="1"/>
      <c r="AO560" s="1"/>
      <c r="AP560" s="1"/>
      <c r="AQ560" s="1"/>
      <c r="AR560" s="1"/>
      <c r="AS560" s="1"/>
    </row>
    <row r="561" spans="1:45" ht="12" customHeight="1" x14ac:dyDescent="0.25">
      <c r="A561" s="64"/>
      <c r="AN561" s="1"/>
      <c r="AO561" s="1"/>
      <c r="AP561" s="1"/>
      <c r="AQ561" s="1"/>
      <c r="AR561" s="1"/>
      <c r="AS561" s="1"/>
    </row>
    <row r="562" spans="1:45" ht="12" customHeight="1" x14ac:dyDescent="0.25">
      <c r="A562" s="64"/>
      <c r="AN562" s="1"/>
      <c r="AO562" s="1"/>
      <c r="AP562" s="1"/>
      <c r="AQ562" s="1"/>
      <c r="AR562" s="1"/>
      <c r="AS562" s="1"/>
    </row>
    <row r="563" spans="1:45" ht="12" customHeight="1" x14ac:dyDescent="0.25">
      <c r="A563" s="64"/>
      <c r="AN563" s="1"/>
      <c r="AO563" s="1"/>
      <c r="AP563" s="1"/>
      <c r="AQ563" s="1"/>
      <c r="AR563" s="1"/>
      <c r="AS563" s="1"/>
    </row>
    <row r="564" spans="1:45" ht="12" customHeight="1" x14ac:dyDescent="0.25">
      <c r="A564" s="64"/>
      <c r="AN564" s="1"/>
      <c r="AO564" s="1"/>
      <c r="AP564" s="1"/>
      <c r="AQ564" s="1"/>
      <c r="AR564" s="1"/>
      <c r="AS564" s="1"/>
    </row>
    <row r="565" spans="1:45" ht="12" customHeight="1" x14ac:dyDescent="0.25">
      <c r="A565" s="64"/>
      <c r="AN565" s="1"/>
      <c r="AO565" s="1"/>
      <c r="AP565" s="1"/>
      <c r="AQ565" s="1"/>
      <c r="AR565" s="1"/>
      <c r="AS565" s="1"/>
    </row>
    <row r="566" spans="1:45" ht="12" customHeight="1" x14ac:dyDescent="0.25">
      <c r="A566" s="64"/>
      <c r="AN566" s="1"/>
      <c r="AO566" s="1"/>
      <c r="AP566" s="1"/>
      <c r="AQ566" s="1"/>
      <c r="AR566" s="1"/>
      <c r="AS566" s="1"/>
    </row>
    <row r="567" spans="1:45" ht="12" customHeight="1" x14ac:dyDescent="0.25">
      <c r="A567" s="64"/>
      <c r="AN567" s="1"/>
      <c r="AO567" s="1"/>
      <c r="AP567" s="1"/>
      <c r="AQ567" s="1"/>
      <c r="AR567" s="1"/>
      <c r="AS567" s="1"/>
    </row>
    <row r="568" spans="1:45" ht="12" customHeight="1" x14ac:dyDescent="0.25">
      <c r="A568" s="64"/>
      <c r="AN568" s="1"/>
      <c r="AO568" s="1"/>
      <c r="AP568" s="1"/>
      <c r="AQ568" s="1"/>
      <c r="AR568" s="1"/>
      <c r="AS568" s="1"/>
    </row>
    <row r="569" spans="1:45" ht="12" customHeight="1" x14ac:dyDescent="0.25">
      <c r="A569" s="64"/>
      <c r="AN569" s="1"/>
      <c r="AO569" s="1"/>
      <c r="AP569" s="1"/>
      <c r="AQ569" s="1"/>
      <c r="AR569" s="1"/>
      <c r="AS569" s="1"/>
    </row>
    <row r="570" spans="1:45" ht="12" customHeight="1" x14ac:dyDescent="0.25">
      <c r="A570" s="64"/>
      <c r="AN570" s="1"/>
      <c r="AO570" s="1"/>
      <c r="AP570" s="1"/>
      <c r="AQ570" s="1"/>
      <c r="AR570" s="1"/>
      <c r="AS570" s="1"/>
    </row>
    <row r="571" spans="1:45" ht="12" customHeight="1" x14ac:dyDescent="0.25">
      <c r="A571" s="64"/>
      <c r="AN571" s="1"/>
      <c r="AO571" s="1"/>
      <c r="AP571" s="1"/>
      <c r="AQ571" s="1"/>
      <c r="AR571" s="1"/>
      <c r="AS571" s="1"/>
    </row>
    <row r="572" spans="1:45" ht="12" customHeight="1" x14ac:dyDescent="0.25">
      <c r="A572" s="64"/>
      <c r="AN572" s="1"/>
      <c r="AO572" s="1"/>
      <c r="AP572" s="1"/>
      <c r="AQ572" s="1"/>
      <c r="AR572" s="1"/>
      <c r="AS572" s="1"/>
    </row>
    <row r="573" spans="1:45" ht="12" customHeight="1" x14ac:dyDescent="0.25">
      <c r="A573" s="64"/>
      <c r="AN573" s="1"/>
      <c r="AO573" s="1"/>
      <c r="AP573" s="1"/>
      <c r="AQ573" s="1"/>
      <c r="AR573" s="1"/>
      <c r="AS573" s="1"/>
    </row>
    <row r="574" spans="1:45" ht="12" customHeight="1" x14ac:dyDescent="0.25">
      <c r="A574" s="64"/>
      <c r="AN574" s="1"/>
      <c r="AO574" s="1"/>
      <c r="AP574" s="1"/>
      <c r="AQ574" s="1"/>
      <c r="AR574" s="1"/>
      <c r="AS574" s="1"/>
    </row>
    <row r="575" spans="1:45" ht="12" customHeight="1" x14ac:dyDescent="0.25">
      <c r="A575" s="64"/>
      <c r="AN575" s="1"/>
      <c r="AO575" s="1"/>
      <c r="AP575" s="1"/>
      <c r="AQ575" s="1"/>
      <c r="AR575" s="1"/>
      <c r="AS575" s="1"/>
    </row>
    <row r="576" spans="1:45" ht="12" customHeight="1" x14ac:dyDescent="0.25">
      <c r="A576" s="64"/>
      <c r="AN576" s="1"/>
      <c r="AO576" s="1"/>
      <c r="AP576" s="1"/>
      <c r="AQ576" s="1"/>
      <c r="AR576" s="1"/>
      <c r="AS576" s="1"/>
    </row>
    <row r="577" spans="1:45" ht="12" customHeight="1" x14ac:dyDescent="0.25">
      <c r="A577" s="64"/>
      <c r="AN577" s="1"/>
      <c r="AO577" s="1"/>
      <c r="AP577" s="1"/>
      <c r="AQ577" s="1"/>
      <c r="AR577" s="1"/>
      <c r="AS577" s="1"/>
    </row>
    <row r="578" spans="1:45" ht="12" customHeight="1" x14ac:dyDescent="0.25">
      <c r="A578" s="64"/>
      <c r="AN578" s="1"/>
      <c r="AO578" s="1"/>
      <c r="AP578" s="1"/>
      <c r="AQ578" s="1"/>
      <c r="AR578" s="1"/>
      <c r="AS578" s="1"/>
    </row>
    <row r="579" spans="1:45" ht="12" customHeight="1" x14ac:dyDescent="0.25">
      <c r="A579" s="64"/>
      <c r="AN579" s="1"/>
      <c r="AO579" s="1"/>
      <c r="AP579" s="1"/>
      <c r="AQ579" s="1"/>
      <c r="AR579" s="1"/>
      <c r="AS579" s="1"/>
    </row>
    <row r="580" spans="1:45" ht="12" customHeight="1" x14ac:dyDescent="0.25">
      <c r="A580" s="64"/>
      <c r="AN580" s="1"/>
      <c r="AO580" s="1"/>
      <c r="AP580" s="1"/>
      <c r="AQ580" s="1"/>
      <c r="AR580" s="1"/>
      <c r="AS580" s="1"/>
    </row>
    <row r="581" spans="1:45" ht="12" customHeight="1" x14ac:dyDescent="0.25">
      <c r="A581" s="64"/>
      <c r="AN581" s="1"/>
      <c r="AO581" s="1"/>
      <c r="AP581" s="1"/>
      <c r="AQ581" s="1"/>
      <c r="AR581" s="1"/>
      <c r="AS581" s="1"/>
    </row>
    <row r="582" spans="1:45" ht="12" customHeight="1" x14ac:dyDescent="0.25">
      <c r="A582" s="64"/>
      <c r="AN582" s="1"/>
      <c r="AO582" s="1"/>
      <c r="AP582" s="1"/>
      <c r="AQ582" s="1"/>
      <c r="AR582" s="1"/>
      <c r="AS582" s="1"/>
    </row>
    <row r="583" spans="1:45" ht="12" customHeight="1" x14ac:dyDescent="0.25">
      <c r="A583" s="64"/>
      <c r="AN583" s="1"/>
      <c r="AO583" s="1"/>
      <c r="AP583" s="1"/>
      <c r="AQ583" s="1"/>
      <c r="AR583" s="1"/>
      <c r="AS583" s="1"/>
    </row>
    <row r="584" spans="1:45" ht="12" customHeight="1" x14ac:dyDescent="0.25">
      <c r="A584" s="64"/>
      <c r="AN584" s="1"/>
      <c r="AO584" s="1"/>
      <c r="AP584" s="1"/>
      <c r="AQ584" s="1"/>
      <c r="AR584" s="1"/>
      <c r="AS584" s="1"/>
    </row>
    <row r="585" spans="1:45" ht="12" customHeight="1" x14ac:dyDescent="0.25">
      <c r="A585" s="64"/>
      <c r="AN585" s="1"/>
      <c r="AO585" s="1"/>
      <c r="AP585" s="1"/>
      <c r="AQ585" s="1"/>
      <c r="AR585" s="1"/>
      <c r="AS585" s="1"/>
    </row>
    <row r="586" spans="1:45" ht="12" customHeight="1" x14ac:dyDescent="0.25">
      <c r="A586" s="64"/>
      <c r="AN586" s="1"/>
      <c r="AO586" s="1"/>
      <c r="AP586" s="1"/>
      <c r="AQ586" s="1"/>
      <c r="AR586" s="1"/>
      <c r="AS586" s="1"/>
    </row>
    <row r="587" spans="1:45" ht="12" customHeight="1" x14ac:dyDescent="0.25">
      <c r="A587" s="64"/>
      <c r="AN587" s="1"/>
      <c r="AO587" s="1"/>
      <c r="AP587" s="1"/>
      <c r="AQ587" s="1"/>
      <c r="AR587" s="1"/>
      <c r="AS587" s="1"/>
    </row>
    <row r="588" spans="1:45" ht="12" customHeight="1" x14ac:dyDescent="0.25">
      <c r="A588" s="64"/>
      <c r="AN588" s="1"/>
      <c r="AO588" s="1"/>
      <c r="AP588" s="1"/>
      <c r="AQ588" s="1"/>
      <c r="AR588" s="1"/>
      <c r="AS588" s="1"/>
    </row>
    <row r="589" spans="1:45" ht="12" customHeight="1" x14ac:dyDescent="0.25">
      <c r="A589" s="64"/>
      <c r="AN589" s="1"/>
      <c r="AO589" s="1"/>
      <c r="AP589" s="1"/>
      <c r="AQ589" s="1"/>
      <c r="AR589" s="1"/>
      <c r="AS589" s="1"/>
    </row>
    <row r="590" spans="1:45" ht="12" customHeight="1" x14ac:dyDescent="0.25">
      <c r="A590" s="64"/>
      <c r="AN590" s="1"/>
      <c r="AO590" s="1"/>
      <c r="AP590" s="1"/>
      <c r="AQ590" s="1"/>
      <c r="AR590" s="1"/>
      <c r="AS590" s="1"/>
    </row>
    <row r="591" spans="1:45" ht="12" customHeight="1" x14ac:dyDescent="0.25">
      <c r="A591" s="64"/>
      <c r="AN591" s="1"/>
      <c r="AO591" s="1"/>
      <c r="AP591" s="1"/>
      <c r="AQ591" s="1"/>
      <c r="AR591" s="1"/>
      <c r="AS591" s="1"/>
    </row>
    <row r="592" spans="1:45" ht="12" customHeight="1" x14ac:dyDescent="0.25">
      <c r="A592" s="64"/>
      <c r="AN592" s="1"/>
      <c r="AO592" s="1"/>
      <c r="AP592" s="1"/>
      <c r="AQ592" s="1"/>
      <c r="AR592" s="1"/>
      <c r="AS592" s="1"/>
    </row>
    <row r="593" spans="1:45" ht="12" customHeight="1" x14ac:dyDescent="0.25">
      <c r="A593" s="64"/>
      <c r="AN593" s="1"/>
      <c r="AO593" s="1"/>
      <c r="AP593" s="1"/>
      <c r="AQ593" s="1"/>
      <c r="AR593" s="1"/>
      <c r="AS593" s="1"/>
    </row>
    <row r="594" spans="1:45" ht="12" customHeight="1" x14ac:dyDescent="0.25">
      <c r="A594" s="64"/>
      <c r="AN594" s="1"/>
      <c r="AO594" s="1"/>
      <c r="AP594" s="1"/>
      <c r="AQ594" s="1"/>
      <c r="AR594" s="1"/>
      <c r="AS594" s="1"/>
    </row>
    <row r="595" spans="1:45" ht="12" customHeight="1" x14ac:dyDescent="0.25">
      <c r="A595" s="64"/>
      <c r="AN595" s="1"/>
      <c r="AO595" s="1"/>
      <c r="AP595" s="1"/>
      <c r="AQ595" s="1"/>
      <c r="AR595" s="1"/>
      <c r="AS595" s="1"/>
    </row>
    <row r="596" spans="1:45" ht="12" customHeight="1" x14ac:dyDescent="0.25">
      <c r="A596" s="64"/>
      <c r="AN596" s="1"/>
      <c r="AO596" s="1"/>
      <c r="AP596" s="1"/>
      <c r="AQ596" s="1"/>
      <c r="AR596" s="1"/>
      <c r="AS596" s="1"/>
    </row>
    <row r="597" spans="1:45" ht="12" customHeight="1" x14ac:dyDescent="0.25">
      <c r="A597" s="64"/>
      <c r="AN597" s="1"/>
      <c r="AO597" s="1"/>
      <c r="AP597" s="1"/>
      <c r="AQ597" s="1"/>
      <c r="AR597" s="1"/>
      <c r="AS597" s="1"/>
    </row>
    <row r="598" spans="1:45" ht="12" customHeight="1" x14ac:dyDescent="0.25">
      <c r="A598" s="64"/>
      <c r="AN598" s="1"/>
      <c r="AO598" s="1"/>
      <c r="AP598" s="1"/>
      <c r="AQ598" s="1"/>
      <c r="AR598" s="1"/>
      <c r="AS598" s="1"/>
    </row>
    <row r="599" spans="1:45" ht="12" customHeight="1" x14ac:dyDescent="0.25">
      <c r="A599" s="64"/>
      <c r="AN599" s="1"/>
      <c r="AO599" s="1"/>
      <c r="AP599" s="1"/>
      <c r="AQ599" s="1"/>
      <c r="AR599" s="1"/>
      <c r="AS599" s="1"/>
    </row>
    <row r="600" spans="1:45" ht="12" customHeight="1" x14ac:dyDescent="0.25">
      <c r="A600" s="64"/>
      <c r="AN600" s="1"/>
      <c r="AO600" s="1"/>
      <c r="AP600" s="1"/>
      <c r="AQ600" s="1"/>
      <c r="AR600" s="1"/>
      <c r="AS600" s="1"/>
    </row>
    <row r="601" spans="1:45" ht="12" customHeight="1" x14ac:dyDescent="0.25">
      <c r="A601" s="64"/>
      <c r="AN601" s="1"/>
      <c r="AO601" s="1"/>
      <c r="AP601" s="1"/>
      <c r="AQ601" s="1"/>
      <c r="AR601" s="1"/>
      <c r="AS601" s="1"/>
    </row>
    <row r="602" spans="1:45" ht="12" customHeight="1" x14ac:dyDescent="0.25">
      <c r="A602" s="64"/>
      <c r="AN602" s="1"/>
      <c r="AO602" s="1"/>
      <c r="AP602" s="1"/>
      <c r="AQ602" s="1"/>
      <c r="AR602" s="1"/>
      <c r="AS602" s="1"/>
    </row>
    <row r="603" spans="1:45" ht="12" customHeight="1" x14ac:dyDescent="0.25">
      <c r="A603" s="64"/>
      <c r="AN603" s="1"/>
      <c r="AO603" s="1"/>
      <c r="AP603" s="1"/>
      <c r="AQ603" s="1"/>
      <c r="AR603" s="1"/>
      <c r="AS603" s="1"/>
    </row>
    <row r="604" spans="1:45" ht="12" customHeight="1" x14ac:dyDescent="0.25">
      <c r="A604" s="64"/>
      <c r="AN604" s="1"/>
      <c r="AO604" s="1"/>
      <c r="AP604" s="1"/>
      <c r="AQ604" s="1"/>
      <c r="AR604" s="1"/>
      <c r="AS604" s="1"/>
    </row>
    <row r="605" spans="1:45" ht="12" customHeight="1" x14ac:dyDescent="0.25">
      <c r="A605" s="64"/>
      <c r="AN605" s="1"/>
      <c r="AO605" s="1"/>
      <c r="AP605" s="1"/>
      <c r="AQ605" s="1"/>
      <c r="AR605" s="1"/>
      <c r="AS605" s="1"/>
    </row>
    <row r="606" spans="1:45" ht="12" customHeight="1" x14ac:dyDescent="0.25">
      <c r="A606" s="64"/>
      <c r="AN606" s="1"/>
      <c r="AO606" s="1"/>
      <c r="AP606" s="1"/>
      <c r="AQ606" s="1"/>
      <c r="AR606" s="1"/>
      <c r="AS606" s="1"/>
    </row>
    <row r="607" spans="1:45" ht="12" customHeight="1" x14ac:dyDescent="0.25">
      <c r="A607" s="64"/>
      <c r="AN607" s="1"/>
      <c r="AO607" s="1"/>
      <c r="AP607" s="1"/>
      <c r="AQ607" s="1"/>
      <c r="AR607" s="1"/>
      <c r="AS607" s="1"/>
    </row>
    <row r="608" spans="1:45" ht="12" customHeight="1" x14ac:dyDescent="0.25">
      <c r="A608" s="64"/>
      <c r="AN608" s="1"/>
      <c r="AO608" s="1"/>
      <c r="AP608" s="1"/>
      <c r="AQ608" s="1"/>
      <c r="AR608" s="1"/>
      <c r="AS608" s="1"/>
    </row>
    <row r="609" spans="1:45" ht="12" customHeight="1" x14ac:dyDescent="0.25">
      <c r="A609" s="64"/>
      <c r="AN609" s="1"/>
      <c r="AO609" s="1"/>
      <c r="AP609" s="1"/>
      <c r="AQ609" s="1"/>
      <c r="AR609" s="1"/>
      <c r="AS609" s="1"/>
    </row>
    <row r="610" spans="1:45" ht="12" customHeight="1" x14ac:dyDescent="0.25">
      <c r="A610" s="64"/>
      <c r="AN610" s="1"/>
      <c r="AO610" s="1"/>
      <c r="AP610" s="1"/>
      <c r="AQ610" s="1"/>
      <c r="AR610" s="1"/>
      <c r="AS610" s="1"/>
    </row>
    <row r="611" spans="1:45" ht="12" customHeight="1" x14ac:dyDescent="0.25">
      <c r="A611" s="64"/>
      <c r="AN611" s="1"/>
      <c r="AO611" s="1"/>
      <c r="AP611" s="1"/>
      <c r="AQ611" s="1"/>
      <c r="AR611" s="1"/>
      <c r="AS611" s="1"/>
    </row>
    <row r="612" spans="1:45" ht="12" customHeight="1" x14ac:dyDescent="0.25">
      <c r="A612" s="64"/>
      <c r="AN612" s="1"/>
      <c r="AO612" s="1"/>
      <c r="AP612" s="1"/>
      <c r="AQ612" s="1"/>
      <c r="AR612" s="1"/>
      <c r="AS612" s="1"/>
    </row>
    <row r="613" spans="1:45" ht="12" customHeight="1" x14ac:dyDescent="0.25">
      <c r="A613" s="64"/>
      <c r="AN613" s="1"/>
      <c r="AO613" s="1"/>
      <c r="AP613" s="1"/>
      <c r="AQ613" s="1"/>
      <c r="AR613" s="1"/>
      <c r="AS613" s="1"/>
    </row>
    <row r="614" spans="1:45" ht="12" customHeight="1" x14ac:dyDescent="0.25">
      <c r="A614" s="64"/>
      <c r="AN614" s="1"/>
      <c r="AO614" s="1"/>
      <c r="AP614" s="1"/>
      <c r="AQ614" s="1"/>
      <c r="AR614" s="1"/>
      <c r="AS614" s="1"/>
    </row>
    <row r="615" spans="1:45" ht="12" customHeight="1" x14ac:dyDescent="0.25">
      <c r="A615" s="64"/>
      <c r="AN615" s="1"/>
      <c r="AO615" s="1"/>
      <c r="AP615" s="1"/>
      <c r="AQ615" s="1"/>
      <c r="AR615" s="1"/>
      <c r="AS615" s="1"/>
    </row>
    <row r="616" spans="1:45" ht="12" customHeight="1" x14ac:dyDescent="0.25">
      <c r="A616" s="64"/>
      <c r="AN616" s="1"/>
      <c r="AO616" s="1"/>
      <c r="AP616" s="1"/>
      <c r="AQ616" s="1"/>
      <c r="AR616" s="1"/>
      <c r="AS616" s="1"/>
    </row>
    <row r="617" spans="1:45" ht="12" customHeight="1" x14ac:dyDescent="0.25">
      <c r="A617" s="64"/>
      <c r="AN617" s="1"/>
      <c r="AO617" s="1"/>
      <c r="AP617" s="1"/>
      <c r="AQ617" s="1"/>
      <c r="AR617" s="1"/>
      <c r="AS617" s="1"/>
    </row>
    <row r="618" spans="1:45" ht="12" customHeight="1" x14ac:dyDescent="0.25">
      <c r="A618" s="64"/>
      <c r="AN618" s="1"/>
      <c r="AO618" s="1"/>
      <c r="AP618" s="1"/>
      <c r="AQ618" s="1"/>
      <c r="AR618" s="1"/>
      <c r="AS618" s="1"/>
    </row>
    <row r="619" spans="1:45" ht="12" customHeight="1" x14ac:dyDescent="0.25">
      <c r="A619" s="64"/>
      <c r="AN619" s="1"/>
      <c r="AO619" s="1"/>
      <c r="AP619" s="1"/>
      <c r="AQ619" s="1"/>
      <c r="AR619" s="1"/>
      <c r="AS619" s="1"/>
    </row>
    <row r="620" spans="1:45" ht="12" customHeight="1" x14ac:dyDescent="0.25">
      <c r="A620" s="64"/>
      <c r="AN620" s="1"/>
      <c r="AO620" s="1"/>
      <c r="AP620" s="1"/>
      <c r="AQ620" s="1"/>
      <c r="AR620" s="1"/>
      <c r="AS620" s="1"/>
    </row>
    <row r="621" spans="1:45" ht="12" customHeight="1" x14ac:dyDescent="0.25">
      <c r="A621" s="64"/>
      <c r="AN621" s="1"/>
      <c r="AO621" s="1"/>
      <c r="AP621" s="1"/>
      <c r="AQ621" s="1"/>
      <c r="AR621" s="1"/>
      <c r="AS621" s="1"/>
    </row>
    <row r="622" spans="1:45" ht="12" customHeight="1" x14ac:dyDescent="0.25">
      <c r="A622" s="64"/>
      <c r="AN622" s="1"/>
      <c r="AO622" s="1"/>
      <c r="AP622" s="1"/>
      <c r="AQ622" s="1"/>
      <c r="AR622" s="1"/>
      <c r="AS622" s="1"/>
    </row>
    <row r="623" spans="1:45" ht="12" customHeight="1" x14ac:dyDescent="0.25">
      <c r="A623" s="64"/>
      <c r="AN623" s="1"/>
      <c r="AO623" s="1"/>
      <c r="AP623" s="1"/>
      <c r="AQ623" s="1"/>
      <c r="AR623" s="1"/>
      <c r="AS623" s="1"/>
    </row>
    <row r="624" spans="1:45" ht="12" customHeight="1" x14ac:dyDescent="0.25">
      <c r="A624" s="64"/>
      <c r="AN624" s="1"/>
      <c r="AO624" s="1"/>
      <c r="AP624" s="1"/>
      <c r="AQ624" s="1"/>
      <c r="AR624" s="1"/>
      <c r="AS624" s="1"/>
    </row>
    <row r="625" spans="1:45" ht="12" customHeight="1" x14ac:dyDescent="0.25">
      <c r="A625" s="64"/>
      <c r="AN625" s="1"/>
      <c r="AO625" s="1"/>
      <c r="AP625" s="1"/>
      <c r="AQ625" s="1"/>
      <c r="AR625" s="1"/>
      <c r="AS625" s="1"/>
    </row>
    <row r="626" spans="1:45" ht="12" customHeight="1" x14ac:dyDescent="0.25">
      <c r="A626" s="64"/>
      <c r="AN626" s="1"/>
      <c r="AO626" s="1"/>
      <c r="AP626" s="1"/>
      <c r="AQ626" s="1"/>
      <c r="AR626" s="1"/>
      <c r="AS626" s="1"/>
    </row>
    <row r="627" spans="1:45" ht="12" customHeight="1" x14ac:dyDescent="0.25">
      <c r="A627" s="64"/>
      <c r="AN627" s="1"/>
      <c r="AO627" s="1"/>
      <c r="AP627" s="1"/>
      <c r="AQ627" s="1"/>
      <c r="AR627" s="1"/>
      <c r="AS627" s="1"/>
    </row>
    <row r="628" spans="1:45" ht="12" customHeight="1" x14ac:dyDescent="0.25">
      <c r="A628" s="64"/>
      <c r="AN628" s="1"/>
      <c r="AO628" s="1"/>
      <c r="AP628" s="1"/>
      <c r="AQ628" s="1"/>
      <c r="AR628" s="1"/>
      <c r="AS628" s="1"/>
    </row>
    <row r="629" spans="1:45" ht="12" customHeight="1" x14ac:dyDescent="0.25">
      <c r="A629" s="64"/>
      <c r="AN629" s="1"/>
      <c r="AO629" s="1"/>
      <c r="AP629" s="1"/>
      <c r="AQ629" s="1"/>
      <c r="AR629" s="1"/>
      <c r="AS629" s="1"/>
    </row>
    <row r="630" spans="1:45" ht="12" customHeight="1" x14ac:dyDescent="0.25">
      <c r="A630" s="64"/>
      <c r="AN630" s="1"/>
      <c r="AO630" s="1"/>
      <c r="AP630" s="1"/>
      <c r="AQ630" s="1"/>
      <c r="AR630" s="1"/>
      <c r="AS630" s="1"/>
    </row>
    <row r="631" spans="1:45" ht="12" customHeight="1" x14ac:dyDescent="0.25">
      <c r="A631" s="64"/>
      <c r="AN631" s="1"/>
      <c r="AO631" s="1"/>
      <c r="AP631" s="1"/>
      <c r="AQ631" s="1"/>
      <c r="AR631" s="1"/>
      <c r="AS631" s="1"/>
    </row>
    <row r="632" spans="1:45" ht="12" customHeight="1" x14ac:dyDescent="0.25">
      <c r="A632" s="64"/>
      <c r="AN632" s="1"/>
      <c r="AO632" s="1"/>
      <c r="AP632" s="1"/>
      <c r="AQ632" s="1"/>
      <c r="AR632" s="1"/>
      <c r="AS632" s="1"/>
    </row>
    <row r="633" spans="1:45" ht="12" customHeight="1" x14ac:dyDescent="0.25">
      <c r="A633" s="64"/>
      <c r="AN633" s="1"/>
      <c r="AO633" s="1"/>
      <c r="AP633" s="1"/>
      <c r="AQ633" s="1"/>
      <c r="AR633" s="1"/>
      <c r="AS633" s="1"/>
    </row>
    <row r="634" spans="1:45" ht="12" customHeight="1" x14ac:dyDescent="0.25">
      <c r="A634" s="64"/>
      <c r="AN634" s="1"/>
      <c r="AO634" s="1"/>
      <c r="AP634" s="1"/>
      <c r="AQ634" s="1"/>
      <c r="AR634" s="1"/>
      <c r="AS634" s="1"/>
    </row>
    <row r="635" spans="1:45" ht="12" customHeight="1" x14ac:dyDescent="0.25">
      <c r="A635" s="64"/>
      <c r="AN635" s="1"/>
      <c r="AO635" s="1"/>
      <c r="AP635" s="1"/>
      <c r="AQ635" s="1"/>
      <c r="AR635" s="1"/>
      <c r="AS635" s="1"/>
    </row>
    <row r="636" spans="1:45" ht="12" customHeight="1" x14ac:dyDescent="0.25">
      <c r="A636" s="64"/>
      <c r="AN636" s="1"/>
      <c r="AO636" s="1"/>
      <c r="AP636" s="1"/>
      <c r="AQ636" s="1"/>
      <c r="AR636" s="1"/>
      <c r="AS636" s="1"/>
    </row>
    <row r="637" spans="1:45" ht="12" customHeight="1" x14ac:dyDescent="0.25">
      <c r="A637" s="64"/>
      <c r="AN637" s="1"/>
      <c r="AO637" s="1"/>
      <c r="AP637" s="1"/>
      <c r="AQ637" s="1"/>
      <c r="AR637" s="1"/>
      <c r="AS637" s="1"/>
    </row>
    <row r="638" spans="1:45" ht="12" customHeight="1" x14ac:dyDescent="0.25">
      <c r="A638" s="64"/>
      <c r="AN638" s="1"/>
      <c r="AO638" s="1"/>
      <c r="AP638" s="1"/>
      <c r="AQ638" s="1"/>
      <c r="AR638" s="1"/>
      <c r="AS638" s="1"/>
    </row>
    <row r="639" spans="1:45" ht="12" customHeight="1" x14ac:dyDescent="0.25">
      <c r="A639" s="64"/>
      <c r="AN639" s="1"/>
      <c r="AO639" s="1"/>
      <c r="AP639" s="1"/>
      <c r="AQ639" s="1"/>
      <c r="AR639" s="1"/>
      <c r="AS639" s="1"/>
    </row>
    <row r="640" spans="1:45" ht="12" customHeight="1" x14ac:dyDescent="0.25">
      <c r="A640" s="64"/>
      <c r="AN640" s="1"/>
      <c r="AO640" s="1"/>
      <c r="AP640" s="1"/>
      <c r="AQ640" s="1"/>
      <c r="AR640" s="1"/>
      <c r="AS640" s="1"/>
    </row>
    <row r="641" spans="1:45" ht="12" customHeight="1" x14ac:dyDescent="0.25">
      <c r="A641" s="64"/>
      <c r="AN641" s="1"/>
      <c r="AO641" s="1"/>
      <c r="AP641" s="1"/>
      <c r="AQ641" s="1"/>
      <c r="AR641" s="1"/>
      <c r="AS641" s="1"/>
    </row>
    <row r="642" spans="1:45" ht="12" customHeight="1" x14ac:dyDescent="0.25">
      <c r="A642" s="64"/>
      <c r="AN642" s="1"/>
      <c r="AO642" s="1"/>
      <c r="AP642" s="1"/>
      <c r="AQ642" s="1"/>
      <c r="AR642" s="1"/>
      <c r="AS642" s="1"/>
    </row>
    <row r="643" spans="1:45" ht="12" customHeight="1" x14ac:dyDescent="0.25">
      <c r="A643" s="64"/>
      <c r="AN643" s="1"/>
      <c r="AO643" s="1"/>
      <c r="AP643" s="1"/>
      <c r="AQ643" s="1"/>
      <c r="AR643" s="1"/>
      <c r="AS643" s="1"/>
    </row>
    <row r="644" spans="1:45" ht="12" customHeight="1" x14ac:dyDescent="0.25">
      <c r="A644" s="64"/>
      <c r="AN644" s="1"/>
      <c r="AO644" s="1"/>
      <c r="AP644" s="1"/>
      <c r="AQ644" s="1"/>
      <c r="AR644" s="1"/>
      <c r="AS644" s="1"/>
    </row>
    <row r="645" spans="1:45" ht="12" customHeight="1" x14ac:dyDescent="0.25">
      <c r="A645" s="64"/>
      <c r="AN645" s="1"/>
      <c r="AO645" s="1"/>
      <c r="AP645" s="1"/>
      <c r="AQ645" s="1"/>
      <c r="AR645" s="1"/>
      <c r="AS645" s="1"/>
    </row>
    <row r="646" spans="1:45" ht="12" customHeight="1" x14ac:dyDescent="0.25">
      <c r="A646" s="64"/>
      <c r="AN646" s="1"/>
      <c r="AO646" s="1"/>
      <c r="AP646" s="1"/>
      <c r="AQ646" s="1"/>
      <c r="AR646" s="1"/>
      <c r="AS646" s="1"/>
    </row>
    <row r="647" spans="1:45" ht="12" customHeight="1" x14ac:dyDescent="0.25">
      <c r="A647" s="64"/>
      <c r="AN647" s="1"/>
      <c r="AO647" s="1"/>
      <c r="AP647" s="1"/>
      <c r="AQ647" s="1"/>
      <c r="AR647" s="1"/>
      <c r="AS647" s="1"/>
    </row>
    <row r="648" spans="1:45" ht="12" customHeight="1" x14ac:dyDescent="0.25">
      <c r="A648" s="64"/>
      <c r="AN648" s="1"/>
      <c r="AO648" s="1"/>
      <c r="AP648" s="1"/>
      <c r="AQ648" s="1"/>
      <c r="AR648" s="1"/>
      <c r="AS648" s="1"/>
    </row>
    <row r="649" spans="1:45" ht="12" customHeight="1" x14ac:dyDescent="0.25">
      <c r="A649" s="64"/>
      <c r="AN649" s="1"/>
      <c r="AO649" s="1"/>
      <c r="AP649" s="1"/>
      <c r="AQ649" s="1"/>
      <c r="AR649" s="1"/>
      <c r="AS649" s="1"/>
    </row>
    <row r="650" spans="1:45" ht="12" customHeight="1" x14ac:dyDescent="0.25">
      <c r="A650" s="64"/>
      <c r="AN650" s="1"/>
      <c r="AO650" s="1"/>
      <c r="AP650" s="1"/>
      <c r="AQ650" s="1"/>
      <c r="AR650" s="1"/>
      <c r="AS650" s="1"/>
    </row>
    <row r="651" spans="1:45" ht="12" customHeight="1" x14ac:dyDescent="0.25">
      <c r="A651" s="64"/>
      <c r="AN651" s="1"/>
      <c r="AO651" s="1"/>
      <c r="AP651" s="1"/>
      <c r="AQ651" s="1"/>
      <c r="AR651" s="1"/>
      <c r="AS651" s="1"/>
    </row>
    <row r="652" spans="1:45" ht="12" customHeight="1" x14ac:dyDescent="0.25">
      <c r="A652" s="64"/>
      <c r="AN652" s="1"/>
      <c r="AO652" s="1"/>
      <c r="AP652" s="1"/>
      <c r="AQ652" s="1"/>
      <c r="AR652" s="1"/>
      <c r="AS652" s="1"/>
    </row>
    <row r="653" spans="1:45" ht="12" customHeight="1" x14ac:dyDescent="0.25">
      <c r="A653" s="64"/>
      <c r="AN653" s="1"/>
      <c r="AO653" s="1"/>
      <c r="AP653" s="1"/>
      <c r="AQ653" s="1"/>
      <c r="AR653" s="1"/>
      <c r="AS653" s="1"/>
    </row>
    <row r="654" spans="1:45" ht="12" customHeight="1" x14ac:dyDescent="0.25">
      <c r="A654" s="64"/>
      <c r="AN654" s="1"/>
      <c r="AO654" s="1"/>
      <c r="AP654" s="1"/>
      <c r="AQ654" s="1"/>
      <c r="AR654" s="1"/>
      <c r="AS654" s="1"/>
    </row>
    <row r="655" spans="1:45" ht="12" customHeight="1" x14ac:dyDescent="0.25">
      <c r="A655" s="64"/>
      <c r="AN655" s="1"/>
      <c r="AO655" s="1"/>
      <c r="AP655" s="1"/>
      <c r="AQ655" s="1"/>
      <c r="AR655" s="1"/>
      <c r="AS655" s="1"/>
    </row>
    <row r="656" spans="1:45" ht="12" customHeight="1" x14ac:dyDescent="0.25">
      <c r="A656" s="64"/>
      <c r="AN656" s="1"/>
      <c r="AO656" s="1"/>
      <c r="AP656" s="1"/>
      <c r="AQ656" s="1"/>
      <c r="AR656" s="1"/>
      <c r="AS656" s="1"/>
    </row>
    <row r="657" spans="1:45" ht="12" customHeight="1" x14ac:dyDescent="0.25">
      <c r="A657" s="64"/>
      <c r="AN657" s="1"/>
      <c r="AO657" s="1"/>
      <c r="AP657" s="1"/>
      <c r="AQ657" s="1"/>
      <c r="AR657" s="1"/>
      <c r="AS657" s="1"/>
    </row>
    <row r="658" spans="1:45" ht="12" customHeight="1" x14ac:dyDescent="0.25">
      <c r="A658" s="64"/>
      <c r="AN658" s="1"/>
      <c r="AO658" s="1"/>
      <c r="AP658" s="1"/>
      <c r="AQ658" s="1"/>
      <c r="AR658" s="1"/>
      <c r="AS658" s="1"/>
    </row>
    <row r="659" spans="1:45" ht="12" customHeight="1" x14ac:dyDescent="0.25">
      <c r="A659" s="64"/>
      <c r="AN659" s="1"/>
      <c r="AO659" s="1"/>
      <c r="AP659" s="1"/>
      <c r="AQ659" s="1"/>
      <c r="AR659" s="1"/>
      <c r="AS659" s="1"/>
    </row>
    <row r="660" spans="1:45" ht="12" customHeight="1" x14ac:dyDescent="0.25">
      <c r="A660" s="64"/>
      <c r="AN660" s="1"/>
      <c r="AO660" s="1"/>
      <c r="AP660" s="1"/>
      <c r="AQ660" s="1"/>
      <c r="AR660" s="1"/>
      <c r="AS660" s="1"/>
    </row>
    <row r="661" spans="1:45" ht="12" customHeight="1" x14ac:dyDescent="0.25">
      <c r="A661" s="64"/>
      <c r="AN661" s="1"/>
      <c r="AO661" s="1"/>
      <c r="AP661" s="1"/>
      <c r="AQ661" s="1"/>
      <c r="AR661" s="1"/>
      <c r="AS661" s="1"/>
    </row>
    <row r="662" spans="1:45" ht="12" customHeight="1" x14ac:dyDescent="0.25">
      <c r="A662" s="64"/>
      <c r="AN662" s="1"/>
      <c r="AO662" s="1"/>
      <c r="AP662" s="1"/>
      <c r="AQ662" s="1"/>
      <c r="AR662" s="1"/>
      <c r="AS662" s="1"/>
    </row>
    <row r="663" spans="1:45" ht="12" customHeight="1" x14ac:dyDescent="0.25">
      <c r="A663" s="64"/>
      <c r="AN663" s="1"/>
      <c r="AO663" s="1"/>
      <c r="AP663" s="1"/>
      <c r="AQ663" s="1"/>
      <c r="AR663" s="1"/>
      <c r="AS663" s="1"/>
    </row>
    <row r="664" spans="1:45" ht="12" customHeight="1" x14ac:dyDescent="0.25">
      <c r="A664" s="64"/>
      <c r="AN664" s="1"/>
      <c r="AO664" s="1"/>
      <c r="AP664" s="1"/>
      <c r="AQ664" s="1"/>
      <c r="AR664" s="1"/>
      <c r="AS664" s="1"/>
    </row>
    <row r="665" spans="1:45" ht="12" customHeight="1" x14ac:dyDescent="0.25">
      <c r="A665" s="64"/>
      <c r="AN665" s="1"/>
      <c r="AO665" s="1"/>
      <c r="AP665" s="1"/>
      <c r="AQ665" s="1"/>
      <c r="AR665" s="1"/>
      <c r="AS665" s="1"/>
    </row>
    <row r="666" spans="1:45" ht="12" customHeight="1" x14ac:dyDescent="0.25">
      <c r="A666" s="64"/>
      <c r="AN666" s="1"/>
      <c r="AO666" s="1"/>
      <c r="AP666" s="1"/>
      <c r="AQ666" s="1"/>
      <c r="AR666" s="1"/>
      <c r="AS666" s="1"/>
    </row>
    <row r="667" spans="1:45" ht="12" customHeight="1" x14ac:dyDescent="0.25">
      <c r="A667" s="64"/>
      <c r="AN667" s="1"/>
      <c r="AO667" s="1"/>
      <c r="AP667" s="1"/>
      <c r="AQ667" s="1"/>
      <c r="AR667" s="1"/>
      <c r="AS667" s="1"/>
    </row>
    <row r="668" spans="1:45" ht="12" customHeight="1" x14ac:dyDescent="0.25">
      <c r="A668" s="64"/>
      <c r="AN668" s="1"/>
      <c r="AO668" s="1"/>
      <c r="AP668" s="1"/>
      <c r="AQ668" s="1"/>
      <c r="AR668" s="1"/>
      <c r="AS668" s="1"/>
    </row>
    <row r="669" spans="1:45" ht="12" customHeight="1" x14ac:dyDescent="0.25">
      <c r="A669" s="64"/>
      <c r="AN669" s="1"/>
      <c r="AO669" s="1"/>
      <c r="AP669" s="1"/>
      <c r="AQ669" s="1"/>
      <c r="AR669" s="1"/>
      <c r="AS669" s="1"/>
    </row>
    <row r="670" spans="1:45" ht="12" customHeight="1" x14ac:dyDescent="0.25">
      <c r="A670" s="64"/>
      <c r="AN670" s="1"/>
      <c r="AO670" s="1"/>
      <c r="AP670" s="1"/>
      <c r="AQ670" s="1"/>
      <c r="AR670" s="1"/>
      <c r="AS670" s="1"/>
    </row>
    <row r="671" spans="1:45" ht="12" customHeight="1" x14ac:dyDescent="0.25">
      <c r="A671" s="64"/>
      <c r="AN671" s="1"/>
      <c r="AO671" s="1"/>
      <c r="AP671" s="1"/>
      <c r="AQ671" s="1"/>
      <c r="AR671" s="1"/>
      <c r="AS671" s="1"/>
    </row>
    <row r="672" spans="1:45" ht="12" customHeight="1" x14ac:dyDescent="0.25">
      <c r="A672" s="64"/>
      <c r="AN672" s="1"/>
      <c r="AO672" s="1"/>
      <c r="AP672" s="1"/>
      <c r="AQ672" s="1"/>
      <c r="AR672" s="1"/>
      <c r="AS672" s="1"/>
    </row>
    <row r="673" spans="1:45" ht="12" customHeight="1" x14ac:dyDescent="0.25">
      <c r="A673" s="64"/>
      <c r="AN673" s="1"/>
      <c r="AO673" s="1"/>
      <c r="AP673" s="1"/>
      <c r="AQ673" s="1"/>
      <c r="AR673" s="1"/>
      <c r="AS673" s="1"/>
    </row>
    <row r="674" spans="1:45" ht="12" customHeight="1" x14ac:dyDescent="0.25">
      <c r="A674" s="64"/>
      <c r="AN674" s="1"/>
      <c r="AO674" s="1"/>
      <c r="AP674" s="1"/>
      <c r="AQ674" s="1"/>
      <c r="AR674" s="1"/>
      <c r="AS674" s="1"/>
    </row>
    <row r="675" spans="1:45" ht="12" customHeight="1" x14ac:dyDescent="0.25">
      <c r="A675" s="64"/>
      <c r="AN675" s="1"/>
      <c r="AO675" s="1"/>
      <c r="AP675" s="1"/>
      <c r="AQ675" s="1"/>
      <c r="AR675" s="1"/>
      <c r="AS675" s="1"/>
    </row>
    <row r="676" spans="1:45" ht="12" customHeight="1" x14ac:dyDescent="0.25">
      <c r="A676" s="64"/>
      <c r="AN676" s="1"/>
      <c r="AO676" s="1"/>
      <c r="AP676" s="1"/>
      <c r="AQ676" s="1"/>
      <c r="AR676" s="1"/>
      <c r="AS676" s="1"/>
    </row>
    <row r="677" spans="1:45" ht="12" customHeight="1" x14ac:dyDescent="0.25">
      <c r="A677" s="64"/>
      <c r="AN677" s="1"/>
      <c r="AO677" s="1"/>
      <c r="AP677" s="1"/>
      <c r="AQ677" s="1"/>
      <c r="AR677" s="1"/>
      <c r="AS677" s="1"/>
    </row>
    <row r="678" spans="1:45" ht="12" customHeight="1" x14ac:dyDescent="0.25">
      <c r="A678" s="64"/>
      <c r="AN678" s="1"/>
      <c r="AO678" s="1"/>
      <c r="AP678" s="1"/>
      <c r="AQ678" s="1"/>
      <c r="AR678" s="1"/>
      <c r="AS678" s="1"/>
    </row>
    <row r="679" spans="1:45" ht="12" customHeight="1" x14ac:dyDescent="0.25">
      <c r="A679" s="64"/>
      <c r="AN679" s="1"/>
      <c r="AO679" s="1"/>
      <c r="AP679" s="1"/>
      <c r="AQ679" s="1"/>
      <c r="AR679" s="1"/>
      <c r="AS679" s="1"/>
    </row>
    <row r="680" spans="1:45" ht="12" customHeight="1" x14ac:dyDescent="0.25">
      <c r="A680" s="64"/>
      <c r="AN680" s="1"/>
      <c r="AO680" s="1"/>
      <c r="AP680" s="1"/>
      <c r="AQ680" s="1"/>
      <c r="AR680" s="1"/>
      <c r="AS680" s="1"/>
    </row>
    <row r="681" spans="1:45" ht="12" customHeight="1" x14ac:dyDescent="0.25">
      <c r="A681" s="64"/>
      <c r="AN681" s="1"/>
      <c r="AO681" s="1"/>
      <c r="AP681" s="1"/>
      <c r="AQ681" s="1"/>
      <c r="AR681" s="1"/>
      <c r="AS681" s="1"/>
    </row>
    <row r="682" spans="1:45" ht="12" customHeight="1" x14ac:dyDescent="0.25">
      <c r="A682" s="64"/>
      <c r="AN682" s="1"/>
      <c r="AO682" s="1"/>
      <c r="AP682" s="1"/>
      <c r="AQ682" s="1"/>
      <c r="AR682" s="1"/>
      <c r="AS682" s="1"/>
    </row>
    <row r="683" spans="1:45" ht="12" customHeight="1" x14ac:dyDescent="0.25">
      <c r="A683" s="64"/>
      <c r="AN683" s="1"/>
      <c r="AO683" s="1"/>
      <c r="AP683" s="1"/>
      <c r="AQ683" s="1"/>
      <c r="AR683" s="1"/>
      <c r="AS683" s="1"/>
    </row>
    <row r="684" spans="1:45" ht="12" customHeight="1" x14ac:dyDescent="0.25">
      <c r="A684" s="64"/>
      <c r="AN684" s="1"/>
      <c r="AO684" s="1"/>
      <c r="AP684" s="1"/>
      <c r="AQ684" s="1"/>
      <c r="AR684" s="1"/>
      <c r="AS684" s="1"/>
    </row>
    <row r="685" spans="1:45" ht="12" customHeight="1" x14ac:dyDescent="0.25">
      <c r="A685" s="64"/>
      <c r="AN685" s="1"/>
      <c r="AO685" s="1"/>
      <c r="AP685" s="1"/>
      <c r="AQ685" s="1"/>
      <c r="AR685" s="1"/>
      <c r="AS685" s="1"/>
    </row>
    <row r="686" spans="1:45" ht="12" customHeight="1" x14ac:dyDescent="0.25">
      <c r="A686" s="64"/>
      <c r="AN686" s="1"/>
      <c r="AO686" s="1"/>
      <c r="AP686" s="1"/>
      <c r="AQ686" s="1"/>
      <c r="AR686" s="1"/>
      <c r="AS686" s="1"/>
    </row>
    <row r="687" spans="1:45" ht="12" customHeight="1" x14ac:dyDescent="0.25">
      <c r="A687" s="64"/>
      <c r="AN687" s="1"/>
      <c r="AO687" s="1"/>
      <c r="AP687" s="1"/>
      <c r="AQ687" s="1"/>
      <c r="AR687" s="1"/>
      <c r="AS687" s="1"/>
    </row>
    <row r="688" spans="1:45" ht="12" customHeight="1" x14ac:dyDescent="0.25">
      <c r="A688" s="64"/>
      <c r="AN688" s="1"/>
      <c r="AO688" s="1"/>
      <c r="AP688" s="1"/>
      <c r="AQ688" s="1"/>
      <c r="AR688" s="1"/>
      <c r="AS688" s="1"/>
    </row>
    <row r="689" spans="1:45" ht="12" customHeight="1" x14ac:dyDescent="0.25">
      <c r="A689" s="64"/>
      <c r="AN689" s="1"/>
      <c r="AO689" s="1"/>
      <c r="AP689" s="1"/>
      <c r="AQ689" s="1"/>
      <c r="AR689" s="1"/>
      <c r="AS689" s="1"/>
    </row>
    <row r="690" spans="1:45" ht="12" customHeight="1" x14ac:dyDescent="0.25">
      <c r="A690" s="64"/>
      <c r="AN690" s="1"/>
      <c r="AO690" s="1"/>
      <c r="AP690" s="1"/>
      <c r="AQ690" s="1"/>
      <c r="AR690" s="1"/>
      <c r="AS690" s="1"/>
    </row>
    <row r="691" spans="1:45" ht="12" customHeight="1" x14ac:dyDescent="0.25">
      <c r="A691" s="64"/>
      <c r="AN691" s="1"/>
      <c r="AO691" s="1"/>
      <c r="AP691" s="1"/>
      <c r="AQ691" s="1"/>
      <c r="AR691" s="1"/>
      <c r="AS691" s="1"/>
    </row>
    <row r="692" spans="1:45" ht="12" customHeight="1" x14ac:dyDescent="0.25">
      <c r="A692" s="64"/>
      <c r="AN692" s="1"/>
      <c r="AO692" s="1"/>
      <c r="AP692" s="1"/>
      <c r="AQ692" s="1"/>
      <c r="AR692" s="1"/>
      <c r="AS692" s="1"/>
    </row>
    <row r="693" spans="1:45" ht="12" customHeight="1" x14ac:dyDescent="0.25">
      <c r="A693" s="64"/>
      <c r="AN693" s="1"/>
      <c r="AO693" s="1"/>
      <c r="AP693" s="1"/>
      <c r="AQ693" s="1"/>
      <c r="AR693" s="1"/>
      <c r="AS693" s="1"/>
    </row>
    <row r="694" spans="1:45" ht="12" customHeight="1" x14ac:dyDescent="0.25">
      <c r="A694" s="64"/>
      <c r="AN694" s="1"/>
      <c r="AO694" s="1"/>
      <c r="AP694" s="1"/>
      <c r="AQ694" s="1"/>
      <c r="AR694" s="1"/>
      <c r="AS694" s="1"/>
    </row>
    <row r="695" spans="1:45" ht="12" customHeight="1" x14ac:dyDescent="0.25">
      <c r="A695" s="64"/>
      <c r="AN695" s="1"/>
      <c r="AO695" s="1"/>
      <c r="AP695" s="1"/>
      <c r="AQ695" s="1"/>
      <c r="AR695" s="1"/>
      <c r="AS695" s="1"/>
    </row>
    <row r="696" spans="1:45" ht="12" customHeight="1" x14ac:dyDescent="0.25">
      <c r="A696" s="64"/>
      <c r="AN696" s="1"/>
      <c r="AO696" s="1"/>
      <c r="AP696" s="1"/>
      <c r="AQ696" s="1"/>
      <c r="AR696" s="1"/>
      <c r="AS696" s="1"/>
    </row>
    <row r="697" spans="1:45" ht="12" customHeight="1" x14ac:dyDescent="0.25">
      <c r="A697" s="64"/>
      <c r="AN697" s="1"/>
      <c r="AO697" s="1"/>
      <c r="AP697" s="1"/>
      <c r="AQ697" s="1"/>
      <c r="AR697" s="1"/>
      <c r="AS697" s="1"/>
    </row>
    <row r="698" spans="1:45" ht="12" customHeight="1" x14ac:dyDescent="0.25">
      <c r="A698" s="64"/>
      <c r="AN698" s="1"/>
      <c r="AO698" s="1"/>
      <c r="AP698" s="1"/>
      <c r="AQ698" s="1"/>
      <c r="AR698" s="1"/>
      <c r="AS698" s="1"/>
    </row>
    <row r="699" spans="1:45" ht="12" customHeight="1" x14ac:dyDescent="0.25">
      <c r="A699" s="64"/>
      <c r="AN699" s="1"/>
      <c r="AO699" s="1"/>
      <c r="AP699" s="1"/>
      <c r="AQ699" s="1"/>
      <c r="AR699" s="1"/>
      <c r="AS699" s="1"/>
    </row>
    <row r="700" spans="1:45" ht="12" customHeight="1" x14ac:dyDescent="0.25">
      <c r="A700" s="64"/>
      <c r="AN700" s="1"/>
      <c r="AO700" s="1"/>
      <c r="AP700" s="1"/>
      <c r="AQ700" s="1"/>
      <c r="AR700" s="1"/>
      <c r="AS700" s="1"/>
    </row>
    <row r="701" spans="1:45" ht="12" customHeight="1" x14ac:dyDescent="0.25">
      <c r="A701" s="64"/>
      <c r="AN701" s="1"/>
      <c r="AO701" s="1"/>
      <c r="AP701" s="1"/>
      <c r="AQ701" s="1"/>
      <c r="AR701" s="1"/>
      <c r="AS701" s="1"/>
    </row>
    <row r="702" spans="1:45" ht="12" customHeight="1" x14ac:dyDescent="0.25">
      <c r="A702" s="64"/>
      <c r="AN702" s="1"/>
      <c r="AO702" s="1"/>
      <c r="AP702" s="1"/>
      <c r="AQ702" s="1"/>
      <c r="AR702" s="1"/>
      <c r="AS702" s="1"/>
    </row>
    <row r="703" spans="1:45" ht="12" customHeight="1" x14ac:dyDescent="0.25">
      <c r="A703" s="64"/>
      <c r="AN703" s="1"/>
      <c r="AO703" s="1"/>
      <c r="AP703" s="1"/>
      <c r="AQ703" s="1"/>
      <c r="AR703" s="1"/>
      <c r="AS703" s="1"/>
    </row>
    <row r="704" spans="1:45" ht="12" customHeight="1" x14ac:dyDescent="0.25">
      <c r="A704" s="64"/>
      <c r="AN704" s="1"/>
      <c r="AO704" s="1"/>
      <c r="AP704" s="1"/>
      <c r="AQ704" s="1"/>
      <c r="AR704" s="1"/>
      <c r="AS704" s="1"/>
    </row>
    <row r="705" spans="1:45" ht="12" customHeight="1" x14ac:dyDescent="0.25">
      <c r="A705" s="64"/>
      <c r="AN705" s="1"/>
      <c r="AO705" s="1"/>
      <c r="AP705" s="1"/>
      <c r="AQ705" s="1"/>
      <c r="AR705" s="1"/>
      <c r="AS705" s="1"/>
    </row>
    <row r="706" spans="1:45" ht="12" customHeight="1" x14ac:dyDescent="0.25">
      <c r="A706" s="64"/>
      <c r="AN706" s="1"/>
      <c r="AO706" s="1"/>
      <c r="AP706" s="1"/>
      <c r="AQ706" s="1"/>
      <c r="AR706" s="1"/>
      <c r="AS706" s="1"/>
    </row>
    <row r="707" spans="1:45" ht="12" customHeight="1" x14ac:dyDescent="0.25">
      <c r="A707" s="64"/>
      <c r="AN707" s="1"/>
      <c r="AO707" s="1"/>
      <c r="AP707" s="1"/>
      <c r="AQ707" s="1"/>
      <c r="AR707" s="1"/>
      <c r="AS707" s="1"/>
    </row>
    <row r="708" spans="1:45" ht="12" customHeight="1" x14ac:dyDescent="0.25">
      <c r="A708" s="64"/>
      <c r="AN708" s="1"/>
      <c r="AO708" s="1"/>
      <c r="AP708" s="1"/>
      <c r="AQ708" s="1"/>
      <c r="AR708" s="1"/>
      <c r="AS708" s="1"/>
    </row>
    <row r="709" spans="1:45" ht="12" customHeight="1" x14ac:dyDescent="0.25">
      <c r="A709" s="64"/>
      <c r="AN709" s="1"/>
      <c r="AO709" s="1"/>
      <c r="AP709" s="1"/>
      <c r="AQ709" s="1"/>
      <c r="AR709" s="1"/>
      <c r="AS709" s="1"/>
    </row>
    <row r="710" spans="1:45" ht="12" customHeight="1" x14ac:dyDescent="0.25">
      <c r="A710" s="64"/>
      <c r="AN710" s="1"/>
      <c r="AO710" s="1"/>
      <c r="AP710" s="1"/>
      <c r="AQ710" s="1"/>
      <c r="AR710" s="1"/>
      <c r="AS710" s="1"/>
    </row>
    <row r="711" spans="1:45" ht="12" customHeight="1" x14ac:dyDescent="0.25">
      <c r="A711" s="64"/>
      <c r="AN711" s="1"/>
      <c r="AO711" s="1"/>
      <c r="AP711" s="1"/>
      <c r="AQ711" s="1"/>
      <c r="AR711" s="1"/>
      <c r="AS711" s="1"/>
    </row>
    <row r="712" spans="1:45" ht="12" customHeight="1" x14ac:dyDescent="0.25">
      <c r="A712" s="64"/>
      <c r="AN712" s="1"/>
      <c r="AO712" s="1"/>
      <c r="AP712" s="1"/>
      <c r="AQ712" s="1"/>
      <c r="AR712" s="1"/>
      <c r="AS712" s="1"/>
    </row>
    <row r="713" spans="1:45" ht="12" customHeight="1" x14ac:dyDescent="0.25">
      <c r="A713" s="64"/>
      <c r="AN713" s="1"/>
      <c r="AO713" s="1"/>
      <c r="AP713" s="1"/>
      <c r="AQ713" s="1"/>
      <c r="AR713" s="1"/>
      <c r="AS713" s="1"/>
    </row>
    <row r="714" spans="1:45" ht="12" customHeight="1" x14ac:dyDescent="0.25">
      <c r="A714" s="64"/>
      <c r="AN714" s="1"/>
      <c r="AO714" s="1"/>
      <c r="AP714" s="1"/>
      <c r="AQ714" s="1"/>
      <c r="AR714" s="1"/>
      <c r="AS714" s="1"/>
    </row>
    <row r="715" spans="1:45" ht="12" customHeight="1" x14ac:dyDescent="0.25">
      <c r="A715" s="64"/>
      <c r="AN715" s="1"/>
      <c r="AO715" s="1"/>
      <c r="AP715" s="1"/>
      <c r="AQ715" s="1"/>
      <c r="AR715" s="1"/>
      <c r="AS715" s="1"/>
    </row>
    <row r="716" spans="1:45" ht="12" customHeight="1" x14ac:dyDescent="0.25">
      <c r="A716" s="64"/>
      <c r="AN716" s="1"/>
      <c r="AO716" s="1"/>
      <c r="AP716" s="1"/>
      <c r="AQ716" s="1"/>
      <c r="AR716" s="1"/>
      <c r="AS716" s="1"/>
    </row>
    <row r="717" spans="1:45" ht="12" customHeight="1" x14ac:dyDescent="0.25">
      <c r="A717" s="64"/>
      <c r="AN717" s="1"/>
      <c r="AO717" s="1"/>
      <c r="AP717" s="1"/>
      <c r="AQ717" s="1"/>
      <c r="AR717" s="1"/>
      <c r="AS717" s="1"/>
    </row>
    <row r="718" spans="1:45" ht="12" customHeight="1" x14ac:dyDescent="0.25">
      <c r="A718" s="64"/>
      <c r="AN718" s="1"/>
      <c r="AO718" s="1"/>
      <c r="AP718" s="1"/>
      <c r="AQ718" s="1"/>
      <c r="AR718" s="1"/>
      <c r="AS718" s="1"/>
    </row>
    <row r="719" spans="1:45" ht="12" customHeight="1" x14ac:dyDescent="0.25">
      <c r="A719" s="64"/>
      <c r="AN719" s="1"/>
      <c r="AO719" s="1"/>
      <c r="AP719" s="1"/>
      <c r="AQ719" s="1"/>
      <c r="AR719" s="1"/>
      <c r="AS719" s="1"/>
    </row>
    <row r="720" spans="1:45" ht="12" customHeight="1" x14ac:dyDescent="0.25">
      <c r="A720" s="64"/>
      <c r="AN720" s="1"/>
      <c r="AO720" s="1"/>
      <c r="AP720" s="1"/>
      <c r="AQ720" s="1"/>
      <c r="AR720" s="1"/>
      <c r="AS720" s="1"/>
    </row>
    <row r="721" spans="1:45" ht="12" customHeight="1" x14ac:dyDescent="0.25">
      <c r="A721" s="64"/>
      <c r="AN721" s="1"/>
      <c r="AO721" s="1"/>
      <c r="AP721" s="1"/>
      <c r="AQ721" s="1"/>
      <c r="AR721" s="1"/>
      <c r="AS721" s="1"/>
    </row>
    <row r="722" spans="1:45" ht="12" customHeight="1" x14ac:dyDescent="0.25">
      <c r="A722" s="64"/>
      <c r="AN722" s="1"/>
      <c r="AO722" s="1"/>
      <c r="AP722" s="1"/>
      <c r="AQ722" s="1"/>
      <c r="AR722" s="1"/>
      <c r="AS722" s="1"/>
    </row>
    <row r="723" spans="1:45" ht="12" customHeight="1" x14ac:dyDescent="0.25">
      <c r="A723" s="64"/>
      <c r="AN723" s="1"/>
      <c r="AO723" s="1"/>
      <c r="AP723" s="1"/>
      <c r="AQ723" s="1"/>
      <c r="AR723" s="1"/>
      <c r="AS723" s="1"/>
    </row>
    <row r="724" spans="1:45" ht="12" customHeight="1" x14ac:dyDescent="0.25">
      <c r="A724" s="64"/>
      <c r="AN724" s="1"/>
      <c r="AO724" s="1"/>
      <c r="AP724" s="1"/>
      <c r="AQ724" s="1"/>
      <c r="AR724" s="1"/>
      <c r="AS724" s="1"/>
    </row>
    <row r="725" spans="1:45" ht="12" customHeight="1" x14ac:dyDescent="0.25">
      <c r="A725" s="64"/>
      <c r="AN725" s="1"/>
      <c r="AO725" s="1"/>
      <c r="AP725" s="1"/>
      <c r="AQ725" s="1"/>
      <c r="AR725" s="1"/>
      <c r="AS725" s="1"/>
    </row>
    <row r="726" spans="1:45" ht="12" customHeight="1" x14ac:dyDescent="0.25">
      <c r="A726" s="64"/>
      <c r="AN726" s="1"/>
      <c r="AO726" s="1"/>
      <c r="AP726" s="1"/>
      <c r="AQ726" s="1"/>
      <c r="AR726" s="1"/>
      <c r="AS726" s="1"/>
    </row>
    <row r="727" spans="1:45" ht="12" customHeight="1" x14ac:dyDescent="0.25">
      <c r="A727" s="64"/>
      <c r="AN727" s="1"/>
      <c r="AO727" s="1"/>
      <c r="AP727" s="1"/>
      <c r="AQ727" s="1"/>
      <c r="AR727" s="1"/>
      <c r="AS727" s="1"/>
    </row>
    <row r="728" spans="1:45" ht="12" customHeight="1" x14ac:dyDescent="0.25">
      <c r="A728" s="64"/>
      <c r="AN728" s="1"/>
      <c r="AO728" s="1"/>
      <c r="AP728" s="1"/>
      <c r="AQ728" s="1"/>
      <c r="AR728" s="1"/>
      <c r="AS728" s="1"/>
    </row>
    <row r="729" spans="1:45" ht="12" customHeight="1" x14ac:dyDescent="0.25">
      <c r="A729" s="64"/>
      <c r="AN729" s="1"/>
      <c r="AO729" s="1"/>
      <c r="AP729" s="1"/>
      <c r="AQ729" s="1"/>
      <c r="AR729" s="1"/>
      <c r="AS729" s="1"/>
    </row>
    <row r="730" spans="1:45" ht="12" customHeight="1" x14ac:dyDescent="0.25">
      <c r="A730" s="64"/>
      <c r="AN730" s="1"/>
      <c r="AO730" s="1"/>
      <c r="AP730" s="1"/>
      <c r="AQ730" s="1"/>
      <c r="AR730" s="1"/>
      <c r="AS730" s="1"/>
    </row>
    <row r="731" spans="1:45" ht="12" customHeight="1" x14ac:dyDescent="0.25">
      <c r="A731" s="64"/>
      <c r="AN731" s="1"/>
      <c r="AO731" s="1"/>
      <c r="AP731" s="1"/>
      <c r="AQ731" s="1"/>
      <c r="AR731" s="1"/>
      <c r="AS731" s="1"/>
    </row>
    <row r="732" spans="1:45" ht="12" customHeight="1" x14ac:dyDescent="0.25">
      <c r="A732" s="64"/>
      <c r="AN732" s="1"/>
      <c r="AO732" s="1"/>
      <c r="AP732" s="1"/>
      <c r="AQ732" s="1"/>
      <c r="AR732" s="1"/>
      <c r="AS732" s="1"/>
    </row>
    <row r="733" spans="1:45" ht="12" customHeight="1" x14ac:dyDescent="0.25">
      <c r="A733" s="64"/>
      <c r="AN733" s="1"/>
      <c r="AO733" s="1"/>
      <c r="AP733" s="1"/>
      <c r="AQ733" s="1"/>
      <c r="AR733" s="1"/>
      <c r="AS733" s="1"/>
    </row>
    <row r="734" spans="1:45" ht="12" customHeight="1" x14ac:dyDescent="0.25">
      <c r="A734" s="64"/>
      <c r="AN734" s="1"/>
      <c r="AO734" s="1"/>
      <c r="AP734" s="1"/>
      <c r="AQ734" s="1"/>
      <c r="AR734" s="1"/>
      <c r="AS734" s="1"/>
    </row>
    <row r="735" spans="1:45" ht="12" customHeight="1" x14ac:dyDescent="0.25">
      <c r="A735" s="64"/>
      <c r="AN735" s="1"/>
      <c r="AO735" s="1"/>
      <c r="AP735" s="1"/>
      <c r="AQ735" s="1"/>
      <c r="AR735" s="1"/>
      <c r="AS735" s="1"/>
    </row>
    <row r="736" spans="1:45" ht="12" customHeight="1" x14ac:dyDescent="0.25">
      <c r="A736" s="64"/>
      <c r="AN736" s="1"/>
      <c r="AO736" s="1"/>
      <c r="AP736" s="1"/>
      <c r="AQ736" s="1"/>
      <c r="AR736" s="1"/>
      <c r="AS736" s="1"/>
    </row>
    <row r="737" spans="1:45" ht="12" customHeight="1" x14ac:dyDescent="0.25">
      <c r="A737" s="64"/>
      <c r="AN737" s="1"/>
      <c r="AO737" s="1"/>
      <c r="AP737" s="1"/>
      <c r="AQ737" s="1"/>
      <c r="AR737" s="1"/>
      <c r="AS737" s="1"/>
    </row>
    <row r="738" spans="1:45" ht="12" customHeight="1" x14ac:dyDescent="0.25">
      <c r="A738" s="64"/>
      <c r="AN738" s="1"/>
      <c r="AO738" s="1"/>
      <c r="AP738" s="1"/>
      <c r="AQ738" s="1"/>
      <c r="AR738" s="1"/>
      <c r="AS738" s="1"/>
    </row>
    <row r="739" spans="1:45" ht="12" customHeight="1" x14ac:dyDescent="0.25">
      <c r="A739" s="64"/>
      <c r="AN739" s="1"/>
      <c r="AO739" s="1"/>
      <c r="AP739" s="1"/>
      <c r="AQ739" s="1"/>
      <c r="AR739" s="1"/>
      <c r="AS739" s="1"/>
    </row>
    <row r="740" spans="1:45" ht="12" customHeight="1" x14ac:dyDescent="0.25">
      <c r="A740" s="64"/>
      <c r="AN740" s="1"/>
      <c r="AO740" s="1"/>
      <c r="AP740" s="1"/>
      <c r="AQ740" s="1"/>
      <c r="AR740" s="1"/>
      <c r="AS740" s="1"/>
    </row>
    <row r="741" spans="1:45" ht="12" customHeight="1" x14ac:dyDescent="0.25">
      <c r="A741" s="64"/>
      <c r="AN741" s="1"/>
      <c r="AO741" s="1"/>
      <c r="AP741" s="1"/>
      <c r="AQ741" s="1"/>
      <c r="AR741" s="1"/>
      <c r="AS741" s="1"/>
    </row>
    <row r="742" spans="1:45" ht="12" customHeight="1" x14ac:dyDescent="0.25">
      <c r="A742" s="64"/>
      <c r="AN742" s="1"/>
      <c r="AO742" s="1"/>
      <c r="AP742" s="1"/>
      <c r="AQ742" s="1"/>
      <c r="AR742" s="1"/>
      <c r="AS742" s="1"/>
    </row>
    <row r="743" spans="1:45" ht="12" customHeight="1" x14ac:dyDescent="0.25">
      <c r="A743" s="64"/>
      <c r="AN743" s="1"/>
      <c r="AO743" s="1"/>
      <c r="AP743" s="1"/>
      <c r="AQ743" s="1"/>
      <c r="AR743" s="1"/>
      <c r="AS743" s="1"/>
    </row>
    <row r="744" spans="1:45" ht="12" customHeight="1" x14ac:dyDescent="0.25">
      <c r="A744" s="64"/>
      <c r="AN744" s="1"/>
      <c r="AO744" s="1"/>
      <c r="AP744" s="1"/>
      <c r="AQ744" s="1"/>
      <c r="AR744" s="1"/>
      <c r="AS744" s="1"/>
    </row>
    <row r="745" spans="1:45" ht="12" customHeight="1" x14ac:dyDescent="0.25">
      <c r="A745" s="64"/>
      <c r="AN745" s="1"/>
      <c r="AO745" s="1"/>
      <c r="AP745" s="1"/>
      <c r="AQ745" s="1"/>
      <c r="AR745" s="1"/>
      <c r="AS745" s="1"/>
    </row>
    <row r="746" spans="1:45" ht="12" customHeight="1" x14ac:dyDescent="0.25">
      <c r="A746" s="64"/>
      <c r="AN746" s="1"/>
      <c r="AO746" s="1"/>
      <c r="AP746" s="1"/>
      <c r="AQ746" s="1"/>
      <c r="AR746" s="1"/>
      <c r="AS746" s="1"/>
    </row>
    <row r="747" spans="1:45" ht="12" customHeight="1" x14ac:dyDescent="0.25">
      <c r="A747" s="64"/>
      <c r="AN747" s="1"/>
      <c r="AO747" s="1"/>
      <c r="AP747" s="1"/>
      <c r="AQ747" s="1"/>
      <c r="AR747" s="1"/>
      <c r="AS747" s="1"/>
    </row>
    <row r="748" spans="1:45" ht="12" customHeight="1" x14ac:dyDescent="0.25">
      <c r="A748" s="64"/>
      <c r="AN748" s="1"/>
      <c r="AO748" s="1"/>
      <c r="AP748" s="1"/>
      <c r="AQ748" s="1"/>
      <c r="AR748" s="1"/>
      <c r="AS748" s="1"/>
    </row>
    <row r="749" spans="1:45" ht="12" customHeight="1" x14ac:dyDescent="0.25">
      <c r="A749" s="64"/>
      <c r="AN749" s="1"/>
      <c r="AO749" s="1"/>
      <c r="AP749" s="1"/>
      <c r="AQ749" s="1"/>
      <c r="AR749" s="1"/>
      <c r="AS749" s="1"/>
    </row>
    <row r="750" spans="1:45" ht="12" customHeight="1" x14ac:dyDescent="0.25">
      <c r="A750" s="64"/>
      <c r="AN750" s="1"/>
      <c r="AO750" s="1"/>
      <c r="AP750" s="1"/>
      <c r="AQ750" s="1"/>
      <c r="AR750" s="1"/>
      <c r="AS750" s="1"/>
    </row>
    <row r="751" spans="1:45" ht="12" customHeight="1" x14ac:dyDescent="0.25">
      <c r="A751" s="64"/>
      <c r="AN751" s="1"/>
      <c r="AO751" s="1"/>
      <c r="AP751" s="1"/>
      <c r="AQ751" s="1"/>
      <c r="AR751" s="1"/>
      <c r="AS751" s="1"/>
    </row>
    <row r="752" spans="1:45" ht="12" customHeight="1" x14ac:dyDescent="0.25">
      <c r="A752" s="64"/>
      <c r="AN752" s="1"/>
      <c r="AO752" s="1"/>
      <c r="AP752" s="1"/>
      <c r="AQ752" s="1"/>
      <c r="AR752" s="1"/>
      <c r="AS752" s="1"/>
    </row>
    <row r="753" spans="1:45" ht="12" customHeight="1" x14ac:dyDescent="0.25">
      <c r="A753" s="64"/>
      <c r="AN753" s="1"/>
      <c r="AO753" s="1"/>
      <c r="AP753" s="1"/>
      <c r="AQ753" s="1"/>
      <c r="AR753" s="1"/>
      <c r="AS753" s="1"/>
    </row>
    <row r="754" spans="1:45" ht="12" customHeight="1" x14ac:dyDescent="0.25">
      <c r="A754" s="64"/>
      <c r="AN754" s="1"/>
      <c r="AO754" s="1"/>
      <c r="AP754" s="1"/>
      <c r="AQ754" s="1"/>
      <c r="AR754" s="1"/>
      <c r="AS754" s="1"/>
    </row>
    <row r="755" spans="1:45" ht="12" customHeight="1" x14ac:dyDescent="0.25">
      <c r="A755" s="64"/>
      <c r="AN755" s="1"/>
      <c r="AO755" s="1"/>
      <c r="AP755" s="1"/>
      <c r="AQ755" s="1"/>
      <c r="AR755" s="1"/>
      <c r="AS755" s="1"/>
    </row>
    <row r="756" spans="1:45" ht="12" customHeight="1" x14ac:dyDescent="0.25">
      <c r="A756" s="64"/>
      <c r="AN756" s="1"/>
      <c r="AO756" s="1"/>
      <c r="AP756" s="1"/>
      <c r="AQ756" s="1"/>
      <c r="AR756" s="1"/>
      <c r="AS756" s="1"/>
    </row>
    <row r="757" spans="1:45" ht="12" customHeight="1" x14ac:dyDescent="0.25">
      <c r="A757" s="64"/>
      <c r="AN757" s="1"/>
      <c r="AO757" s="1"/>
      <c r="AP757" s="1"/>
      <c r="AQ757" s="1"/>
      <c r="AR757" s="1"/>
      <c r="AS757" s="1"/>
    </row>
    <row r="758" spans="1:45" ht="12" customHeight="1" x14ac:dyDescent="0.25">
      <c r="A758" s="64"/>
      <c r="AN758" s="1"/>
      <c r="AO758" s="1"/>
      <c r="AP758" s="1"/>
      <c r="AQ758" s="1"/>
      <c r="AR758" s="1"/>
      <c r="AS758" s="1"/>
    </row>
    <row r="759" spans="1:45" ht="12" customHeight="1" x14ac:dyDescent="0.25">
      <c r="A759" s="64"/>
      <c r="AN759" s="1"/>
      <c r="AO759" s="1"/>
      <c r="AP759" s="1"/>
      <c r="AQ759" s="1"/>
      <c r="AR759" s="1"/>
      <c r="AS759" s="1"/>
    </row>
    <row r="760" spans="1:45" ht="12" customHeight="1" x14ac:dyDescent="0.25">
      <c r="A760" s="64"/>
      <c r="AN760" s="1"/>
      <c r="AO760" s="1"/>
      <c r="AP760" s="1"/>
      <c r="AQ760" s="1"/>
      <c r="AR760" s="1"/>
      <c r="AS760" s="1"/>
    </row>
    <row r="761" spans="1:45" ht="12" customHeight="1" x14ac:dyDescent="0.25">
      <c r="A761" s="64"/>
      <c r="AN761" s="1"/>
      <c r="AO761" s="1"/>
      <c r="AP761" s="1"/>
      <c r="AQ761" s="1"/>
      <c r="AR761" s="1"/>
      <c r="AS761" s="1"/>
    </row>
    <row r="762" spans="1:45" ht="12" customHeight="1" x14ac:dyDescent="0.25">
      <c r="A762" s="64"/>
      <c r="AN762" s="1"/>
      <c r="AO762" s="1"/>
      <c r="AP762" s="1"/>
      <c r="AQ762" s="1"/>
      <c r="AR762" s="1"/>
      <c r="AS762" s="1"/>
    </row>
    <row r="763" spans="1:45" ht="12" customHeight="1" x14ac:dyDescent="0.25">
      <c r="A763" s="64"/>
      <c r="AN763" s="1"/>
      <c r="AO763" s="1"/>
      <c r="AP763" s="1"/>
      <c r="AQ763" s="1"/>
      <c r="AR763" s="1"/>
      <c r="AS763" s="1"/>
    </row>
    <row r="764" spans="1:45" ht="12" customHeight="1" x14ac:dyDescent="0.25">
      <c r="A764" s="64"/>
      <c r="AN764" s="1"/>
      <c r="AO764" s="1"/>
      <c r="AP764" s="1"/>
      <c r="AQ764" s="1"/>
      <c r="AR764" s="1"/>
      <c r="AS764" s="1"/>
    </row>
    <row r="765" spans="1:45" ht="12" customHeight="1" x14ac:dyDescent="0.25">
      <c r="A765" s="64"/>
      <c r="AN765" s="1"/>
      <c r="AO765" s="1"/>
      <c r="AP765" s="1"/>
      <c r="AQ765" s="1"/>
      <c r="AR765" s="1"/>
      <c r="AS765" s="1"/>
    </row>
    <row r="766" spans="1:45" ht="12" customHeight="1" x14ac:dyDescent="0.25">
      <c r="A766" s="64"/>
      <c r="AN766" s="1"/>
      <c r="AO766" s="1"/>
      <c r="AP766" s="1"/>
      <c r="AQ766" s="1"/>
      <c r="AR766" s="1"/>
      <c r="AS766" s="1"/>
    </row>
    <row r="767" spans="1:45" ht="12" customHeight="1" x14ac:dyDescent="0.25">
      <c r="A767" s="64"/>
      <c r="AN767" s="1"/>
      <c r="AO767" s="1"/>
      <c r="AP767" s="1"/>
      <c r="AQ767" s="1"/>
      <c r="AR767" s="1"/>
      <c r="AS767" s="1"/>
    </row>
    <row r="768" spans="1:45" ht="12" customHeight="1" x14ac:dyDescent="0.25">
      <c r="A768" s="64"/>
      <c r="AN768" s="1"/>
      <c r="AO768" s="1"/>
      <c r="AP768" s="1"/>
      <c r="AQ768" s="1"/>
      <c r="AR768" s="1"/>
      <c r="AS768" s="1"/>
    </row>
    <row r="769" spans="1:45" ht="12" customHeight="1" x14ac:dyDescent="0.25">
      <c r="A769" s="64"/>
      <c r="AN769" s="1"/>
      <c r="AO769" s="1"/>
      <c r="AP769" s="1"/>
      <c r="AQ769" s="1"/>
      <c r="AR769" s="1"/>
      <c r="AS769" s="1"/>
    </row>
    <row r="770" spans="1:45" ht="12" customHeight="1" x14ac:dyDescent="0.25">
      <c r="A770" s="64"/>
      <c r="AN770" s="1"/>
      <c r="AO770" s="1"/>
      <c r="AP770" s="1"/>
      <c r="AQ770" s="1"/>
      <c r="AR770" s="1"/>
      <c r="AS770" s="1"/>
    </row>
    <row r="771" spans="1:45" ht="12" customHeight="1" x14ac:dyDescent="0.25">
      <c r="A771" s="64"/>
      <c r="AN771" s="1"/>
      <c r="AO771" s="1"/>
      <c r="AP771" s="1"/>
      <c r="AQ771" s="1"/>
      <c r="AR771" s="1"/>
      <c r="AS771" s="1"/>
    </row>
    <row r="772" spans="1:45" ht="12" customHeight="1" x14ac:dyDescent="0.25">
      <c r="A772" s="64"/>
      <c r="AN772" s="1"/>
      <c r="AO772" s="1"/>
      <c r="AP772" s="1"/>
      <c r="AQ772" s="1"/>
      <c r="AR772" s="1"/>
      <c r="AS772" s="1"/>
    </row>
    <row r="773" spans="1:45" ht="12" customHeight="1" x14ac:dyDescent="0.25">
      <c r="A773" s="64"/>
      <c r="AN773" s="1"/>
      <c r="AO773" s="1"/>
      <c r="AP773" s="1"/>
      <c r="AQ773" s="1"/>
      <c r="AR773" s="1"/>
      <c r="AS773" s="1"/>
    </row>
    <row r="774" spans="1:45" ht="12" customHeight="1" x14ac:dyDescent="0.25">
      <c r="A774" s="64"/>
      <c r="AN774" s="1"/>
      <c r="AO774" s="1"/>
      <c r="AP774" s="1"/>
      <c r="AQ774" s="1"/>
      <c r="AR774" s="1"/>
      <c r="AS774" s="1"/>
    </row>
    <row r="775" spans="1:45" ht="12" customHeight="1" x14ac:dyDescent="0.25">
      <c r="A775" s="64"/>
      <c r="AN775" s="1"/>
      <c r="AO775" s="1"/>
      <c r="AP775" s="1"/>
      <c r="AQ775" s="1"/>
      <c r="AR775" s="1"/>
      <c r="AS775" s="1"/>
    </row>
    <row r="776" spans="1:45" ht="12" customHeight="1" x14ac:dyDescent="0.25">
      <c r="A776" s="64"/>
      <c r="AN776" s="1"/>
      <c r="AO776" s="1"/>
      <c r="AP776" s="1"/>
      <c r="AQ776" s="1"/>
      <c r="AR776" s="1"/>
      <c r="AS776" s="1"/>
    </row>
    <row r="777" spans="1:45" ht="12" customHeight="1" x14ac:dyDescent="0.25">
      <c r="A777" s="64"/>
      <c r="AN777" s="1"/>
      <c r="AO777" s="1"/>
      <c r="AP777" s="1"/>
      <c r="AQ777" s="1"/>
      <c r="AR777" s="1"/>
      <c r="AS777" s="1"/>
    </row>
    <row r="778" spans="1:45" ht="12" customHeight="1" x14ac:dyDescent="0.25">
      <c r="A778" s="64"/>
      <c r="AN778" s="1"/>
      <c r="AO778" s="1"/>
      <c r="AP778" s="1"/>
      <c r="AQ778" s="1"/>
      <c r="AR778" s="1"/>
      <c r="AS778" s="1"/>
    </row>
    <row r="779" spans="1:45" ht="12" customHeight="1" x14ac:dyDescent="0.25">
      <c r="A779" s="64"/>
      <c r="AN779" s="1"/>
      <c r="AO779" s="1"/>
      <c r="AP779" s="1"/>
      <c r="AQ779" s="1"/>
      <c r="AR779" s="1"/>
      <c r="AS779" s="1"/>
    </row>
    <row r="780" spans="1:45" ht="12" customHeight="1" x14ac:dyDescent="0.25">
      <c r="A780" s="64"/>
      <c r="AN780" s="1"/>
      <c r="AO780" s="1"/>
      <c r="AP780" s="1"/>
      <c r="AQ780" s="1"/>
      <c r="AR780" s="1"/>
      <c r="AS780" s="1"/>
    </row>
    <row r="781" spans="1:45" ht="12" customHeight="1" x14ac:dyDescent="0.25">
      <c r="A781" s="64"/>
      <c r="AN781" s="1"/>
      <c r="AO781" s="1"/>
      <c r="AP781" s="1"/>
      <c r="AQ781" s="1"/>
      <c r="AR781" s="1"/>
      <c r="AS781" s="1"/>
    </row>
    <row r="782" spans="1:45" ht="12" customHeight="1" x14ac:dyDescent="0.25">
      <c r="A782" s="64"/>
      <c r="AN782" s="1"/>
      <c r="AO782" s="1"/>
      <c r="AP782" s="1"/>
      <c r="AQ782" s="1"/>
      <c r="AR782" s="1"/>
      <c r="AS782" s="1"/>
    </row>
    <row r="783" spans="1:45" ht="12" customHeight="1" x14ac:dyDescent="0.25">
      <c r="A783" s="64"/>
      <c r="AN783" s="1"/>
      <c r="AO783" s="1"/>
      <c r="AP783" s="1"/>
      <c r="AQ783" s="1"/>
      <c r="AR783" s="1"/>
      <c r="AS783" s="1"/>
    </row>
    <row r="784" spans="1:45" ht="12" customHeight="1" x14ac:dyDescent="0.25">
      <c r="A784" s="64"/>
      <c r="AN784" s="1"/>
      <c r="AO784" s="1"/>
      <c r="AP784" s="1"/>
      <c r="AQ784" s="1"/>
      <c r="AR784" s="1"/>
      <c r="AS784" s="1"/>
    </row>
    <row r="785" spans="1:45" ht="12" customHeight="1" x14ac:dyDescent="0.25">
      <c r="A785" s="64"/>
      <c r="AN785" s="1"/>
      <c r="AO785" s="1"/>
      <c r="AP785" s="1"/>
      <c r="AQ785" s="1"/>
      <c r="AR785" s="1"/>
      <c r="AS785" s="1"/>
    </row>
    <row r="786" spans="1:45" ht="12" customHeight="1" x14ac:dyDescent="0.25">
      <c r="A786" s="64"/>
      <c r="AN786" s="1"/>
      <c r="AO786" s="1"/>
      <c r="AP786" s="1"/>
      <c r="AQ786" s="1"/>
      <c r="AR786" s="1"/>
      <c r="AS786" s="1"/>
    </row>
    <row r="787" spans="1:45" ht="12" customHeight="1" x14ac:dyDescent="0.25">
      <c r="A787" s="64"/>
      <c r="AN787" s="1"/>
      <c r="AO787" s="1"/>
      <c r="AP787" s="1"/>
      <c r="AQ787" s="1"/>
      <c r="AR787" s="1"/>
      <c r="AS787" s="1"/>
    </row>
    <row r="788" spans="1:45" ht="12" customHeight="1" x14ac:dyDescent="0.25">
      <c r="A788" s="64"/>
      <c r="AN788" s="1"/>
      <c r="AO788" s="1"/>
      <c r="AP788" s="1"/>
      <c r="AQ788" s="1"/>
      <c r="AR788" s="1"/>
      <c r="AS788" s="1"/>
    </row>
    <row r="789" spans="1:45" ht="12" customHeight="1" x14ac:dyDescent="0.25">
      <c r="A789" s="64"/>
      <c r="AN789" s="1"/>
      <c r="AO789" s="1"/>
      <c r="AP789" s="1"/>
      <c r="AQ789" s="1"/>
      <c r="AR789" s="1"/>
      <c r="AS789" s="1"/>
    </row>
    <row r="790" spans="1:45" ht="12" customHeight="1" x14ac:dyDescent="0.25">
      <c r="A790" s="64"/>
      <c r="AN790" s="1"/>
      <c r="AO790" s="1"/>
      <c r="AP790" s="1"/>
      <c r="AQ790" s="1"/>
      <c r="AR790" s="1"/>
      <c r="AS790" s="1"/>
    </row>
    <row r="791" spans="1:45" ht="12" customHeight="1" x14ac:dyDescent="0.25">
      <c r="A791" s="64"/>
      <c r="AN791" s="1"/>
      <c r="AO791" s="1"/>
      <c r="AP791" s="1"/>
      <c r="AQ791" s="1"/>
      <c r="AR791" s="1"/>
      <c r="AS791" s="1"/>
    </row>
    <row r="792" spans="1:45" ht="12" customHeight="1" x14ac:dyDescent="0.25">
      <c r="A792" s="64"/>
      <c r="AN792" s="1"/>
      <c r="AO792" s="1"/>
      <c r="AP792" s="1"/>
      <c r="AQ792" s="1"/>
      <c r="AR792" s="1"/>
      <c r="AS792" s="1"/>
    </row>
    <row r="793" spans="1:45" ht="12" customHeight="1" x14ac:dyDescent="0.25">
      <c r="A793" s="64"/>
      <c r="AN793" s="1"/>
      <c r="AO793" s="1"/>
      <c r="AP793" s="1"/>
      <c r="AQ793" s="1"/>
      <c r="AR793" s="1"/>
      <c r="AS793" s="1"/>
    </row>
    <row r="794" spans="1:45" ht="12" customHeight="1" x14ac:dyDescent="0.25">
      <c r="A794" s="64"/>
      <c r="AN794" s="1"/>
      <c r="AO794" s="1"/>
      <c r="AP794" s="1"/>
      <c r="AQ794" s="1"/>
      <c r="AR794" s="1"/>
      <c r="AS794" s="1"/>
    </row>
    <row r="795" spans="1:45" ht="12" customHeight="1" x14ac:dyDescent="0.25">
      <c r="A795" s="64"/>
      <c r="AN795" s="1"/>
      <c r="AO795" s="1"/>
      <c r="AP795" s="1"/>
      <c r="AQ795" s="1"/>
      <c r="AR795" s="1"/>
      <c r="AS795" s="1"/>
    </row>
    <row r="796" spans="1:45" ht="12" customHeight="1" x14ac:dyDescent="0.25">
      <c r="A796" s="64"/>
      <c r="AN796" s="1"/>
      <c r="AO796" s="1"/>
      <c r="AP796" s="1"/>
      <c r="AQ796" s="1"/>
      <c r="AR796" s="1"/>
      <c r="AS796" s="1"/>
    </row>
    <row r="797" spans="1:45" ht="12" customHeight="1" x14ac:dyDescent="0.25">
      <c r="A797" s="64"/>
      <c r="AN797" s="1"/>
      <c r="AO797" s="1"/>
      <c r="AP797" s="1"/>
      <c r="AQ797" s="1"/>
      <c r="AR797" s="1"/>
      <c r="AS797" s="1"/>
    </row>
    <row r="798" spans="1:45" ht="12" customHeight="1" x14ac:dyDescent="0.25">
      <c r="A798" s="64"/>
      <c r="AN798" s="1"/>
      <c r="AO798" s="1"/>
      <c r="AP798" s="1"/>
      <c r="AQ798" s="1"/>
      <c r="AR798" s="1"/>
      <c r="AS798" s="1"/>
    </row>
    <row r="799" spans="1:45" ht="12" customHeight="1" x14ac:dyDescent="0.25">
      <c r="A799" s="64"/>
      <c r="AN799" s="1"/>
      <c r="AO799" s="1"/>
      <c r="AP799" s="1"/>
      <c r="AQ799" s="1"/>
      <c r="AR799" s="1"/>
      <c r="AS799" s="1"/>
    </row>
    <row r="800" spans="1:45" ht="12" customHeight="1" x14ac:dyDescent="0.25">
      <c r="A800" s="64"/>
      <c r="AN800" s="1"/>
      <c r="AO800" s="1"/>
      <c r="AP800" s="1"/>
      <c r="AQ800" s="1"/>
      <c r="AR800" s="1"/>
      <c r="AS800" s="1"/>
    </row>
    <row r="801" spans="1:45" ht="12" customHeight="1" x14ac:dyDescent="0.25">
      <c r="A801" s="64"/>
      <c r="AN801" s="1"/>
      <c r="AO801" s="1"/>
      <c r="AP801" s="1"/>
      <c r="AQ801" s="1"/>
      <c r="AR801" s="1"/>
      <c r="AS801" s="1"/>
    </row>
    <row r="802" spans="1:45" ht="12" customHeight="1" x14ac:dyDescent="0.25">
      <c r="A802" s="64"/>
      <c r="AN802" s="1"/>
      <c r="AO802" s="1"/>
      <c r="AP802" s="1"/>
      <c r="AQ802" s="1"/>
      <c r="AR802" s="1"/>
      <c r="AS802" s="1"/>
    </row>
    <row r="803" spans="1:45" ht="12" customHeight="1" x14ac:dyDescent="0.25">
      <c r="A803" s="64"/>
      <c r="AN803" s="1"/>
      <c r="AO803" s="1"/>
      <c r="AP803" s="1"/>
      <c r="AQ803" s="1"/>
      <c r="AR803" s="1"/>
      <c r="AS803" s="1"/>
    </row>
    <row r="804" spans="1:45" ht="12" customHeight="1" x14ac:dyDescent="0.25">
      <c r="A804" s="64"/>
      <c r="AN804" s="1"/>
      <c r="AO804" s="1"/>
      <c r="AP804" s="1"/>
      <c r="AQ804" s="1"/>
      <c r="AR804" s="1"/>
      <c r="AS804" s="1"/>
    </row>
    <row r="805" spans="1:45" ht="12" customHeight="1" x14ac:dyDescent="0.25">
      <c r="A805" s="64"/>
      <c r="AN805" s="1"/>
      <c r="AO805" s="1"/>
      <c r="AP805" s="1"/>
      <c r="AQ805" s="1"/>
      <c r="AR805" s="1"/>
      <c r="AS805" s="1"/>
    </row>
    <row r="806" spans="1:45" ht="12" customHeight="1" x14ac:dyDescent="0.25">
      <c r="A806" s="64"/>
      <c r="AN806" s="1"/>
      <c r="AO806" s="1"/>
      <c r="AP806" s="1"/>
      <c r="AQ806" s="1"/>
      <c r="AR806" s="1"/>
      <c r="AS806" s="1"/>
    </row>
    <row r="807" spans="1:45" ht="12" customHeight="1" x14ac:dyDescent="0.25">
      <c r="A807" s="64"/>
      <c r="AN807" s="1"/>
      <c r="AO807" s="1"/>
      <c r="AP807" s="1"/>
      <c r="AQ807" s="1"/>
      <c r="AR807" s="1"/>
      <c r="AS807" s="1"/>
    </row>
    <row r="808" spans="1:45" ht="12" customHeight="1" x14ac:dyDescent="0.25">
      <c r="A808" s="64"/>
      <c r="AN808" s="1"/>
      <c r="AO808" s="1"/>
      <c r="AP808" s="1"/>
      <c r="AQ808" s="1"/>
      <c r="AR808" s="1"/>
      <c r="AS808" s="1"/>
    </row>
    <row r="809" spans="1:45" ht="12" customHeight="1" x14ac:dyDescent="0.25">
      <c r="A809" s="64"/>
      <c r="AN809" s="1"/>
      <c r="AO809" s="1"/>
      <c r="AP809" s="1"/>
      <c r="AQ809" s="1"/>
      <c r="AR809" s="1"/>
      <c r="AS809" s="1"/>
    </row>
    <row r="810" spans="1:45" ht="12" customHeight="1" x14ac:dyDescent="0.25">
      <c r="A810" s="64"/>
      <c r="AN810" s="1"/>
      <c r="AO810" s="1"/>
      <c r="AP810" s="1"/>
      <c r="AQ810" s="1"/>
      <c r="AR810" s="1"/>
      <c r="AS810" s="1"/>
    </row>
    <row r="811" spans="1:45" ht="12" customHeight="1" x14ac:dyDescent="0.25">
      <c r="A811" s="64"/>
      <c r="AN811" s="1"/>
      <c r="AO811" s="1"/>
      <c r="AP811" s="1"/>
      <c r="AQ811" s="1"/>
      <c r="AR811" s="1"/>
      <c r="AS811" s="1"/>
    </row>
    <row r="812" spans="1:45" ht="12" customHeight="1" x14ac:dyDescent="0.25">
      <c r="A812" s="64"/>
      <c r="AN812" s="1"/>
      <c r="AO812" s="1"/>
      <c r="AP812" s="1"/>
      <c r="AQ812" s="1"/>
      <c r="AR812" s="1"/>
      <c r="AS812" s="1"/>
    </row>
    <row r="813" spans="1:45" ht="12" customHeight="1" x14ac:dyDescent="0.25">
      <c r="A813" s="64"/>
      <c r="AN813" s="1"/>
      <c r="AO813" s="1"/>
      <c r="AP813" s="1"/>
      <c r="AQ813" s="1"/>
      <c r="AR813" s="1"/>
      <c r="AS813" s="1"/>
    </row>
    <row r="814" spans="1:45" ht="12" customHeight="1" x14ac:dyDescent="0.25">
      <c r="A814" s="64"/>
      <c r="AN814" s="1"/>
      <c r="AO814" s="1"/>
      <c r="AP814" s="1"/>
      <c r="AQ814" s="1"/>
      <c r="AR814" s="1"/>
      <c r="AS814" s="1"/>
    </row>
    <row r="815" spans="1:45" ht="12" customHeight="1" x14ac:dyDescent="0.25">
      <c r="A815" s="64"/>
      <c r="AN815" s="1"/>
      <c r="AO815" s="1"/>
      <c r="AP815" s="1"/>
      <c r="AQ815" s="1"/>
      <c r="AR815" s="1"/>
      <c r="AS815" s="1"/>
    </row>
    <row r="816" spans="1:45" ht="12" customHeight="1" x14ac:dyDescent="0.25">
      <c r="A816" s="64"/>
      <c r="AN816" s="1"/>
      <c r="AO816" s="1"/>
      <c r="AP816" s="1"/>
      <c r="AQ816" s="1"/>
      <c r="AR816" s="1"/>
      <c r="AS816" s="1"/>
    </row>
    <row r="817" spans="1:45" ht="12" customHeight="1" x14ac:dyDescent="0.25">
      <c r="A817" s="64"/>
      <c r="AN817" s="1"/>
      <c r="AO817" s="1"/>
      <c r="AP817" s="1"/>
      <c r="AQ817" s="1"/>
      <c r="AR817" s="1"/>
      <c r="AS817" s="1"/>
    </row>
    <row r="818" spans="1:45" ht="12" customHeight="1" x14ac:dyDescent="0.25">
      <c r="A818" s="64"/>
      <c r="AN818" s="1"/>
      <c r="AO818" s="1"/>
      <c r="AP818" s="1"/>
      <c r="AQ818" s="1"/>
      <c r="AR818" s="1"/>
      <c r="AS818" s="1"/>
    </row>
    <row r="819" spans="1:45" ht="12" customHeight="1" x14ac:dyDescent="0.25">
      <c r="A819" s="64"/>
      <c r="AN819" s="1"/>
      <c r="AO819" s="1"/>
      <c r="AP819" s="1"/>
      <c r="AQ819" s="1"/>
      <c r="AR819" s="1"/>
      <c r="AS819" s="1"/>
    </row>
    <row r="820" spans="1:45" ht="12" customHeight="1" x14ac:dyDescent="0.25">
      <c r="A820" s="64"/>
      <c r="AN820" s="1"/>
      <c r="AO820" s="1"/>
      <c r="AP820" s="1"/>
      <c r="AQ820" s="1"/>
      <c r="AR820" s="1"/>
      <c r="AS820" s="1"/>
    </row>
    <row r="821" spans="1:45" ht="12" customHeight="1" x14ac:dyDescent="0.25">
      <c r="A821" s="64"/>
      <c r="AN821" s="1"/>
      <c r="AO821" s="1"/>
      <c r="AP821" s="1"/>
      <c r="AQ821" s="1"/>
      <c r="AR821" s="1"/>
      <c r="AS821" s="1"/>
    </row>
    <row r="822" spans="1:45" ht="12" customHeight="1" x14ac:dyDescent="0.25">
      <c r="A822" s="64"/>
      <c r="AN822" s="1"/>
      <c r="AO822" s="1"/>
      <c r="AP822" s="1"/>
      <c r="AQ822" s="1"/>
      <c r="AR822" s="1"/>
      <c r="AS822" s="1"/>
    </row>
    <row r="823" spans="1:45" ht="12" customHeight="1" x14ac:dyDescent="0.25">
      <c r="A823" s="64"/>
      <c r="AN823" s="1"/>
      <c r="AO823" s="1"/>
      <c r="AP823" s="1"/>
      <c r="AQ823" s="1"/>
      <c r="AR823" s="1"/>
      <c r="AS823" s="1"/>
    </row>
    <row r="824" spans="1:45" ht="12" customHeight="1" x14ac:dyDescent="0.25">
      <c r="A824" s="64"/>
      <c r="AN824" s="1"/>
      <c r="AO824" s="1"/>
      <c r="AP824" s="1"/>
      <c r="AQ824" s="1"/>
      <c r="AR824" s="1"/>
      <c r="AS824" s="1"/>
    </row>
    <row r="825" spans="1:45" ht="12" customHeight="1" x14ac:dyDescent="0.25">
      <c r="A825" s="64"/>
      <c r="AN825" s="1"/>
      <c r="AO825" s="1"/>
      <c r="AP825" s="1"/>
      <c r="AQ825" s="1"/>
      <c r="AR825" s="1"/>
      <c r="AS825" s="1"/>
    </row>
    <row r="826" spans="1:45" ht="12" customHeight="1" x14ac:dyDescent="0.25">
      <c r="A826" s="64"/>
      <c r="AN826" s="1"/>
      <c r="AO826" s="1"/>
      <c r="AP826" s="1"/>
      <c r="AQ826" s="1"/>
      <c r="AR826" s="1"/>
      <c r="AS826" s="1"/>
    </row>
    <row r="827" spans="1:45" ht="12" customHeight="1" x14ac:dyDescent="0.25">
      <c r="A827" s="64"/>
      <c r="AN827" s="1"/>
      <c r="AO827" s="1"/>
      <c r="AP827" s="1"/>
      <c r="AQ827" s="1"/>
      <c r="AR827" s="1"/>
      <c r="AS827" s="1"/>
    </row>
    <row r="828" spans="1:45" ht="12" customHeight="1" x14ac:dyDescent="0.25">
      <c r="A828" s="64"/>
      <c r="AN828" s="1"/>
      <c r="AO828" s="1"/>
      <c r="AP828" s="1"/>
      <c r="AQ828" s="1"/>
      <c r="AR828" s="1"/>
      <c r="AS828" s="1"/>
    </row>
    <row r="829" spans="1:45" ht="12" customHeight="1" x14ac:dyDescent="0.25">
      <c r="A829" s="64"/>
      <c r="AN829" s="1"/>
      <c r="AO829" s="1"/>
      <c r="AP829" s="1"/>
      <c r="AQ829" s="1"/>
      <c r="AR829" s="1"/>
      <c r="AS829" s="1"/>
    </row>
    <row r="830" spans="1:45" ht="12" customHeight="1" x14ac:dyDescent="0.25">
      <c r="A830" s="64"/>
      <c r="AN830" s="1"/>
      <c r="AO830" s="1"/>
      <c r="AP830" s="1"/>
      <c r="AQ830" s="1"/>
      <c r="AR830" s="1"/>
      <c r="AS830" s="1"/>
    </row>
    <row r="831" spans="1:45" ht="12" customHeight="1" x14ac:dyDescent="0.25">
      <c r="A831" s="64"/>
      <c r="AN831" s="1"/>
      <c r="AO831" s="1"/>
      <c r="AP831" s="1"/>
      <c r="AQ831" s="1"/>
      <c r="AR831" s="1"/>
      <c r="AS831" s="1"/>
    </row>
    <row r="832" spans="1:45" ht="12" customHeight="1" x14ac:dyDescent="0.25">
      <c r="A832" s="64"/>
      <c r="AN832" s="1"/>
      <c r="AO832" s="1"/>
      <c r="AP832" s="1"/>
      <c r="AQ832" s="1"/>
      <c r="AR832" s="1"/>
      <c r="AS832" s="1"/>
    </row>
    <row r="833" spans="1:45" ht="12" customHeight="1" x14ac:dyDescent="0.25">
      <c r="A833" s="64"/>
      <c r="AN833" s="1"/>
      <c r="AO833" s="1"/>
      <c r="AP833" s="1"/>
      <c r="AQ833" s="1"/>
      <c r="AR833" s="1"/>
      <c r="AS833" s="1"/>
    </row>
    <row r="834" spans="1:45" ht="12" customHeight="1" x14ac:dyDescent="0.25">
      <c r="A834" s="64"/>
      <c r="AN834" s="1"/>
      <c r="AO834" s="1"/>
      <c r="AP834" s="1"/>
      <c r="AQ834" s="1"/>
      <c r="AR834" s="1"/>
      <c r="AS834" s="1"/>
    </row>
    <row r="835" spans="1:45" ht="12" customHeight="1" x14ac:dyDescent="0.25">
      <c r="A835" s="64"/>
      <c r="AN835" s="1"/>
      <c r="AO835" s="1"/>
      <c r="AP835" s="1"/>
      <c r="AQ835" s="1"/>
      <c r="AR835" s="1"/>
      <c r="AS835" s="1"/>
    </row>
    <row r="836" spans="1:45" ht="12" customHeight="1" x14ac:dyDescent="0.25">
      <c r="A836" s="64"/>
      <c r="AN836" s="1"/>
      <c r="AO836" s="1"/>
      <c r="AP836" s="1"/>
      <c r="AQ836" s="1"/>
      <c r="AR836" s="1"/>
      <c r="AS836" s="1"/>
    </row>
    <row r="837" spans="1:45" ht="12" customHeight="1" x14ac:dyDescent="0.25">
      <c r="A837" s="64"/>
      <c r="AN837" s="1"/>
      <c r="AO837" s="1"/>
      <c r="AP837" s="1"/>
      <c r="AQ837" s="1"/>
      <c r="AR837" s="1"/>
      <c r="AS837" s="1"/>
    </row>
    <row r="838" spans="1:45" ht="12" customHeight="1" x14ac:dyDescent="0.25">
      <c r="A838" s="64"/>
      <c r="AN838" s="1"/>
      <c r="AO838" s="1"/>
      <c r="AP838" s="1"/>
      <c r="AQ838" s="1"/>
      <c r="AR838" s="1"/>
      <c r="AS838" s="1"/>
    </row>
    <row r="839" spans="1:45" ht="12" customHeight="1" x14ac:dyDescent="0.25">
      <c r="A839" s="64"/>
      <c r="AN839" s="1"/>
      <c r="AO839" s="1"/>
      <c r="AP839" s="1"/>
      <c r="AQ839" s="1"/>
      <c r="AR839" s="1"/>
      <c r="AS839" s="1"/>
    </row>
    <row r="840" spans="1:45" ht="12" customHeight="1" x14ac:dyDescent="0.25">
      <c r="A840" s="64"/>
      <c r="AN840" s="1"/>
      <c r="AO840" s="1"/>
      <c r="AP840" s="1"/>
      <c r="AQ840" s="1"/>
      <c r="AR840" s="1"/>
      <c r="AS840" s="1"/>
    </row>
    <row r="841" spans="1:45" ht="12" customHeight="1" x14ac:dyDescent="0.25">
      <c r="A841" s="64"/>
      <c r="AN841" s="1"/>
      <c r="AO841" s="1"/>
      <c r="AP841" s="1"/>
      <c r="AQ841" s="1"/>
      <c r="AR841" s="1"/>
      <c r="AS841" s="1"/>
    </row>
    <row r="842" spans="1:45" ht="12" customHeight="1" x14ac:dyDescent="0.25">
      <c r="A842" s="64"/>
      <c r="AN842" s="1"/>
      <c r="AO842" s="1"/>
      <c r="AP842" s="1"/>
      <c r="AQ842" s="1"/>
      <c r="AR842" s="1"/>
      <c r="AS842" s="1"/>
    </row>
    <row r="843" spans="1:45" ht="12" customHeight="1" x14ac:dyDescent="0.25">
      <c r="A843" s="64"/>
      <c r="AN843" s="1"/>
      <c r="AO843" s="1"/>
      <c r="AP843" s="1"/>
      <c r="AQ843" s="1"/>
      <c r="AR843" s="1"/>
      <c r="AS843" s="1"/>
    </row>
    <row r="844" spans="1:45" ht="12" customHeight="1" x14ac:dyDescent="0.25">
      <c r="A844" s="64"/>
      <c r="AN844" s="1"/>
      <c r="AO844" s="1"/>
      <c r="AP844" s="1"/>
      <c r="AQ844" s="1"/>
      <c r="AR844" s="1"/>
      <c r="AS844" s="1"/>
    </row>
    <row r="845" spans="1:45" ht="12" customHeight="1" x14ac:dyDescent="0.25">
      <c r="A845" s="64"/>
      <c r="AN845" s="1"/>
      <c r="AO845" s="1"/>
      <c r="AP845" s="1"/>
      <c r="AQ845" s="1"/>
      <c r="AR845" s="1"/>
      <c r="AS845" s="1"/>
    </row>
    <row r="846" spans="1:45" ht="12" customHeight="1" x14ac:dyDescent="0.25">
      <c r="A846" s="64"/>
      <c r="AN846" s="1"/>
      <c r="AO846" s="1"/>
      <c r="AP846" s="1"/>
      <c r="AQ846" s="1"/>
      <c r="AR846" s="1"/>
      <c r="AS846" s="1"/>
    </row>
    <row r="847" spans="1:45" ht="12" customHeight="1" x14ac:dyDescent="0.25">
      <c r="A847" s="64"/>
      <c r="AN847" s="1"/>
      <c r="AO847" s="1"/>
      <c r="AP847" s="1"/>
      <c r="AQ847" s="1"/>
      <c r="AR847" s="1"/>
      <c r="AS847" s="1"/>
    </row>
    <row r="848" spans="1:45" ht="12" customHeight="1" x14ac:dyDescent="0.25">
      <c r="A848" s="64"/>
      <c r="AN848" s="1"/>
      <c r="AO848" s="1"/>
      <c r="AP848" s="1"/>
      <c r="AQ848" s="1"/>
      <c r="AR848" s="1"/>
      <c r="AS848" s="1"/>
    </row>
    <row r="849" spans="1:45" ht="12" customHeight="1" x14ac:dyDescent="0.25">
      <c r="A849" s="64"/>
      <c r="AN849" s="1"/>
      <c r="AO849" s="1"/>
      <c r="AP849" s="1"/>
      <c r="AQ849" s="1"/>
      <c r="AR849" s="1"/>
      <c r="AS849" s="1"/>
    </row>
    <row r="850" spans="1:45" ht="12" customHeight="1" x14ac:dyDescent="0.25">
      <c r="A850" s="64"/>
      <c r="AN850" s="1"/>
      <c r="AO850" s="1"/>
      <c r="AP850" s="1"/>
      <c r="AQ850" s="1"/>
      <c r="AR850" s="1"/>
      <c r="AS850" s="1"/>
    </row>
    <row r="851" spans="1:45" ht="12" customHeight="1" x14ac:dyDescent="0.25">
      <c r="A851" s="64"/>
      <c r="AN851" s="1"/>
      <c r="AO851" s="1"/>
      <c r="AP851" s="1"/>
      <c r="AQ851" s="1"/>
      <c r="AR851" s="1"/>
      <c r="AS851" s="1"/>
    </row>
    <row r="852" spans="1:45" ht="12" customHeight="1" x14ac:dyDescent="0.25">
      <c r="A852" s="64"/>
      <c r="AN852" s="1"/>
      <c r="AO852" s="1"/>
      <c r="AP852" s="1"/>
      <c r="AQ852" s="1"/>
      <c r="AR852" s="1"/>
      <c r="AS852" s="1"/>
    </row>
    <row r="853" spans="1:45" ht="12" customHeight="1" x14ac:dyDescent="0.25">
      <c r="A853" s="64"/>
      <c r="AN853" s="1"/>
      <c r="AO853" s="1"/>
      <c r="AP853" s="1"/>
      <c r="AQ853" s="1"/>
      <c r="AR853" s="1"/>
      <c r="AS853" s="1"/>
    </row>
    <row r="854" spans="1:45" ht="12" customHeight="1" x14ac:dyDescent="0.25">
      <c r="A854" s="64"/>
      <c r="AN854" s="1"/>
      <c r="AO854" s="1"/>
      <c r="AP854" s="1"/>
      <c r="AQ854" s="1"/>
      <c r="AR854" s="1"/>
      <c r="AS854" s="1"/>
    </row>
    <row r="855" spans="1:45" ht="12" customHeight="1" x14ac:dyDescent="0.25">
      <c r="A855" s="64"/>
      <c r="AN855" s="1"/>
      <c r="AO855" s="1"/>
      <c r="AP855" s="1"/>
      <c r="AQ855" s="1"/>
      <c r="AR855" s="1"/>
      <c r="AS855" s="1"/>
    </row>
    <row r="856" spans="1:45" ht="12" customHeight="1" x14ac:dyDescent="0.25">
      <c r="A856" s="64"/>
      <c r="AN856" s="1"/>
      <c r="AO856" s="1"/>
      <c r="AP856" s="1"/>
      <c r="AQ856" s="1"/>
      <c r="AR856" s="1"/>
      <c r="AS856" s="1"/>
    </row>
    <row r="857" spans="1:45" ht="12" customHeight="1" x14ac:dyDescent="0.25">
      <c r="A857" s="64"/>
      <c r="AN857" s="1"/>
      <c r="AO857" s="1"/>
      <c r="AP857" s="1"/>
      <c r="AQ857" s="1"/>
      <c r="AR857" s="1"/>
      <c r="AS857" s="1"/>
    </row>
    <row r="858" spans="1:45" ht="12" customHeight="1" x14ac:dyDescent="0.25">
      <c r="A858" s="64"/>
      <c r="AN858" s="1"/>
      <c r="AO858" s="1"/>
      <c r="AP858" s="1"/>
      <c r="AQ858" s="1"/>
      <c r="AR858" s="1"/>
      <c r="AS858" s="1"/>
    </row>
    <row r="859" spans="1:45" ht="12" customHeight="1" x14ac:dyDescent="0.25">
      <c r="A859" s="64"/>
      <c r="AN859" s="1"/>
      <c r="AO859" s="1"/>
      <c r="AP859" s="1"/>
      <c r="AQ859" s="1"/>
      <c r="AR859" s="1"/>
      <c r="AS859" s="1"/>
    </row>
    <row r="860" spans="1:45" ht="12" customHeight="1" x14ac:dyDescent="0.25">
      <c r="A860" s="64"/>
      <c r="AN860" s="1"/>
      <c r="AO860" s="1"/>
      <c r="AP860" s="1"/>
      <c r="AQ860" s="1"/>
      <c r="AR860" s="1"/>
      <c r="AS860" s="1"/>
    </row>
    <row r="861" spans="1:45" ht="12" customHeight="1" x14ac:dyDescent="0.25">
      <c r="A861" s="64"/>
      <c r="AN861" s="1"/>
      <c r="AO861" s="1"/>
      <c r="AP861" s="1"/>
      <c r="AQ861" s="1"/>
      <c r="AR861" s="1"/>
      <c r="AS861" s="1"/>
    </row>
    <row r="862" spans="1:45" ht="12" customHeight="1" x14ac:dyDescent="0.25">
      <c r="A862" s="64"/>
      <c r="AN862" s="1"/>
      <c r="AO862" s="1"/>
      <c r="AP862" s="1"/>
      <c r="AQ862" s="1"/>
      <c r="AR862" s="1"/>
      <c r="AS862" s="1"/>
    </row>
    <row r="863" spans="1:45" ht="12" customHeight="1" x14ac:dyDescent="0.25">
      <c r="A863" s="64"/>
      <c r="AN863" s="1"/>
      <c r="AO863" s="1"/>
      <c r="AP863" s="1"/>
      <c r="AQ863" s="1"/>
      <c r="AR863" s="1"/>
      <c r="AS863" s="1"/>
    </row>
    <row r="864" spans="1:45" ht="12" customHeight="1" x14ac:dyDescent="0.25">
      <c r="A864" s="64"/>
      <c r="AN864" s="1"/>
      <c r="AO864" s="1"/>
      <c r="AP864" s="1"/>
      <c r="AQ864" s="1"/>
      <c r="AR864" s="1"/>
      <c r="AS864" s="1"/>
    </row>
    <row r="865" spans="1:45" ht="12" customHeight="1" x14ac:dyDescent="0.25">
      <c r="A865" s="64"/>
      <c r="AN865" s="1"/>
      <c r="AO865" s="1"/>
      <c r="AP865" s="1"/>
      <c r="AQ865" s="1"/>
      <c r="AR865" s="1"/>
      <c r="AS865" s="1"/>
    </row>
    <row r="866" spans="1:45" ht="12" customHeight="1" x14ac:dyDescent="0.25">
      <c r="A866" s="64"/>
      <c r="AN866" s="1"/>
      <c r="AO866" s="1"/>
      <c r="AP866" s="1"/>
      <c r="AQ866" s="1"/>
      <c r="AR866" s="1"/>
      <c r="AS866" s="1"/>
    </row>
    <row r="867" spans="1:45" ht="12" customHeight="1" x14ac:dyDescent="0.25">
      <c r="A867" s="64"/>
      <c r="AN867" s="1"/>
      <c r="AO867" s="1"/>
      <c r="AP867" s="1"/>
      <c r="AQ867" s="1"/>
      <c r="AR867" s="1"/>
      <c r="AS867" s="1"/>
    </row>
    <row r="868" spans="1:45" ht="12" customHeight="1" x14ac:dyDescent="0.25">
      <c r="A868" s="64"/>
      <c r="AN868" s="1"/>
      <c r="AO868" s="1"/>
      <c r="AP868" s="1"/>
      <c r="AQ868" s="1"/>
      <c r="AR868" s="1"/>
      <c r="AS868" s="1"/>
    </row>
    <row r="869" spans="1:45" ht="12" customHeight="1" x14ac:dyDescent="0.25">
      <c r="A869" s="64"/>
      <c r="AN869" s="1"/>
      <c r="AO869" s="1"/>
      <c r="AP869" s="1"/>
      <c r="AQ869" s="1"/>
      <c r="AR869" s="1"/>
      <c r="AS869" s="1"/>
    </row>
    <row r="870" spans="1:45" ht="12" customHeight="1" x14ac:dyDescent="0.25">
      <c r="A870" s="64"/>
      <c r="AN870" s="1"/>
      <c r="AO870" s="1"/>
      <c r="AP870" s="1"/>
      <c r="AQ870" s="1"/>
      <c r="AR870" s="1"/>
      <c r="AS870" s="1"/>
    </row>
    <row r="871" spans="1:45" ht="12" customHeight="1" x14ac:dyDescent="0.25">
      <c r="A871" s="64"/>
      <c r="AN871" s="1"/>
      <c r="AO871" s="1"/>
      <c r="AP871" s="1"/>
      <c r="AQ871" s="1"/>
      <c r="AR871" s="1"/>
      <c r="AS871" s="1"/>
    </row>
    <row r="872" spans="1:45" ht="12" customHeight="1" x14ac:dyDescent="0.25">
      <c r="A872" s="64"/>
      <c r="AN872" s="1"/>
      <c r="AO872" s="1"/>
      <c r="AP872" s="1"/>
      <c r="AQ872" s="1"/>
      <c r="AR872" s="1"/>
      <c r="AS872" s="1"/>
    </row>
    <row r="873" spans="1:45" ht="12" customHeight="1" x14ac:dyDescent="0.25">
      <c r="A873" s="64"/>
      <c r="AN873" s="1"/>
      <c r="AO873" s="1"/>
      <c r="AP873" s="1"/>
      <c r="AQ873" s="1"/>
      <c r="AR873" s="1"/>
      <c r="AS873" s="1"/>
    </row>
    <row r="874" spans="1:45" ht="12" customHeight="1" x14ac:dyDescent="0.25">
      <c r="A874" s="64"/>
      <c r="AN874" s="1"/>
      <c r="AO874" s="1"/>
      <c r="AP874" s="1"/>
      <c r="AQ874" s="1"/>
      <c r="AR874" s="1"/>
      <c r="AS874" s="1"/>
    </row>
    <row r="875" spans="1:45" ht="12" customHeight="1" x14ac:dyDescent="0.25">
      <c r="A875" s="64"/>
      <c r="AN875" s="1"/>
      <c r="AO875" s="1"/>
      <c r="AP875" s="1"/>
      <c r="AQ875" s="1"/>
      <c r="AR875" s="1"/>
      <c r="AS875" s="1"/>
    </row>
    <row r="876" spans="1:45" ht="12" customHeight="1" x14ac:dyDescent="0.25">
      <c r="A876" s="64"/>
      <c r="AN876" s="1"/>
      <c r="AO876" s="1"/>
      <c r="AP876" s="1"/>
      <c r="AQ876" s="1"/>
      <c r="AR876" s="1"/>
      <c r="AS876" s="1"/>
    </row>
    <row r="877" spans="1:45" ht="12" customHeight="1" x14ac:dyDescent="0.25">
      <c r="A877" s="64"/>
      <c r="AN877" s="1"/>
      <c r="AO877" s="1"/>
      <c r="AP877" s="1"/>
      <c r="AQ877" s="1"/>
      <c r="AR877" s="1"/>
      <c r="AS877" s="1"/>
    </row>
    <row r="878" spans="1:45" ht="12" customHeight="1" x14ac:dyDescent="0.25">
      <c r="A878" s="64"/>
      <c r="AN878" s="1"/>
      <c r="AO878" s="1"/>
      <c r="AP878" s="1"/>
      <c r="AQ878" s="1"/>
      <c r="AR878" s="1"/>
      <c r="AS878" s="1"/>
    </row>
    <row r="879" spans="1:45" ht="12" customHeight="1" x14ac:dyDescent="0.25">
      <c r="A879" s="64"/>
      <c r="AN879" s="1"/>
      <c r="AO879" s="1"/>
      <c r="AP879" s="1"/>
      <c r="AQ879" s="1"/>
      <c r="AR879" s="1"/>
      <c r="AS879" s="1"/>
    </row>
    <row r="880" spans="1:45" ht="12" customHeight="1" x14ac:dyDescent="0.25">
      <c r="A880" s="64"/>
      <c r="AN880" s="1"/>
      <c r="AO880" s="1"/>
      <c r="AP880" s="1"/>
      <c r="AQ880" s="1"/>
      <c r="AR880" s="1"/>
      <c r="AS880" s="1"/>
    </row>
    <row r="881" spans="1:45" ht="12" customHeight="1" x14ac:dyDescent="0.25">
      <c r="A881" s="64"/>
      <c r="AN881" s="1"/>
      <c r="AO881" s="1"/>
      <c r="AP881" s="1"/>
      <c r="AQ881" s="1"/>
      <c r="AR881" s="1"/>
      <c r="AS881" s="1"/>
    </row>
    <row r="882" spans="1:45" ht="12" customHeight="1" x14ac:dyDescent="0.25">
      <c r="A882" s="64"/>
      <c r="AN882" s="1"/>
      <c r="AO882" s="1"/>
      <c r="AP882" s="1"/>
      <c r="AQ882" s="1"/>
      <c r="AR882" s="1"/>
      <c r="AS882" s="1"/>
    </row>
    <row r="883" spans="1:45" ht="12" customHeight="1" x14ac:dyDescent="0.25">
      <c r="A883" s="64"/>
      <c r="AN883" s="1"/>
      <c r="AO883" s="1"/>
      <c r="AP883" s="1"/>
      <c r="AQ883" s="1"/>
      <c r="AR883" s="1"/>
      <c r="AS883" s="1"/>
    </row>
    <row r="884" spans="1:45" ht="12" customHeight="1" x14ac:dyDescent="0.25">
      <c r="A884" s="64"/>
      <c r="AN884" s="1"/>
      <c r="AO884" s="1"/>
      <c r="AP884" s="1"/>
      <c r="AQ884" s="1"/>
      <c r="AR884" s="1"/>
      <c r="AS884" s="1"/>
    </row>
    <row r="885" spans="1:45" ht="12" customHeight="1" x14ac:dyDescent="0.25">
      <c r="A885" s="64"/>
      <c r="AN885" s="1"/>
      <c r="AO885" s="1"/>
      <c r="AP885" s="1"/>
      <c r="AQ885" s="1"/>
      <c r="AR885" s="1"/>
      <c r="AS885" s="1"/>
    </row>
    <row r="886" spans="1:45" ht="12" customHeight="1" x14ac:dyDescent="0.25">
      <c r="A886" s="64"/>
      <c r="AN886" s="1"/>
      <c r="AO886" s="1"/>
      <c r="AP886" s="1"/>
      <c r="AQ886" s="1"/>
      <c r="AR886" s="1"/>
      <c r="AS886" s="1"/>
    </row>
    <row r="887" spans="1:45" ht="12" customHeight="1" x14ac:dyDescent="0.25">
      <c r="A887" s="64"/>
      <c r="AN887" s="1"/>
      <c r="AO887" s="1"/>
      <c r="AP887" s="1"/>
      <c r="AQ887" s="1"/>
      <c r="AR887" s="1"/>
      <c r="AS887" s="1"/>
    </row>
    <row r="888" spans="1:45" ht="12" customHeight="1" x14ac:dyDescent="0.25">
      <c r="A888" s="64"/>
      <c r="AN888" s="1"/>
      <c r="AO888" s="1"/>
      <c r="AP888" s="1"/>
      <c r="AQ888" s="1"/>
      <c r="AR888" s="1"/>
      <c r="AS888" s="1"/>
    </row>
    <row r="889" spans="1:45" ht="12" customHeight="1" x14ac:dyDescent="0.25">
      <c r="A889" s="64"/>
      <c r="AN889" s="1"/>
      <c r="AO889" s="1"/>
      <c r="AP889" s="1"/>
      <c r="AQ889" s="1"/>
      <c r="AR889" s="1"/>
      <c r="AS889" s="1"/>
    </row>
    <row r="890" spans="1:45" ht="12" customHeight="1" x14ac:dyDescent="0.25">
      <c r="A890" s="64"/>
      <c r="AN890" s="1"/>
      <c r="AO890" s="1"/>
      <c r="AP890" s="1"/>
      <c r="AQ890" s="1"/>
      <c r="AR890" s="1"/>
      <c r="AS890" s="1"/>
    </row>
    <row r="891" spans="1:45" ht="12" customHeight="1" x14ac:dyDescent="0.25">
      <c r="A891" s="64"/>
      <c r="AN891" s="1"/>
      <c r="AO891" s="1"/>
      <c r="AP891" s="1"/>
      <c r="AQ891" s="1"/>
      <c r="AR891" s="1"/>
      <c r="AS891" s="1"/>
    </row>
    <row r="892" spans="1:45" ht="12" customHeight="1" x14ac:dyDescent="0.25">
      <c r="A892" s="64"/>
      <c r="AN892" s="1"/>
      <c r="AO892" s="1"/>
      <c r="AP892" s="1"/>
      <c r="AQ892" s="1"/>
      <c r="AR892" s="1"/>
      <c r="AS892" s="1"/>
    </row>
    <row r="893" spans="1:45" ht="12" customHeight="1" x14ac:dyDescent="0.25">
      <c r="A893" s="64"/>
      <c r="AN893" s="1"/>
      <c r="AO893" s="1"/>
      <c r="AP893" s="1"/>
      <c r="AQ893" s="1"/>
      <c r="AR893" s="1"/>
      <c r="AS893" s="1"/>
    </row>
    <row r="894" spans="1:45" ht="12" customHeight="1" x14ac:dyDescent="0.25">
      <c r="A894" s="64"/>
      <c r="AN894" s="1"/>
      <c r="AO894" s="1"/>
      <c r="AP894" s="1"/>
      <c r="AQ894" s="1"/>
      <c r="AR894" s="1"/>
      <c r="AS894" s="1"/>
    </row>
    <row r="895" spans="1:45" ht="12" customHeight="1" x14ac:dyDescent="0.25">
      <c r="A895" s="64"/>
      <c r="AN895" s="1"/>
      <c r="AO895" s="1"/>
      <c r="AP895" s="1"/>
      <c r="AQ895" s="1"/>
      <c r="AR895" s="1"/>
      <c r="AS895" s="1"/>
    </row>
    <row r="896" spans="1:45" ht="12" customHeight="1" x14ac:dyDescent="0.25">
      <c r="A896" s="64"/>
      <c r="AN896" s="1"/>
      <c r="AO896" s="1"/>
      <c r="AP896" s="1"/>
      <c r="AQ896" s="1"/>
      <c r="AR896" s="1"/>
      <c r="AS896" s="1"/>
    </row>
    <row r="897" spans="1:45" ht="12" customHeight="1" x14ac:dyDescent="0.25">
      <c r="A897" s="64"/>
      <c r="AN897" s="1"/>
      <c r="AO897" s="1"/>
      <c r="AP897" s="1"/>
      <c r="AQ897" s="1"/>
      <c r="AR897" s="1"/>
      <c r="AS897" s="1"/>
    </row>
    <row r="898" spans="1:45" ht="12" customHeight="1" x14ac:dyDescent="0.25">
      <c r="A898" s="64"/>
      <c r="AN898" s="1"/>
      <c r="AO898" s="1"/>
      <c r="AP898" s="1"/>
      <c r="AQ898" s="1"/>
      <c r="AR898" s="1"/>
      <c r="AS898" s="1"/>
    </row>
    <row r="899" spans="1:45" ht="12" customHeight="1" x14ac:dyDescent="0.25">
      <c r="A899" s="64"/>
      <c r="AN899" s="1"/>
      <c r="AO899" s="1"/>
      <c r="AP899" s="1"/>
      <c r="AQ899" s="1"/>
      <c r="AR899" s="1"/>
      <c r="AS899" s="1"/>
    </row>
    <row r="900" spans="1:45" ht="12" customHeight="1" x14ac:dyDescent="0.25">
      <c r="A900" s="64"/>
      <c r="AN900" s="1"/>
      <c r="AO900" s="1"/>
      <c r="AP900" s="1"/>
      <c r="AQ900" s="1"/>
      <c r="AR900" s="1"/>
      <c r="AS900" s="1"/>
    </row>
    <row r="901" spans="1:45" ht="12" customHeight="1" x14ac:dyDescent="0.25">
      <c r="A901" s="64"/>
      <c r="AN901" s="1"/>
      <c r="AO901" s="1"/>
      <c r="AP901" s="1"/>
      <c r="AQ901" s="1"/>
      <c r="AR901" s="1"/>
      <c r="AS901" s="1"/>
    </row>
    <row r="902" spans="1:45" ht="12" customHeight="1" x14ac:dyDescent="0.25">
      <c r="A902" s="64"/>
      <c r="AN902" s="1"/>
      <c r="AO902" s="1"/>
      <c r="AP902" s="1"/>
      <c r="AQ902" s="1"/>
      <c r="AR902" s="1"/>
      <c r="AS902" s="1"/>
    </row>
    <row r="903" spans="1:45" ht="12" customHeight="1" x14ac:dyDescent="0.25">
      <c r="A903" s="64"/>
      <c r="AN903" s="1"/>
      <c r="AO903" s="1"/>
      <c r="AP903" s="1"/>
      <c r="AQ903" s="1"/>
      <c r="AR903" s="1"/>
      <c r="AS903" s="1"/>
    </row>
    <row r="904" spans="1:45" ht="12" customHeight="1" x14ac:dyDescent="0.25">
      <c r="A904" s="64"/>
      <c r="AN904" s="1"/>
      <c r="AO904" s="1"/>
      <c r="AP904" s="1"/>
      <c r="AQ904" s="1"/>
      <c r="AR904" s="1"/>
      <c r="AS904" s="1"/>
    </row>
    <row r="905" spans="1:45" ht="12" customHeight="1" x14ac:dyDescent="0.25">
      <c r="A905" s="64"/>
      <c r="AN905" s="1"/>
      <c r="AO905" s="1"/>
      <c r="AP905" s="1"/>
      <c r="AQ905" s="1"/>
      <c r="AR905" s="1"/>
      <c r="AS905" s="1"/>
    </row>
    <row r="906" spans="1:45" ht="12" customHeight="1" x14ac:dyDescent="0.25">
      <c r="A906" s="64"/>
      <c r="AN906" s="1"/>
      <c r="AO906" s="1"/>
      <c r="AP906" s="1"/>
      <c r="AQ906" s="1"/>
      <c r="AR906" s="1"/>
      <c r="AS906" s="1"/>
    </row>
    <row r="907" spans="1:45" ht="12" customHeight="1" x14ac:dyDescent="0.25">
      <c r="A907" s="64"/>
      <c r="AN907" s="1"/>
      <c r="AO907" s="1"/>
      <c r="AP907" s="1"/>
      <c r="AQ907" s="1"/>
      <c r="AR907" s="1"/>
      <c r="AS907" s="1"/>
    </row>
    <row r="908" spans="1:45" ht="12" customHeight="1" x14ac:dyDescent="0.25">
      <c r="A908" s="64"/>
      <c r="AN908" s="1"/>
      <c r="AO908" s="1"/>
      <c r="AP908" s="1"/>
      <c r="AQ908" s="1"/>
      <c r="AR908" s="1"/>
      <c r="AS908" s="1"/>
    </row>
    <row r="909" spans="1:45" ht="12" customHeight="1" x14ac:dyDescent="0.25">
      <c r="A909" s="64"/>
      <c r="AN909" s="1"/>
      <c r="AO909" s="1"/>
      <c r="AP909" s="1"/>
      <c r="AQ909" s="1"/>
      <c r="AR909" s="1"/>
      <c r="AS909" s="1"/>
    </row>
    <row r="910" spans="1:45" ht="12" customHeight="1" x14ac:dyDescent="0.25">
      <c r="A910" s="64"/>
      <c r="AN910" s="1"/>
      <c r="AO910" s="1"/>
      <c r="AP910" s="1"/>
      <c r="AQ910" s="1"/>
      <c r="AR910" s="1"/>
      <c r="AS910" s="1"/>
    </row>
    <row r="911" spans="1:45" ht="12" customHeight="1" x14ac:dyDescent="0.25">
      <c r="A911" s="64"/>
      <c r="AN911" s="1"/>
      <c r="AO911" s="1"/>
      <c r="AP911" s="1"/>
      <c r="AQ911" s="1"/>
      <c r="AR911" s="1"/>
      <c r="AS911" s="1"/>
    </row>
    <row r="912" spans="1:45" ht="12" customHeight="1" x14ac:dyDescent="0.25">
      <c r="A912" s="64"/>
      <c r="AN912" s="1"/>
      <c r="AO912" s="1"/>
      <c r="AP912" s="1"/>
      <c r="AQ912" s="1"/>
      <c r="AR912" s="1"/>
      <c r="AS912" s="1"/>
    </row>
    <row r="913" spans="1:45" ht="12" customHeight="1" x14ac:dyDescent="0.25">
      <c r="A913" s="64"/>
      <c r="AN913" s="1"/>
      <c r="AO913" s="1"/>
      <c r="AP913" s="1"/>
      <c r="AQ913" s="1"/>
      <c r="AR913" s="1"/>
      <c r="AS913" s="1"/>
    </row>
    <row r="914" spans="1:45" ht="12" customHeight="1" x14ac:dyDescent="0.25">
      <c r="A914" s="64"/>
      <c r="AN914" s="1"/>
      <c r="AO914" s="1"/>
      <c r="AP914" s="1"/>
      <c r="AQ914" s="1"/>
      <c r="AR914" s="1"/>
      <c r="AS914" s="1"/>
    </row>
    <row r="915" spans="1:45" ht="12" customHeight="1" x14ac:dyDescent="0.25">
      <c r="A915" s="64"/>
      <c r="AN915" s="1"/>
      <c r="AO915" s="1"/>
      <c r="AP915" s="1"/>
      <c r="AQ915" s="1"/>
      <c r="AR915" s="1"/>
      <c r="AS915" s="1"/>
    </row>
    <row r="916" spans="1:45" ht="12" customHeight="1" x14ac:dyDescent="0.25">
      <c r="A916" s="64"/>
      <c r="AN916" s="1"/>
      <c r="AO916" s="1"/>
      <c r="AP916" s="1"/>
      <c r="AQ916" s="1"/>
      <c r="AR916" s="1"/>
      <c r="AS916" s="1"/>
    </row>
    <row r="917" spans="1:45" ht="12" customHeight="1" x14ac:dyDescent="0.25">
      <c r="A917" s="64"/>
      <c r="AN917" s="1"/>
      <c r="AO917" s="1"/>
      <c r="AP917" s="1"/>
      <c r="AQ917" s="1"/>
      <c r="AR917" s="1"/>
      <c r="AS917" s="1"/>
    </row>
    <row r="918" spans="1:45" ht="12" customHeight="1" x14ac:dyDescent="0.25">
      <c r="A918" s="64"/>
      <c r="AN918" s="1"/>
      <c r="AO918" s="1"/>
      <c r="AP918" s="1"/>
      <c r="AQ918" s="1"/>
      <c r="AR918" s="1"/>
      <c r="AS918" s="1"/>
    </row>
    <row r="919" spans="1:45" ht="12" customHeight="1" x14ac:dyDescent="0.25">
      <c r="A919" s="64"/>
      <c r="AN919" s="1"/>
      <c r="AO919" s="1"/>
      <c r="AP919" s="1"/>
      <c r="AQ919" s="1"/>
      <c r="AR919" s="1"/>
      <c r="AS919" s="1"/>
    </row>
    <row r="920" spans="1:45" ht="12" customHeight="1" x14ac:dyDescent="0.25">
      <c r="A920" s="64"/>
      <c r="AN920" s="1"/>
      <c r="AO920" s="1"/>
      <c r="AP920" s="1"/>
      <c r="AQ920" s="1"/>
      <c r="AR920" s="1"/>
      <c r="AS920" s="1"/>
    </row>
    <row r="921" spans="1:45" ht="12" customHeight="1" x14ac:dyDescent="0.25">
      <c r="A921" s="64"/>
      <c r="AN921" s="1"/>
      <c r="AO921" s="1"/>
      <c r="AP921" s="1"/>
      <c r="AQ921" s="1"/>
      <c r="AR921" s="1"/>
      <c r="AS921" s="1"/>
    </row>
    <row r="922" spans="1:45" ht="12" customHeight="1" x14ac:dyDescent="0.25">
      <c r="A922" s="64"/>
      <c r="AN922" s="1"/>
      <c r="AO922" s="1"/>
      <c r="AP922" s="1"/>
      <c r="AQ922" s="1"/>
      <c r="AR922" s="1"/>
      <c r="AS922" s="1"/>
    </row>
    <row r="923" spans="1:45" ht="12" customHeight="1" x14ac:dyDescent="0.25">
      <c r="A923" s="64"/>
      <c r="AN923" s="1"/>
      <c r="AO923" s="1"/>
      <c r="AP923" s="1"/>
      <c r="AQ923" s="1"/>
      <c r="AR923" s="1"/>
      <c r="AS923" s="1"/>
    </row>
    <row r="924" spans="1:45" ht="12" customHeight="1" x14ac:dyDescent="0.25">
      <c r="A924" s="64"/>
      <c r="AN924" s="1"/>
      <c r="AO924" s="1"/>
      <c r="AP924" s="1"/>
      <c r="AQ924" s="1"/>
      <c r="AR924" s="1"/>
      <c r="AS924" s="1"/>
    </row>
    <row r="925" spans="1:45" ht="12" customHeight="1" x14ac:dyDescent="0.25">
      <c r="A925" s="64"/>
      <c r="AN925" s="1"/>
      <c r="AO925" s="1"/>
      <c r="AP925" s="1"/>
      <c r="AQ925" s="1"/>
      <c r="AR925" s="1"/>
      <c r="AS925" s="1"/>
    </row>
    <row r="926" spans="1:45" ht="12" customHeight="1" x14ac:dyDescent="0.25">
      <c r="A926" s="64"/>
      <c r="AN926" s="1"/>
      <c r="AO926" s="1"/>
      <c r="AP926" s="1"/>
      <c r="AQ926" s="1"/>
      <c r="AR926" s="1"/>
      <c r="AS926" s="1"/>
    </row>
    <row r="927" spans="1:45" ht="12" customHeight="1" x14ac:dyDescent="0.25">
      <c r="A927" s="64"/>
      <c r="AN927" s="1"/>
      <c r="AO927" s="1"/>
      <c r="AP927" s="1"/>
      <c r="AQ927" s="1"/>
      <c r="AR927" s="1"/>
      <c r="AS927" s="1"/>
    </row>
    <row r="928" spans="1:45" ht="12" customHeight="1" x14ac:dyDescent="0.25">
      <c r="A928" s="64"/>
      <c r="AN928" s="1"/>
      <c r="AO928" s="1"/>
      <c r="AP928" s="1"/>
      <c r="AQ928" s="1"/>
      <c r="AR928" s="1"/>
      <c r="AS928" s="1"/>
    </row>
    <row r="929" spans="1:45" ht="12" customHeight="1" x14ac:dyDescent="0.25">
      <c r="A929" s="64"/>
      <c r="AN929" s="1"/>
      <c r="AO929" s="1"/>
      <c r="AP929" s="1"/>
      <c r="AQ929" s="1"/>
      <c r="AR929" s="1"/>
      <c r="AS929" s="1"/>
    </row>
    <row r="930" spans="1:45" ht="12" customHeight="1" x14ac:dyDescent="0.25">
      <c r="A930" s="64"/>
      <c r="AN930" s="1"/>
      <c r="AO930" s="1"/>
      <c r="AP930" s="1"/>
      <c r="AQ930" s="1"/>
      <c r="AR930" s="1"/>
      <c r="AS930" s="1"/>
    </row>
    <row r="931" spans="1:45" ht="12" customHeight="1" x14ac:dyDescent="0.25">
      <c r="A931" s="64"/>
      <c r="AN931" s="1"/>
      <c r="AO931" s="1"/>
      <c r="AP931" s="1"/>
      <c r="AQ931" s="1"/>
      <c r="AR931" s="1"/>
      <c r="AS931" s="1"/>
    </row>
    <row r="932" spans="1:45" ht="12" customHeight="1" x14ac:dyDescent="0.25">
      <c r="A932" s="64"/>
      <c r="AN932" s="1"/>
      <c r="AO932" s="1"/>
      <c r="AP932" s="1"/>
      <c r="AQ932" s="1"/>
      <c r="AR932" s="1"/>
      <c r="AS932" s="1"/>
    </row>
    <row r="933" spans="1:45" ht="12" customHeight="1" x14ac:dyDescent="0.25">
      <c r="A933" s="64"/>
      <c r="AN933" s="1"/>
      <c r="AO933" s="1"/>
      <c r="AP933" s="1"/>
      <c r="AQ933" s="1"/>
      <c r="AR933" s="1"/>
      <c r="AS933" s="1"/>
    </row>
    <row r="934" spans="1:45" ht="12" customHeight="1" x14ac:dyDescent="0.25">
      <c r="A934" s="64"/>
      <c r="AN934" s="1"/>
      <c r="AO934" s="1"/>
      <c r="AP934" s="1"/>
      <c r="AQ934" s="1"/>
      <c r="AR934" s="1"/>
      <c r="AS934" s="1"/>
    </row>
    <row r="935" spans="1:45" ht="12" customHeight="1" x14ac:dyDescent="0.25">
      <c r="A935" s="64"/>
      <c r="AN935" s="1"/>
      <c r="AO935" s="1"/>
      <c r="AP935" s="1"/>
      <c r="AQ935" s="1"/>
      <c r="AR935" s="1"/>
      <c r="AS935" s="1"/>
    </row>
    <row r="936" spans="1:45" ht="12" customHeight="1" x14ac:dyDescent="0.25">
      <c r="A936" s="64"/>
      <c r="AN936" s="1"/>
      <c r="AO936" s="1"/>
      <c r="AP936" s="1"/>
      <c r="AQ936" s="1"/>
      <c r="AR936" s="1"/>
      <c r="AS936" s="1"/>
    </row>
    <row r="937" spans="1:45" ht="12" customHeight="1" x14ac:dyDescent="0.25">
      <c r="A937" s="64"/>
      <c r="AN937" s="1"/>
      <c r="AO937" s="1"/>
      <c r="AP937" s="1"/>
      <c r="AQ937" s="1"/>
      <c r="AR937" s="1"/>
      <c r="AS937" s="1"/>
    </row>
    <row r="938" spans="1:45" ht="12" customHeight="1" x14ac:dyDescent="0.25">
      <c r="A938" s="64"/>
      <c r="AN938" s="1"/>
      <c r="AO938" s="1"/>
      <c r="AP938" s="1"/>
      <c r="AQ938" s="1"/>
      <c r="AR938" s="1"/>
      <c r="AS938" s="1"/>
    </row>
    <row r="939" spans="1:45" ht="12" customHeight="1" x14ac:dyDescent="0.25">
      <c r="A939" s="64"/>
      <c r="AN939" s="1"/>
      <c r="AO939" s="1"/>
      <c r="AP939" s="1"/>
      <c r="AQ939" s="1"/>
      <c r="AR939" s="1"/>
      <c r="AS939" s="1"/>
    </row>
    <row r="940" spans="1:45" ht="12" customHeight="1" x14ac:dyDescent="0.25">
      <c r="A940" s="64"/>
      <c r="AN940" s="1"/>
      <c r="AO940" s="1"/>
      <c r="AP940" s="1"/>
      <c r="AQ940" s="1"/>
      <c r="AR940" s="1"/>
      <c r="AS940" s="1"/>
    </row>
    <row r="941" spans="1:45" ht="12" customHeight="1" x14ac:dyDescent="0.25">
      <c r="A941" s="64"/>
      <c r="AN941" s="1"/>
      <c r="AO941" s="1"/>
      <c r="AP941" s="1"/>
      <c r="AQ941" s="1"/>
      <c r="AR941" s="1"/>
      <c r="AS941" s="1"/>
    </row>
    <row r="942" spans="1:45" ht="12" customHeight="1" x14ac:dyDescent="0.25">
      <c r="A942" s="64"/>
      <c r="AN942" s="1"/>
      <c r="AO942" s="1"/>
      <c r="AP942" s="1"/>
      <c r="AQ942" s="1"/>
      <c r="AR942" s="1"/>
      <c r="AS942" s="1"/>
    </row>
    <row r="943" spans="1:45" ht="12" customHeight="1" x14ac:dyDescent="0.25">
      <c r="A943" s="64"/>
      <c r="AN943" s="1"/>
      <c r="AO943" s="1"/>
      <c r="AP943" s="1"/>
      <c r="AQ943" s="1"/>
      <c r="AR943" s="1"/>
      <c r="AS943" s="1"/>
    </row>
    <row r="944" spans="1:45" ht="12" customHeight="1" x14ac:dyDescent="0.25">
      <c r="A944" s="64"/>
      <c r="AN944" s="1"/>
      <c r="AO944" s="1"/>
      <c r="AP944" s="1"/>
      <c r="AQ944" s="1"/>
      <c r="AR944" s="1"/>
      <c r="AS944" s="1"/>
    </row>
    <row r="945" spans="1:45" ht="12" customHeight="1" x14ac:dyDescent="0.25">
      <c r="A945" s="64"/>
      <c r="AN945" s="1"/>
      <c r="AO945" s="1"/>
      <c r="AP945" s="1"/>
      <c r="AQ945" s="1"/>
      <c r="AR945" s="1"/>
      <c r="AS945" s="1"/>
    </row>
    <row r="946" spans="1:45" ht="12" customHeight="1" x14ac:dyDescent="0.25">
      <c r="A946" s="64"/>
      <c r="AN946" s="1"/>
      <c r="AO946" s="1"/>
      <c r="AP946" s="1"/>
      <c r="AQ946" s="1"/>
      <c r="AR946" s="1"/>
      <c r="AS946" s="1"/>
    </row>
    <row r="947" spans="1:45" ht="12" customHeight="1" x14ac:dyDescent="0.25">
      <c r="A947" s="64"/>
      <c r="AN947" s="1"/>
      <c r="AO947" s="1"/>
      <c r="AP947" s="1"/>
      <c r="AQ947" s="1"/>
      <c r="AR947" s="1"/>
      <c r="AS947" s="1"/>
    </row>
    <row r="948" spans="1:45" ht="12" customHeight="1" x14ac:dyDescent="0.25">
      <c r="A948" s="64"/>
      <c r="AN948" s="1"/>
      <c r="AO948" s="1"/>
      <c r="AP948" s="1"/>
      <c r="AQ948" s="1"/>
      <c r="AR948" s="1"/>
      <c r="AS948" s="1"/>
    </row>
    <row r="949" spans="1:45" ht="12" customHeight="1" x14ac:dyDescent="0.25">
      <c r="A949" s="64"/>
      <c r="AN949" s="1"/>
      <c r="AO949" s="1"/>
      <c r="AP949" s="1"/>
      <c r="AQ949" s="1"/>
      <c r="AR949" s="1"/>
      <c r="AS949" s="1"/>
    </row>
    <row r="950" spans="1:45" ht="12" customHeight="1" x14ac:dyDescent="0.25">
      <c r="A950" s="64"/>
      <c r="AN950" s="1"/>
      <c r="AO950" s="1"/>
      <c r="AP950" s="1"/>
      <c r="AQ950" s="1"/>
      <c r="AR950" s="1"/>
      <c r="AS950" s="1"/>
    </row>
    <row r="951" spans="1:45" ht="12" customHeight="1" x14ac:dyDescent="0.25">
      <c r="A951" s="64"/>
      <c r="AN951" s="1"/>
      <c r="AO951" s="1"/>
      <c r="AP951" s="1"/>
      <c r="AQ951" s="1"/>
      <c r="AR951" s="1"/>
      <c r="AS951" s="1"/>
    </row>
    <row r="952" spans="1:45" ht="12" customHeight="1" x14ac:dyDescent="0.25">
      <c r="A952" s="64"/>
      <c r="AN952" s="1"/>
      <c r="AO952" s="1"/>
      <c r="AP952" s="1"/>
      <c r="AQ952" s="1"/>
      <c r="AR952" s="1"/>
      <c r="AS952" s="1"/>
    </row>
    <row r="953" spans="1:45" ht="12" customHeight="1" x14ac:dyDescent="0.25">
      <c r="A953" s="64"/>
      <c r="AN953" s="1"/>
      <c r="AO953" s="1"/>
      <c r="AP953" s="1"/>
      <c r="AQ953" s="1"/>
      <c r="AR953" s="1"/>
      <c r="AS953" s="1"/>
    </row>
    <row r="954" spans="1:45" ht="12" customHeight="1" x14ac:dyDescent="0.25">
      <c r="A954" s="64"/>
      <c r="AN954" s="1"/>
      <c r="AO954" s="1"/>
      <c r="AP954" s="1"/>
      <c r="AQ954" s="1"/>
      <c r="AR954" s="1"/>
      <c r="AS954" s="1"/>
    </row>
    <row r="955" spans="1:45" ht="12" customHeight="1" x14ac:dyDescent="0.25">
      <c r="A955" s="64"/>
      <c r="AN955" s="1"/>
      <c r="AO955" s="1"/>
      <c r="AP955" s="1"/>
      <c r="AQ955" s="1"/>
      <c r="AR955" s="1"/>
      <c r="AS955" s="1"/>
    </row>
    <row r="956" spans="1:45" ht="12" customHeight="1" x14ac:dyDescent="0.25">
      <c r="A956" s="64"/>
      <c r="AN956" s="1"/>
      <c r="AO956" s="1"/>
      <c r="AP956" s="1"/>
      <c r="AQ956" s="1"/>
      <c r="AR956" s="1"/>
      <c r="AS956" s="1"/>
    </row>
    <row r="957" spans="1:45" ht="12" customHeight="1" x14ac:dyDescent="0.25">
      <c r="A957" s="64"/>
      <c r="AN957" s="1"/>
      <c r="AO957" s="1"/>
      <c r="AP957" s="1"/>
      <c r="AQ957" s="1"/>
      <c r="AR957" s="1"/>
      <c r="AS957" s="1"/>
    </row>
    <row r="958" spans="1:45" ht="12" customHeight="1" x14ac:dyDescent="0.25">
      <c r="A958" s="64"/>
      <c r="AN958" s="1"/>
      <c r="AO958" s="1"/>
      <c r="AP958" s="1"/>
      <c r="AQ958" s="1"/>
      <c r="AR958" s="1"/>
      <c r="AS958" s="1"/>
    </row>
    <row r="959" spans="1:45" ht="12" customHeight="1" x14ac:dyDescent="0.25">
      <c r="A959" s="64"/>
      <c r="AN959" s="1"/>
      <c r="AO959" s="1"/>
      <c r="AP959" s="1"/>
      <c r="AQ959" s="1"/>
      <c r="AR959" s="1"/>
      <c r="AS959" s="1"/>
    </row>
    <row r="960" spans="1:45" ht="12" customHeight="1" x14ac:dyDescent="0.25">
      <c r="A960" s="64"/>
      <c r="AN960" s="1"/>
      <c r="AO960" s="1"/>
      <c r="AP960" s="1"/>
      <c r="AQ960" s="1"/>
      <c r="AR960" s="1"/>
      <c r="AS960" s="1"/>
    </row>
    <row r="961" spans="1:45" ht="12" customHeight="1" x14ac:dyDescent="0.25">
      <c r="A961" s="64"/>
      <c r="AN961" s="1"/>
      <c r="AO961" s="1"/>
      <c r="AP961" s="1"/>
      <c r="AQ961" s="1"/>
      <c r="AR961" s="1"/>
      <c r="AS961" s="1"/>
    </row>
    <row r="962" spans="1:45" ht="12" customHeight="1" x14ac:dyDescent="0.25">
      <c r="A962" s="64"/>
      <c r="AN962" s="1"/>
      <c r="AO962" s="1"/>
      <c r="AP962" s="1"/>
      <c r="AQ962" s="1"/>
      <c r="AR962" s="1"/>
      <c r="AS962" s="1"/>
    </row>
    <row r="963" spans="1:45" ht="12" customHeight="1" x14ac:dyDescent="0.25">
      <c r="A963" s="64"/>
      <c r="AN963" s="1"/>
      <c r="AO963" s="1"/>
      <c r="AP963" s="1"/>
      <c r="AQ963" s="1"/>
      <c r="AR963" s="1"/>
      <c r="AS963" s="1"/>
    </row>
    <row r="964" spans="1:45" ht="12" customHeight="1" x14ac:dyDescent="0.25">
      <c r="A964" s="64"/>
      <c r="AN964" s="1"/>
      <c r="AO964" s="1"/>
      <c r="AP964" s="1"/>
      <c r="AQ964" s="1"/>
      <c r="AR964" s="1"/>
      <c r="AS964" s="1"/>
    </row>
    <row r="965" spans="1:45" ht="12" customHeight="1" x14ac:dyDescent="0.25">
      <c r="A965" s="64"/>
      <c r="AN965" s="1"/>
      <c r="AO965" s="1"/>
      <c r="AP965" s="1"/>
      <c r="AQ965" s="1"/>
      <c r="AR965" s="1"/>
      <c r="AS965" s="1"/>
    </row>
    <row r="966" spans="1:45" ht="12" customHeight="1" x14ac:dyDescent="0.25">
      <c r="A966" s="64"/>
      <c r="AN966" s="1"/>
      <c r="AO966" s="1"/>
      <c r="AP966" s="1"/>
      <c r="AQ966" s="1"/>
      <c r="AR966" s="1"/>
      <c r="AS966" s="1"/>
    </row>
    <row r="967" spans="1:45" ht="12" customHeight="1" x14ac:dyDescent="0.25">
      <c r="A967" s="64"/>
      <c r="AN967" s="1"/>
      <c r="AO967" s="1"/>
      <c r="AP967" s="1"/>
      <c r="AQ967" s="1"/>
      <c r="AR967" s="1"/>
      <c r="AS967" s="1"/>
    </row>
    <row r="968" spans="1:45" ht="12" customHeight="1" x14ac:dyDescent="0.25">
      <c r="A968" s="64"/>
      <c r="AN968" s="1"/>
      <c r="AO968" s="1"/>
      <c r="AP968" s="1"/>
      <c r="AQ968" s="1"/>
      <c r="AR968" s="1"/>
      <c r="AS968" s="1"/>
    </row>
    <row r="969" spans="1:45" ht="12" customHeight="1" x14ac:dyDescent="0.25">
      <c r="A969" s="64"/>
      <c r="AN969" s="1"/>
      <c r="AO969" s="1"/>
      <c r="AP969" s="1"/>
      <c r="AQ969" s="1"/>
      <c r="AR969" s="1"/>
      <c r="AS969" s="1"/>
    </row>
    <row r="970" spans="1:45" ht="12" customHeight="1" x14ac:dyDescent="0.25">
      <c r="A970" s="64"/>
      <c r="AN970" s="1"/>
      <c r="AO970" s="1"/>
      <c r="AP970" s="1"/>
      <c r="AQ970" s="1"/>
      <c r="AR970" s="1"/>
      <c r="AS970" s="1"/>
    </row>
    <row r="971" spans="1:45" ht="12" customHeight="1" x14ac:dyDescent="0.25">
      <c r="A971" s="64"/>
      <c r="AN971" s="1"/>
      <c r="AO971" s="1"/>
      <c r="AP971" s="1"/>
      <c r="AQ971" s="1"/>
      <c r="AR971" s="1"/>
      <c r="AS971" s="1"/>
    </row>
    <row r="972" spans="1:45" ht="12" customHeight="1" x14ac:dyDescent="0.25">
      <c r="A972" s="64"/>
      <c r="AN972" s="1"/>
      <c r="AO972" s="1"/>
      <c r="AP972" s="1"/>
      <c r="AQ972" s="1"/>
      <c r="AR972" s="1"/>
      <c r="AS972" s="1"/>
    </row>
    <row r="973" spans="1:45" ht="12" customHeight="1" x14ac:dyDescent="0.25">
      <c r="A973" s="64"/>
      <c r="AN973" s="1"/>
      <c r="AO973" s="1"/>
      <c r="AP973" s="1"/>
      <c r="AQ973" s="1"/>
      <c r="AR973" s="1"/>
      <c r="AS973" s="1"/>
    </row>
    <row r="974" spans="1:45" ht="12" customHeight="1" x14ac:dyDescent="0.25">
      <c r="A974" s="64"/>
      <c r="AN974" s="1"/>
      <c r="AO974" s="1"/>
      <c r="AP974" s="1"/>
      <c r="AQ974" s="1"/>
      <c r="AR974" s="1"/>
      <c r="AS974" s="1"/>
    </row>
    <row r="975" spans="1:45" ht="12" customHeight="1" x14ac:dyDescent="0.25">
      <c r="A975" s="64"/>
      <c r="AN975" s="1"/>
      <c r="AO975" s="1"/>
      <c r="AP975" s="1"/>
      <c r="AQ975" s="1"/>
      <c r="AR975" s="1"/>
      <c r="AS975" s="1"/>
    </row>
    <row r="976" spans="1:45" ht="12" customHeight="1" x14ac:dyDescent="0.25">
      <c r="A976" s="64"/>
      <c r="AN976" s="1"/>
      <c r="AO976" s="1"/>
      <c r="AP976" s="1"/>
      <c r="AQ976" s="1"/>
      <c r="AR976" s="1"/>
      <c r="AS976" s="1"/>
    </row>
    <row r="977" spans="1:45" ht="12" customHeight="1" x14ac:dyDescent="0.25">
      <c r="A977" s="64"/>
      <c r="AN977" s="1"/>
      <c r="AO977" s="1"/>
      <c r="AP977" s="1"/>
      <c r="AQ977" s="1"/>
      <c r="AR977" s="1"/>
      <c r="AS977" s="1"/>
    </row>
    <row r="978" spans="1:45" ht="12" customHeight="1" x14ac:dyDescent="0.25">
      <c r="A978" s="64"/>
      <c r="AN978" s="1"/>
      <c r="AO978" s="1"/>
      <c r="AP978" s="1"/>
      <c r="AQ978" s="1"/>
      <c r="AR978" s="1"/>
      <c r="AS978" s="1"/>
    </row>
    <row r="979" spans="1:45" ht="12" customHeight="1" x14ac:dyDescent="0.25">
      <c r="A979" s="64"/>
      <c r="AN979" s="1"/>
      <c r="AO979" s="1"/>
      <c r="AP979" s="1"/>
      <c r="AQ979" s="1"/>
      <c r="AR979" s="1"/>
      <c r="AS979" s="1"/>
    </row>
    <row r="980" spans="1:45" ht="12" customHeight="1" x14ac:dyDescent="0.25">
      <c r="A980" s="64"/>
      <c r="AN980" s="1"/>
      <c r="AO980" s="1"/>
      <c r="AP980" s="1"/>
      <c r="AQ980" s="1"/>
      <c r="AR980" s="1"/>
      <c r="AS980" s="1"/>
    </row>
    <row r="981" spans="1:45" ht="12" customHeight="1" x14ac:dyDescent="0.25">
      <c r="A981" s="64"/>
      <c r="AN981" s="1"/>
      <c r="AO981" s="1"/>
      <c r="AP981" s="1"/>
      <c r="AQ981" s="1"/>
      <c r="AR981" s="1"/>
      <c r="AS981" s="1"/>
    </row>
    <row r="982" spans="1:45" ht="12" customHeight="1" x14ac:dyDescent="0.25">
      <c r="A982" s="64"/>
      <c r="AN982" s="1"/>
      <c r="AO982" s="1"/>
      <c r="AP982" s="1"/>
      <c r="AQ982" s="1"/>
      <c r="AR982" s="1"/>
      <c r="AS982" s="1"/>
    </row>
    <row r="983" spans="1:45" ht="12" customHeight="1" x14ac:dyDescent="0.25">
      <c r="A983" s="64"/>
      <c r="AN983" s="1"/>
      <c r="AO983" s="1"/>
      <c r="AP983" s="1"/>
      <c r="AQ983" s="1"/>
      <c r="AR983" s="1"/>
      <c r="AS983" s="1"/>
    </row>
    <row r="984" spans="1:45" ht="12" customHeight="1" x14ac:dyDescent="0.25">
      <c r="A984" s="64"/>
      <c r="AN984" s="1"/>
      <c r="AO984" s="1"/>
      <c r="AP984" s="1"/>
      <c r="AQ984" s="1"/>
      <c r="AR984" s="1"/>
      <c r="AS984" s="1"/>
    </row>
    <row r="985" spans="1:45" ht="12" customHeight="1" x14ac:dyDescent="0.25">
      <c r="A985" s="64"/>
      <c r="AN985" s="1"/>
      <c r="AO985" s="1"/>
      <c r="AP985" s="1"/>
      <c r="AQ985" s="1"/>
      <c r="AR985" s="1"/>
      <c r="AS985" s="1"/>
    </row>
    <row r="986" spans="1:45" ht="12" customHeight="1" x14ac:dyDescent="0.25">
      <c r="A986" s="64"/>
      <c r="AN986" s="1"/>
      <c r="AO986" s="1"/>
      <c r="AP986" s="1"/>
      <c r="AQ986" s="1"/>
      <c r="AR986" s="1"/>
      <c r="AS986" s="1"/>
    </row>
    <row r="987" spans="1:45" ht="12" customHeight="1" x14ac:dyDescent="0.25">
      <c r="A987" s="64"/>
      <c r="AN987" s="1"/>
      <c r="AO987" s="1"/>
      <c r="AP987" s="1"/>
      <c r="AQ987" s="1"/>
      <c r="AR987" s="1"/>
      <c r="AS987" s="1"/>
    </row>
    <row r="988" spans="1:45" ht="12" customHeight="1" x14ac:dyDescent="0.25">
      <c r="A988" s="64"/>
      <c r="AN988" s="1"/>
      <c r="AO988" s="1"/>
      <c r="AP988" s="1"/>
      <c r="AQ988" s="1"/>
      <c r="AR988" s="1"/>
      <c r="AS988" s="1"/>
    </row>
    <row r="989" spans="1:45" ht="12" customHeight="1" x14ac:dyDescent="0.25">
      <c r="A989" s="64"/>
      <c r="AN989" s="1"/>
      <c r="AO989" s="1"/>
      <c r="AP989" s="1"/>
      <c r="AQ989" s="1"/>
      <c r="AR989" s="1"/>
      <c r="AS989" s="1"/>
    </row>
    <row r="990" spans="1:45" ht="12" customHeight="1" x14ac:dyDescent="0.25">
      <c r="A990" s="64"/>
      <c r="AN990" s="1"/>
      <c r="AO990" s="1"/>
      <c r="AP990" s="1"/>
      <c r="AQ990" s="1"/>
      <c r="AR990" s="1"/>
      <c r="AS990" s="1"/>
    </row>
    <row r="991" spans="1:45" ht="12" customHeight="1" x14ac:dyDescent="0.25">
      <c r="A991" s="64"/>
      <c r="AN991" s="1"/>
      <c r="AO991" s="1"/>
      <c r="AP991" s="1"/>
      <c r="AQ991" s="1"/>
      <c r="AR991" s="1"/>
      <c r="AS991" s="1"/>
    </row>
    <row r="992" spans="1:45" ht="12" customHeight="1" x14ac:dyDescent="0.25">
      <c r="A992" s="64"/>
      <c r="AN992" s="1"/>
      <c r="AO992" s="1"/>
      <c r="AP992" s="1"/>
      <c r="AQ992" s="1"/>
      <c r="AR992" s="1"/>
      <c r="AS992" s="1"/>
    </row>
    <row r="993" spans="1:45" ht="12" customHeight="1" x14ac:dyDescent="0.25">
      <c r="A993" s="64"/>
      <c r="AN993" s="1"/>
      <c r="AO993" s="1"/>
      <c r="AP993" s="1"/>
      <c r="AQ993" s="1"/>
      <c r="AR993" s="1"/>
      <c r="AS993" s="1"/>
    </row>
    <row r="994" spans="1:45" ht="12" customHeight="1" x14ac:dyDescent="0.25">
      <c r="A994" s="64"/>
      <c r="AN994" s="1"/>
      <c r="AO994" s="1"/>
      <c r="AP994" s="1"/>
      <c r="AQ994" s="1"/>
      <c r="AR994" s="1"/>
      <c r="AS994" s="1"/>
    </row>
    <row r="995" spans="1:45" ht="12" customHeight="1" x14ac:dyDescent="0.25">
      <c r="A995" s="64"/>
      <c r="AN995" s="1"/>
      <c r="AO995" s="1"/>
      <c r="AP995" s="1"/>
      <c r="AQ995" s="1"/>
      <c r="AR995" s="1"/>
      <c r="AS995" s="1"/>
    </row>
    <row r="996" spans="1:45" ht="12" customHeight="1" x14ac:dyDescent="0.25">
      <c r="A996" s="64"/>
      <c r="AN996" s="1"/>
      <c r="AO996" s="1"/>
      <c r="AP996" s="1"/>
      <c r="AQ996" s="1"/>
      <c r="AR996" s="1"/>
      <c r="AS996" s="1"/>
    </row>
    <row r="997" spans="1:45" ht="12" customHeight="1" x14ac:dyDescent="0.25">
      <c r="A997" s="64"/>
      <c r="AN997" s="1"/>
      <c r="AO997" s="1"/>
      <c r="AP997" s="1"/>
      <c r="AQ997" s="1"/>
      <c r="AR997" s="1"/>
      <c r="AS997" s="1"/>
    </row>
    <row r="998" spans="1:45" ht="12" customHeight="1" x14ac:dyDescent="0.25">
      <c r="A998" s="64"/>
      <c r="AN998" s="1"/>
      <c r="AO998" s="1"/>
      <c r="AP998" s="1"/>
      <c r="AQ998" s="1"/>
      <c r="AR998" s="1"/>
      <c r="AS998" s="1"/>
    </row>
    <row r="999" spans="1:45" ht="12" customHeight="1" x14ac:dyDescent="0.25">
      <c r="A999" s="64"/>
      <c r="AN999" s="1"/>
      <c r="AO999" s="1"/>
      <c r="AP999" s="1"/>
      <c r="AQ999" s="1"/>
      <c r="AR999" s="1"/>
      <c r="AS999" s="1"/>
    </row>
    <row r="1000" spans="1:45" ht="12" customHeight="1" x14ac:dyDescent="0.25">
      <c r="A1000" s="64"/>
      <c r="AN1000" s="1"/>
      <c r="AO1000" s="1"/>
      <c r="AP1000" s="1"/>
      <c r="AQ1000" s="1"/>
      <c r="AR1000" s="1"/>
      <c r="AS1000" s="1"/>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1000"/>
  <sheetViews>
    <sheetView workbookViewId="0">
      <pane xSplit="2" ySplit="4" topLeftCell="R89" activePane="bottomRight" state="frozen"/>
      <selection pane="topRight" activeCell="C1" sqref="C1"/>
      <selection pane="bottomLeft" activeCell="A5" sqref="A5"/>
      <selection pane="bottomRight" activeCell="C5" sqref="C5"/>
    </sheetView>
  </sheetViews>
  <sheetFormatPr baseColWidth="10" defaultColWidth="14.453125" defaultRowHeight="15" customHeight="1" x14ac:dyDescent="0.25"/>
  <cols>
    <col min="1" max="1" width="8.81640625" customWidth="1"/>
    <col min="2" max="2" width="20" customWidth="1"/>
    <col min="3" max="59" width="8.81640625" customWidth="1"/>
  </cols>
  <sheetData>
    <row r="1" spans="1:59" ht="12" customHeight="1" x14ac:dyDescent="0.25">
      <c r="A1" s="64"/>
      <c r="B1" s="24"/>
      <c r="AI1" s="1"/>
      <c r="AJ1" s="1"/>
      <c r="AK1" s="1"/>
      <c r="AL1" s="1"/>
      <c r="AM1" s="1"/>
      <c r="AN1" s="1"/>
    </row>
    <row r="2" spans="1:59" ht="12" customHeight="1" x14ac:dyDescent="0.3">
      <c r="A2" s="56" t="s">
        <v>311</v>
      </c>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row>
    <row r="3" spans="1:59" ht="12" customHeight="1" x14ac:dyDescent="0.3">
      <c r="A3" s="63"/>
      <c r="B3" s="24"/>
      <c r="C3" s="85"/>
      <c r="D3" s="86"/>
      <c r="E3" s="86"/>
      <c r="I3" s="85"/>
      <c r="J3" s="86"/>
      <c r="K3" s="86"/>
      <c r="L3" s="86"/>
      <c r="M3" s="86"/>
      <c r="AI3" s="1"/>
      <c r="AJ3" s="1"/>
      <c r="AK3" s="1"/>
      <c r="AL3" s="1"/>
      <c r="AM3" s="1"/>
      <c r="AN3" s="1"/>
    </row>
    <row r="4" spans="1:59" ht="12" customHeight="1" x14ac:dyDescent="0.3">
      <c r="A4" s="2"/>
      <c r="B4" s="9" t="s">
        <v>0</v>
      </c>
      <c r="C4" s="12" t="s">
        <v>42</v>
      </c>
      <c r="D4" s="12" t="s">
        <v>45</v>
      </c>
      <c r="E4" s="12" t="s">
        <v>50</v>
      </c>
      <c r="F4" s="12" t="s">
        <v>51</v>
      </c>
      <c r="G4" s="12" t="s">
        <v>52</v>
      </c>
      <c r="H4" s="12" t="s">
        <v>53</v>
      </c>
      <c r="I4" s="12" t="s">
        <v>54</v>
      </c>
      <c r="J4" s="12" t="s">
        <v>55</v>
      </c>
      <c r="K4" s="12" t="s">
        <v>56</v>
      </c>
      <c r="L4" s="12" t="s">
        <v>57</v>
      </c>
      <c r="M4" s="12" t="s">
        <v>58</v>
      </c>
      <c r="N4" s="12" t="s">
        <v>59</v>
      </c>
      <c r="O4" s="12" t="s">
        <v>60</v>
      </c>
      <c r="P4" s="12" t="s">
        <v>61</v>
      </c>
      <c r="Q4" s="12" t="s">
        <v>62</v>
      </c>
      <c r="R4" s="12" t="s">
        <v>63</v>
      </c>
      <c r="S4" s="12" t="s">
        <v>64</v>
      </c>
      <c r="T4" s="12" t="s">
        <v>65</v>
      </c>
      <c r="U4" s="12" t="s">
        <v>66</v>
      </c>
      <c r="V4" s="12" t="s">
        <v>67</v>
      </c>
      <c r="W4" s="12" t="s">
        <v>68</v>
      </c>
      <c r="X4" s="12" t="s">
        <v>69</v>
      </c>
      <c r="Y4" s="12" t="s">
        <v>70</v>
      </c>
      <c r="Z4" s="12" t="s">
        <v>71</v>
      </c>
      <c r="AA4" s="12" t="s">
        <v>73</v>
      </c>
      <c r="AB4" s="12" t="s">
        <v>74</v>
      </c>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row>
    <row r="5" spans="1:59" ht="12" customHeight="1" x14ac:dyDescent="0.25">
      <c r="A5" s="64"/>
      <c r="B5" s="24"/>
      <c r="J5" s="6"/>
      <c r="K5" s="6"/>
      <c r="L5" s="6"/>
    </row>
    <row r="6" spans="1:59" ht="12" customHeight="1" x14ac:dyDescent="0.25">
      <c r="A6" s="24">
        <v>1</v>
      </c>
      <c r="B6" s="24" t="s">
        <v>312</v>
      </c>
      <c r="C6" s="6">
        <v>4</v>
      </c>
      <c r="D6" s="6">
        <v>5</v>
      </c>
      <c r="E6" s="6">
        <v>3</v>
      </c>
      <c r="F6" s="6">
        <v>1</v>
      </c>
      <c r="G6" s="6">
        <v>3</v>
      </c>
      <c r="H6" s="6">
        <v>3</v>
      </c>
      <c r="I6" s="6">
        <v>3</v>
      </c>
      <c r="J6" s="6">
        <v>4</v>
      </c>
      <c r="K6" s="6">
        <v>3</v>
      </c>
      <c r="L6" s="6">
        <v>4</v>
      </c>
      <c r="M6" s="6">
        <v>3</v>
      </c>
      <c r="N6" s="6">
        <v>2</v>
      </c>
      <c r="O6" s="6">
        <v>2</v>
      </c>
      <c r="P6" s="6">
        <v>3</v>
      </c>
      <c r="Q6" s="6">
        <v>4</v>
      </c>
      <c r="R6" s="6">
        <v>5</v>
      </c>
      <c r="S6" s="6">
        <v>4</v>
      </c>
      <c r="T6" s="6">
        <v>5</v>
      </c>
      <c r="U6" s="6">
        <v>3</v>
      </c>
      <c r="V6" s="6">
        <v>5</v>
      </c>
      <c r="W6" s="6">
        <v>4</v>
      </c>
      <c r="X6" s="6">
        <v>5</v>
      </c>
      <c r="Y6" s="6">
        <v>3</v>
      </c>
      <c r="Z6" s="6">
        <v>3</v>
      </c>
      <c r="AA6" s="6">
        <v>4</v>
      </c>
      <c r="AB6" s="6">
        <v>3</v>
      </c>
    </row>
    <row r="7" spans="1:59" ht="12" customHeight="1" x14ac:dyDescent="0.25">
      <c r="A7" s="24">
        <v>2</v>
      </c>
      <c r="B7" s="24" t="s">
        <v>273</v>
      </c>
      <c r="C7" s="6">
        <v>1</v>
      </c>
      <c r="D7" s="6">
        <v>1</v>
      </c>
      <c r="E7" s="6">
        <v>3</v>
      </c>
      <c r="F7" s="6">
        <v>1</v>
      </c>
      <c r="G7" s="6">
        <v>2</v>
      </c>
      <c r="H7" s="6">
        <v>2</v>
      </c>
      <c r="I7" s="6">
        <v>2</v>
      </c>
      <c r="J7" s="6">
        <v>1</v>
      </c>
      <c r="K7" s="6">
        <v>1</v>
      </c>
      <c r="L7" s="6">
        <v>1</v>
      </c>
      <c r="M7" s="6">
        <v>3</v>
      </c>
      <c r="N7" s="6">
        <v>4</v>
      </c>
      <c r="O7" s="6">
        <v>1</v>
      </c>
      <c r="P7" s="6">
        <v>2</v>
      </c>
      <c r="Q7" s="6">
        <v>1</v>
      </c>
      <c r="R7" s="6">
        <v>1</v>
      </c>
      <c r="S7" s="6">
        <v>1</v>
      </c>
      <c r="T7" s="6">
        <v>1</v>
      </c>
      <c r="U7" s="6">
        <v>2</v>
      </c>
      <c r="V7" s="6">
        <v>2</v>
      </c>
      <c r="W7" s="6">
        <v>2</v>
      </c>
      <c r="X7" s="6">
        <v>2</v>
      </c>
      <c r="Y7" s="6">
        <v>2</v>
      </c>
      <c r="Z7" s="6">
        <v>1</v>
      </c>
      <c r="AA7" s="6">
        <v>1</v>
      </c>
      <c r="AB7" s="6">
        <v>1</v>
      </c>
    </row>
    <row r="8" spans="1:59" ht="12" customHeight="1" x14ac:dyDescent="0.25">
      <c r="A8" s="24">
        <v>3</v>
      </c>
      <c r="B8" s="24" t="s">
        <v>313</v>
      </c>
      <c r="C8" s="6">
        <v>2</v>
      </c>
      <c r="D8" s="6">
        <v>2</v>
      </c>
      <c r="E8" s="6">
        <v>2</v>
      </c>
      <c r="F8" s="6">
        <v>1</v>
      </c>
      <c r="G8" s="6">
        <v>2</v>
      </c>
      <c r="H8" s="6">
        <v>1</v>
      </c>
      <c r="I8" s="6">
        <v>1</v>
      </c>
      <c r="J8" s="6">
        <v>2</v>
      </c>
      <c r="K8" s="6">
        <v>1</v>
      </c>
      <c r="L8" s="6">
        <v>1</v>
      </c>
      <c r="M8" s="6">
        <v>1</v>
      </c>
      <c r="N8" s="6">
        <v>3</v>
      </c>
      <c r="O8" s="6">
        <v>1</v>
      </c>
      <c r="P8" s="6">
        <v>2</v>
      </c>
      <c r="Q8" s="6">
        <v>1</v>
      </c>
      <c r="R8" s="6">
        <v>2</v>
      </c>
      <c r="S8" s="6">
        <v>1</v>
      </c>
      <c r="T8" s="6">
        <v>1</v>
      </c>
      <c r="U8" s="6">
        <v>3</v>
      </c>
      <c r="V8" s="6">
        <v>3</v>
      </c>
      <c r="W8" s="6">
        <v>2</v>
      </c>
      <c r="X8" s="6">
        <v>1</v>
      </c>
      <c r="Y8" s="6">
        <v>1</v>
      </c>
      <c r="Z8" s="6">
        <v>1</v>
      </c>
      <c r="AA8" s="6">
        <v>1</v>
      </c>
      <c r="AB8" s="6">
        <v>2</v>
      </c>
    </row>
    <row r="9" spans="1:59" ht="12" customHeight="1" x14ac:dyDescent="0.25">
      <c r="A9" s="24">
        <v>4</v>
      </c>
      <c r="B9" s="24" t="s">
        <v>314</v>
      </c>
      <c r="C9" s="6">
        <v>1</v>
      </c>
      <c r="D9" s="6">
        <v>1</v>
      </c>
      <c r="E9" s="6">
        <v>2</v>
      </c>
      <c r="F9" s="6">
        <v>1</v>
      </c>
      <c r="G9" s="6">
        <v>2</v>
      </c>
      <c r="H9" s="6">
        <v>1</v>
      </c>
      <c r="I9" s="6">
        <v>2</v>
      </c>
      <c r="J9" s="6">
        <v>1</v>
      </c>
      <c r="K9" s="6">
        <v>1</v>
      </c>
      <c r="L9" s="6">
        <v>2</v>
      </c>
      <c r="M9" s="6">
        <v>3</v>
      </c>
      <c r="N9" s="6">
        <v>5</v>
      </c>
      <c r="O9" s="6">
        <v>2</v>
      </c>
      <c r="P9" s="6">
        <v>1</v>
      </c>
      <c r="Q9" s="6">
        <v>1</v>
      </c>
      <c r="R9" s="6">
        <v>1</v>
      </c>
      <c r="S9" s="6">
        <v>1</v>
      </c>
      <c r="T9" s="6">
        <v>1</v>
      </c>
      <c r="U9" s="6">
        <v>2</v>
      </c>
      <c r="V9" s="6">
        <v>1</v>
      </c>
      <c r="W9" s="6">
        <v>4</v>
      </c>
      <c r="X9" s="6">
        <v>3</v>
      </c>
      <c r="Y9" s="6">
        <v>1</v>
      </c>
      <c r="Z9" s="6">
        <v>1</v>
      </c>
      <c r="AA9" s="6">
        <v>1</v>
      </c>
      <c r="AB9" s="6">
        <v>1</v>
      </c>
    </row>
    <row r="10" spans="1:59" ht="12" customHeight="1" x14ac:dyDescent="0.25">
      <c r="A10" s="24">
        <v>5</v>
      </c>
      <c r="B10" s="24" t="s">
        <v>315</v>
      </c>
      <c r="C10" s="6">
        <v>5</v>
      </c>
      <c r="D10" s="6">
        <v>3</v>
      </c>
      <c r="E10" s="6">
        <v>3</v>
      </c>
      <c r="F10" s="6">
        <v>4</v>
      </c>
      <c r="G10" s="6">
        <v>4</v>
      </c>
      <c r="H10" s="6">
        <v>3</v>
      </c>
      <c r="I10" s="6">
        <v>4</v>
      </c>
      <c r="J10" s="6">
        <v>3</v>
      </c>
      <c r="K10" s="6">
        <v>3</v>
      </c>
      <c r="L10" s="6">
        <v>5</v>
      </c>
      <c r="M10" s="6">
        <v>4</v>
      </c>
      <c r="N10" s="6">
        <v>3</v>
      </c>
      <c r="O10" s="6">
        <v>3</v>
      </c>
      <c r="P10" s="6">
        <v>3</v>
      </c>
      <c r="Q10" s="6">
        <v>4</v>
      </c>
      <c r="R10" s="6">
        <v>5</v>
      </c>
      <c r="S10" s="6">
        <v>4</v>
      </c>
      <c r="T10" s="6">
        <v>5</v>
      </c>
      <c r="U10" s="6">
        <v>2</v>
      </c>
      <c r="V10" s="6">
        <v>4</v>
      </c>
      <c r="W10" s="6">
        <v>2</v>
      </c>
      <c r="X10" s="6">
        <v>5</v>
      </c>
      <c r="Y10" s="6">
        <v>1</v>
      </c>
      <c r="Z10" s="6">
        <v>4</v>
      </c>
      <c r="AA10" s="6">
        <v>4</v>
      </c>
      <c r="AB10" s="6">
        <v>2</v>
      </c>
    </row>
    <row r="11" spans="1:59" ht="12" customHeight="1" x14ac:dyDescent="0.25">
      <c r="A11" s="24">
        <v>6</v>
      </c>
      <c r="B11" s="24" t="s">
        <v>288</v>
      </c>
      <c r="C11" s="6">
        <v>1</v>
      </c>
      <c r="D11" s="6">
        <v>1</v>
      </c>
      <c r="E11" s="6">
        <v>3</v>
      </c>
      <c r="F11" s="6">
        <v>1</v>
      </c>
      <c r="G11" s="6">
        <v>2</v>
      </c>
      <c r="H11" s="6">
        <v>2</v>
      </c>
      <c r="I11" s="6">
        <v>1</v>
      </c>
      <c r="J11" s="6">
        <v>1</v>
      </c>
      <c r="K11" s="6">
        <v>1</v>
      </c>
      <c r="L11" s="6">
        <v>2</v>
      </c>
      <c r="M11" s="6">
        <v>4</v>
      </c>
      <c r="N11" s="6">
        <v>4</v>
      </c>
      <c r="O11" s="6">
        <v>2</v>
      </c>
      <c r="P11" s="6">
        <v>1</v>
      </c>
      <c r="Q11" s="6">
        <v>1</v>
      </c>
      <c r="R11" s="6">
        <v>1</v>
      </c>
      <c r="S11" s="6">
        <v>2</v>
      </c>
      <c r="T11" s="6">
        <v>1</v>
      </c>
      <c r="U11" s="6">
        <v>3</v>
      </c>
      <c r="V11" s="6">
        <v>2</v>
      </c>
      <c r="W11" s="6">
        <v>4</v>
      </c>
      <c r="X11" s="6">
        <v>1</v>
      </c>
      <c r="Y11" s="6">
        <v>2</v>
      </c>
      <c r="Z11" s="6">
        <v>3</v>
      </c>
      <c r="AA11" s="6">
        <v>1</v>
      </c>
      <c r="AB11" s="6">
        <v>2</v>
      </c>
    </row>
    <row r="12" spans="1:59" ht="12" customHeight="1" x14ac:dyDescent="0.25">
      <c r="A12" s="24">
        <v>7</v>
      </c>
      <c r="B12" s="24" t="s">
        <v>316</v>
      </c>
      <c r="C12" s="6">
        <v>4</v>
      </c>
      <c r="D12" s="6">
        <v>3</v>
      </c>
      <c r="E12" s="6">
        <v>3</v>
      </c>
      <c r="F12" s="6">
        <v>1</v>
      </c>
      <c r="G12" s="6">
        <v>4</v>
      </c>
      <c r="H12" s="6">
        <v>3</v>
      </c>
      <c r="I12" s="6">
        <v>1</v>
      </c>
      <c r="J12" s="6">
        <v>3</v>
      </c>
      <c r="K12" s="6">
        <v>1</v>
      </c>
      <c r="L12" s="6">
        <v>1</v>
      </c>
      <c r="M12" s="6">
        <v>3</v>
      </c>
      <c r="N12" s="6">
        <v>5</v>
      </c>
      <c r="O12" s="6">
        <v>1</v>
      </c>
      <c r="P12" s="6">
        <v>2</v>
      </c>
      <c r="Q12" s="6">
        <v>4</v>
      </c>
      <c r="R12" s="6">
        <v>3</v>
      </c>
      <c r="S12" s="6">
        <v>4</v>
      </c>
      <c r="T12" s="6">
        <v>5</v>
      </c>
      <c r="U12" s="6">
        <v>2</v>
      </c>
      <c r="V12" s="6">
        <v>4</v>
      </c>
      <c r="W12" s="6">
        <v>2</v>
      </c>
      <c r="X12" s="6">
        <v>1</v>
      </c>
      <c r="Y12" s="6">
        <v>2</v>
      </c>
      <c r="Z12" s="6">
        <v>1</v>
      </c>
      <c r="AA12" s="6">
        <v>5</v>
      </c>
      <c r="AB12" s="6">
        <v>3</v>
      </c>
    </row>
    <row r="13" spans="1:59" ht="12" customHeight="1" x14ac:dyDescent="0.25">
      <c r="A13" s="24">
        <v>8</v>
      </c>
      <c r="B13" s="24" t="s">
        <v>317</v>
      </c>
      <c r="C13" s="6">
        <v>1</v>
      </c>
      <c r="D13" s="6">
        <v>1</v>
      </c>
      <c r="E13" s="6">
        <v>2</v>
      </c>
      <c r="F13" s="6">
        <v>1</v>
      </c>
      <c r="G13" s="6">
        <v>2</v>
      </c>
      <c r="H13" s="6">
        <v>4</v>
      </c>
      <c r="I13" s="6">
        <v>2</v>
      </c>
      <c r="J13" s="6">
        <v>1</v>
      </c>
      <c r="K13" s="6">
        <v>1</v>
      </c>
      <c r="L13" s="6">
        <v>2</v>
      </c>
      <c r="M13" s="6">
        <v>3</v>
      </c>
      <c r="N13" s="6">
        <v>4</v>
      </c>
      <c r="O13" s="6">
        <v>2</v>
      </c>
      <c r="P13" s="6">
        <v>2</v>
      </c>
      <c r="Q13" s="6">
        <v>1</v>
      </c>
      <c r="R13" s="6">
        <v>1</v>
      </c>
      <c r="S13" s="6">
        <v>1</v>
      </c>
      <c r="T13" s="6">
        <v>1</v>
      </c>
      <c r="U13" s="6">
        <v>4</v>
      </c>
      <c r="V13" s="6">
        <v>2</v>
      </c>
      <c r="W13" s="6">
        <v>5</v>
      </c>
      <c r="X13" s="6">
        <v>2</v>
      </c>
      <c r="Y13" s="6">
        <v>2</v>
      </c>
      <c r="Z13" s="6">
        <v>2</v>
      </c>
      <c r="AA13" s="6">
        <v>1</v>
      </c>
      <c r="AB13" s="6">
        <v>3</v>
      </c>
    </row>
    <row r="14" spans="1:59" ht="12" customHeight="1" x14ac:dyDescent="0.25">
      <c r="A14" s="24">
        <v>9</v>
      </c>
      <c r="B14" s="24" t="s">
        <v>318</v>
      </c>
      <c r="C14" s="6">
        <v>1</v>
      </c>
      <c r="D14" s="6">
        <v>2</v>
      </c>
      <c r="E14" s="6">
        <v>1</v>
      </c>
      <c r="F14" s="6">
        <v>1</v>
      </c>
      <c r="G14" s="6">
        <v>1</v>
      </c>
      <c r="H14" s="6">
        <v>1</v>
      </c>
      <c r="I14" s="6">
        <v>1</v>
      </c>
      <c r="J14" s="6">
        <v>1</v>
      </c>
      <c r="K14" s="6">
        <v>1</v>
      </c>
      <c r="L14" s="6">
        <v>1</v>
      </c>
      <c r="M14" s="6">
        <v>1</v>
      </c>
      <c r="N14" s="6">
        <v>1</v>
      </c>
      <c r="O14" s="6">
        <v>1</v>
      </c>
      <c r="P14" s="6">
        <v>4</v>
      </c>
      <c r="Q14" s="6">
        <v>1</v>
      </c>
      <c r="R14" s="6">
        <v>1</v>
      </c>
      <c r="S14" s="6">
        <v>1</v>
      </c>
      <c r="T14" s="6">
        <v>1</v>
      </c>
      <c r="U14" s="6">
        <v>2</v>
      </c>
      <c r="V14" s="6">
        <v>1</v>
      </c>
      <c r="W14" s="6">
        <v>2</v>
      </c>
      <c r="X14" s="6">
        <v>1</v>
      </c>
      <c r="Y14" s="6">
        <v>1</v>
      </c>
      <c r="Z14" s="6">
        <v>1</v>
      </c>
      <c r="AA14" s="6">
        <v>1</v>
      </c>
      <c r="AB14" s="6">
        <v>1</v>
      </c>
    </row>
    <row r="15" spans="1:59" ht="12" customHeight="1" x14ac:dyDescent="0.25">
      <c r="A15" s="24">
        <v>10</v>
      </c>
      <c r="B15" s="24" t="s">
        <v>319</v>
      </c>
      <c r="C15" s="6">
        <v>1</v>
      </c>
      <c r="D15" s="6">
        <v>1</v>
      </c>
      <c r="E15" s="6">
        <v>4</v>
      </c>
      <c r="F15" s="6">
        <v>1</v>
      </c>
      <c r="G15" s="6">
        <v>1</v>
      </c>
      <c r="H15" s="6">
        <v>2</v>
      </c>
      <c r="I15" s="6">
        <v>1</v>
      </c>
      <c r="J15" s="6">
        <v>1</v>
      </c>
      <c r="K15" s="6">
        <v>1</v>
      </c>
      <c r="L15" s="6">
        <v>3</v>
      </c>
      <c r="M15" s="6">
        <v>1</v>
      </c>
      <c r="N15" s="6">
        <v>5</v>
      </c>
      <c r="O15" s="6">
        <v>2</v>
      </c>
      <c r="P15" s="6">
        <v>1</v>
      </c>
      <c r="Q15" s="6">
        <v>1</v>
      </c>
      <c r="R15" s="6">
        <v>1</v>
      </c>
      <c r="S15" s="6">
        <v>1</v>
      </c>
      <c r="T15" s="6">
        <v>1</v>
      </c>
      <c r="U15" s="6">
        <v>4</v>
      </c>
      <c r="V15" s="6">
        <v>1</v>
      </c>
      <c r="W15" s="6">
        <v>4</v>
      </c>
      <c r="X15" s="6">
        <v>1</v>
      </c>
      <c r="Y15" s="6">
        <v>3</v>
      </c>
      <c r="Z15" s="6">
        <v>1</v>
      </c>
      <c r="AA15" s="6">
        <v>1</v>
      </c>
      <c r="AB15" s="6">
        <v>1</v>
      </c>
    </row>
    <row r="16" spans="1:59" ht="12" customHeight="1" x14ac:dyDescent="0.25">
      <c r="A16" s="24">
        <v>11</v>
      </c>
      <c r="B16" s="24" t="s">
        <v>320</v>
      </c>
      <c r="C16" s="6">
        <v>4</v>
      </c>
      <c r="D16" s="6">
        <v>2</v>
      </c>
      <c r="E16" s="6">
        <v>3</v>
      </c>
      <c r="F16" s="6">
        <v>3</v>
      </c>
      <c r="G16" s="6">
        <v>3</v>
      </c>
      <c r="H16" s="6">
        <v>3</v>
      </c>
      <c r="I16" s="6">
        <v>2</v>
      </c>
      <c r="J16" s="6">
        <v>4</v>
      </c>
      <c r="K16" s="6">
        <v>3</v>
      </c>
      <c r="L16" s="6">
        <v>3</v>
      </c>
      <c r="M16" s="6">
        <v>3</v>
      </c>
      <c r="N16" s="6">
        <v>2</v>
      </c>
      <c r="O16" s="6">
        <v>2</v>
      </c>
      <c r="P16" s="6">
        <v>3</v>
      </c>
      <c r="Q16" s="6">
        <v>4</v>
      </c>
      <c r="R16" s="6">
        <v>4</v>
      </c>
      <c r="S16" s="6">
        <v>4</v>
      </c>
      <c r="T16" s="6">
        <v>5</v>
      </c>
      <c r="U16" s="6">
        <v>1</v>
      </c>
      <c r="V16" s="6">
        <v>4</v>
      </c>
      <c r="W16" s="6">
        <v>3</v>
      </c>
      <c r="X16" s="6">
        <v>2</v>
      </c>
      <c r="Y16" s="6">
        <v>3</v>
      </c>
      <c r="Z16" s="6">
        <v>2</v>
      </c>
      <c r="AA16" s="6">
        <v>5</v>
      </c>
      <c r="AB16" s="6">
        <v>3</v>
      </c>
    </row>
    <row r="17" spans="1:28" ht="12" customHeight="1" x14ac:dyDescent="0.25">
      <c r="A17" s="24">
        <v>12</v>
      </c>
      <c r="B17" s="24" t="s">
        <v>321</v>
      </c>
      <c r="C17" s="6">
        <v>1</v>
      </c>
      <c r="D17" s="6">
        <v>2</v>
      </c>
      <c r="E17" s="6">
        <v>1</v>
      </c>
      <c r="F17" s="6">
        <v>2</v>
      </c>
      <c r="G17" s="6">
        <v>2</v>
      </c>
      <c r="H17" s="6">
        <v>1</v>
      </c>
      <c r="I17" s="6">
        <v>1</v>
      </c>
      <c r="J17" s="6">
        <v>1</v>
      </c>
      <c r="K17" s="6">
        <v>1</v>
      </c>
      <c r="L17" s="6">
        <v>2</v>
      </c>
      <c r="M17" s="6">
        <v>1</v>
      </c>
      <c r="N17" s="6">
        <v>1</v>
      </c>
      <c r="O17" s="6">
        <v>2</v>
      </c>
      <c r="P17" s="6">
        <v>3</v>
      </c>
      <c r="Q17" s="6">
        <v>1</v>
      </c>
      <c r="R17" s="6">
        <v>1</v>
      </c>
      <c r="S17" s="6">
        <v>2</v>
      </c>
      <c r="T17" s="6">
        <v>1</v>
      </c>
      <c r="U17" s="6">
        <v>2</v>
      </c>
      <c r="V17" s="6">
        <v>1</v>
      </c>
      <c r="W17" s="6">
        <v>1</v>
      </c>
      <c r="X17" s="6">
        <v>1</v>
      </c>
      <c r="Y17" s="6">
        <v>1</v>
      </c>
      <c r="Z17" s="6">
        <v>1</v>
      </c>
      <c r="AA17" s="6">
        <v>1</v>
      </c>
      <c r="AB17" s="6">
        <v>1</v>
      </c>
    </row>
    <row r="18" spans="1:28" ht="12" customHeight="1" x14ac:dyDescent="0.25">
      <c r="A18" s="24">
        <v>13</v>
      </c>
      <c r="B18" s="24" t="s">
        <v>322</v>
      </c>
      <c r="C18" s="6">
        <v>1</v>
      </c>
      <c r="D18" s="6">
        <v>1</v>
      </c>
      <c r="E18" s="6">
        <v>2</v>
      </c>
      <c r="F18" s="6">
        <v>1</v>
      </c>
      <c r="G18" s="6">
        <v>2</v>
      </c>
      <c r="H18" s="6">
        <v>1</v>
      </c>
      <c r="I18" s="6">
        <v>1</v>
      </c>
      <c r="J18" s="6">
        <v>1</v>
      </c>
      <c r="K18" s="6">
        <v>1</v>
      </c>
      <c r="L18" s="6">
        <v>1</v>
      </c>
      <c r="M18" s="6">
        <v>1</v>
      </c>
      <c r="N18" s="6">
        <v>2</v>
      </c>
      <c r="O18" s="6">
        <v>1</v>
      </c>
      <c r="P18" s="6">
        <v>1</v>
      </c>
      <c r="Q18" s="6">
        <v>1</v>
      </c>
      <c r="R18" s="6">
        <v>1</v>
      </c>
      <c r="S18" s="6">
        <v>1</v>
      </c>
      <c r="T18" s="6">
        <v>1</v>
      </c>
      <c r="U18" s="6">
        <v>2</v>
      </c>
      <c r="V18" s="6">
        <v>1</v>
      </c>
      <c r="W18" s="6">
        <v>2</v>
      </c>
      <c r="X18" s="6">
        <v>2</v>
      </c>
      <c r="Y18" s="6">
        <v>1</v>
      </c>
      <c r="Z18" s="6">
        <v>1</v>
      </c>
      <c r="AA18" s="6">
        <v>1</v>
      </c>
      <c r="AB18" s="6">
        <v>1</v>
      </c>
    </row>
    <row r="19" spans="1:28" ht="12" customHeight="1" x14ac:dyDescent="0.25">
      <c r="A19" s="24">
        <v>14</v>
      </c>
      <c r="B19" s="24" t="s">
        <v>323</v>
      </c>
      <c r="C19" s="6">
        <v>4</v>
      </c>
      <c r="D19" s="6">
        <v>5</v>
      </c>
      <c r="E19" s="6">
        <v>3</v>
      </c>
      <c r="F19" s="6">
        <v>4</v>
      </c>
      <c r="G19" s="6">
        <v>3</v>
      </c>
      <c r="H19" s="6">
        <v>3</v>
      </c>
      <c r="I19" s="6">
        <v>3</v>
      </c>
      <c r="J19" s="6">
        <v>4</v>
      </c>
      <c r="K19" s="6">
        <v>3</v>
      </c>
      <c r="L19" s="6">
        <v>4</v>
      </c>
      <c r="M19" s="6">
        <v>2</v>
      </c>
      <c r="N19" s="6">
        <v>2</v>
      </c>
      <c r="O19" s="6">
        <v>2</v>
      </c>
      <c r="P19" s="6">
        <v>2</v>
      </c>
      <c r="Q19" s="6">
        <v>4</v>
      </c>
      <c r="R19" s="6">
        <v>5</v>
      </c>
      <c r="S19" s="6">
        <v>5</v>
      </c>
      <c r="T19" s="6">
        <v>5</v>
      </c>
      <c r="U19" s="6">
        <v>3</v>
      </c>
      <c r="V19" s="6">
        <v>5</v>
      </c>
      <c r="W19" s="6">
        <v>4</v>
      </c>
      <c r="X19" s="6">
        <v>4</v>
      </c>
      <c r="Y19" s="6">
        <v>2</v>
      </c>
      <c r="Z19" s="6">
        <v>2</v>
      </c>
      <c r="AA19" s="6">
        <v>5</v>
      </c>
      <c r="AB19" s="6">
        <v>2</v>
      </c>
    </row>
    <row r="20" spans="1:28" ht="12" customHeight="1" x14ac:dyDescent="0.25">
      <c r="A20" s="24">
        <v>15</v>
      </c>
      <c r="B20" s="24" t="s">
        <v>221</v>
      </c>
      <c r="C20" s="6">
        <v>1</v>
      </c>
      <c r="D20" s="6">
        <v>2</v>
      </c>
      <c r="E20" s="6">
        <v>3</v>
      </c>
      <c r="F20" s="6">
        <v>2</v>
      </c>
      <c r="G20" s="6">
        <v>2</v>
      </c>
      <c r="H20" s="6">
        <v>4</v>
      </c>
      <c r="I20" s="6">
        <v>1</v>
      </c>
      <c r="J20" s="6">
        <v>1</v>
      </c>
      <c r="K20" s="6">
        <v>1</v>
      </c>
      <c r="L20" s="6">
        <v>1</v>
      </c>
      <c r="M20" s="6">
        <v>4</v>
      </c>
      <c r="N20" s="6">
        <v>4</v>
      </c>
      <c r="O20" s="6">
        <v>2</v>
      </c>
      <c r="P20" s="6">
        <v>2</v>
      </c>
      <c r="Q20" s="6">
        <v>1</v>
      </c>
      <c r="R20" s="6">
        <v>1</v>
      </c>
      <c r="S20" s="6">
        <v>2</v>
      </c>
      <c r="T20" s="6">
        <v>1</v>
      </c>
      <c r="U20" s="6">
        <v>2</v>
      </c>
      <c r="V20" s="6">
        <v>2</v>
      </c>
      <c r="W20" s="6">
        <v>4</v>
      </c>
      <c r="X20" s="6">
        <v>1</v>
      </c>
      <c r="Y20" s="6">
        <v>3</v>
      </c>
      <c r="Z20" s="6">
        <v>1</v>
      </c>
      <c r="AA20" s="6">
        <v>2</v>
      </c>
      <c r="AB20" s="6">
        <v>2</v>
      </c>
    </row>
    <row r="21" spans="1:28" ht="12" customHeight="1" x14ac:dyDescent="0.25">
      <c r="A21" s="24">
        <v>16</v>
      </c>
      <c r="B21" s="24" t="s">
        <v>324</v>
      </c>
      <c r="C21" s="6">
        <v>1</v>
      </c>
      <c r="D21" s="6">
        <v>1</v>
      </c>
      <c r="E21" s="6">
        <v>2</v>
      </c>
      <c r="F21" s="6">
        <v>1</v>
      </c>
      <c r="G21" s="6">
        <v>1</v>
      </c>
      <c r="H21" s="6">
        <v>1</v>
      </c>
      <c r="I21" s="6">
        <v>1</v>
      </c>
      <c r="J21" s="6">
        <v>1</v>
      </c>
      <c r="K21" s="6">
        <v>1</v>
      </c>
      <c r="L21" s="6">
        <v>1</v>
      </c>
      <c r="M21" s="6">
        <v>1</v>
      </c>
      <c r="N21" s="6">
        <v>4</v>
      </c>
      <c r="O21" s="6">
        <v>2</v>
      </c>
      <c r="P21" s="6">
        <v>2</v>
      </c>
      <c r="Q21" s="6">
        <v>1</v>
      </c>
      <c r="R21" s="6">
        <v>1</v>
      </c>
      <c r="S21" s="6">
        <v>1</v>
      </c>
      <c r="T21" s="6">
        <v>1</v>
      </c>
      <c r="U21" s="6">
        <v>1</v>
      </c>
      <c r="V21" s="6">
        <v>1</v>
      </c>
      <c r="W21" s="6">
        <v>2</v>
      </c>
      <c r="X21" s="6">
        <v>1</v>
      </c>
      <c r="Y21" s="6">
        <v>2</v>
      </c>
      <c r="Z21" s="6">
        <v>1</v>
      </c>
      <c r="AA21" s="6">
        <v>1</v>
      </c>
      <c r="AB21" s="6">
        <v>1</v>
      </c>
    </row>
    <row r="22" spans="1:28" ht="12" customHeight="1" x14ac:dyDescent="0.25">
      <c r="A22" s="24">
        <v>17</v>
      </c>
      <c r="B22" s="24" t="s">
        <v>206</v>
      </c>
      <c r="C22" s="6">
        <v>1</v>
      </c>
      <c r="D22" s="6">
        <v>1</v>
      </c>
      <c r="E22" s="6">
        <v>4</v>
      </c>
      <c r="F22" s="6">
        <v>2</v>
      </c>
      <c r="G22" s="6">
        <v>1</v>
      </c>
      <c r="H22" s="6">
        <v>2</v>
      </c>
      <c r="I22" s="6">
        <v>1</v>
      </c>
      <c r="J22" s="6">
        <v>3</v>
      </c>
      <c r="K22" s="6">
        <v>1</v>
      </c>
      <c r="L22" s="6">
        <v>1</v>
      </c>
      <c r="M22" s="6">
        <v>3</v>
      </c>
      <c r="N22" s="6">
        <v>3</v>
      </c>
      <c r="O22" s="6">
        <v>2</v>
      </c>
      <c r="P22" s="6">
        <v>2</v>
      </c>
      <c r="Q22" s="6">
        <v>1</v>
      </c>
      <c r="R22" s="6">
        <v>2</v>
      </c>
      <c r="S22" s="6">
        <v>2</v>
      </c>
      <c r="T22" s="6">
        <v>1</v>
      </c>
      <c r="U22" s="6">
        <v>1</v>
      </c>
      <c r="V22" s="6">
        <v>2</v>
      </c>
      <c r="W22" s="6">
        <v>4</v>
      </c>
      <c r="X22" s="6">
        <v>1</v>
      </c>
      <c r="Y22" s="6">
        <v>1</v>
      </c>
      <c r="Z22" s="6">
        <v>1</v>
      </c>
      <c r="AA22" s="6">
        <v>1</v>
      </c>
      <c r="AB22" s="6">
        <v>3</v>
      </c>
    </row>
    <row r="23" spans="1:28" ht="12" customHeight="1" x14ac:dyDescent="0.25">
      <c r="A23" s="24">
        <v>18</v>
      </c>
      <c r="B23" s="24" t="s">
        <v>325</v>
      </c>
      <c r="C23" s="6">
        <v>4</v>
      </c>
      <c r="D23" s="6">
        <v>4</v>
      </c>
      <c r="E23" s="6">
        <v>3</v>
      </c>
      <c r="F23" s="6">
        <v>4</v>
      </c>
      <c r="G23" s="6">
        <v>4</v>
      </c>
      <c r="H23" s="6">
        <v>2</v>
      </c>
      <c r="I23" s="6">
        <v>3</v>
      </c>
      <c r="J23" s="6">
        <v>5</v>
      </c>
      <c r="K23" s="6">
        <v>4</v>
      </c>
      <c r="L23" s="6">
        <v>2</v>
      </c>
      <c r="M23" s="6">
        <v>3</v>
      </c>
      <c r="N23" s="6">
        <v>2</v>
      </c>
      <c r="O23" s="6">
        <v>2</v>
      </c>
      <c r="P23" s="6">
        <v>2</v>
      </c>
      <c r="Q23" s="6">
        <v>4</v>
      </c>
      <c r="R23" s="6">
        <v>5</v>
      </c>
      <c r="S23" s="6">
        <v>4</v>
      </c>
      <c r="T23" s="6">
        <v>5</v>
      </c>
      <c r="U23" s="6">
        <v>2</v>
      </c>
      <c r="V23" s="6">
        <v>3</v>
      </c>
      <c r="W23" s="6">
        <v>4</v>
      </c>
      <c r="X23" s="6">
        <v>4</v>
      </c>
      <c r="Y23" s="6">
        <v>3</v>
      </c>
      <c r="Z23" s="6">
        <v>3</v>
      </c>
      <c r="AA23" s="6">
        <v>4</v>
      </c>
      <c r="AB23" s="6">
        <v>3</v>
      </c>
    </row>
    <row r="24" spans="1:28" ht="12" customHeight="1" x14ac:dyDescent="0.25">
      <c r="A24" s="24">
        <v>19</v>
      </c>
      <c r="B24" s="24" t="s">
        <v>326</v>
      </c>
      <c r="C24" s="6">
        <v>1</v>
      </c>
      <c r="D24" s="6">
        <v>1</v>
      </c>
      <c r="E24" s="6">
        <v>1</v>
      </c>
      <c r="F24" s="6">
        <v>1</v>
      </c>
      <c r="G24" s="6">
        <v>1</v>
      </c>
      <c r="H24" s="6">
        <v>1</v>
      </c>
      <c r="I24" s="6">
        <v>1</v>
      </c>
      <c r="J24" s="6">
        <v>1</v>
      </c>
      <c r="K24" s="6">
        <v>1</v>
      </c>
      <c r="L24" s="6">
        <v>1</v>
      </c>
      <c r="M24" s="6">
        <v>1</v>
      </c>
      <c r="N24" s="6">
        <v>1</v>
      </c>
      <c r="O24" s="6">
        <v>1</v>
      </c>
      <c r="P24" s="6">
        <v>1</v>
      </c>
      <c r="Q24" s="6">
        <v>1</v>
      </c>
      <c r="R24" s="6">
        <v>1</v>
      </c>
      <c r="S24" s="6">
        <v>1</v>
      </c>
      <c r="T24" s="6">
        <v>1</v>
      </c>
      <c r="U24" s="6">
        <v>1</v>
      </c>
      <c r="V24" s="6">
        <v>1</v>
      </c>
      <c r="W24" s="6">
        <v>3</v>
      </c>
      <c r="X24" s="6">
        <v>1</v>
      </c>
      <c r="Y24" s="6">
        <v>1</v>
      </c>
      <c r="Z24" s="6">
        <v>1</v>
      </c>
      <c r="AA24" s="6">
        <v>1</v>
      </c>
      <c r="AB24" s="6">
        <v>2</v>
      </c>
    </row>
    <row r="25" spans="1:28" ht="12" customHeight="1" x14ac:dyDescent="0.25">
      <c r="A25" s="24">
        <v>20</v>
      </c>
      <c r="B25" s="24" t="s">
        <v>327</v>
      </c>
      <c r="C25" s="6">
        <v>1</v>
      </c>
      <c r="D25" s="6">
        <v>2</v>
      </c>
      <c r="E25" s="6">
        <v>2</v>
      </c>
      <c r="F25" s="6">
        <v>2</v>
      </c>
      <c r="G25" s="6">
        <v>2</v>
      </c>
      <c r="H25" s="6">
        <v>3</v>
      </c>
      <c r="I25" s="6">
        <v>1</v>
      </c>
      <c r="J25" s="6">
        <v>1</v>
      </c>
      <c r="K25" s="6">
        <v>1</v>
      </c>
      <c r="L25" s="6">
        <v>1</v>
      </c>
      <c r="M25" s="6">
        <v>4</v>
      </c>
      <c r="N25" s="6">
        <v>3</v>
      </c>
      <c r="O25" s="6">
        <v>1</v>
      </c>
      <c r="P25" s="6">
        <v>1</v>
      </c>
      <c r="Q25" s="6">
        <v>1</v>
      </c>
      <c r="R25" s="6">
        <v>1</v>
      </c>
      <c r="S25" s="6">
        <v>1</v>
      </c>
      <c r="T25" s="6">
        <v>1</v>
      </c>
      <c r="U25" s="6">
        <v>2</v>
      </c>
      <c r="V25" s="6">
        <v>1</v>
      </c>
      <c r="W25" s="6">
        <v>3</v>
      </c>
      <c r="X25" s="6">
        <v>1</v>
      </c>
      <c r="Y25" s="6">
        <v>4</v>
      </c>
      <c r="Z25" s="6">
        <v>2</v>
      </c>
      <c r="AA25" s="6">
        <v>1</v>
      </c>
      <c r="AB25" s="6">
        <v>3</v>
      </c>
    </row>
    <row r="26" spans="1:28" ht="12" customHeight="1" x14ac:dyDescent="0.25">
      <c r="A26" s="24">
        <v>21</v>
      </c>
      <c r="B26" s="24" t="s">
        <v>328</v>
      </c>
      <c r="C26" s="6">
        <v>1</v>
      </c>
      <c r="D26" s="6">
        <v>1</v>
      </c>
      <c r="E26" s="6">
        <v>3</v>
      </c>
      <c r="F26" s="6">
        <v>2</v>
      </c>
      <c r="G26" s="6">
        <v>1</v>
      </c>
      <c r="H26" s="6">
        <v>2</v>
      </c>
      <c r="I26" s="6">
        <v>1</v>
      </c>
      <c r="J26" s="6">
        <v>2</v>
      </c>
      <c r="K26" s="6">
        <v>2</v>
      </c>
      <c r="L26" s="6">
        <v>2</v>
      </c>
      <c r="M26" s="6">
        <v>2</v>
      </c>
      <c r="N26" s="6">
        <v>1</v>
      </c>
      <c r="O26" s="6">
        <v>3</v>
      </c>
      <c r="P26" s="6">
        <v>1</v>
      </c>
      <c r="Q26" s="6">
        <v>2</v>
      </c>
      <c r="R26" s="6">
        <v>2</v>
      </c>
      <c r="S26" s="6">
        <v>1</v>
      </c>
      <c r="T26" s="6">
        <v>1</v>
      </c>
      <c r="U26" s="6">
        <v>3</v>
      </c>
      <c r="V26" s="6">
        <v>2</v>
      </c>
      <c r="W26" s="6">
        <v>2</v>
      </c>
      <c r="X26" s="6">
        <v>1</v>
      </c>
      <c r="Y26" s="6">
        <v>2</v>
      </c>
      <c r="Z26" s="6">
        <v>2</v>
      </c>
      <c r="AA26" s="6">
        <v>1</v>
      </c>
      <c r="AB26" s="6">
        <v>1</v>
      </c>
    </row>
    <row r="27" spans="1:28" ht="12" customHeight="1" x14ac:dyDescent="0.25">
      <c r="A27" s="24">
        <v>22</v>
      </c>
      <c r="B27" s="24" t="s">
        <v>329</v>
      </c>
      <c r="C27" s="6">
        <v>1</v>
      </c>
      <c r="D27" s="6">
        <v>1</v>
      </c>
      <c r="E27" s="6">
        <v>2</v>
      </c>
      <c r="F27" s="6">
        <v>1</v>
      </c>
      <c r="G27" s="6">
        <v>1</v>
      </c>
      <c r="H27" s="6">
        <v>2</v>
      </c>
      <c r="I27" s="6">
        <v>1</v>
      </c>
      <c r="J27" s="6">
        <v>1</v>
      </c>
      <c r="K27" s="6">
        <v>1</v>
      </c>
      <c r="L27" s="6">
        <v>1</v>
      </c>
      <c r="M27" s="6">
        <v>1</v>
      </c>
      <c r="N27" s="6">
        <v>3</v>
      </c>
      <c r="O27" s="6">
        <v>1</v>
      </c>
      <c r="P27" s="6">
        <v>1</v>
      </c>
      <c r="Q27" s="6">
        <v>1</v>
      </c>
      <c r="R27" s="6">
        <v>1</v>
      </c>
      <c r="S27" s="6">
        <v>1</v>
      </c>
      <c r="T27" s="6">
        <v>1</v>
      </c>
      <c r="U27" s="6">
        <v>1</v>
      </c>
      <c r="V27" s="6">
        <v>1</v>
      </c>
      <c r="W27" s="6">
        <v>2</v>
      </c>
      <c r="X27" s="6">
        <v>1</v>
      </c>
      <c r="Y27" s="6">
        <v>1</v>
      </c>
      <c r="Z27" s="6">
        <v>2</v>
      </c>
      <c r="AA27" s="6">
        <v>1</v>
      </c>
      <c r="AB27" s="6">
        <v>2</v>
      </c>
    </row>
    <row r="28" spans="1:28" ht="12" customHeight="1" x14ac:dyDescent="0.25">
      <c r="A28" s="24">
        <v>23</v>
      </c>
      <c r="B28" s="24" t="s">
        <v>330</v>
      </c>
      <c r="C28" s="6">
        <v>4</v>
      </c>
      <c r="D28" s="6">
        <v>5</v>
      </c>
      <c r="E28" s="6">
        <v>1</v>
      </c>
      <c r="F28" s="6">
        <v>4</v>
      </c>
      <c r="G28" s="6">
        <v>3</v>
      </c>
      <c r="H28" s="6">
        <v>3</v>
      </c>
      <c r="I28" s="6">
        <v>3</v>
      </c>
      <c r="J28" s="6">
        <v>5</v>
      </c>
      <c r="K28" s="6">
        <v>4</v>
      </c>
      <c r="L28" s="6">
        <v>4</v>
      </c>
      <c r="M28" s="6">
        <v>3</v>
      </c>
      <c r="N28" s="6">
        <v>2</v>
      </c>
      <c r="O28" s="6">
        <v>4</v>
      </c>
      <c r="P28" s="6">
        <v>2</v>
      </c>
      <c r="Q28" s="6">
        <v>4</v>
      </c>
      <c r="R28" s="6">
        <v>4</v>
      </c>
      <c r="S28" s="6">
        <v>4</v>
      </c>
      <c r="T28" s="6">
        <v>5</v>
      </c>
      <c r="U28" s="6">
        <v>3</v>
      </c>
      <c r="V28" s="6">
        <v>5</v>
      </c>
      <c r="W28" s="6">
        <v>4</v>
      </c>
      <c r="X28" s="6">
        <v>4</v>
      </c>
      <c r="Y28" s="6">
        <v>2</v>
      </c>
      <c r="Z28" s="6">
        <v>2</v>
      </c>
      <c r="AA28" s="6">
        <v>4</v>
      </c>
      <c r="AB28" s="6">
        <v>3</v>
      </c>
    </row>
    <row r="29" spans="1:28" ht="12" customHeight="1" x14ac:dyDescent="0.25">
      <c r="A29" s="24">
        <v>24</v>
      </c>
      <c r="B29" s="24" t="s">
        <v>207</v>
      </c>
      <c r="C29" s="6">
        <v>1</v>
      </c>
      <c r="D29" s="6">
        <v>2</v>
      </c>
      <c r="E29" s="6">
        <v>1</v>
      </c>
      <c r="F29" s="6">
        <v>2</v>
      </c>
      <c r="G29" s="6">
        <v>2</v>
      </c>
      <c r="H29" s="6">
        <v>4</v>
      </c>
      <c r="I29" s="6">
        <v>1</v>
      </c>
      <c r="J29" s="6">
        <v>1</v>
      </c>
      <c r="K29" s="6">
        <v>1</v>
      </c>
      <c r="L29" s="6">
        <v>1</v>
      </c>
      <c r="M29" s="6">
        <v>3</v>
      </c>
      <c r="N29" s="6">
        <v>4</v>
      </c>
      <c r="O29" s="6">
        <v>1</v>
      </c>
      <c r="P29" s="6">
        <v>1</v>
      </c>
      <c r="Q29" s="6">
        <v>1</v>
      </c>
      <c r="R29" s="6">
        <v>1</v>
      </c>
      <c r="S29" s="6">
        <v>2</v>
      </c>
      <c r="T29" s="6">
        <v>1</v>
      </c>
      <c r="U29" s="6">
        <v>1</v>
      </c>
      <c r="V29" s="6">
        <v>1</v>
      </c>
      <c r="W29" s="6">
        <v>4</v>
      </c>
      <c r="X29" s="6">
        <v>2</v>
      </c>
      <c r="Y29" s="6">
        <v>1</v>
      </c>
      <c r="Z29" s="6">
        <v>2</v>
      </c>
      <c r="AA29" s="6">
        <v>1</v>
      </c>
      <c r="AB29" s="6">
        <v>2</v>
      </c>
    </row>
    <row r="30" spans="1:28" ht="12" customHeight="1" x14ac:dyDescent="0.25">
      <c r="A30" s="24">
        <v>25</v>
      </c>
      <c r="B30" s="24" t="s">
        <v>331</v>
      </c>
      <c r="C30" s="6">
        <v>1</v>
      </c>
      <c r="D30" s="6">
        <v>1</v>
      </c>
      <c r="E30" s="6">
        <v>1</v>
      </c>
      <c r="F30" s="6">
        <v>1</v>
      </c>
      <c r="G30" s="6">
        <v>1</v>
      </c>
      <c r="H30" s="6">
        <v>1</v>
      </c>
      <c r="I30" s="6">
        <v>1</v>
      </c>
      <c r="J30" s="6">
        <v>3</v>
      </c>
      <c r="K30" s="6">
        <v>1</v>
      </c>
      <c r="L30" s="6">
        <v>1</v>
      </c>
      <c r="M30" s="6">
        <v>1</v>
      </c>
      <c r="N30" s="6">
        <v>1</v>
      </c>
      <c r="O30" s="6">
        <v>1</v>
      </c>
      <c r="P30" s="6">
        <v>1</v>
      </c>
      <c r="Q30" s="6">
        <v>1</v>
      </c>
      <c r="R30" s="6">
        <v>1</v>
      </c>
      <c r="S30" s="6">
        <v>1</v>
      </c>
      <c r="T30" s="6">
        <v>1</v>
      </c>
      <c r="U30" s="6">
        <v>1</v>
      </c>
      <c r="V30" s="6">
        <v>1</v>
      </c>
      <c r="W30" s="6">
        <v>2</v>
      </c>
      <c r="X30" s="6">
        <v>1</v>
      </c>
      <c r="Y30" s="6">
        <v>1</v>
      </c>
      <c r="Z30" s="6">
        <v>1</v>
      </c>
      <c r="AA30" s="6">
        <v>1</v>
      </c>
      <c r="AB30" s="6">
        <v>1</v>
      </c>
    </row>
    <row r="31" spans="1:28" ht="12" customHeight="1" x14ac:dyDescent="0.25">
      <c r="A31" s="24">
        <v>26</v>
      </c>
      <c r="B31" s="24" t="s">
        <v>332</v>
      </c>
      <c r="C31" s="6">
        <v>1</v>
      </c>
      <c r="D31" s="6">
        <v>1</v>
      </c>
      <c r="E31" s="6">
        <v>3</v>
      </c>
      <c r="F31" s="6">
        <v>1</v>
      </c>
      <c r="G31" s="6">
        <v>1</v>
      </c>
      <c r="H31" s="6">
        <v>2</v>
      </c>
      <c r="I31" s="6">
        <v>1</v>
      </c>
      <c r="J31" s="6">
        <v>1</v>
      </c>
      <c r="K31" s="6">
        <v>1</v>
      </c>
      <c r="L31" s="6">
        <v>1</v>
      </c>
      <c r="M31" s="6">
        <v>1</v>
      </c>
      <c r="N31" s="6">
        <v>5</v>
      </c>
      <c r="O31" s="6">
        <v>2</v>
      </c>
      <c r="P31" s="6">
        <v>1</v>
      </c>
      <c r="Q31" s="6">
        <v>1</v>
      </c>
      <c r="R31" s="6">
        <v>3</v>
      </c>
      <c r="S31" s="6">
        <v>1</v>
      </c>
      <c r="T31" s="6">
        <v>1</v>
      </c>
      <c r="U31" s="6">
        <v>2</v>
      </c>
      <c r="V31" s="6">
        <v>2</v>
      </c>
      <c r="W31" s="6">
        <v>3</v>
      </c>
      <c r="X31" s="6">
        <v>1</v>
      </c>
      <c r="Y31" s="6">
        <v>2</v>
      </c>
      <c r="Z31" s="6">
        <v>3</v>
      </c>
      <c r="AA31" s="6">
        <v>1</v>
      </c>
      <c r="AB31" s="6">
        <v>2</v>
      </c>
    </row>
    <row r="32" spans="1:28" ht="12" customHeight="1" x14ac:dyDescent="0.25">
      <c r="A32" s="24">
        <v>27</v>
      </c>
      <c r="B32" s="24" t="s">
        <v>333</v>
      </c>
      <c r="C32" s="6">
        <v>4</v>
      </c>
      <c r="D32" s="6">
        <v>3</v>
      </c>
      <c r="E32" s="6">
        <v>1</v>
      </c>
      <c r="F32" s="6">
        <v>4</v>
      </c>
      <c r="G32" s="6">
        <v>3</v>
      </c>
      <c r="H32" s="6">
        <v>3</v>
      </c>
      <c r="I32" s="6">
        <v>4</v>
      </c>
      <c r="J32" s="6">
        <v>3</v>
      </c>
      <c r="K32" s="6">
        <v>3</v>
      </c>
      <c r="L32" s="6">
        <v>3</v>
      </c>
      <c r="M32" s="6">
        <v>5</v>
      </c>
      <c r="N32" s="6">
        <v>2</v>
      </c>
      <c r="O32" s="6">
        <v>2</v>
      </c>
      <c r="P32" s="6">
        <v>1</v>
      </c>
      <c r="Q32" s="6">
        <v>4</v>
      </c>
      <c r="R32" s="6">
        <v>5</v>
      </c>
      <c r="S32" s="6">
        <v>5</v>
      </c>
      <c r="T32" s="6">
        <v>5</v>
      </c>
      <c r="U32" s="6">
        <v>4</v>
      </c>
      <c r="V32" s="6">
        <v>4</v>
      </c>
      <c r="W32" s="6">
        <v>2</v>
      </c>
      <c r="X32" s="6">
        <v>2</v>
      </c>
      <c r="Y32" s="6">
        <v>3</v>
      </c>
      <c r="Z32" s="6">
        <v>3</v>
      </c>
      <c r="AA32" s="6">
        <v>4</v>
      </c>
      <c r="AB32" s="6">
        <v>3</v>
      </c>
    </row>
    <row r="33" spans="1:28" ht="12" customHeight="1" x14ac:dyDescent="0.25">
      <c r="A33" s="24">
        <v>28</v>
      </c>
      <c r="B33" s="24" t="s">
        <v>334</v>
      </c>
      <c r="C33" s="6">
        <v>1</v>
      </c>
      <c r="D33" s="6">
        <v>1</v>
      </c>
      <c r="E33" s="6">
        <v>1</v>
      </c>
      <c r="F33" s="6">
        <v>1</v>
      </c>
      <c r="G33" s="6">
        <v>1</v>
      </c>
      <c r="H33" s="6">
        <v>4</v>
      </c>
      <c r="I33" s="6">
        <v>1</v>
      </c>
      <c r="J33" s="6">
        <v>1</v>
      </c>
      <c r="K33" s="6">
        <v>1</v>
      </c>
      <c r="L33" s="6">
        <v>1</v>
      </c>
      <c r="M33" s="6">
        <v>1</v>
      </c>
      <c r="N33" s="6">
        <v>2</v>
      </c>
      <c r="O33" s="6">
        <v>1</v>
      </c>
      <c r="P33" s="6">
        <v>1</v>
      </c>
      <c r="Q33" s="6">
        <v>1</v>
      </c>
      <c r="R33" s="6">
        <v>1</v>
      </c>
      <c r="S33" s="6">
        <v>1</v>
      </c>
      <c r="T33" s="6">
        <v>1</v>
      </c>
      <c r="U33" s="6">
        <v>1</v>
      </c>
      <c r="V33" s="6">
        <v>1</v>
      </c>
      <c r="W33" s="6">
        <v>3</v>
      </c>
      <c r="X33" s="6">
        <v>1</v>
      </c>
      <c r="Y33" s="6">
        <v>1</v>
      </c>
      <c r="Z33" s="6">
        <v>1</v>
      </c>
      <c r="AA33" s="6">
        <v>1</v>
      </c>
      <c r="AB33" s="6">
        <v>3</v>
      </c>
    </row>
    <row r="34" spans="1:28" ht="12" customHeight="1" x14ac:dyDescent="0.25">
      <c r="A34" s="24">
        <v>29</v>
      </c>
      <c r="B34" s="24" t="s">
        <v>335</v>
      </c>
      <c r="C34" s="6">
        <v>1</v>
      </c>
      <c r="D34" s="6">
        <v>1</v>
      </c>
      <c r="E34" s="6">
        <v>1</v>
      </c>
      <c r="F34" s="6">
        <v>1</v>
      </c>
      <c r="G34" s="6">
        <v>1</v>
      </c>
      <c r="H34" s="6">
        <v>2</v>
      </c>
      <c r="I34" s="6">
        <v>1</v>
      </c>
      <c r="J34" s="6">
        <v>1</v>
      </c>
      <c r="K34" s="6">
        <v>1</v>
      </c>
      <c r="L34" s="6">
        <v>1</v>
      </c>
      <c r="M34" s="6">
        <v>4</v>
      </c>
      <c r="N34" s="6">
        <v>5</v>
      </c>
      <c r="O34" s="6">
        <v>1</v>
      </c>
      <c r="P34" s="6">
        <v>1</v>
      </c>
      <c r="Q34" s="6">
        <v>1</v>
      </c>
      <c r="R34" s="6">
        <v>1</v>
      </c>
      <c r="S34" s="6">
        <v>1</v>
      </c>
      <c r="T34" s="6">
        <v>1</v>
      </c>
      <c r="U34" s="6">
        <v>1</v>
      </c>
      <c r="V34" s="6">
        <v>1</v>
      </c>
      <c r="W34" s="6">
        <v>3</v>
      </c>
      <c r="X34" s="6">
        <v>1</v>
      </c>
      <c r="Y34" s="6">
        <v>1</v>
      </c>
      <c r="Z34" s="6">
        <v>1</v>
      </c>
      <c r="AA34" s="6">
        <v>1</v>
      </c>
      <c r="AB34" s="6">
        <v>2</v>
      </c>
    </row>
    <row r="35" spans="1:28" ht="12" customHeight="1" x14ac:dyDescent="0.25">
      <c r="A35" s="24">
        <v>30</v>
      </c>
      <c r="B35" s="24" t="s">
        <v>336</v>
      </c>
      <c r="C35" s="6">
        <v>5</v>
      </c>
      <c r="D35" s="6">
        <v>4</v>
      </c>
      <c r="E35" s="6">
        <v>3</v>
      </c>
      <c r="F35" s="6">
        <v>4</v>
      </c>
      <c r="G35" s="6">
        <v>5</v>
      </c>
      <c r="H35" s="6">
        <v>2</v>
      </c>
      <c r="I35" s="6">
        <v>4</v>
      </c>
      <c r="J35" s="6">
        <v>5</v>
      </c>
      <c r="K35" s="6">
        <v>4</v>
      </c>
      <c r="L35" s="6">
        <v>3</v>
      </c>
      <c r="M35" s="6">
        <v>5</v>
      </c>
      <c r="N35" s="6">
        <v>3</v>
      </c>
      <c r="O35" s="6">
        <v>3</v>
      </c>
      <c r="P35" s="6">
        <v>2</v>
      </c>
      <c r="Q35" s="6">
        <v>4</v>
      </c>
      <c r="R35" s="6">
        <v>5</v>
      </c>
      <c r="S35" s="6">
        <v>5</v>
      </c>
      <c r="T35" s="6">
        <v>1</v>
      </c>
      <c r="U35" s="6">
        <v>3</v>
      </c>
      <c r="V35" s="6">
        <v>4</v>
      </c>
      <c r="W35" s="6">
        <v>4</v>
      </c>
      <c r="X35" s="6">
        <v>4</v>
      </c>
      <c r="Y35" s="6">
        <v>5</v>
      </c>
      <c r="Z35" s="6">
        <v>2</v>
      </c>
      <c r="AA35" s="6">
        <v>5</v>
      </c>
      <c r="AB35" s="6">
        <v>4</v>
      </c>
    </row>
    <row r="36" spans="1:28" ht="12" customHeight="1" x14ac:dyDescent="0.25">
      <c r="A36" s="24">
        <v>31</v>
      </c>
      <c r="B36" s="24" t="s">
        <v>337</v>
      </c>
      <c r="C36" s="6">
        <v>1</v>
      </c>
      <c r="D36" s="6">
        <v>1</v>
      </c>
      <c r="E36" s="6">
        <v>1</v>
      </c>
      <c r="F36" s="6">
        <v>1</v>
      </c>
      <c r="G36" s="6">
        <v>2</v>
      </c>
      <c r="H36" s="6">
        <v>1</v>
      </c>
      <c r="I36" s="6">
        <v>1</v>
      </c>
      <c r="J36" s="6">
        <v>3</v>
      </c>
      <c r="K36" s="6">
        <v>2</v>
      </c>
      <c r="L36" s="6">
        <v>2</v>
      </c>
      <c r="M36" s="6">
        <v>1</v>
      </c>
      <c r="N36" s="6">
        <v>4</v>
      </c>
      <c r="O36" s="6">
        <v>1</v>
      </c>
      <c r="P36" s="6">
        <v>1</v>
      </c>
      <c r="Q36" s="6">
        <v>1</v>
      </c>
      <c r="R36" s="6">
        <v>1</v>
      </c>
      <c r="S36" s="6">
        <v>1</v>
      </c>
      <c r="T36" s="6">
        <v>1</v>
      </c>
      <c r="U36" s="6">
        <v>2</v>
      </c>
      <c r="V36" s="6">
        <v>2</v>
      </c>
      <c r="W36" s="6">
        <v>3</v>
      </c>
      <c r="X36" s="6">
        <v>2</v>
      </c>
      <c r="Y36" s="6">
        <v>2</v>
      </c>
      <c r="Z36" s="6">
        <v>1</v>
      </c>
      <c r="AA36" s="6">
        <v>2</v>
      </c>
      <c r="AB36" s="6">
        <v>3</v>
      </c>
    </row>
    <row r="37" spans="1:28" ht="12" customHeight="1" x14ac:dyDescent="0.25">
      <c r="A37" s="24">
        <v>32</v>
      </c>
      <c r="B37" s="24" t="s">
        <v>303</v>
      </c>
      <c r="C37" s="6">
        <v>1</v>
      </c>
      <c r="D37" s="6">
        <v>1</v>
      </c>
      <c r="E37" s="6">
        <v>3</v>
      </c>
      <c r="F37" s="6">
        <v>3</v>
      </c>
      <c r="G37" s="6">
        <v>2</v>
      </c>
      <c r="H37" s="6">
        <v>1</v>
      </c>
      <c r="I37" s="6">
        <v>3</v>
      </c>
      <c r="J37" s="6">
        <v>3</v>
      </c>
      <c r="K37" s="6">
        <v>1</v>
      </c>
      <c r="L37" s="6">
        <v>3</v>
      </c>
      <c r="M37" s="6">
        <v>1</v>
      </c>
      <c r="N37" s="6">
        <v>1</v>
      </c>
      <c r="O37" s="6">
        <v>3</v>
      </c>
      <c r="P37" s="6">
        <v>1</v>
      </c>
      <c r="Q37" s="6">
        <v>1</v>
      </c>
      <c r="R37" s="6">
        <v>4</v>
      </c>
      <c r="S37" s="6">
        <v>1</v>
      </c>
      <c r="T37" s="6">
        <v>1</v>
      </c>
      <c r="U37" s="6">
        <v>1</v>
      </c>
      <c r="V37" s="6">
        <v>1</v>
      </c>
      <c r="W37" s="6">
        <v>2</v>
      </c>
      <c r="X37" s="6">
        <v>1</v>
      </c>
      <c r="Y37" s="6">
        <v>5</v>
      </c>
      <c r="Z37" s="6">
        <v>1</v>
      </c>
      <c r="AA37" s="6">
        <v>1</v>
      </c>
      <c r="AB37" s="6">
        <v>2</v>
      </c>
    </row>
    <row r="38" spans="1:28" ht="12" customHeight="1" x14ac:dyDescent="0.25">
      <c r="A38" s="24">
        <v>33</v>
      </c>
      <c r="B38" s="24" t="s">
        <v>338</v>
      </c>
      <c r="C38" s="6">
        <v>1</v>
      </c>
      <c r="D38" s="6">
        <v>1</v>
      </c>
      <c r="E38" s="6">
        <v>2</v>
      </c>
      <c r="F38" s="6">
        <v>1</v>
      </c>
      <c r="G38" s="6">
        <v>1</v>
      </c>
      <c r="H38" s="6">
        <v>2</v>
      </c>
      <c r="I38" s="6">
        <v>1</v>
      </c>
      <c r="J38" s="6">
        <v>1</v>
      </c>
      <c r="K38" s="6">
        <v>1</v>
      </c>
      <c r="L38" s="6">
        <v>1</v>
      </c>
      <c r="M38" s="6">
        <v>1</v>
      </c>
      <c r="N38" s="6">
        <v>3</v>
      </c>
      <c r="O38" s="6">
        <v>2</v>
      </c>
      <c r="P38" s="6">
        <v>1</v>
      </c>
      <c r="Q38" s="6">
        <v>1</v>
      </c>
      <c r="R38" s="6">
        <v>1</v>
      </c>
      <c r="S38" s="6">
        <v>1</v>
      </c>
      <c r="T38" s="6">
        <v>1</v>
      </c>
      <c r="U38" s="6">
        <v>1</v>
      </c>
      <c r="V38" s="6">
        <v>1</v>
      </c>
      <c r="W38" s="6">
        <v>2</v>
      </c>
      <c r="X38" s="6">
        <v>1</v>
      </c>
      <c r="Y38" s="6">
        <v>1</v>
      </c>
      <c r="Z38" s="6">
        <v>1</v>
      </c>
      <c r="AA38" s="6">
        <v>1</v>
      </c>
      <c r="AB38" s="6">
        <v>1</v>
      </c>
    </row>
    <row r="39" spans="1:28" ht="12" customHeight="1" x14ac:dyDescent="0.25">
      <c r="A39" s="24">
        <v>34</v>
      </c>
      <c r="B39" s="24" t="s">
        <v>228</v>
      </c>
      <c r="C39" s="6">
        <v>1</v>
      </c>
      <c r="D39" s="6">
        <v>1</v>
      </c>
      <c r="E39" s="6">
        <v>1</v>
      </c>
      <c r="F39" s="6">
        <v>1</v>
      </c>
      <c r="G39" s="6">
        <v>1</v>
      </c>
      <c r="H39" s="6">
        <v>2</v>
      </c>
      <c r="I39" s="6">
        <v>1</v>
      </c>
      <c r="J39" s="6">
        <v>2</v>
      </c>
      <c r="K39" s="6">
        <v>1</v>
      </c>
      <c r="L39" s="6">
        <v>1</v>
      </c>
      <c r="M39" s="6">
        <v>1</v>
      </c>
      <c r="N39" s="6">
        <v>3</v>
      </c>
      <c r="O39" s="6">
        <v>1</v>
      </c>
      <c r="P39" s="6">
        <v>1</v>
      </c>
      <c r="Q39" s="6">
        <v>1</v>
      </c>
      <c r="R39" s="6">
        <v>1</v>
      </c>
      <c r="S39" s="6">
        <v>1</v>
      </c>
      <c r="T39" s="6">
        <v>1</v>
      </c>
      <c r="U39" s="6">
        <v>2</v>
      </c>
      <c r="V39" s="6">
        <v>1</v>
      </c>
      <c r="W39" s="6">
        <v>2</v>
      </c>
      <c r="X39" s="6">
        <v>1</v>
      </c>
      <c r="Y39" s="6">
        <v>2</v>
      </c>
      <c r="Z39" s="6">
        <v>1</v>
      </c>
      <c r="AA39" s="6">
        <v>1</v>
      </c>
      <c r="AB39" s="6">
        <v>1</v>
      </c>
    </row>
    <row r="40" spans="1:28" ht="12" customHeight="1" x14ac:dyDescent="0.25">
      <c r="A40" s="24">
        <v>35</v>
      </c>
      <c r="B40" s="24" t="s">
        <v>339</v>
      </c>
      <c r="C40" s="6">
        <v>4</v>
      </c>
      <c r="D40" s="6">
        <v>3</v>
      </c>
      <c r="E40" s="6">
        <v>3</v>
      </c>
      <c r="F40" s="6">
        <v>3</v>
      </c>
      <c r="G40" s="6">
        <v>3</v>
      </c>
      <c r="H40" s="6">
        <v>2</v>
      </c>
      <c r="I40" s="6">
        <v>2</v>
      </c>
      <c r="J40" s="6">
        <v>3</v>
      </c>
      <c r="K40" s="6">
        <v>3</v>
      </c>
      <c r="L40" s="6">
        <v>3</v>
      </c>
      <c r="M40" s="6">
        <v>3</v>
      </c>
      <c r="N40" s="6">
        <v>2</v>
      </c>
      <c r="O40" s="6">
        <v>3</v>
      </c>
      <c r="P40" s="6">
        <v>3</v>
      </c>
      <c r="Q40" s="6">
        <v>5</v>
      </c>
      <c r="R40" s="6">
        <v>3</v>
      </c>
      <c r="S40" s="6">
        <v>5</v>
      </c>
      <c r="T40" s="6">
        <v>5</v>
      </c>
      <c r="U40" s="6">
        <v>3</v>
      </c>
      <c r="V40" s="6">
        <v>3</v>
      </c>
      <c r="W40" s="6">
        <v>3</v>
      </c>
      <c r="X40" s="6">
        <v>2</v>
      </c>
      <c r="Y40" s="6">
        <v>3</v>
      </c>
      <c r="Z40" s="6">
        <v>2</v>
      </c>
      <c r="AA40" s="6">
        <v>5</v>
      </c>
      <c r="AB40" s="6">
        <v>3</v>
      </c>
    </row>
    <row r="41" spans="1:28" ht="12" customHeight="1" x14ac:dyDescent="0.25">
      <c r="A41" s="24">
        <v>36</v>
      </c>
      <c r="B41" s="24" t="s">
        <v>340</v>
      </c>
      <c r="C41" s="6">
        <v>4</v>
      </c>
      <c r="D41" s="6">
        <v>4</v>
      </c>
      <c r="E41" s="6">
        <v>2</v>
      </c>
      <c r="F41" s="6">
        <v>3</v>
      </c>
      <c r="G41" s="6">
        <v>5</v>
      </c>
      <c r="H41" s="6">
        <v>3</v>
      </c>
      <c r="I41" s="6">
        <v>3</v>
      </c>
      <c r="J41" s="6">
        <v>3</v>
      </c>
      <c r="K41" s="6">
        <v>3</v>
      </c>
      <c r="L41" s="6">
        <v>4</v>
      </c>
      <c r="M41" s="6">
        <v>4</v>
      </c>
      <c r="N41" s="6">
        <v>2</v>
      </c>
      <c r="O41" s="6">
        <v>3</v>
      </c>
      <c r="P41" s="6">
        <v>3</v>
      </c>
      <c r="Q41" s="6">
        <v>4</v>
      </c>
      <c r="R41" s="6">
        <v>4</v>
      </c>
      <c r="S41" s="6">
        <v>4</v>
      </c>
      <c r="T41" s="6">
        <v>5</v>
      </c>
      <c r="U41" s="6">
        <v>1</v>
      </c>
      <c r="V41" s="6">
        <v>4</v>
      </c>
      <c r="W41" s="6">
        <v>1</v>
      </c>
      <c r="X41" s="6">
        <v>5</v>
      </c>
      <c r="Y41" s="6">
        <v>3</v>
      </c>
      <c r="Z41" s="6">
        <v>2</v>
      </c>
      <c r="AA41" s="6">
        <v>5</v>
      </c>
      <c r="AB41" s="6">
        <v>5</v>
      </c>
    </row>
    <row r="42" spans="1:28" ht="12" customHeight="1" x14ac:dyDescent="0.25">
      <c r="A42" s="24">
        <v>37</v>
      </c>
      <c r="B42" s="24" t="s">
        <v>305</v>
      </c>
      <c r="C42" s="6">
        <v>1</v>
      </c>
      <c r="D42" s="6">
        <v>1</v>
      </c>
      <c r="E42" s="6">
        <v>3</v>
      </c>
      <c r="F42" s="6">
        <v>1</v>
      </c>
      <c r="G42" s="6">
        <v>1</v>
      </c>
      <c r="H42" s="6">
        <v>1</v>
      </c>
      <c r="I42" s="6">
        <v>1</v>
      </c>
      <c r="J42" s="6">
        <v>1</v>
      </c>
      <c r="K42" s="6">
        <v>1</v>
      </c>
      <c r="L42" s="6">
        <v>1</v>
      </c>
      <c r="M42" s="6">
        <v>1</v>
      </c>
      <c r="N42" s="6">
        <v>3</v>
      </c>
      <c r="O42" s="6">
        <v>3</v>
      </c>
      <c r="P42" s="6">
        <v>1</v>
      </c>
      <c r="Q42" s="6">
        <v>1</v>
      </c>
      <c r="R42" s="6">
        <v>1</v>
      </c>
      <c r="S42" s="6">
        <v>1</v>
      </c>
      <c r="T42" s="6">
        <v>1</v>
      </c>
      <c r="U42" s="6">
        <v>1</v>
      </c>
      <c r="V42" s="6">
        <v>1</v>
      </c>
      <c r="W42" s="6">
        <v>1</v>
      </c>
      <c r="X42" s="6">
        <v>1</v>
      </c>
      <c r="Y42" s="6">
        <v>3</v>
      </c>
      <c r="Z42" s="6">
        <v>1</v>
      </c>
      <c r="AA42" s="6">
        <v>1</v>
      </c>
      <c r="AB42" s="6">
        <v>1</v>
      </c>
    </row>
    <row r="43" spans="1:28" ht="12" customHeight="1" x14ac:dyDescent="0.25">
      <c r="A43" s="24">
        <v>38</v>
      </c>
      <c r="B43" s="24" t="s">
        <v>341</v>
      </c>
      <c r="C43" s="6">
        <v>4</v>
      </c>
      <c r="D43" s="6">
        <v>3</v>
      </c>
      <c r="E43" s="6">
        <v>3</v>
      </c>
      <c r="F43" s="6">
        <v>4</v>
      </c>
      <c r="G43" s="6">
        <v>2</v>
      </c>
      <c r="H43" s="6">
        <v>4</v>
      </c>
      <c r="I43" s="6">
        <v>4</v>
      </c>
      <c r="J43" s="6">
        <v>4</v>
      </c>
      <c r="K43" s="6">
        <v>4</v>
      </c>
      <c r="L43" s="6">
        <v>3</v>
      </c>
      <c r="M43" s="6">
        <v>4</v>
      </c>
      <c r="N43" s="6">
        <v>1</v>
      </c>
      <c r="O43" s="6">
        <v>4</v>
      </c>
      <c r="P43" s="6">
        <v>2</v>
      </c>
      <c r="Q43" s="6">
        <v>5</v>
      </c>
      <c r="R43" s="6">
        <v>2</v>
      </c>
      <c r="S43" s="6">
        <v>4</v>
      </c>
      <c r="T43" s="6">
        <v>5</v>
      </c>
      <c r="U43" s="6">
        <v>5</v>
      </c>
      <c r="V43" s="6">
        <v>4</v>
      </c>
      <c r="W43" s="6">
        <v>2</v>
      </c>
      <c r="X43" s="6">
        <v>5</v>
      </c>
      <c r="Y43" s="6">
        <v>3</v>
      </c>
      <c r="Z43" s="6">
        <v>3</v>
      </c>
      <c r="AA43" s="6">
        <v>5</v>
      </c>
      <c r="AB43" s="6">
        <v>4</v>
      </c>
    </row>
    <row r="44" spans="1:28" ht="12" customHeight="1" x14ac:dyDescent="0.25">
      <c r="A44" s="24">
        <v>39</v>
      </c>
      <c r="B44" s="24" t="s">
        <v>342</v>
      </c>
      <c r="C44" s="6">
        <v>1</v>
      </c>
      <c r="D44" s="6">
        <v>2</v>
      </c>
      <c r="E44" s="6">
        <v>3</v>
      </c>
      <c r="F44" s="6">
        <v>1</v>
      </c>
      <c r="G44" s="6">
        <v>1</v>
      </c>
      <c r="H44" s="6">
        <v>4</v>
      </c>
      <c r="I44" s="6">
        <v>1</v>
      </c>
      <c r="J44" s="6">
        <v>3</v>
      </c>
      <c r="K44" s="6">
        <v>1</v>
      </c>
      <c r="L44" s="6">
        <v>2</v>
      </c>
      <c r="M44" s="6">
        <v>1</v>
      </c>
      <c r="N44" s="6">
        <v>4</v>
      </c>
      <c r="O44" s="6">
        <v>3</v>
      </c>
      <c r="P44" s="6">
        <v>1</v>
      </c>
      <c r="Q44" s="6">
        <v>1</v>
      </c>
      <c r="R44" s="6">
        <v>1</v>
      </c>
      <c r="S44" s="6">
        <v>1</v>
      </c>
      <c r="T44" s="6">
        <v>1</v>
      </c>
      <c r="U44" s="6">
        <v>2</v>
      </c>
      <c r="V44" s="6">
        <v>2</v>
      </c>
      <c r="W44" s="6">
        <v>4</v>
      </c>
      <c r="X44" s="6">
        <v>2</v>
      </c>
      <c r="Y44" s="6">
        <v>3</v>
      </c>
      <c r="Z44" s="6">
        <v>2</v>
      </c>
      <c r="AA44" s="6">
        <v>1</v>
      </c>
      <c r="AB44" s="6">
        <v>2</v>
      </c>
    </row>
    <row r="45" spans="1:28" ht="12" customHeight="1" x14ac:dyDescent="0.25">
      <c r="A45" s="24">
        <v>40</v>
      </c>
      <c r="B45" s="24" t="s">
        <v>343</v>
      </c>
      <c r="C45" s="6">
        <v>5</v>
      </c>
      <c r="D45" s="6">
        <v>3</v>
      </c>
      <c r="E45" s="6">
        <v>1</v>
      </c>
      <c r="F45" s="6">
        <v>4</v>
      </c>
      <c r="G45" s="6">
        <v>5</v>
      </c>
      <c r="H45" s="6">
        <v>3</v>
      </c>
      <c r="I45" s="6">
        <v>2</v>
      </c>
      <c r="J45" s="6">
        <v>5</v>
      </c>
      <c r="K45" s="6">
        <v>3</v>
      </c>
      <c r="L45" s="6">
        <v>3</v>
      </c>
      <c r="M45" s="6">
        <v>3</v>
      </c>
      <c r="N45" s="6">
        <v>3</v>
      </c>
      <c r="O45" s="6">
        <v>2</v>
      </c>
      <c r="P45" s="6">
        <v>2</v>
      </c>
      <c r="Q45" s="6">
        <v>4</v>
      </c>
      <c r="R45" s="6">
        <v>3</v>
      </c>
      <c r="S45" s="6">
        <v>5</v>
      </c>
      <c r="T45" s="6">
        <v>5</v>
      </c>
      <c r="U45" s="6">
        <v>3</v>
      </c>
      <c r="V45" s="6">
        <v>4</v>
      </c>
      <c r="W45" s="6">
        <v>3</v>
      </c>
      <c r="X45" s="6">
        <v>5</v>
      </c>
      <c r="Y45" s="6">
        <v>4</v>
      </c>
      <c r="Z45" s="6">
        <v>4</v>
      </c>
      <c r="AA45" s="6">
        <v>5</v>
      </c>
      <c r="AB45" s="6">
        <v>4</v>
      </c>
    </row>
    <row r="46" spans="1:28" ht="12" customHeight="1" x14ac:dyDescent="0.25">
      <c r="A46" s="24">
        <v>41</v>
      </c>
      <c r="B46" s="24" t="s">
        <v>344</v>
      </c>
      <c r="C46" s="6">
        <v>5</v>
      </c>
      <c r="D46" s="6">
        <v>2</v>
      </c>
      <c r="E46" s="6">
        <v>2</v>
      </c>
      <c r="F46" s="6">
        <v>4</v>
      </c>
      <c r="G46" s="6">
        <v>3</v>
      </c>
      <c r="H46" s="6">
        <v>3</v>
      </c>
      <c r="I46" s="6">
        <v>3</v>
      </c>
      <c r="J46" s="6">
        <v>2</v>
      </c>
      <c r="K46" s="6">
        <v>3</v>
      </c>
      <c r="L46" s="6">
        <v>2</v>
      </c>
      <c r="M46" s="6">
        <v>4</v>
      </c>
      <c r="N46" s="6">
        <v>2</v>
      </c>
      <c r="O46" s="6">
        <v>2</v>
      </c>
      <c r="P46" s="6">
        <v>3</v>
      </c>
      <c r="Q46" s="6">
        <v>4</v>
      </c>
      <c r="R46" s="6">
        <v>4</v>
      </c>
      <c r="S46" s="6">
        <v>4</v>
      </c>
      <c r="T46" s="6">
        <v>5</v>
      </c>
      <c r="U46" s="6">
        <v>3</v>
      </c>
      <c r="V46" s="6">
        <v>4</v>
      </c>
      <c r="W46" s="6">
        <v>2</v>
      </c>
      <c r="X46" s="6">
        <v>4</v>
      </c>
      <c r="Y46" s="6">
        <v>2</v>
      </c>
      <c r="Z46" s="6">
        <v>3</v>
      </c>
      <c r="AA46" s="6">
        <v>3</v>
      </c>
      <c r="AB46" s="6">
        <v>3</v>
      </c>
    </row>
    <row r="47" spans="1:28" ht="12" customHeight="1" x14ac:dyDescent="0.25">
      <c r="A47" s="24">
        <v>42</v>
      </c>
      <c r="B47" s="24" t="s">
        <v>345</v>
      </c>
      <c r="C47" s="6">
        <v>1</v>
      </c>
      <c r="D47" s="6">
        <v>1</v>
      </c>
      <c r="E47" s="6">
        <v>2</v>
      </c>
      <c r="F47" s="6">
        <v>1</v>
      </c>
      <c r="G47" s="6">
        <v>1</v>
      </c>
      <c r="H47" s="6">
        <v>4</v>
      </c>
      <c r="I47" s="6">
        <v>2</v>
      </c>
      <c r="J47" s="6">
        <v>1</v>
      </c>
      <c r="K47" s="6">
        <v>2</v>
      </c>
      <c r="L47" s="6">
        <v>2</v>
      </c>
      <c r="M47" s="6">
        <v>3</v>
      </c>
      <c r="N47" s="6">
        <v>4</v>
      </c>
      <c r="O47" s="6">
        <v>2</v>
      </c>
      <c r="P47" s="6">
        <v>2</v>
      </c>
      <c r="Q47" s="6">
        <v>1</v>
      </c>
      <c r="R47" s="6">
        <v>1</v>
      </c>
      <c r="S47" s="6">
        <v>2</v>
      </c>
      <c r="T47" s="6">
        <v>1</v>
      </c>
      <c r="U47" s="6">
        <v>2</v>
      </c>
      <c r="V47" s="6">
        <v>3</v>
      </c>
      <c r="W47" s="6">
        <v>3</v>
      </c>
      <c r="X47" s="6">
        <v>2</v>
      </c>
      <c r="Y47" s="6">
        <v>1</v>
      </c>
      <c r="Z47" s="6">
        <v>1</v>
      </c>
      <c r="AA47" s="6">
        <v>1</v>
      </c>
      <c r="AB47" s="6">
        <v>2</v>
      </c>
    </row>
    <row r="48" spans="1:28" ht="12" customHeight="1" x14ac:dyDescent="0.25">
      <c r="A48" s="24">
        <v>43</v>
      </c>
      <c r="B48" s="24" t="s">
        <v>346</v>
      </c>
      <c r="C48" s="6">
        <v>5</v>
      </c>
      <c r="D48" s="6">
        <v>2</v>
      </c>
      <c r="E48" s="6">
        <v>1</v>
      </c>
      <c r="F48" s="6">
        <v>4</v>
      </c>
      <c r="G48" s="6">
        <v>3</v>
      </c>
      <c r="H48" s="6">
        <v>2</v>
      </c>
      <c r="I48" s="6">
        <v>2</v>
      </c>
      <c r="J48" s="6">
        <v>2</v>
      </c>
      <c r="K48" s="6">
        <v>5</v>
      </c>
      <c r="L48" s="6">
        <v>3</v>
      </c>
      <c r="M48" s="6">
        <v>5</v>
      </c>
      <c r="N48" s="6">
        <v>2</v>
      </c>
      <c r="O48" s="6">
        <v>3</v>
      </c>
      <c r="P48" s="6">
        <v>3</v>
      </c>
      <c r="Q48" s="6">
        <v>4</v>
      </c>
      <c r="R48" s="6">
        <v>3</v>
      </c>
      <c r="S48" s="6">
        <v>4</v>
      </c>
      <c r="T48" s="6">
        <v>5</v>
      </c>
      <c r="U48" s="6">
        <v>4</v>
      </c>
      <c r="V48" s="6">
        <v>4</v>
      </c>
      <c r="W48" s="6">
        <v>2</v>
      </c>
      <c r="X48" s="6">
        <v>3</v>
      </c>
      <c r="Y48" s="6">
        <v>2</v>
      </c>
      <c r="Z48" s="6">
        <v>2</v>
      </c>
      <c r="AA48" s="6">
        <v>4</v>
      </c>
      <c r="AB48" s="6">
        <v>2</v>
      </c>
    </row>
    <row r="49" spans="1:28" ht="12" customHeight="1" x14ac:dyDescent="0.25">
      <c r="A49" s="24">
        <v>44</v>
      </c>
      <c r="B49" s="24" t="s">
        <v>330</v>
      </c>
      <c r="C49" s="6">
        <v>1</v>
      </c>
      <c r="D49" s="6">
        <v>1</v>
      </c>
      <c r="E49" s="6">
        <v>2</v>
      </c>
      <c r="F49" s="6">
        <v>2</v>
      </c>
      <c r="G49" s="6">
        <v>1</v>
      </c>
      <c r="H49" s="6">
        <v>1</v>
      </c>
      <c r="I49" s="6">
        <v>1</v>
      </c>
      <c r="J49" s="6">
        <v>1</v>
      </c>
      <c r="K49" s="6">
        <v>1</v>
      </c>
      <c r="L49" s="6">
        <v>1</v>
      </c>
      <c r="M49" s="6">
        <v>2</v>
      </c>
      <c r="N49" s="6">
        <v>2</v>
      </c>
      <c r="O49" s="6">
        <v>3</v>
      </c>
      <c r="P49" s="6">
        <v>2</v>
      </c>
      <c r="Q49" s="6">
        <v>1</v>
      </c>
      <c r="R49" s="6">
        <v>1</v>
      </c>
      <c r="S49" s="6">
        <v>1</v>
      </c>
      <c r="T49" s="6">
        <v>1</v>
      </c>
      <c r="U49" s="6">
        <v>2</v>
      </c>
      <c r="V49" s="6">
        <v>1</v>
      </c>
      <c r="W49" s="6">
        <v>2</v>
      </c>
      <c r="X49" s="6">
        <v>1</v>
      </c>
      <c r="Y49" s="6">
        <v>2</v>
      </c>
      <c r="Z49" s="6">
        <v>1</v>
      </c>
      <c r="AA49" s="6">
        <v>1</v>
      </c>
      <c r="AB49" s="6">
        <v>1</v>
      </c>
    </row>
    <row r="50" spans="1:28" ht="12" customHeight="1" x14ac:dyDescent="0.25">
      <c r="A50" s="24">
        <v>45</v>
      </c>
      <c r="B50" s="24" t="s">
        <v>347</v>
      </c>
      <c r="C50" s="6">
        <v>1</v>
      </c>
      <c r="D50" s="6">
        <v>1</v>
      </c>
      <c r="E50" s="6">
        <v>1</v>
      </c>
      <c r="F50" s="6">
        <v>1</v>
      </c>
      <c r="G50" s="6">
        <v>1</v>
      </c>
      <c r="H50" s="6">
        <v>1</v>
      </c>
      <c r="I50" s="6">
        <v>1</v>
      </c>
      <c r="J50" s="6">
        <v>1</v>
      </c>
      <c r="K50" s="6">
        <v>1</v>
      </c>
      <c r="L50" s="6">
        <v>1</v>
      </c>
      <c r="M50" s="6">
        <v>3</v>
      </c>
      <c r="N50" s="6">
        <v>2</v>
      </c>
      <c r="O50" s="6">
        <v>1</v>
      </c>
      <c r="P50" s="6">
        <v>3</v>
      </c>
      <c r="Q50" s="6">
        <v>1</v>
      </c>
      <c r="R50" s="6">
        <v>1</v>
      </c>
      <c r="S50" s="6">
        <v>1</v>
      </c>
      <c r="T50" s="6">
        <v>1</v>
      </c>
      <c r="U50" s="6">
        <v>1</v>
      </c>
      <c r="V50" s="6">
        <v>1</v>
      </c>
      <c r="W50" s="6">
        <v>1</v>
      </c>
      <c r="X50" s="6">
        <v>1</v>
      </c>
      <c r="Y50" s="6">
        <v>1</v>
      </c>
      <c r="Z50" s="6">
        <v>1</v>
      </c>
      <c r="AA50" s="6">
        <v>1</v>
      </c>
      <c r="AB50" s="6">
        <v>1</v>
      </c>
    </row>
    <row r="51" spans="1:28" ht="12" customHeight="1" x14ac:dyDescent="0.25">
      <c r="A51" s="24">
        <v>46</v>
      </c>
      <c r="B51" s="24" t="s">
        <v>196</v>
      </c>
      <c r="C51" s="6">
        <v>1</v>
      </c>
      <c r="D51" s="6">
        <v>4</v>
      </c>
      <c r="E51" s="6">
        <v>2</v>
      </c>
      <c r="F51" s="6">
        <v>3</v>
      </c>
      <c r="G51" s="6">
        <v>3</v>
      </c>
      <c r="H51" s="6">
        <v>5</v>
      </c>
      <c r="I51" s="6">
        <v>3</v>
      </c>
      <c r="J51" s="6">
        <v>3</v>
      </c>
      <c r="K51" s="6">
        <v>3</v>
      </c>
      <c r="L51" s="6">
        <v>2</v>
      </c>
      <c r="M51" s="6">
        <v>4</v>
      </c>
      <c r="N51" s="6">
        <v>1</v>
      </c>
      <c r="O51" s="6">
        <v>3</v>
      </c>
      <c r="P51" s="6">
        <v>1</v>
      </c>
      <c r="Q51" s="6">
        <v>3</v>
      </c>
      <c r="R51" s="6">
        <v>2</v>
      </c>
      <c r="S51" s="6">
        <v>4</v>
      </c>
      <c r="T51" s="6">
        <v>5</v>
      </c>
      <c r="U51" s="6">
        <v>4</v>
      </c>
      <c r="V51" s="6">
        <v>4</v>
      </c>
      <c r="W51" s="6">
        <v>2</v>
      </c>
      <c r="X51" s="6">
        <v>2</v>
      </c>
      <c r="Y51" s="6">
        <v>2</v>
      </c>
      <c r="Z51" s="6">
        <v>4</v>
      </c>
      <c r="AA51" s="6">
        <v>3</v>
      </c>
      <c r="AB51" s="6">
        <v>3</v>
      </c>
    </row>
    <row r="52" spans="1:28" ht="12" customHeight="1" x14ac:dyDescent="0.25">
      <c r="A52" s="24">
        <v>47</v>
      </c>
      <c r="B52" s="24" t="s">
        <v>290</v>
      </c>
      <c r="C52" s="6">
        <v>1</v>
      </c>
      <c r="D52" s="6">
        <v>1</v>
      </c>
      <c r="E52" s="6">
        <v>2</v>
      </c>
      <c r="F52" s="6">
        <v>1</v>
      </c>
      <c r="G52" s="6">
        <v>1</v>
      </c>
      <c r="H52" s="6">
        <v>3</v>
      </c>
      <c r="I52" s="6">
        <v>2</v>
      </c>
      <c r="J52" s="6">
        <v>1</v>
      </c>
      <c r="K52" s="6">
        <v>1</v>
      </c>
      <c r="L52" s="6">
        <v>1</v>
      </c>
      <c r="M52" s="6">
        <v>3</v>
      </c>
      <c r="N52" s="6">
        <v>4</v>
      </c>
      <c r="O52" s="6">
        <v>1</v>
      </c>
      <c r="P52" s="6">
        <v>1</v>
      </c>
      <c r="Q52" s="6">
        <v>1</v>
      </c>
      <c r="R52" s="6">
        <v>1</v>
      </c>
      <c r="S52" s="6">
        <v>1</v>
      </c>
      <c r="T52" s="6">
        <v>1</v>
      </c>
      <c r="U52" s="6">
        <v>2</v>
      </c>
      <c r="V52" s="6">
        <v>1</v>
      </c>
      <c r="W52" s="6">
        <v>3</v>
      </c>
      <c r="X52" s="6">
        <v>1</v>
      </c>
      <c r="Y52" s="6">
        <v>1</v>
      </c>
      <c r="Z52" s="6">
        <v>2</v>
      </c>
      <c r="AA52" s="6">
        <v>1</v>
      </c>
      <c r="AB52" s="6">
        <v>1</v>
      </c>
    </row>
    <row r="53" spans="1:28" ht="12" customHeight="1" x14ac:dyDescent="0.25">
      <c r="A53" s="24">
        <v>48</v>
      </c>
      <c r="B53" s="24" t="s">
        <v>348</v>
      </c>
      <c r="C53" s="6">
        <v>1</v>
      </c>
      <c r="D53" s="6">
        <v>1</v>
      </c>
      <c r="E53" s="6">
        <v>1</v>
      </c>
      <c r="F53" s="6">
        <v>1</v>
      </c>
      <c r="G53" s="6">
        <v>1</v>
      </c>
      <c r="H53" s="6">
        <v>1</v>
      </c>
      <c r="I53" s="6">
        <v>1</v>
      </c>
      <c r="J53" s="6">
        <v>1</v>
      </c>
      <c r="K53" s="6">
        <v>1</v>
      </c>
      <c r="L53" s="6">
        <v>1</v>
      </c>
      <c r="M53" s="6">
        <v>2</v>
      </c>
      <c r="N53" s="6">
        <v>1</v>
      </c>
      <c r="O53" s="6">
        <v>1</v>
      </c>
      <c r="P53" s="6">
        <v>1</v>
      </c>
      <c r="Q53" s="6">
        <v>1</v>
      </c>
      <c r="R53" s="6">
        <v>1</v>
      </c>
      <c r="S53" s="6">
        <v>1</v>
      </c>
      <c r="T53" s="6">
        <v>1</v>
      </c>
      <c r="U53" s="6">
        <v>2</v>
      </c>
      <c r="V53" s="6">
        <v>1</v>
      </c>
      <c r="W53" s="6">
        <v>1</v>
      </c>
      <c r="X53" s="6">
        <v>1</v>
      </c>
      <c r="Y53" s="6">
        <v>1</v>
      </c>
      <c r="Z53" s="6">
        <v>1</v>
      </c>
      <c r="AA53" s="6">
        <v>1</v>
      </c>
      <c r="AB53" s="6">
        <v>1</v>
      </c>
    </row>
    <row r="54" spans="1:28" ht="12" customHeight="1" x14ac:dyDescent="0.25">
      <c r="A54" s="24">
        <v>49</v>
      </c>
      <c r="B54" s="24" t="s">
        <v>349</v>
      </c>
      <c r="C54" s="6">
        <v>4</v>
      </c>
      <c r="D54" s="6">
        <v>3</v>
      </c>
      <c r="E54" s="6">
        <v>2</v>
      </c>
      <c r="F54" s="6">
        <v>3</v>
      </c>
      <c r="G54" s="6">
        <v>3</v>
      </c>
      <c r="H54" s="6">
        <v>2</v>
      </c>
      <c r="I54" s="6">
        <v>2</v>
      </c>
      <c r="J54" s="6">
        <v>4</v>
      </c>
      <c r="K54" s="6">
        <v>4</v>
      </c>
      <c r="L54" s="6">
        <v>2</v>
      </c>
      <c r="M54" s="6">
        <v>2</v>
      </c>
      <c r="N54" s="6">
        <v>2</v>
      </c>
      <c r="O54" s="6">
        <v>2</v>
      </c>
      <c r="P54" s="6">
        <v>3</v>
      </c>
      <c r="Q54" s="6">
        <v>3</v>
      </c>
      <c r="R54" s="6">
        <v>3</v>
      </c>
      <c r="S54" s="6">
        <v>5</v>
      </c>
      <c r="T54" s="6">
        <v>5</v>
      </c>
      <c r="U54" s="6">
        <v>3</v>
      </c>
      <c r="V54" s="6">
        <v>3</v>
      </c>
      <c r="W54" s="6">
        <v>3</v>
      </c>
      <c r="X54" s="6">
        <v>3</v>
      </c>
      <c r="Y54" s="6">
        <v>3</v>
      </c>
      <c r="Z54" s="6">
        <v>3</v>
      </c>
      <c r="AA54" s="6">
        <v>5</v>
      </c>
      <c r="AB54" s="6">
        <v>3</v>
      </c>
    </row>
    <row r="55" spans="1:28" ht="12" customHeight="1" x14ac:dyDescent="0.25">
      <c r="A55" s="24">
        <v>50</v>
      </c>
      <c r="B55" s="24" t="s">
        <v>350</v>
      </c>
      <c r="C55" s="6">
        <v>1</v>
      </c>
      <c r="D55" s="6">
        <v>1</v>
      </c>
      <c r="E55" s="6">
        <v>2</v>
      </c>
      <c r="F55" s="6">
        <v>2</v>
      </c>
      <c r="G55" s="6">
        <v>1</v>
      </c>
      <c r="H55" s="6">
        <v>4</v>
      </c>
      <c r="I55" s="6">
        <v>1</v>
      </c>
      <c r="J55" s="6">
        <v>1</v>
      </c>
      <c r="K55" s="6">
        <v>1</v>
      </c>
      <c r="L55" s="6">
        <v>1</v>
      </c>
      <c r="M55" s="6">
        <v>1</v>
      </c>
      <c r="N55" s="6">
        <v>4</v>
      </c>
      <c r="O55" s="6">
        <v>3</v>
      </c>
      <c r="P55" s="6">
        <v>1</v>
      </c>
      <c r="Q55" s="6">
        <v>1</v>
      </c>
      <c r="R55" s="6">
        <v>1</v>
      </c>
      <c r="S55" s="6">
        <v>2</v>
      </c>
      <c r="T55" s="6">
        <v>1</v>
      </c>
      <c r="U55" s="6">
        <v>5</v>
      </c>
      <c r="V55" s="6">
        <v>2</v>
      </c>
      <c r="W55" s="6">
        <v>4</v>
      </c>
      <c r="X55" s="6">
        <v>1</v>
      </c>
      <c r="Y55" s="6">
        <v>4</v>
      </c>
      <c r="Z55" s="6">
        <v>2</v>
      </c>
      <c r="AA55" s="6">
        <v>1</v>
      </c>
      <c r="AB55" s="6">
        <v>2</v>
      </c>
    </row>
    <row r="56" spans="1:28" ht="12" customHeight="1" x14ac:dyDescent="0.25">
      <c r="A56" s="24">
        <v>51</v>
      </c>
      <c r="B56" s="24" t="s">
        <v>303</v>
      </c>
      <c r="C56" s="6">
        <v>1</v>
      </c>
      <c r="D56" s="6">
        <v>3</v>
      </c>
      <c r="E56" s="6">
        <v>2</v>
      </c>
      <c r="F56" s="6">
        <v>1</v>
      </c>
      <c r="G56" s="6">
        <v>2</v>
      </c>
      <c r="H56" s="6">
        <v>2</v>
      </c>
      <c r="I56" s="6">
        <v>1</v>
      </c>
      <c r="J56" s="6">
        <v>3</v>
      </c>
      <c r="K56" s="6">
        <v>1</v>
      </c>
      <c r="L56" s="6">
        <v>1</v>
      </c>
      <c r="M56" s="6">
        <v>2</v>
      </c>
      <c r="N56" s="6">
        <v>4</v>
      </c>
      <c r="O56" s="6">
        <v>1</v>
      </c>
      <c r="P56" s="6">
        <v>1</v>
      </c>
      <c r="Q56" s="6">
        <v>1</v>
      </c>
      <c r="R56" s="6">
        <v>1</v>
      </c>
      <c r="S56" s="6">
        <v>2</v>
      </c>
      <c r="T56" s="6">
        <v>1</v>
      </c>
      <c r="U56" s="6">
        <v>4</v>
      </c>
      <c r="V56" s="6">
        <v>2</v>
      </c>
      <c r="W56" s="6">
        <v>4</v>
      </c>
      <c r="X56" s="6">
        <v>1</v>
      </c>
      <c r="Y56" s="6">
        <v>5</v>
      </c>
      <c r="Z56" s="6">
        <v>1</v>
      </c>
      <c r="AA56" s="6">
        <v>1</v>
      </c>
      <c r="AB56" s="6">
        <v>4</v>
      </c>
    </row>
    <row r="57" spans="1:28" ht="12" customHeight="1" x14ac:dyDescent="0.25">
      <c r="A57" s="24">
        <v>52</v>
      </c>
      <c r="B57" s="24" t="s">
        <v>351</v>
      </c>
      <c r="C57" s="6">
        <v>1</v>
      </c>
      <c r="D57" s="6">
        <v>1</v>
      </c>
      <c r="E57" s="6">
        <v>1</v>
      </c>
      <c r="F57" s="6">
        <v>2</v>
      </c>
      <c r="G57" s="6">
        <v>1</v>
      </c>
      <c r="H57" s="6">
        <v>2</v>
      </c>
      <c r="I57" s="6">
        <v>1</v>
      </c>
      <c r="J57" s="6">
        <v>1</v>
      </c>
      <c r="K57" s="6">
        <v>1</v>
      </c>
      <c r="L57" s="6">
        <v>1</v>
      </c>
      <c r="M57" s="6">
        <v>4</v>
      </c>
      <c r="N57" s="6">
        <v>1</v>
      </c>
      <c r="O57" s="6">
        <v>2</v>
      </c>
      <c r="P57" s="6">
        <v>2</v>
      </c>
      <c r="Q57" s="6">
        <v>1</v>
      </c>
      <c r="R57" s="6">
        <v>1</v>
      </c>
      <c r="S57" s="6">
        <v>1</v>
      </c>
      <c r="T57" s="6">
        <v>1</v>
      </c>
      <c r="U57" s="6">
        <v>1</v>
      </c>
      <c r="V57" s="6">
        <v>1</v>
      </c>
      <c r="W57" s="6">
        <v>4</v>
      </c>
      <c r="X57" s="6">
        <v>1</v>
      </c>
      <c r="Y57" s="6">
        <v>1</v>
      </c>
      <c r="Z57" s="6">
        <v>1</v>
      </c>
      <c r="AA57" s="6">
        <v>1</v>
      </c>
      <c r="AB57" s="6">
        <v>1</v>
      </c>
    </row>
    <row r="58" spans="1:28" ht="12" customHeight="1" x14ac:dyDescent="0.25">
      <c r="A58" s="24">
        <v>53</v>
      </c>
      <c r="B58" s="24" t="s">
        <v>352</v>
      </c>
      <c r="C58" s="6">
        <v>1</v>
      </c>
      <c r="D58" s="6">
        <v>2</v>
      </c>
      <c r="E58" s="6">
        <v>2</v>
      </c>
      <c r="F58" s="6">
        <v>1</v>
      </c>
      <c r="G58" s="6">
        <v>2</v>
      </c>
      <c r="H58" s="6">
        <v>2</v>
      </c>
      <c r="I58" s="6">
        <v>1</v>
      </c>
      <c r="J58" s="6">
        <v>1</v>
      </c>
      <c r="K58" s="6">
        <v>1</v>
      </c>
      <c r="L58" s="6">
        <v>2</v>
      </c>
      <c r="M58" s="6">
        <v>4</v>
      </c>
      <c r="N58" s="6">
        <v>4</v>
      </c>
      <c r="O58" s="6">
        <v>2</v>
      </c>
      <c r="P58" s="6">
        <v>1</v>
      </c>
      <c r="Q58" s="6">
        <v>1</v>
      </c>
      <c r="R58" s="6">
        <v>1</v>
      </c>
      <c r="S58" s="6">
        <v>1</v>
      </c>
      <c r="T58" s="6">
        <v>1</v>
      </c>
      <c r="U58" s="6">
        <v>5</v>
      </c>
      <c r="V58" s="6">
        <v>2</v>
      </c>
      <c r="W58" s="6">
        <v>3</v>
      </c>
      <c r="X58" s="6">
        <v>2</v>
      </c>
      <c r="Y58" s="6">
        <v>2</v>
      </c>
      <c r="Z58" s="6">
        <v>1</v>
      </c>
      <c r="AA58" s="6">
        <v>1</v>
      </c>
      <c r="AB58" s="6">
        <v>3</v>
      </c>
    </row>
    <row r="59" spans="1:28" ht="12" customHeight="1" x14ac:dyDescent="0.25">
      <c r="A59" s="24">
        <v>54</v>
      </c>
      <c r="B59" s="24" t="s">
        <v>353</v>
      </c>
      <c r="C59" s="6">
        <v>4</v>
      </c>
      <c r="D59" s="6">
        <v>3</v>
      </c>
      <c r="E59" s="6">
        <v>1</v>
      </c>
      <c r="F59" s="6">
        <v>4</v>
      </c>
      <c r="G59" s="6">
        <v>2</v>
      </c>
      <c r="H59" s="6">
        <v>4</v>
      </c>
      <c r="I59" s="6">
        <v>3</v>
      </c>
      <c r="J59" s="6">
        <v>4</v>
      </c>
      <c r="K59" s="6">
        <v>3</v>
      </c>
      <c r="L59" s="6">
        <v>3</v>
      </c>
      <c r="M59" s="6">
        <v>3</v>
      </c>
      <c r="N59" s="6">
        <v>1</v>
      </c>
      <c r="O59" s="6">
        <v>2</v>
      </c>
      <c r="P59" s="6">
        <v>2</v>
      </c>
      <c r="Q59" s="6">
        <v>4</v>
      </c>
      <c r="R59" s="6">
        <v>4</v>
      </c>
      <c r="S59" s="6">
        <v>4</v>
      </c>
      <c r="T59" s="6">
        <v>5</v>
      </c>
      <c r="U59" s="6">
        <v>3</v>
      </c>
      <c r="V59" s="6">
        <v>4</v>
      </c>
      <c r="W59" s="6">
        <v>2</v>
      </c>
      <c r="X59" s="6">
        <v>3</v>
      </c>
      <c r="Y59" s="6">
        <v>3</v>
      </c>
      <c r="Z59" s="6">
        <v>1</v>
      </c>
      <c r="AA59" s="6">
        <v>4</v>
      </c>
      <c r="AB59" s="6">
        <v>3</v>
      </c>
    </row>
    <row r="60" spans="1:28" ht="12" customHeight="1" x14ac:dyDescent="0.25">
      <c r="A60" s="24">
        <v>55</v>
      </c>
      <c r="B60" s="24" t="s">
        <v>354</v>
      </c>
      <c r="C60" s="6">
        <v>1</v>
      </c>
      <c r="D60" s="6">
        <v>1</v>
      </c>
      <c r="E60" s="6">
        <v>1</v>
      </c>
      <c r="F60" s="6">
        <v>1</v>
      </c>
      <c r="G60" s="6">
        <v>1</v>
      </c>
      <c r="H60" s="6">
        <v>2</v>
      </c>
      <c r="I60" s="6">
        <v>1</v>
      </c>
      <c r="J60" s="6">
        <v>1</v>
      </c>
      <c r="K60" s="6">
        <v>1</v>
      </c>
      <c r="L60" s="6">
        <v>1</v>
      </c>
      <c r="M60" s="6">
        <v>2</v>
      </c>
      <c r="N60" s="6">
        <v>1</v>
      </c>
      <c r="O60" s="6">
        <v>1</v>
      </c>
      <c r="P60" s="6">
        <v>2</v>
      </c>
      <c r="Q60" s="6">
        <v>1</v>
      </c>
      <c r="R60" s="6">
        <v>1</v>
      </c>
      <c r="S60" s="6">
        <v>1</v>
      </c>
      <c r="T60" s="6">
        <v>1</v>
      </c>
      <c r="U60" s="6">
        <v>2</v>
      </c>
      <c r="V60" s="6">
        <v>1</v>
      </c>
      <c r="W60" s="6">
        <v>2</v>
      </c>
      <c r="X60" s="6">
        <v>1</v>
      </c>
      <c r="Y60" s="6">
        <v>2</v>
      </c>
      <c r="Z60" s="6">
        <v>1</v>
      </c>
      <c r="AA60" s="6">
        <v>1</v>
      </c>
      <c r="AB60" s="6">
        <v>3</v>
      </c>
    </row>
    <row r="61" spans="1:28" ht="12" customHeight="1" x14ac:dyDescent="0.25">
      <c r="A61" s="24">
        <v>56</v>
      </c>
      <c r="B61" s="24" t="s">
        <v>274</v>
      </c>
      <c r="C61" s="6">
        <v>1</v>
      </c>
      <c r="D61" s="6">
        <v>2</v>
      </c>
      <c r="E61" s="6">
        <v>3</v>
      </c>
      <c r="F61" s="6">
        <v>3</v>
      </c>
      <c r="G61" s="6">
        <v>2</v>
      </c>
      <c r="H61" s="6">
        <v>3</v>
      </c>
      <c r="I61" s="6">
        <v>2</v>
      </c>
      <c r="J61" s="6">
        <v>2</v>
      </c>
      <c r="K61" s="6">
        <v>1</v>
      </c>
      <c r="L61" s="6">
        <v>1</v>
      </c>
      <c r="M61" s="6">
        <v>5</v>
      </c>
      <c r="N61" s="6">
        <v>4</v>
      </c>
      <c r="O61" s="6">
        <v>3</v>
      </c>
      <c r="P61" s="6">
        <v>2</v>
      </c>
      <c r="Q61" s="6">
        <v>2</v>
      </c>
      <c r="R61" s="6">
        <v>1</v>
      </c>
      <c r="S61" s="6">
        <v>3</v>
      </c>
      <c r="T61" s="6">
        <v>1</v>
      </c>
      <c r="U61" s="6">
        <v>2</v>
      </c>
      <c r="V61" s="6">
        <v>2</v>
      </c>
      <c r="W61" s="6">
        <v>4</v>
      </c>
      <c r="X61" s="6">
        <v>1</v>
      </c>
      <c r="Y61" s="6">
        <v>2</v>
      </c>
      <c r="Z61" s="6">
        <v>2</v>
      </c>
      <c r="AA61" s="6">
        <v>2</v>
      </c>
      <c r="AB61" s="6">
        <v>5</v>
      </c>
    </row>
    <row r="62" spans="1:28" ht="12" customHeight="1" x14ac:dyDescent="0.25">
      <c r="A62" s="24">
        <v>57</v>
      </c>
      <c r="B62" s="24" t="s">
        <v>355</v>
      </c>
      <c r="C62" s="6">
        <v>1</v>
      </c>
      <c r="D62" s="6">
        <v>1</v>
      </c>
      <c r="E62" s="6">
        <v>1</v>
      </c>
      <c r="F62" s="6">
        <v>1</v>
      </c>
      <c r="G62" s="6">
        <v>1</v>
      </c>
      <c r="H62" s="6">
        <v>2</v>
      </c>
      <c r="I62" s="6">
        <v>1</v>
      </c>
      <c r="J62" s="6">
        <v>1</v>
      </c>
      <c r="K62" s="6">
        <v>1</v>
      </c>
      <c r="L62" s="6">
        <v>1</v>
      </c>
      <c r="M62" s="6">
        <v>1</v>
      </c>
      <c r="N62" s="6">
        <v>1</v>
      </c>
      <c r="O62" s="6">
        <v>2</v>
      </c>
      <c r="P62" s="6">
        <v>1</v>
      </c>
      <c r="Q62" s="6">
        <v>1</v>
      </c>
      <c r="R62" s="6">
        <v>1</v>
      </c>
      <c r="S62" s="6">
        <v>2</v>
      </c>
      <c r="T62" s="6">
        <v>1</v>
      </c>
      <c r="U62" s="6">
        <v>1</v>
      </c>
      <c r="V62" s="6">
        <v>1</v>
      </c>
      <c r="W62" s="6">
        <v>4</v>
      </c>
      <c r="X62" s="6">
        <v>1</v>
      </c>
      <c r="Y62" s="6">
        <v>1</v>
      </c>
      <c r="Z62" s="6">
        <v>1</v>
      </c>
      <c r="AA62" s="6">
        <v>1</v>
      </c>
      <c r="AB62" s="6">
        <v>2</v>
      </c>
    </row>
    <row r="63" spans="1:28" ht="12" customHeight="1" x14ac:dyDescent="0.25">
      <c r="A63" s="24">
        <v>58</v>
      </c>
      <c r="B63" s="24" t="s">
        <v>201</v>
      </c>
      <c r="C63" s="6">
        <v>4</v>
      </c>
      <c r="D63" s="6">
        <v>4</v>
      </c>
      <c r="E63" s="6">
        <v>2</v>
      </c>
      <c r="F63" s="6">
        <v>3</v>
      </c>
      <c r="G63" s="6">
        <v>3</v>
      </c>
      <c r="H63" s="6">
        <v>4</v>
      </c>
      <c r="I63" s="6">
        <v>3</v>
      </c>
      <c r="J63" s="6">
        <v>4</v>
      </c>
      <c r="K63" s="6">
        <v>3</v>
      </c>
      <c r="L63" s="6">
        <v>3</v>
      </c>
      <c r="M63" s="6">
        <v>4</v>
      </c>
      <c r="N63" s="6">
        <v>1</v>
      </c>
      <c r="O63" s="6">
        <v>2</v>
      </c>
      <c r="P63" s="6">
        <v>1</v>
      </c>
      <c r="Q63" s="6">
        <v>3</v>
      </c>
      <c r="R63" s="6">
        <v>3</v>
      </c>
      <c r="S63" s="6">
        <v>3</v>
      </c>
      <c r="T63" s="6">
        <v>5</v>
      </c>
      <c r="U63" s="6">
        <v>1</v>
      </c>
      <c r="V63" s="6">
        <v>4</v>
      </c>
      <c r="W63" s="6">
        <v>2</v>
      </c>
      <c r="X63" s="6">
        <v>4</v>
      </c>
      <c r="Y63" s="6">
        <v>1</v>
      </c>
      <c r="Z63" s="6">
        <v>3</v>
      </c>
      <c r="AA63" s="6">
        <v>4</v>
      </c>
      <c r="AB63" s="6">
        <v>3</v>
      </c>
    </row>
    <row r="64" spans="1:28" ht="12" customHeight="1" x14ac:dyDescent="0.25">
      <c r="A64" s="24">
        <v>59</v>
      </c>
      <c r="B64" s="24" t="s">
        <v>356</v>
      </c>
      <c r="C64" s="6">
        <v>1</v>
      </c>
      <c r="D64" s="6">
        <v>1</v>
      </c>
      <c r="E64" s="6">
        <v>2</v>
      </c>
      <c r="F64" s="6">
        <v>1</v>
      </c>
      <c r="G64" s="6">
        <v>2</v>
      </c>
      <c r="H64" s="6">
        <v>4</v>
      </c>
      <c r="I64" s="6">
        <v>1</v>
      </c>
      <c r="J64" s="6">
        <v>1</v>
      </c>
      <c r="K64" s="6">
        <v>1</v>
      </c>
      <c r="L64" s="6">
        <v>2</v>
      </c>
      <c r="M64" s="6">
        <v>1</v>
      </c>
      <c r="N64" s="6">
        <v>2</v>
      </c>
      <c r="O64" s="6">
        <v>2</v>
      </c>
      <c r="P64" s="6">
        <v>2</v>
      </c>
      <c r="Q64" s="6">
        <v>2</v>
      </c>
      <c r="R64" s="6">
        <v>1</v>
      </c>
      <c r="S64" s="6">
        <v>1</v>
      </c>
      <c r="T64" s="6">
        <v>1</v>
      </c>
      <c r="U64" s="6">
        <v>1</v>
      </c>
      <c r="V64" s="6">
        <v>1</v>
      </c>
      <c r="W64" s="6">
        <v>2</v>
      </c>
      <c r="X64" s="6">
        <v>1</v>
      </c>
      <c r="Y64" s="6">
        <v>4</v>
      </c>
      <c r="Z64" s="6">
        <v>1</v>
      </c>
      <c r="AA64" s="6">
        <v>1</v>
      </c>
      <c r="AB64" s="6">
        <v>4</v>
      </c>
    </row>
    <row r="65" spans="1:28" ht="12" customHeight="1" x14ac:dyDescent="0.25">
      <c r="A65" s="24">
        <v>60</v>
      </c>
      <c r="B65" s="24" t="s">
        <v>357</v>
      </c>
      <c r="C65" s="6">
        <v>1</v>
      </c>
      <c r="D65" s="6">
        <v>5</v>
      </c>
      <c r="E65" s="6">
        <v>2</v>
      </c>
      <c r="F65" s="6">
        <v>4</v>
      </c>
      <c r="G65" s="6">
        <v>4</v>
      </c>
      <c r="H65" s="6">
        <v>2</v>
      </c>
      <c r="I65" s="6">
        <v>4</v>
      </c>
      <c r="J65" s="6">
        <v>4</v>
      </c>
      <c r="K65" s="6">
        <v>2</v>
      </c>
      <c r="L65" s="6">
        <v>4</v>
      </c>
      <c r="M65" s="6">
        <v>4</v>
      </c>
      <c r="N65" s="6">
        <v>2</v>
      </c>
      <c r="O65" s="6">
        <v>3</v>
      </c>
      <c r="P65" s="6">
        <v>2</v>
      </c>
      <c r="Q65" s="6">
        <v>1</v>
      </c>
      <c r="R65" s="6">
        <v>4</v>
      </c>
      <c r="S65" s="6">
        <v>5</v>
      </c>
      <c r="T65" s="6">
        <v>1</v>
      </c>
      <c r="U65" s="6">
        <v>1</v>
      </c>
      <c r="V65" s="6">
        <v>2</v>
      </c>
      <c r="W65" s="6">
        <v>3</v>
      </c>
      <c r="X65" s="6">
        <v>3</v>
      </c>
      <c r="Y65" s="6">
        <v>4</v>
      </c>
      <c r="Z65" s="6">
        <v>3</v>
      </c>
      <c r="AA65" s="6">
        <v>5</v>
      </c>
      <c r="AB65" s="6">
        <v>3</v>
      </c>
    </row>
    <row r="66" spans="1:28" ht="12" customHeight="1" x14ac:dyDescent="0.25">
      <c r="A66" s="24">
        <v>61</v>
      </c>
      <c r="B66" s="24" t="s">
        <v>358</v>
      </c>
      <c r="C66" s="6">
        <v>1</v>
      </c>
      <c r="D66" s="6">
        <v>1</v>
      </c>
      <c r="E66" s="6">
        <v>1</v>
      </c>
      <c r="F66" s="6">
        <v>1</v>
      </c>
      <c r="G66" s="6">
        <v>1</v>
      </c>
      <c r="H66" s="6">
        <v>1</v>
      </c>
      <c r="I66" s="6">
        <v>1</v>
      </c>
      <c r="J66" s="6">
        <v>1</v>
      </c>
      <c r="K66" s="6">
        <v>1</v>
      </c>
      <c r="L66" s="6">
        <v>1</v>
      </c>
      <c r="M66" s="6">
        <v>1</v>
      </c>
      <c r="N66" s="6">
        <v>1</v>
      </c>
      <c r="O66" s="6">
        <v>1</v>
      </c>
      <c r="P66" s="6">
        <v>1</v>
      </c>
      <c r="Q66" s="6">
        <v>1</v>
      </c>
      <c r="R66" s="6">
        <v>1</v>
      </c>
      <c r="S66" s="6">
        <v>1</v>
      </c>
      <c r="T66" s="6">
        <v>1</v>
      </c>
      <c r="U66" s="6">
        <v>1</v>
      </c>
      <c r="V66" s="6">
        <v>1</v>
      </c>
      <c r="W66" s="6">
        <v>2</v>
      </c>
      <c r="X66" s="6">
        <v>1</v>
      </c>
      <c r="Y66" s="6">
        <v>1</v>
      </c>
      <c r="Z66" s="6">
        <v>1</v>
      </c>
      <c r="AA66" s="6">
        <v>1</v>
      </c>
      <c r="AB66" s="6">
        <v>1</v>
      </c>
    </row>
    <row r="67" spans="1:28" ht="12" customHeight="1" x14ac:dyDescent="0.25">
      <c r="A67" s="24">
        <v>62</v>
      </c>
      <c r="B67" s="24" t="s">
        <v>359</v>
      </c>
      <c r="C67" s="6">
        <v>4</v>
      </c>
      <c r="D67" s="6">
        <v>4</v>
      </c>
      <c r="E67" s="6">
        <v>2</v>
      </c>
      <c r="F67" s="6">
        <v>4</v>
      </c>
      <c r="G67" s="6">
        <v>2</v>
      </c>
      <c r="H67" s="6">
        <v>2</v>
      </c>
      <c r="I67" s="6">
        <v>4</v>
      </c>
      <c r="J67" s="6">
        <v>5</v>
      </c>
      <c r="K67" s="6">
        <v>5</v>
      </c>
      <c r="L67" s="6">
        <v>5</v>
      </c>
      <c r="M67" s="6">
        <v>5</v>
      </c>
      <c r="N67" s="6">
        <v>2</v>
      </c>
      <c r="O67" s="6">
        <v>3</v>
      </c>
      <c r="P67" s="6">
        <v>2</v>
      </c>
      <c r="Q67" s="6">
        <v>5</v>
      </c>
      <c r="R67" s="6">
        <v>5</v>
      </c>
      <c r="S67" s="6">
        <v>4</v>
      </c>
      <c r="T67" s="6">
        <v>5</v>
      </c>
      <c r="U67" s="6">
        <v>4</v>
      </c>
      <c r="V67" s="6">
        <v>4</v>
      </c>
      <c r="W67" s="6">
        <v>2</v>
      </c>
      <c r="X67" s="6">
        <v>5</v>
      </c>
      <c r="Y67" s="6">
        <v>2</v>
      </c>
      <c r="Z67" s="6">
        <v>4</v>
      </c>
      <c r="AA67" s="6">
        <v>5</v>
      </c>
      <c r="AB67" s="6">
        <v>5</v>
      </c>
    </row>
    <row r="68" spans="1:28" ht="12" customHeight="1" x14ac:dyDescent="0.25">
      <c r="A68" s="24">
        <v>63</v>
      </c>
      <c r="B68" s="24" t="s">
        <v>360</v>
      </c>
      <c r="C68" s="6">
        <v>1</v>
      </c>
      <c r="D68" s="6">
        <v>2</v>
      </c>
      <c r="E68" s="6">
        <v>3</v>
      </c>
      <c r="F68" s="6">
        <v>1</v>
      </c>
      <c r="G68" s="6">
        <v>2</v>
      </c>
      <c r="H68" s="6">
        <v>1</v>
      </c>
      <c r="I68" s="6">
        <v>1</v>
      </c>
      <c r="J68" s="6">
        <v>1</v>
      </c>
      <c r="K68" s="6">
        <v>1</v>
      </c>
      <c r="L68" s="6">
        <v>1</v>
      </c>
      <c r="M68" s="6">
        <v>1</v>
      </c>
      <c r="N68" s="6">
        <v>1</v>
      </c>
      <c r="O68" s="6">
        <v>1</v>
      </c>
      <c r="P68" s="6">
        <v>2</v>
      </c>
      <c r="Q68" s="6">
        <v>1</v>
      </c>
      <c r="R68" s="6">
        <v>1</v>
      </c>
      <c r="S68" s="6">
        <v>1</v>
      </c>
      <c r="T68" s="6">
        <v>1</v>
      </c>
      <c r="U68" s="6">
        <v>3</v>
      </c>
      <c r="V68" s="6">
        <v>1</v>
      </c>
      <c r="W68" s="6">
        <v>2</v>
      </c>
      <c r="X68" s="6">
        <v>1</v>
      </c>
      <c r="Y68" s="6">
        <v>1</v>
      </c>
      <c r="Z68" s="6">
        <v>1</v>
      </c>
      <c r="AA68" s="6">
        <v>1</v>
      </c>
      <c r="AB68" s="6">
        <v>1</v>
      </c>
    </row>
    <row r="69" spans="1:28" ht="12" customHeight="1" x14ac:dyDescent="0.25">
      <c r="A69" s="24">
        <v>64</v>
      </c>
      <c r="B69" s="24" t="s">
        <v>361</v>
      </c>
      <c r="C69" s="6">
        <v>1</v>
      </c>
      <c r="D69" s="6">
        <v>1</v>
      </c>
      <c r="E69" s="6">
        <v>1</v>
      </c>
      <c r="F69" s="6">
        <v>3</v>
      </c>
      <c r="G69" s="6">
        <v>2</v>
      </c>
      <c r="H69" s="6">
        <v>2</v>
      </c>
      <c r="I69" s="6">
        <v>1</v>
      </c>
      <c r="J69" s="6">
        <v>1</v>
      </c>
      <c r="K69" s="6">
        <v>1</v>
      </c>
      <c r="L69" s="6">
        <v>1</v>
      </c>
      <c r="M69" s="6">
        <v>3</v>
      </c>
      <c r="N69" s="6">
        <v>2</v>
      </c>
      <c r="O69" s="6">
        <v>1</v>
      </c>
      <c r="P69" s="6">
        <v>1</v>
      </c>
      <c r="Q69" s="6">
        <v>1</v>
      </c>
      <c r="R69" s="6">
        <v>1</v>
      </c>
      <c r="S69" s="6">
        <v>1</v>
      </c>
      <c r="T69" s="6">
        <v>1</v>
      </c>
      <c r="U69" s="6">
        <v>2</v>
      </c>
      <c r="V69" s="6">
        <v>1</v>
      </c>
      <c r="W69" s="6">
        <v>3</v>
      </c>
      <c r="X69" s="6">
        <v>3</v>
      </c>
      <c r="Y69" s="6">
        <v>1</v>
      </c>
      <c r="Z69" s="6">
        <v>1</v>
      </c>
      <c r="AA69" s="6">
        <v>1</v>
      </c>
      <c r="AB69" s="6">
        <v>3</v>
      </c>
    </row>
    <row r="70" spans="1:28" ht="12" customHeight="1" x14ac:dyDescent="0.25">
      <c r="A70" s="24">
        <v>65</v>
      </c>
      <c r="B70" s="24" t="s">
        <v>362</v>
      </c>
      <c r="C70" s="6">
        <v>1</v>
      </c>
      <c r="D70" s="6">
        <v>1</v>
      </c>
      <c r="E70" s="6">
        <v>2</v>
      </c>
      <c r="F70" s="6">
        <v>1</v>
      </c>
      <c r="G70" s="6">
        <v>1</v>
      </c>
      <c r="H70" s="6">
        <v>1</v>
      </c>
      <c r="I70" s="6">
        <v>1</v>
      </c>
      <c r="J70" s="6">
        <v>1</v>
      </c>
      <c r="K70" s="6">
        <v>1</v>
      </c>
      <c r="L70" s="6">
        <v>1</v>
      </c>
      <c r="M70" s="6">
        <v>1</v>
      </c>
      <c r="N70" s="6">
        <v>1</v>
      </c>
      <c r="O70" s="6">
        <v>1</v>
      </c>
      <c r="P70" s="6">
        <v>2</v>
      </c>
      <c r="Q70" s="6">
        <v>1</v>
      </c>
      <c r="R70" s="6">
        <v>1</v>
      </c>
      <c r="S70" s="6">
        <v>1</v>
      </c>
      <c r="T70" s="6">
        <v>1</v>
      </c>
      <c r="U70" s="6">
        <v>1</v>
      </c>
      <c r="V70" s="6">
        <v>1</v>
      </c>
      <c r="W70" s="6">
        <v>4</v>
      </c>
      <c r="X70" s="6">
        <v>1</v>
      </c>
      <c r="Y70" s="6">
        <v>1</v>
      </c>
      <c r="Z70" s="6">
        <v>1</v>
      </c>
      <c r="AA70" s="6">
        <v>1</v>
      </c>
      <c r="AB70" s="6">
        <v>1</v>
      </c>
    </row>
    <row r="71" spans="1:28" ht="12" customHeight="1" x14ac:dyDescent="0.25">
      <c r="A71" s="24">
        <v>66</v>
      </c>
      <c r="B71" s="24" t="s">
        <v>363</v>
      </c>
      <c r="C71" s="6">
        <v>1</v>
      </c>
      <c r="D71" s="6">
        <v>2</v>
      </c>
      <c r="E71" s="6">
        <v>2</v>
      </c>
      <c r="F71" s="6">
        <v>1</v>
      </c>
      <c r="G71" s="6">
        <v>1</v>
      </c>
      <c r="H71" s="6">
        <v>2</v>
      </c>
      <c r="I71" s="6">
        <v>1</v>
      </c>
      <c r="J71" s="6">
        <v>2</v>
      </c>
      <c r="K71" s="6">
        <v>1</v>
      </c>
      <c r="L71" s="6">
        <v>1</v>
      </c>
      <c r="M71" s="6">
        <v>1</v>
      </c>
      <c r="N71" s="6">
        <v>4</v>
      </c>
      <c r="O71" s="6">
        <v>2</v>
      </c>
      <c r="P71" s="6">
        <v>1</v>
      </c>
      <c r="Q71" s="6">
        <v>1</v>
      </c>
      <c r="R71" s="6">
        <v>1</v>
      </c>
      <c r="S71" s="6">
        <v>1</v>
      </c>
      <c r="T71" s="6">
        <v>1</v>
      </c>
      <c r="U71" s="6">
        <v>2</v>
      </c>
      <c r="V71" s="6">
        <v>2</v>
      </c>
      <c r="W71" s="6">
        <v>4</v>
      </c>
      <c r="X71" s="6">
        <v>2</v>
      </c>
      <c r="Y71" s="6">
        <v>1</v>
      </c>
      <c r="Z71" s="6">
        <v>2</v>
      </c>
      <c r="AA71" s="6">
        <v>1</v>
      </c>
      <c r="AB71" s="6">
        <v>2</v>
      </c>
    </row>
    <row r="72" spans="1:28" ht="12" customHeight="1" x14ac:dyDescent="0.25">
      <c r="A72" s="24">
        <v>67</v>
      </c>
      <c r="B72" s="24" t="s">
        <v>364</v>
      </c>
      <c r="C72" s="6">
        <v>1</v>
      </c>
      <c r="D72" s="6">
        <v>1</v>
      </c>
      <c r="E72" s="6">
        <v>2</v>
      </c>
      <c r="F72" s="6">
        <v>1</v>
      </c>
      <c r="G72" s="6">
        <v>1</v>
      </c>
      <c r="H72" s="6">
        <v>1</v>
      </c>
      <c r="I72" s="6">
        <v>1</v>
      </c>
      <c r="J72" s="6">
        <v>5</v>
      </c>
      <c r="K72" s="6">
        <v>2</v>
      </c>
      <c r="L72" s="6">
        <v>1</v>
      </c>
      <c r="M72" s="6">
        <v>4</v>
      </c>
      <c r="N72" s="6">
        <v>1</v>
      </c>
      <c r="O72" s="6">
        <v>1</v>
      </c>
      <c r="P72" s="6">
        <v>1</v>
      </c>
      <c r="Q72" s="6">
        <v>1</v>
      </c>
      <c r="R72" s="6">
        <v>1</v>
      </c>
      <c r="S72" s="6">
        <v>1</v>
      </c>
      <c r="T72" s="6">
        <v>1</v>
      </c>
      <c r="U72" s="6">
        <v>1</v>
      </c>
      <c r="V72" s="6">
        <v>1</v>
      </c>
      <c r="W72" s="6">
        <v>1</v>
      </c>
      <c r="X72" s="6">
        <v>1</v>
      </c>
      <c r="Y72" s="6">
        <v>2</v>
      </c>
      <c r="Z72" s="6">
        <v>1</v>
      </c>
      <c r="AA72" s="6">
        <v>1</v>
      </c>
      <c r="AB72" s="6">
        <v>3</v>
      </c>
    </row>
    <row r="73" spans="1:28" ht="12" customHeight="1" x14ac:dyDescent="0.25">
      <c r="A73" s="24">
        <v>68</v>
      </c>
      <c r="B73" s="24" t="s">
        <v>365</v>
      </c>
      <c r="C73" s="6">
        <v>4</v>
      </c>
      <c r="D73" s="6">
        <v>3</v>
      </c>
      <c r="E73" s="6">
        <v>3</v>
      </c>
      <c r="F73" s="6">
        <v>4</v>
      </c>
      <c r="G73" s="6">
        <v>2</v>
      </c>
      <c r="H73" s="6">
        <v>3</v>
      </c>
      <c r="I73" s="6">
        <v>2</v>
      </c>
      <c r="J73" s="6">
        <v>4</v>
      </c>
      <c r="K73" s="6">
        <v>5</v>
      </c>
      <c r="L73" s="6">
        <v>3</v>
      </c>
      <c r="M73" s="6">
        <v>3</v>
      </c>
      <c r="N73" s="6">
        <v>2</v>
      </c>
      <c r="O73" s="6">
        <v>2</v>
      </c>
      <c r="P73" s="6">
        <v>2</v>
      </c>
      <c r="Q73" s="6">
        <v>4</v>
      </c>
      <c r="R73" s="6">
        <v>5</v>
      </c>
      <c r="S73" s="6">
        <v>4</v>
      </c>
      <c r="T73" s="6">
        <v>5</v>
      </c>
      <c r="U73" s="6">
        <v>3</v>
      </c>
      <c r="V73" s="6">
        <v>3</v>
      </c>
      <c r="W73" s="6">
        <v>3</v>
      </c>
      <c r="X73" s="6">
        <v>3</v>
      </c>
      <c r="Y73" s="6">
        <v>3</v>
      </c>
      <c r="Z73" s="6">
        <v>4</v>
      </c>
      <c r="AA73" s="6">
        <v>5</v>
      </c>
      <c r="AB73" s="6">
        <v>4</v>
      </c>
    </row>
    <row r="74" spans="1:28" ht="12" customHeight="1" x14ac:dyDescent="0.25">
      <c r="A74" s="24">
        <v>69</v>
      </c>
      <c r="B74" s="24" t="s">
        <v>366</v>
      </c>
      <c r="C74" s="6">
        <v>1</v>
      </c>
      <c r="D74" s="6">
        <v>1</v>
      </c>
      <c r="E74" s="6">
        <v>1</v>
      </c>
      <c r="F74" s="6">
        <v>1</v>
      </c>
      <c r="G74" s="6">
        <v>1</v>
      </c>
      <c r="H74" s="6">
        <v>1</v>
      </c>
      <c r="I74" s="6">
        <v>1</v>
      </c>
      <c r="J74" s="6">
        <v>1</v>
      </c>
      <c r="K74" s="6">
        <v>1</v>
      </c>
      <c r="L74" s="6">
        <v>1</v>
      </c>
      <c r="M74" s="6">
        <v>1</v>
      </c>
      <c r="N74" s="6">
        <v>1</v>
      </c>
      <c r="O74" s="6">
        <v>1</v>
      </c>
      <c r="P74" s="6">
        <v>1</v>
      </c>
      <c r="Q74" s="6">
        <v>1</v>
      </c>
      <c r="R74" s="6">
        <v>1</v>
      </c>
      <c r="S74" s="6">
        <v>1</v>
      </c>
      <c r="T74" s="6">
        <v>1</v>
      </c>
      <c r="U74" s="6">
        <v>2</v>
      </c>
      <c r="V74" s="6">
        <v>1</v>
      </c>
      <c r="W74" s="6">
        <v>1</v>
      </c>
      <c r="X74" s="6">
        <v>1</v>
      </c>
      <c r="Y74" s="6">
        <v>1</v>
      </c>
      <c r="Z74" s="6">
        <v>1</v>
      </c>
      <c r="AA74" s="6">
        <v>1</v>
      </c>
      <c r="AB74" s="6">
        <v>1</v>
      </c>
    </row>
    <row r="75" spans="1:28" ht="12" customHeight="1" x14ac:dyDescent="0.25">
      <c r="A75" s="24">
        <v>70</v>
      </c>
      <c r="B75" s="24" t="s">
        <v>300</v>
      </c>
      <c r="C75" s="6">
        <v>1</v>
      </c>
      <c r="D75" s="6">
        <v>1</v>
      </c>
      <c r="E75" s="6">
        <v>1</v>
      </c>
      <c r="F75" s="6">
        <v>1</v>
      </c>
      <c r="G75" s="6">
        <v>2</v>
      </c>
      <c r="H75" s="6">
        <v>4</v>
      </c>
      <c r="I75" s="6">
        <v>1</v>
      </c>
      <c r="J75" s="6">
        <v>3</v>
      </c>
      <c r="K75" s="6">
        <v>1</v>
      </c>
      <c r="L75" s="6">
        <v>2</v>
      </c>
      <c r="M75" s="6">
        <v>2</v>
      </c>
      <c r="N75" s="6">
        <v>3</v>
      </c>
      <c r="O75" s="6">
        <v>1</v>
      </c>
      <c r="P75" s="6">
        <v>1</v>
      </c>
      <c r="Q75" s="6">
        <v>2</v>
      </c>
      <c r="R75" s="6">
        <v>1</v>
      </c>
      <c r="S75" s="6">
        <v>2</v>
      </c>
      <c r="T75" s="6">
        <v>1</v>
      </c>
      <c r="U75" s="6">
        <v>3</v>
      </c>
      <c r="V75" s="6">
        <v>2</v>
      </c>
      <c r="W75" s="6">
        <v>2</v>
      </c>
      <c r="X75" s="6">
        <v>2</v>
      </c>
      <c r="Y75" s="6">
        <v>3</v>
      </c>
      <c r="Z75" s="6">
        <v>1</v>
      </c>
      <c r="AA75" s="6">
        <v>1</v>
      </c>
      <c r="AB75" s="6">
        <v>2</v>
      </c>
    </row>
    <row r="76" spans="1:28" ht="12" customHeight="1" x14ac:dyDescent="0.25">
      <c r="A76" s="24">
        <v>71</v>
      </c>
      <c r="B76" s="24" t="s">
        <v>367</v>
      </c>
      <c r="C76" s="6">
        <v>1</v>
      </c>
      <c r="D76" s="6">
        <v>1</v>
      </c>
      <c r="E76" s="6">
        <v>1</v>
      </c>
      <c r="F76" s="6">
        <v>1</v>
      </c>
      <c r="G76" s="6">
        <v>1</v>
      </c>
      <c r="H76" s="6">
        <v>4</v>
      </c>
      <c r="I76" s="6">
        <v>1</v>
      </c>
      <c r="J76" s="6">
        <v>1</v>
      </c>
      <c r="K76" s="6">
        <v>1</v>
      </c>
      <c r="L76" s="6">
        <v>1</v>
      </c>
      <c r="M76" s="6">
        <v>1</v>
      </c>
      <c r="N76" s="6">
        <v>4</v>
      </c>
      <c r="O76" s="6">
        <v>1</v>
      </c>
      <c r="P76" s="6">
        <v>1</v>
      </c>
      <c r="Q76" s="6">
        <v>1</v>
      </c>
      <c r="R76" s="6">
        <v>1</v>
      </c>
      <c r="S76" s="6">
        <v>1</v>
      </c>
      <c r="T76" s="6">
        <v>1</v>
      </c>
      <c r="U76" s="6">
        <v>2</v>
      </c>
      <c r="V76" s="6">
        <v>1</v>
      </c>
      <c r="W76" s="6">
        <v>1</v>
      </c>
      <c r="X76" s="6">
        <v>1</v>
      </c>
      <c r="Y76" s="6">
        <v>3</v>
      </c>
      <c r="Z76" s="6">
        <v>1</v>
      </c>
      <c r="AA76" s="6">
        <v>1</v>
      </c>
      <c r="AB76" s="6">
        <v>1</v>
      </c>
    </row>
    <row r="77" spans="1:28" ht="12" customHeight="1" x14ac:dyDescent="0.25">
      <c r="A77" s="24">
        <v>72</v>
      </c>
      <c r="B77" s="24" t="s">
        <v>368</v>
      </c>
      <c r="C77" s="6">
        <v>4</v>
      </c>
      <c r="D77" s="6">
        <v>3</v>
      </c>
      <c r="E77" s="6">
        <v>2</v>
      </c>
      <c r="F77" s="6">
        <v>3</v>
      </c>
      <c r="G77" s="6">
        <v>3</v>
      </c>
      <c r="H77" s="6">
        <v>3</v>
      </c>
      <c r="I77" s="6">
        <v>3</v>
      </c>
      <c r="J77" s="6">
        <v>4</v>
      </c>
      <c r="K77" s="6">
        <v>3</v>
      </c>
      <c r="L77" s="6">
        <v>3</v>
      </c>
      <c r="M77" s="6">
        <v>2</v>
      </c>
      <c r="N77" s="6">
        <v>1</v>
      </c>
      <c r="O77" s="6">
        <v>2</v>
      </c>
      <c r="P77" s="6">
        <v>1</v>
      </c>
      <c r="Q77" s="6">
        <v>3</v>
      </c>
      <c r="R77" s="6">
        <v>4</v>
      </c>
      <c r="S77" s="6">
        <v>4</v>
      </c>
      <c r="T77" s="6">
        <v>1</v>
      </c>
      <c r="U77" s="6">
        <v>2</v>
      </c>
      <c r="V77" s="6">
        <v>4</v>
      </c>
      <c r="W77" s="6">
        <v>2</v>
      </c>
      <c r="X77" s="6">
        <v>2</v>
      </c>
      <c r="Y77" s="6">
        <v>2</v>
      </c>
      <c r="Z77" s="6">
        <v>3</v>
      </c>
      <c r="AA77" s="6">
        <v>4</v>
      </c>
      <c r="AB77" s="6">
        <v>3</v>
      </c>
    </row>
    <row r="78" spans="1:28" ht="12" customHeight="1" x14ac:dyDescent="0.25">
      <c r="A78" s="24">
        <v>73</v>
      </c>
      <c r="B78" s="24" t="s">
        <v>369</v>
      </c>
      <c r="C78" s="6">
        <v>1</v>
      </c>
      <c r="D78" s="6">
        <v>1</v>
      </c>
      <c r="E78" s="6">
        <v>1</v>
      </c>
      <c r="F78" s="6">
        <v>1</v>
      </c>
      <c r="G78" s="6">
        <v>1</v>
      </c>
      <c r="H78" s="6">
        <v>1</v>
      </c>
      <c r="I78" s="6">
        <v>1</v>
      </c>
      <c r="J78" s="6">
        <v>1</v>
      </c>
      <c r="K78" s="6">
        <v>1</v>
      </c>
      <c r="L78" s="6">
        <v>1</v>
      </c>
      <c r="M78" s="6">
        <v>1</v>
      </c>
      <c r="N78" s="6">
        <v>1</v>
      </c>
      <c r="O78" s="6">
        <v>1</v>
      </c>
      <c r="P78" s="6">
        <v>2</v>
      </c>
      <c r="Q78" s="6">
        <v>1</v>
      </c>
      <c r="R78" s="6">
        <v>1</v>
      </c>
      <c r="S78" s="6">
        <v>1</v>
      </c>
      <c r="T78" s="6">
        <v>1</v>
      </c>
      <c r="U78" s="6">
        <v>1</v>
      </c>
      <c r="V78" s="6">
        <v>1</v>
      </c>
      <c r="W78" s="6">
        <v>2</v>
      </c>
      <c r="X78" s="6">
        <v>1</v>
      </c>
      <c r="Y78" s="6">
        <v>1</v>
      </c>
      <c r="Z78" s="6">
        <v>1</v>
      </c>
      <c r="AA78" s="6">
        <v>1</v>
      </c>
      <c r="AB78" s="6">
        <v>1</v>
      </c>
    </row>
    <row r="79" spans="1:28" ht="12" customHeight="1" x14ac:dyDescent="0.25">
      <c r="A79" s="24">
        <v>74</v>
      </c>
      <c r="B79" s="24" t="s">
        <v>370</v>
      </c>
      <c r="C79" s="6">
        <v>1</v>
      </c>
      <c r="D79" s="6">
        <v>1</v>
      </c>
      <c r="E79" s="6">
        <v>1</v>
      </c>
      <c r="F79" s="6">
        <v>1</v>
      </c>
      <c r="G79" s="6">
        <v>2</v>
      </c>
      <c r="H79" s="6">
        <v>3</v>
      </c>
      <c r="I79" s="6">
        <v>2</v>
      </c>
      <c r="J79" s="6">
        <v>1</v>
      </c>
      <c r="K79" s="6">
        <v>1</v>
      </c>
      <c r="L79" s="6">
        <v>1</v>
      </c>
      <c r="M79" s="6">
        <v>3</v>
      </c>
      <c r="N79" s="6">
        <v>4</v>
      </c>
      <c r="O79" s="6">
        <v>1</v>
      </c>
      <c r="P79" s="6">
        <v>1</v>
      </c>
      <c r="Q79" s="6">
        <v>1</v>
      </c>
      <c r="R79" s="6">
        <v>1</v>
      </c>
      <c r="S79" s="6">
        <v>1</v>
      </c>
      <c r="T79" s="6">
        <v>1</v>
      </c>
      <c r="U79" s="6">
        <v>2</v>
      </c>
      <c r="V79" s="6">
        <v>2</v>
      </c>
      <c r="W79" s="6">
        <v>3</v>
      </c>
      <c r="X79" s="6">
        <v>2</v>
      </c>
      <c r="Y79" s="6">
        <v>1</v>
      </c>
      <c r="Z79" s="6">
        <v>2</v>
      </c>
      <c r="AA79" s="6">
        <v>1</v>
      </c>
      <c r="AB79" s="6">
        <v>2</v>
      </c>
    </row>
    <row r="80" spans="1:28" ht="12" customHeight="1" x14ac:dyDescent="0.25">
      <c r="A80" s="24">
        <v>75</v>
      </c>
      <c r="B80" s="24" t="s">
        <v>371</v>
      </c>
      <c r="C80" s="6">
        <v>1</v>
      </c>
      <c r="D80" s="6">
        <v>1</v>
      </c>
      <c r="E80" s="6">
        <v>1</v>
      </c>
      <c r="F80" s="6">
        <v>1</v>
      </c>
      <c r="G80" s="6">
        <v>1</v>
      </c>
      <c r="H80" s="6">
        <v>3</v>
      </c>
      <c r="I80" s="6">
        <v>1</v>
      </c>
      <c r="J80" s="6">
        <v>1</v>
      </c>
      <c r="K80" s="6">
        <v>1</v>
      </c>
      <c r="L80" s="6">
        <v>1</v>
      </c>
      <c r="M80" s="6">
        <v>1</v>
      </c>
      <c r="N80" s="6">
        <v>3</v>
      </c>
      <c r="O80" s="6">
        <v>1</v>
      </c>
      <c r="P80" s="6">
        <v>1</v>
      </c>
      <c r="Q80" s="6">
        <v>1</v>
      </c>
      <c r="R80" s="6">
        <v>1</v>
      </c>
      <c r="S80" s="6">
        <v>2</v>
      </c>
      <c r="T80" s="6">
        <v>1</v>
      </c>
      <c r="U80" s="6">
        <v>1</v>
      </c>
      <c r="V80" s="6">
        <v>1</v>
      </c>
      <c r="W80" s="6">
        <v>2</v>
      </c>
      <c r="X80" s="6">
        <v>1</v>
      </c>
      <c r="Y80" s="6">
        <v>2</v>
      </c>
      <c r="Z80" s="6">
        <v>1</v>
      </c>
      <c r="AA80" s="6">
        <v>1</v>
      </c>
      <c r="AB80" s="6">
        <v>1</v>
      </c>
    </row>
    <row r="81" spans="1:28" ht="12" customHeight="1" x14ac:dyDescent="0.25">
      <c r="A81" s="24">
        <v>76</v>
      </c>
      <c r="B81" s="24" t="s">
        <v>372</v>
      </c>
      <c r="C81" s="6">
        <v>1</v>
      </c>
      <c r="D81" s="6">
        <v>2</v>
      </c>
      <c r="E81" s="6">
        <v>2</v>
      </c>
      <c r="F81" s="6">
        <v>2</v>
      </c>
      <c r="G81" s="6">
        <v>2</v>
      </c>
      <c r="H81" s="6">
        <v>3</v>
      </c>
      <c r="I81" s="6">
        <v>2</v>
      </c>
      <c r="J81" s="6">
        <v>2</v>
      </c>
      <c r="K81" s="6">
        <v>1</v>
      </c>
      <c r="L81" s="6">
        <v>1</v>
      </c>
      <c r="M81" s="6">
        <v>1</v>
      </c>
      <c r="N81" s="6">
        <v>4</v>
      </c>
      <c r="O81" s="6">
        <v>3</v>
      </c>
      <c r="P81" s="6">
        <v>1</v>
      </c>
      <c r="Q81" s="6">
        <v>1</v>
      </c>
      <c r="R81" s="6">
        <v>1</v>
      </c>
      <c r="S81" s="6">
        <v>1</v>
      </c>
      <c r="T81" s="6">
        <v>1</v>
      </c>
      <c r="U81" s="6">
        <v>2</v>
      </c>
      <c r="V81" s="6">
        <v>2</v>
      </c>
      <c r="W81" s="6">
        <v>4</v>
      </c>
      <c r="X81" s="6">
        <v>2</v>
      </c>
      <c r="Y81" s="6">
        <v>3</v>
      </c>
      <c r="Z81" s="6">
        <v>2</v>
      </c>
      <c r="AA81" s="6">
        <v>2</v>
      </c>
      <c r="AB81" s="6">
        <v>2</v>
      </c>
    </row>
    <row r="82" spans="1:28" ht="12" customHeight="1" x14ac:dyDescent="0.25">
      <c r="A82" s="24">
        <v>77</v>
      </c>
      <c r="B82" s="24" t="s">
        <v>373</v>
      </c>
      <c r="C82" s="6">
        <v>1</v>
      </c>
      <c r="D82" s="6">
        <v>2</v>
      </c>
      <c r="E82" s="6">
        <v>3</v>
      </c>
      <c r="F82" s="6">
        <v>1</v>
      </c>
      <c r="G82" s="6">
        <v>1</v>
      </c>
      <c r="H82" s="6">
        <v>4</v>
      </c>
      <c r="I82" s="6">
        <v>1</v>
      </c>
      <c r="J82" s="6">
        <v>1</v>
      </c>
      <c r="K82" s="6">
        <v>1</v>
      </c>
      <c r="L82" s="6">
        <v>1</v>
      </c>
      <c r="M82" s="6">
        <v>2</v>
      </c>
      <c r="N82" s="6">
        <v>4</v>
      </c>
      <c r="O82" s="6">
        <v>2</v>
      </c>
      <c r="P82" s="6">
        <v>2</v>
      </c>
      <c r="Q82" s="6">
        <v>1</v>
      </c>
      <c r="R82" s="6">
        <v>1</v>
      </c>
      <c r="S82" s="6">
        <v>1</v>
      </c>
      <c r="T82" s="6">
        <v>1</v>
      </c>
      <c r="U82" s="6">
        <v>2</v>
      </c>
      <c r="V82" s="6">
        <v>2</v>
      </c>
      <c r="W82" s="6">
        <v>3</v>
      </c>
      <c r="X82" s="6">
        <v>1</v>
      </c>
      <c r="Y82" s="6">
        <v>3</v>
      </c>
      <c r="Z82" s="6">
        <v>1</v>
      </c>
      <c r="AA82" s="6">
        <v>1</v>
      </c>
      <c r="AB82" s="6">
        <v>3</v>
      </c>
    </row>
    <row r="83" spans="1:28" ht="12" customHeight="1" x14ac:dyDescent="0.25">
      <c r="A83" s="24">
        <v>78</v>
      </c>
      <c r="B83" s="24" t="s">
        <v>374</v>
      </c>
      <c r="C83" s="6">
        <v>4</v>
      </c>
      <c r="D83" s="6">
        <v>4</v>
      </c>
      <c r="E83" s="6">
        <v>2</v>
      </c>
      <c r="F83" s="6">
        <v>3</v>
      </c>
      <c r="G83" s="6">
        <v>3</v>
      </c>
      <c r="H83" s="6">
        <v>2</v>
      </c>
      <c r="I83" s="6">
        <v>2</v>
      </c>
      <c r="J83" s="6">
        <v>5</v>
      </c>
      <c r="K83" s="6">
        <v>3</v>
      </c>
      <c r="L83" s="6">
        <v>2</v>
      </c>
      <c r="M83" s="6">
        <v>3</v>
      </c>
      <c r="N83" s="6">
        <v>2</v>
      </c>
      <c r="O83" s="6">
        <v>1</v>
      </c>
      <c r="P83" s="6">
        <v>2</v>
      </c>
      <c r="Q83" s="6">
        <v>4</v>
      </c>
      <c r="R83" s="6">
        <v>5</v>
      </c>
      <c r="S83" s="6">
        <v>5</v>
      </c>
      <c r="T83" s="6">
        <v>5</v>
      </c>
      <c r="U83" s="6">
        <v>3</v>
      </c>
      <c r="V83" s="6">
        <v>2</v>
      </c>
      <c r="W83" s="6">
        <v>3</v>
      </c>
      <c r="X83" s="6">
        <v>4</v>
      </c>
      <c r="Y83" s="6">
        <v>5</v>
      </c>
      <c r="Z83" s="6">
        <v>4</v>
      </c>
      <c r="AA83" s="6">
        <v>5</v>
      </c>
      <c r="AB83" s="6">
        <v>3</v>
      </c>
    </row>
    <row r="84" spans="1:28" ht="12" customHeight="1" x14ac:dyDescent="0.25">
      <c r="A84" s="24">
        <v>79</v>
      </c>
      <c r="B84" s="24" t="s">
        <v>375</v>
      </c>
      <c r="C84" s="6">
        <v>1</v>
      </c>
      <c r="D84" s="6">
        <v>1</v>
      </c>
      <c r="E84" s="6">
        <v>1</v>
      </c>
      <c r="F84" s="6">
        <v>1</v>
      </c>
      <c r="G84" s="6">
        <v>1</v>
      </c>
      <c r="H84" s="6">
        <v>1</v>
      </c>
      <c r="I84" s="6">
        <v>1</v>
      </c>
      <c r="J84" s="6">
        <v>2</v>
      </c>
      <c r="K84" s="6">
        <v>1</v>
      </c>
      <c r="L84" s="6">
        <v>1</v>
      </c>
      <c r="M84" s="6">
        <v>1</v>
      </c>
      <c r="N84" s="6">
        <v>1</v>
      </c>
      <c r="O84" s="6">
        <v>1</v>
      </c>
      <c r="P84" s="6">
        <v>1</v>
      </c>
      <c r="Q84" s="6">
        <v>1</v>
      </c>
      <c r="R84" s="6">
        <v>1</v>
      </c>
      <c r="S84" s="6">
        <v>2</v>
      </c>
      <c r="T84" s="6">
        <v>1</v>
      </c>
      <c r="U84" s="6">
        <v>1</v>
      </c>
      <c r="V84" s="6">
        <v>1</v>
      </c>
      <c r="W84" s="6">
        <v>1</v>
      </c>
      <c r="X84" s="6">
        <v>1</v>
      </c>
      <c r="Y84" s="6">
        <v>1</v>
      </c>
      <c r="Z84" s="6">
        <v>1</v>
      </c>
      <c r="AA84" s="6">
        <v>1</v>
      </c>
      <c r="AB84" s="6">
        <v>2</v>
      </c>
    </row>
    <row r="85" spans="1:28" ht="12" customHeight="1" x14ac:dyDescent="0.25">
      <c r="A85" s="24">
        <v>80</v>
      </c>
      <c r="B85" s="24" t="s">
        <v>376</v>
      </c>
      <c r="C85" s="6">
        <v>1</v>
      </c>
      <c r="D85" s="6">
        <v>2</v>
      </c>
      <c r="E85" s="6">
        <v>2</v>
      </c>
      <c r="F85" s="6">
        <v>3</v>
      </c>
      <c r="G85" s="6">
        <v>2</v>
      </c>
      <c r="H85" s="6">
        <v>1</v>
      </c>
      <c r="I85" s="6">
        <v>2</v>
      </c>
      <c r="J85" s="6">
        <v>2</v>
      </c>
      <c r="K85" s="6">
        <v>2</v>
      </c>
      <c r="L85" s="6">
        <v>2</v>
      </c>
      <c r="M85" s="6">
        <v>1</v>
      </c>
      <c r="N85" s="6">
        <v>4</v>
      </c>
      <c r="O85" s="6">
        <v>3</v>
      </c>
      <c r="P85" s="6">
        <v>1</v>
      </c>
      <c r="Q85" s="6">
        <v>1</v>
      </c>
      <c r="R85" s="6">
        <v>2</v>
      </c>
      <c r="S85" s="6">
        <v>2</v>
      </c>
      <c r="T85" s="6">
        <v>1</v>
      </c>
      <c r="U85" s="6">
        <v>2</v>
      </c>
      <c r="V85" s="6">
        <v>2</v>
      </c>
      <c r="W85" s="6">
        <v>4</v>
      </c>
      <c r="X85" s="6">
        <v>2</v>
      </c>
      <c r="Y85" s="6">
        <v>2</v>
      </c>
      <c r="Z85" s="6">
        <v>2</v>
      </c>
      <c r="AA85" s="6">
        <v>2</v>
      </c>
      <c r="AB85" s="6">
        <v>3</v>
      </c>
    </row>
    <row r="86" spans="1:28" ht="12" customHeight="1" x14ac:dyDescent="0.25">
      <c r="A86" s="24">
        <v>81</v>
      </c>
      <c r="B86" s="24" t="s">
        <v>377</v>
      </c>
      <c r="C86" s="6">
        <v>1</v>
      </c>
      <c r="D86" s="6">
        <v>1</v>
      </c>
      <c r="E86" s="6">
        <v>2</v>
      </c>
      <c r="F86" s="6">
        <v>1</v>
      </c>
      <c r="G86" s="6">
        <v>1</v>
      </c>
      <c r="H86" s="6">
        <v>2</v>
      </c>
      <c r="I86" s="6">
        <v>1</v>
      </c>
      <c r="J86" s="6">
        <v>1</v>
      </c>
      <c r="K86" s="6">
        <v>1</v>
      </c>
      <c r="L86" s="6">
        <v>1</v>
      </c>
      <c r="M86" s="6">
        <v>4</v>
      </c>
      <c r="N86" s="6">
        <v>1</v>
      </c>
      <c r="O86" s="6">
        <v>1</v>
      </c>
      <c r="P86" s="6">
        <v>2</v>
      </c>
      <c r="Q86" s="6">
        <v>1</v>
      </c>
      <c r="R86" s="6">
        <v>1</v>
      </c>
      <c r="S86" s="6">
        <v>3</v>
      </c>
      <c r="T86" s="6">
        <v>1</v>
      </c>
      <c r="U86" s="6">
        <v>2</v>
      </c>
      <c r="V86" s="6">
        <v>3</v>
      </c>
      <c r="W86" s="6">
        <v>4</v>
      </c>
      <c r="X86" s="6">
        <v>1</v>
      </c>
      <c r="Y86" s="6">
        <v>1</v>
      </c>
      <c r="Z86" s="6">
        <v>1</v>
      </c>
      <c r="AA86" s="6">
        <v>1</v>
      </c>
      <c r="AB86" s="6">
        <v>1</v>
      </c>
    </row>
    <row r="87" spans="1:28" ht="12" customHeight="1" x14ac:dyDescent="0.25">
      <c r="A87" s="24">
        <v>82</v>
      </c>
      <c r="B87" s="24" t="s">
        <v>378</v>
      </c>
      <c r="C87" s="6">
        <v>1</v>
      </c>
      <c r="D87" s="6">
        <v>1</v>
      </c>
      <c r="E87" s="6">
        <v>2</v>
      </c>
      <c r="F87" s="6">
        <v>2</v>
      </c>
      <c r="G87" s="6">
        <v>1</v>
      </c>
      <c r="H87" s="6">
        <v>4</v>
      </c>
      <c r="I87" s="6">
        <v>1</v>
      </c>
      <c r="J87" s="6">
        <v>1</v>
      </c>
      <c r="K87" s="6">
        <v>1</v>
      </c>
      <c r="L87" s="6">
        <v>1</v>
      </c>
      <c r="M87" s="6">
        <v>2</v>
      </c>
      <c r="N87" s="6">
        <v>4</v>
      </c>
      <c r="O87" s="6">
        <v>1</v>
      </c>
      <c r="P87" s="6">
        <v>1</v>
      </c>
      <c r="Q87" s="6">
        <v>1</v>
      </c>
      <c r="R87" s="6">
        <v>1</v>
      </c>
      <c r="S87" s="6">
        <v>1</v>
      </c>
      <c r="T87" s="6">
        <v>1</v>
      </c>
      <c r="U87" s="6">
        <v>1</v>
      </c>
      <c r="V87" s="6">
        <v>1</v>
      </c>
      <c r="W87" s="6">
        <v>2</v>
      </c>
      <c r="X87" s="6">
        <v>1</v>
      </c>
      <c r="Y87" s="6">
        <v>1</v>
      </c>
      <c r="Z87" s="6">
        <v>1</v>
      </c>
      <c r="AA87" s="6">
        <v>1</v>
      </c>
      <c r="AB87" s="6">
        <v>3</v>
      </c>
    </row>
    <row r="88" spans="1:28" ht="12" customHeight="1" x14ac:dyDescent="0.25">
      <c r="A88" s="24">
        <v>83</v>
      </c>
      <c r="B88" s="24" t="s">
        <v>303</v>
      </c>
      <c r="C88" s="6">
        <v>1</v>
      </c>
      <c r="D88" s="6">
        <v>2</v>
      </c>
      <c r="E88" s="6">
        <v>2</v>
      </c>
      <c r="F88" s="6">
        <v>1</v>
      </c>
      <c r="G88" s="6">
        <v>2</v>
      </c>
      <c r="H88" s="6">
        <v>3</v>
      </c>
      <c r="I88" s="6">
        <v>2</v>
      </c>
      <c r="J88" s="6">
        <v>2</v>
      </c>
      <c r="K88" s="6">
        <v>2</v>
      </c>
      <c r="L88" s="6">
        <v>1</v>
      </c>
      <c r="M88" s="6">
        <v>1</v>
      </c>
      <c r="N88" s="6">
        <v>4</v>
      </c>
      <c r="O88" s="6">
        <v>1</v>
      </c>
      <c r="P88" s="6">
        <v>1</v>
      </c>
      <c r="Q88" s="6">
        <v>1</v>
      </c>
      <c r="R88" s="6">
        <v>1</v>
      </c>
      <c r="S88" s="6">
        <v>2</v>
      </c>
      <c r="T88" s="6">
        <v>1</v>
      </c>
      <c r="U88" s="6">
        <v>4</v>
      </c>
      <c r="V88" s="6">
        <v>3</v>
      </c>
      <c r="W88" s="6">
        <v>1</v>
      </c>
      <c r="X88" s="6">
        <v>1</v>
      </c>
      <c r="Y88" s="6">
        <v>4</v>
      </c>
      <c r="Z88" s="6">
        <v>1</v>
      </c>
      <c r="AA88" s="6">
        <v>1</v>
      </c>
      <c r="AB88" s="6">
        <v>2</v>
      </c>
    </row>
    <row r="89" spans="1:28" ht="12" customHeight="1" x14ac:dyDescent="0.25">
      <c r="A89" s="24">
        <v>84</v>
      </c>
      <c r="B89" s="24" t="s">
        <v>307</v>
      </c>
      <c r="C89" s="6">
        <v>1</v>
      </c>
      <c r="D89" s="6">
        <v>2</v>
      </c>
      <c r="E89" s="6">
        <v>3</v>
      </c>
      <c r="F89" s="6">
        <v>1</v>
      </c>
      <c r="G89" s="6">
        <v>3</v>
      </c>
      <c r="H89" s="6">
        <v>4</v>
      </c>
      <c r="I89" s="6">
        <v>2</v>
      </c>
      <c r="J89" s="6">
        <v>1</v>
      </c>
      <c r="K89" s="6">
        <v>1</v>
      </c>
      <c r="L89" s="6">
        <v>2</v>
      </c>
      <c r="M89" s="6">
        <v>5</v>
      </c>
      <c r="N89" s="6">
        <v>3</v>
      </c>
      <c r="O89" s="6">
        <v>2</v>
      </c>
      <c r="P89" s="6">
        <v>3</v>
      </c>
      <c r="Q89" s="6">
        <v>1</v>
      </c>
      <c r="R89" s="6">
        <v>1</v>
      </c>
      <c r="S89" s="6">
        <v>2</v>
      </c>
      <c r="T89" s="6">
        <v>1</v>
      </c>
      <c r="U89" s="6">
        <v>2</v>
      </c>
      <c r="V89" s="6">
        <v>2</v>
      </c>
      <c r="W89" s="6">
        <v>5</v>
      </c>
      <c r="X89" s="6">
        <v>2</v>
      </c>
      <c r="Y89" s="6">
        <v>4</v>
      </c>
      <c r="Z89" s="6">
        <v>2</v>
      </c>
      <c r="AA89" s="6">
        <v>1</v>
      </c>
      <c r="AB89" s="6">
        <v>3</v>
      </c>
    </row>
    <row r="90" spans="1:28" ht="12" customHeight="1" x14ac:dyDescent="0.25">
      <c r="A90" s="24">
        <v>85</v>
      </c>
      <c r="B90" s="24" t="s">
        <v>379</v>
      </c>
      <c r="C90" s="6">
        <v>1</v>
      </c>
      <c r="D90" s="6">
        <v>3</v>
      </c>
      <c r="E90" s="6">
        <v>2</v>
      </c>
      <c r="F90" s="6">
        <v>1</v>
      </c>
      <c r="G90" s="6">
        <v>2</v>
      </c>
      <c r="H90" s="6">
        <v>3</v>
      </c>
      <c r="I90" s="6">
        <v>1</v>
      </c>
      <c r="J90" s="6">
        <v>5</v>
      </c>
      <c r="K90" s="6">
        <v>1</v>
      </c>
      <c r="L90" s="6">
        <v>1</v>
      </c>
      <c r="M90" s="6">
        <v>3</v>
      </c>
      <c r="N90" s="6">
        <v>1</v>
      </c>
      <c r="O90" s="6">
        <v>1</v>
      </c>
      <c r="P90" s="6">
        <v>1</v>
      </c>
      <c r="Q90" s="6">
        <v>1</v>
      </c>
      <c r="R90" s="6">
        <v>1</v>
      </c>
      <c r="S90" s="6">
        <v>1</v>
      </c>
      <c r="T90" s="6">
        <v>1</v>
      </c>
      <c r="U90" s="6">
        <v>1</v>
      </c>
      <c r="V90" s="6">
        <v>1</v>
      </c>
      <c r="W90" s="6">
        <v>2</v>
      </c>
      <c r="X90" s="6">
        <v>1</v>
      </c>
      <c r="Y90" s="6">
        <v>1</v>
      </c>
      <c r="Z90" s="6">
        <v>2</v>
      </c>
      <c r="AA90" s="6">
        <v>1</v>
      </c>
      <c r="AB90" s="6">
        <v>1</v>
      </c>
    </row>
    <row r="91" spans="1:28" ht="12" customHeight="1" x14ac:dyDescent="0.25">
      <c r="A91" s="24">
        <v>86</v>
      </c>
      <c r="B91" s="24" t="s">
        <v>380</v>
      </c>
      <c r="C91" s="6">
        <v>4</v>
      </c>
      <c r="D91" s="6">
        <v>4</v>
      </c>
      <c r="E91" s="6">
        <v>2</v>
      </c>
      <c r="F91" s="6">
        <v>3</v>
      </c>
      <c r="G91" s="6">
        <v>3</v>
      </c>
      <c r="H91" s="6">
        <v>2</v>
      </c>
      <c r="I91" s="6">
        <v>2</v>
      </c>
      <c r="J91" s="6">
        <v>4</v>
      </c>
      <c r="K91" s="6">
        <v>4</v>
      </c>
      <c r="L91" s="6">
        <v>3</v>
      </c>
      <c r="M91" s="6">
        <v>2</v>
      </c>
      <c r="N91" s="6">
        <v>1</v>
      </c>
      <c r="O91" s="6">
        <v>2</v>
      </c>
      <c r="P91" s="6">
        <v>2</v>
      </c>
      <c r="Q91" s="6">
        <v>4</v>
      </c>
      <c r="R91" s="6">
        <v>4</v>
      </c>
      <c r="S91" s="6">
        <v>5</v>
      </c>
      <c r="T91" s="6">
        <v>5</v>
      </c>
      <c r="U91" s="6">
        <v>3</v>
      </c>
      <c r="V91" s="6">
        <v>3</v>
      </c>
      <c r="W91" s="6">
        <v>3</v>
      </c>
      <c r="X91" s="6">
        <v>3</v>
      </c>
      <c r="Y91" s="6">
        <v>3</v>
      </c>
      <c r="Z91" s="6">
        <v>3</v>
      </c>
      <c r="AA91" s="6">
        <v>5</v>
      </c>
      <c r="AB91" s="6">
        <v>3</v>
      </c>
    </row>
    <row r="92" spans="1:28" ht="12" customHeight="1" x14ac:dyDescent="0.25">
      <c r="A92" s="24">
        <v>87</v>
      </c>
      <c r="B92" s="24" t="s">
        <v>381</v>
      </c>
      <c r="C92" s="6">
        <v>1</v>
      </c>
      <c r="D92" s="6">
        <v>1</v>
      </c>
      <c r="E92" s="6">
        <v>1</v>
      </c>
      <c r="F92" s="6">
        <v>1</v>
      </c>
      <c r="G92" s="6">
        <v>1</v>
      </c>
      <c r="H92" s="6">
        <v>1</v>
      </c>
      <c r="I92" s="6">
        <v>1</v>
      </c>
      <c r="J92" s="6">
        <v>1</v>
      </c>
      <c r="K92" s="6">
        <v>1</v>
      </c>
      <c r="L92" s="6">
        <v>1</v>
      </c>
      <c r="M92" s="6">
        <v>2</v>
      </c>
      <c r="N92" s="6">
        <v>1</v>
      </c>
      <c r="O92" s="6">
        <v>1</v>
      </c>
      <c r="P92" s="6">
        <v>1</v>
      </c>
      <c r="Q92" s="6">
        <v>1</v>
      </c>
      <c r="R92" s="6">
        <v>1</v>
      </c>
      <c r="S92" s="6">
        <v>1</v>
      </c>
      <c r="T92" s="6">
        <v>1</v>
      </c>
      <c r="U92" s="6">
        <v>1</v>
      </c>
      <c r="V92" s="6">
        <v>1</v>
      </c>
      <c r="W92" s="6">
        <v>1</v>
      </c>
      <c r="X92" s="6">
        <v>1</v>
      </c>
      <c r="Y92" s="6">
        <v>1</v>
      </c>
      <c r="Z92" s="6">
        <v>1</v>
      </c>
      <c r="AA92" s="6">
        <v>1</v>
      </c>
      <c r="AB92" s="6">
        <v>1</v>
      </c>
    </row>
    <row r="93" spans="1:28" ht="12" customHeight="1" x14ac:dyDescent="0.25">
      <c r="A93" s="24">
        <v>88</v>
      </c>
      <c r="B93" s="24" t="s">
        <v>382</v>
      </c>
      <c r="C93" s="6">
        <v>1</v>
      </c>
      <c r="D93" s="6">
        <v>1</v>
      </c>
      <c r="E93" s="6">
        <v>1</v>
      </c>
      <c r="F93" s="6">
        <v>1</v>
      </c>
      <c r="G93" s="6">
        <v>1</v>
      </c>
      <c r="H93" s="6">
        <v>1</v>
      </c>
      <c r="I93" s="6">
        <v>1</v>
      </c>
      <c r="J93" s="6">
        <v>1</v>
      </c>
      <c r="K93" s="6">
        <v>1</v>
      </c>
      <c r="L93" s="6">
        <v>1</v>
      </c>
      <c r="M93" s="6">
        <v>1</v>
      </c>
      <c r="N93" s="6">
        <v>4</v>
      </c>
      <c r="O93" s="6">
        <v>1</v>
      </c>
      <c r="P93" s="6">
        <v>1</v>
      </c>
      <c r="Q93" s="6">
        <v>1</v>
      </c>
      <c r="R93" s="6">
        <v>1</v>
      </c>
      <c r="S93" s="6">
        <v>1</v>
      </c>
      <c r="T93" s="6">
        <v>1</v>
      </c>
      <c r="U93" s="6">
        <v>2</v>
      </c>
      <c r="V93" s="6">
        <v>1</v>
      </c>
      <c r="W93" s="6">
        <v>1</v>
      </c>
      <c r="X93" s="6">
        <v>1</v>
      </c>
      <c r="Y93" s="6">
        <v>1</v>
      </c>
      <c r="Z93" s="6">
        <v>1</v>
      </c>
      <c r="AA93" s="6">
        <v>1</v>
      </c>
      <c r="AB93" s="6">
        <v>2</v>
      </c>
    </row>
    <row r="94" spans="1:28" ht="12" customHeight="1" x14ac:dyDescent="0.25">
      <c r="A94" s="24">
        <v>89</v>
      </c>
      <c r="B94" s="24" t="s">
        <v>296</v>
      </c>
      <c r="C94" s="6">
        <v>1</v>
      </c>
      <c r="D94" s="6">
        <v>1</v>
      </c>
      <c r="E94" s="6">
        <v>1</v>
      </c>
      <c r="F94" s="6">
        <v>1</v>
      </c>
      <c r="G94" s="6">
        <v>1</v>
      </c>
      <c r="H94" s="6">
        <v>1</v>
      </c>
      <c r="I94" s="6">
        <v>1</v>
      </c>
      <c r="J94" s="6">
        <v>1</v>
      </c>
      <c r="K94" s="6">
        <v>1</v>
      </c>
      <c r="L94" s="6">
        <v>1</v>
      </c>
      <c r="M94" s="6">
        <v>1</v>
      </c>
      <c r="N94" s="6">
        <v>1</v>
      </c>
      <c r="O94" s="6">
        <v>1</v>
      </c>
      <c r="P94" s="6">
        <v>1</v>
      </c>
      <c r="Q94" s="6">
        <v>1</v>
      </c>
      <c r="R94" s="6">
        <v>1</v>
      </c>
      <c r="S94" s="6">
        <v>1</v>
      </c>
      <c r="T94" s="6">
        <v>1</v>
      </c>
      <c r="U94" s="6">
        <v>1</v>
      </c>
      <c r="V94" s="6">
        <v>1</v>
      </c>
      <c r="W94" s="6">
        <v>1</v>
      </c>
      <c r="X94" s="6">
        <v>1</v>
      </c>
      <c r="Y94" s="6">
        <v>1</v>
      </c>
      <c r="Z94" s="6">
        <v>1</v>
      </c>
      <c r="AA94" s="6">
        <v>1</v>
      </c>
      <c r="AB94" s="6">
        <v>1</v>
      </c>
    </row>
    <row r="95" spans="1:28" ht="12" customHeight="1" x14ac:dyDescent="0.25">
      <c r="A95" s="24">
        <v>90</v>
      </c>
      <c r="B95" s="24" t="s">
        <v>383</v>
      </c>
      <c r="C95" s="6">
        <v>1</v>
      </c>
      <c r="D95" s="6">
        <v>1</v>
      </c>
      <c r="E95" s="6">
        <v>3</v>
      </c>
      <c r="F95" s="6">
        <v>1</v>
      </c>
      <c r="G95" s="6">
        <v>1</v>
      </c>
      <c r="H95" s="6">
        <v>1</v>
      </c>
      <c r="I95" s="6">
        <v>1</v>
      </c>
      <c r="J95" s="6">
        <v>3</v>
      </c>
      <c r="K95" s="6">
        <v>1</v>
      </c>
      <c r="L95" s="6">
        <v>2</v>
      </c>
      <c r="M95" s="6">
        <v>5</v>
      </c>
      <c r="N95" s="6">
        <v>2</v>
      </c>
      <c r="O95" s="6">
        <v>3</v>
      </c>
      <c r="P95" s="6">
        <v>2</v>
      </c>
      <c r="Q95" s="6">
        <v>2</v>
      </c>
      <c r="R95" s="6">
        <v>1</v>
      </c>
      <c r="S95" s="6">
        <v>1</v>
      </c>
      <c r="T95" s="6">
        <v>1</v>
      </c>
      <c r="U95" s="6">
        <v>2</v>
      </c>
      <c r="V95" s="6">
        <v>3</v>
      </c>
      <c r="W95" s="6">
        <v>3</v>
      </c>
      <c r="X95" s="6">
        <v>1</v>
      </c>
      <c r="Y95" s="6">
        <v>1</v>
      </c>
      <c r="Z95" s="6">
        <v>2</v>
      </c>
      <c r="AA95" s="6">
        <v>1</v>
      </c>
      <c r="AB95" s="6">
        <v>3</v>
      </c>
    </row>
    <row r="96" spans="1:28" ht="12" customHeight="1" x14ac:dyDescent="0.25">
      <c r="B96" s="24"/>
    </row>
    <row r="97" spans="1:59" ht="12" customHeight="1" x14ac:dyDescent="0.3">
      <c r="A97" s="5"/>
      <c r="B97" s="5" t="s">
        <v>384</v>
      </c>
      <c r="C97" s="5">
        <f>MASQ!C9+MASQ!C22+MASQ!C34+MASQ!C36+MASQ!C39+MASQ!C42+MASQ!C55+MASQ!C56+MASQ!C75+MASQ!C81+MASQ!C85+MASQ!C88+MASQ!C89+MASQ!C95+6-MASQ!C10</f>
        <v>15</v>
      </c>
      <c r="D97" s="5">
        <f>MASQ!D9+MASQ!D22+MASQ!D34+MASQ!D36+MASQ!D39+MASQ!D42+MASQ!D55+MASQ!D56+MASQ!D75+MASQ!D81+MASQ!D85+MASQ!D88+MASQ!D89+MASQ!D95+6-MASQ!D10</f>
        <v>23</v>
      </c>
      <c r="E97" s="5">
        <f>MASQ!E9+MASQ!E22+MASQ!E34+MASQ!E36+MASQ!E39+MASQ!E42+MASQ!E55+MASQ!E56+MASQ!E75+MASQ!E81+MASQ!E85+MASQ!E88+MASQ!E89+MASQ!E95+6-MASQ!E10</f>
        <v>32</v>
      </c>
      <c r="F97" s="5">
        <f>MASQ!F9+MASQ!F22+MASQ!F34+MASQ!F36+MASQ!F39+MASQ!F42+MASQ!F55+MASQ!F56+MASQ!F75+MASQ!F81+MASQ!F85+MASQ!F88+MASQ!F89+MASQ!F95+6-MASQ!F10</f>
        <v>21</v>
      </c>
      <c r="G97" s="5">
        <f>MASQ!G9+MASQ!G22+MASQ!G34+MASQ!G36+MASQ!G39+MASQ!G42+MASQ!G55+MASQ!G56+MASQ!G75+MASQ!G81+MASQ!G85+MASQ!G88+MASQ!G89+MASQ!G95+6-MASQ!G10</f>
        <v>25</v>
      </c>
      <c r="H97" s="5">
        <f>MASQ!H9+MASQ!H22+MASQ!H34+MASQ!H36+MASQ!H39+MASQ!H42+MASQ!H55+MASQ!H56+MASQ!H75+MASQ!H81+MASQ!H85+MASQ!H88+MASQ!H89+MASQ!H95+6-MASQ!H10</f>
        <v>34</v>
      </c>
      <c r="I97" s="5">
        <f>MASQ!I9+MASQ!I22+MASQ!I34+MASQ!I36+MASQ!I39+MASQ!I42+MASQ!I55+MASQ!I56+MASQ!I75+MASQ!I81+MASQ!I85+MASQ!I88+MASQ!I89+MASQ!I95+6-MASQ!I10</f>
        <v>21</v>
      </c>
      <c r="J97" s="5">
        <f>MASQ!J9+MASQ!J22+MASQ!J34+MASQ!J36+MASQ!J39+MASQ!J42+MASQ!J55+MASQ!J56+MASQ!J75+MASQ!J81+MASQ!J85+MASQ!J88+MASQ!J89+MASQ!J95+6-MASQ!J10</f>
        <v>31</v>
      </c>
      <c r="K97" s="5">
        <f>MASQ!K9+MASQ!K22+MASQ!K34+MASQ!K36+MASQ!K39+MASQ!K42+MASQ!K55+MASQ!K56+MASQ!K75+MASQ!K81+MASQ!K85+MASQ!K88+MASQ!K89+MASQ!K95+6-MASQ!K10</f>
        <v>20</v>
      </c>
      <c r="L97" s="5">
        <f>MASQ!L9+MASQ!L22+MASQ!L34+MASQ!L36+MASQ!L39+MASQ!L42+MASQ!L55+MASQ!L56+MASQ!L75+MASQ!L81+MASQ!L85+MASQ!L88+MASQ!L89+MASQ!L95+6-MASQ!L10</f>
        <v>21</v>
      </c>
      <c r="M97" s="5">
        <f>MASQ!M9+MASQ!M22+MASQ!M34+MASQ!M36+MASQ!M39+MASQ!M42+MASQ!M55+MASQ!M56+MASQ!M75+MASQ!M81+MASQ!M85+MASQ!M88+MASQ!M89+MASQ!M95+6-MASQ!M10</f>
        <v>33</v>
      </c>
      <c r="N97" s="5">
        <f>MASQ!N9+MASQ!N22+MASQ!N34+MASQ!N36+MASQ!N39+MASQ!N42+MASQ!N55+MASQ!N56+MASQ!N75+MASQ!N81+MASQ!N85+MASQ!N88+MASQ!N89+MASQ!N95+6-MASQ!N10</f>
        <v>54</v>
      </c>
      <c r="O97" s="5">
        <f>MASQ!O9+MASQ!O22+MASQ!O34+MASQ!O36+MASQ!O39+MASQ!O42+MASQ!O55+MASQ!O56+MASQ!O75+MASQ!O81+MASQ!O85+MASQ!O88+MASQ!O89+MASQ!O95+6-MASQ!O10</f>
        <v>30</v>
      </c>
      <c r="P97" s="5">
        <f>MASQ!P9+MASQ!P22+MASQ!P34+MASQ!P36+MASQ!P39+MASQ!P42+MASQ!P55+MASQ!P56+MASQ!P75+MASQ!P81+MASQ!P85+MASQ!P88+MASQ!P89+MASQ!P95+6-MASQ!P10</f>
        <v>21</v>
      </c>
      <c r="Q97" s="5">
        <f>MASQ!Q9+MASQ!Q22+MASQ!Q34+MASQ!Q36+MASQ!Q39+MASQ!Q42+MASQ!Q55+MASQ!Q56+MASQ!Q75+MASQ!Q81+MASQ!Q85+MASQ!Q88+MASQ!Q89+MASQ!Q95+6-MASQ!Q10</f>
        <v>18</v>
      </c>
      <c r="R97" s="5">
        <f>MASQ!R9+MASQ!R22+MASQ!R34+MASQ!R36+MASQ!R39+MASQ!R42+MASQ!R55+MASQ!R56+MASQ!R75+MASQ!R81+MASQ!R85+MASQ!R88+MASQ!R89+MASQ!R95+6-MASQ!R10</f>
        <v>17</v>
      </c>
      <c r="S97" s="5">
        <f>MASQ!S9+MASQ!S22+MASQ!S34+MASQ!S36+MASQ!S39+MASQ!S42+MASQ!S55+MASQ!S56+MASQ!S75+MASQ!S81+MASQ!S85+MASQ!S88+MASQ!S89+MASQ!S95+6-MASQ!S10</f>
        <v>23</v>
      </c>
      <c r="T97" s="5">
        <f>MASQ!T9+MASQ!T22+MASQ!T34+MASQ!T36+MASQ!T39+MASQ!T42+MASQ!T55+MASQ!T56+MASQ!T75+MASQ!T81+MASQ!T85+MASQ!T88+MASQ!T89+MASQ!T95+6-MASQ!T10</f>
        <v>15</v>
      </c>
      <c r="U97" s="5">
        <f>MASQ!U9+MASQ!U22+MASQ!U34+MASQ!U36+MASQ!U39+MASQ!U42+MASQ!U55+MASQ!U56+MASQ!U75+MASQ!U81+MASQ!U85+MASQ!U88+MASQ!U89+MASQ!U95+6-MASQ!U10</f>
        <v>37</v>
      </c>
      <c r="V97" s="5">
        <f>MASQ!V9+MASQ!V22+MASQ!V34+MASQ!V36+MASQ!V39+MASQ!V42+MASQ!V55+MASQ!V56+MASQ!V75+MASQ!V81+MASQ!V85+MASQ!V88+MASQ!V89+MASQ!V95+6-MASQ!V10</f>
        <v>28</v>
      </c>
      <c r="W97" s="5">
        <f>MASQ!W9+MASQ!W22+MASQ!W34+MASQ!W36+MASQ!W39+MASQ!W42+MASQ!W55+MASQ!W56+MASQ!W75+MASQ!W81+MASQ!W85+MASQ!W88+MASQ!W89+MASQ!W95+6-MASQ!W10</f>
        <v>48</v>
      </c>
      <c r="X97" s="5">
        <f>MASQ!X9+MASQ!X22+MASQ!X34+MASQ!X36+MASQ!X39+MASQ!X42+MASQ!X55+MASQ!X56+MASQ!X75+MASQ!X81+MASQ!X85+MASQ!X88+MASQ!X89+MASQ!X95+6-MASQ!X10</f>
        <v>22</v>
      </c>
      <c r="Y97" s="5">
        <f>MASQ!Y9+MASQ!Y22+MASQ!Y34+MASQ!Y36+MASQ!Y39+MASQ!Y42+MASQ!Y55+MASQ!Y56+MASQ!Y75+MASQ!Y81+MASQ!Y85+MASQ!Y88+MASQ!Y89+MASQ!Y95+6-MASQ!Y10</f>
        <v>41</v>
      </c>
      <c r="Z97" s="5">
        <f>MASQ!Z9+MASQ!Z22+MASQ!Z34+MASQ!Z36+MASQ!Z39+MASQ!Z42+MASQ!Z55+MASQ!Z56+MASQ!Z75+MASQ!Z81+MASQ!Z85+MASQ!Z88+MASQ!Z89+MASQ!Z95+6-MASQ!Z10</f>
        <v>21</v>
      </c>
      <c r="AA97" s="5">
        <f>MASQ!AA9+MASQ!AA22+MASQ!AA34+MASQ!AA36+MASQ!AA39+MASQ!AA42+MASQ!AA55+MASQ!AA56+MASQ!AA75+MASQ!AA81+MASQ!AA85+MASQ!AA88+MASQ!AA89+MASQ!AA95+6-MASQ!AA10</f>
        <v>19</v>
      </c>
      <c r="AB97" s="5">
        <f>MASQ!AB9+MASQ!AB22+MASQ!AB34+MASQ!AB36+MASQ!AB39+MASQ!AB42+MASQ!AB55+MASQ!AB56+MASQ!AB75+MASQ!AB81+MASQ!AB85+MASQ!AB88+MASQ!AB89+MASQ!AB95+6-MASQ!AB10</f>
        <v>36</v>
      </c>
      <c r="AC97" s="5">
        <f>MASQ!AC9+MASQ!AC22+MASQ!AC34+MASQ!AC36+MASQ!AC39+MASQ!AC42+MASQ!AC55+MASQ!AC56+MASQ!AC75+MASQ!AC81+MASQ!AC85+MASQ!AC88+MASQ!AC89+MASQ!AC95+6-MASQ!AC10</f>
        <v>6</v>
      </c>
      <c r="AD97" s="5">
        <f>MASQ!AD9+MASQ!AD22+MASQ!AD34+MASQ!AD36+MASQ!AD39+MASQ!AD42+MASQ!AD55+MASQ!AD56+MASQ!AD75+MASQ!AD81+MASQ!AD85+MASQ!AD88+MASQ!AD89+MASQ!AD95+6-MASQ!AD10</f>
        <v>6</v>
      </c>
      <c r="AE97" s="5">
        <f>MASQ!AE9+MASQ!AE22+MASQ!AE34+MASQ!AE36+MASQ!AE39+MASQ!AE42+MASQ!AE55+MASQ!AE56+MASQ!AE75+MASQ!AE81+MASQ!AE85+MASQ!AE88+MASQ!AE89+MASQ!AE95+6-MASQ!AE10</f>
        <v>6</v>
      </c>
      <c r="AF97" s="5">
        <f>MASQ!AF9+MASQ!AF22+MASQ!AF34+MASQ!AF36+MASQ!AF39+MASQ!AF42+MASQ!AF55+MASQ!AF56+MASQ!AF75+MASQ!AF81+MASQ!AF85+MASQ!AF88+MASQ!AF89+MASQ!AF95+6-MASQ!AF10</f>
        <v>6</v>
      </c>
      <c r="AG97" s="5">
        <f>MASQ!AG9+MASQ!AG22+MASQ!AG34+MASQ!AG36+MASQ!AG39+MASQ!AG42+MASQ!AG55+MASQ!AG56+MASQ!AG75+MASQ!AG81+MASQ!AG85+MASQ!AG88+MASQ!AG89+MASQ!AG95+6-MASQ!AG10</f>
        <v>6</v>
      </c>
      <c r="AH97" s="5">
        <f>MASQ!AH9+MASQ!AH22+MASQ!AH34+MASQ!AH36+MASQ!AH39+MASQ!AH42+MASQ!AH55+MASQ!AH56+MASQ!AH75+MASQ!AH81+MASQ!AH85+MASQ!AH88+MASQ!AH89+MASQ!AH95+6-MASQ!AH10</f>
        <v>6</v>
      </c>
      <c r="AI97" s="5">
        <f>MASQ!AI9+MASQ!AI22+MASQ!AI34+MASQ!AI36+MASQ!AI39+MASQ!AI42+MASQ!AI55+MASQ!AI56+MASQ!AI75+MASQ!AI81+MASQ!AI85+MASQ!AI88+MASQ!AI89+MASQ!AI95+6-MASQ!AI10</f>
        <v>6</v>
      </c>
      <c r="AJ97" s="5">
        <f>MASQ!AJ9+MASQ!AJ22+MASQ!AJ34+MASQ!AJ36+MASQ!AJ39+MASQ!AJ42+MASQ!AJ55+MASQ!AJ56+MASQ!AJ75+MASQ!AJ81+MASQ!AJ85+MASQ!AJ88+MASQ!AJ89+MASQ!AJ95+6-MASQ!AJ10</f>
        <v>6</v>
      </c>
      <c r="AK97" s="5">
        <f>MASQ!AK9+MASQ!AK22+MASQ!AK34+MASQ!AK36+MASQ!AK39+MASQ!AK42+MASQ!AK55+MASQ!AK56+MASQ!AK75+MASQ!AK81+MASQ!AK85+MASQ!AK88+MASQ!AK89+MASQ!AK95+6-MASQ!AK10</f>
        <v>6</v>
      </c>
      <c r="AL97" s="5">
        <f>MASQ!AL9+MASQ!AL22+MASQ!AL34+MASQ!AL36+MASQ!AL39+MASQ!AL42+MASQ!AL55+MASQ!AL56+MASQ!AL75+MASQ!AL81+MASQ!AL85+MASQ!AL88+MASQ!AL89+MASQ!AL95+6-MASQ!AL10</f>
        <v>6</v>
      </c>
      <c r="AM97" s="5">
        <f>MASQ!AM9+MASQ!AM22+MASQ!AM34+MASQ!AM36+MASQ!AM39+MASQ!AM42+MASQ!AM55+MASQ!AM56+MASQ!AM75+MASQ!AM81+MASQ!AM85+MASQ!AM88+MASQ!AM89+MASQ!AM95+6-MASQ!AM10</f>
        <v>6</v>
      </c>
      <c r="AN97" s="5">
        <f>MASQ!AN9+MASQ!AN22+MASQ!AN34+MASQ!AN36+MASQ!AN39+MASQ!AN42+MASQ!AN55+MASQ!AN56+MASQ!AN75+MASQ!AN81+MASQ!AN85+MASQ!AN88+MASQ!AN89+MASQ!AN95+6-MASQ!AN10</f>
        <v>6</v>
      </c>
      <c r="AO97" s="5">
        <f>MASQ!AO9+MASQ!AO22+MASQ!AO34+MASQ!AO36+MASQ!AO39+MASQ!AO42+MASQ!AO55+MASQ!AO56+MASQ!AO75+MASQ!AO81+MASQ!AO85+MASQ!AO88+MASQ!AO89+MASQ!AO95+6-MASQ!AO10</f>
        <v>6</v>
      </c>
      <c r="AP97" s="5">
        <f>MASQ!AP9+MASQ!AP22+MASQ!AP34+MASQ!AP36+MASQ!AP39+MASQ!AP42+MASQ!AP55+MASQ!AP56+MASQ!AP75+MASQ!AP81+MASQ!AP85+MASQ!AP88+MASQ!AP89+MASQ!AP95+6-MASQ!AP10</f>
        <v>6</v>
      </c>
      <c r="AQ97" s="5">
        <f>MASQ!AQ9+MASQ!AQ22+MASQ!AQ34+MASQ!AQ36+MASQ!AQ39+MASQ!AQ42+MASQ!AQ55+MASQ!AQ56+MASQ!AQ75+MASQ!AQ81+MASQ!AQ85+MASQ!AQ88+MASQ!AQ89+MASQ!AQ95+6-MASQ!AQ10</f>
        <v>6</v>
      </c>
      <c r="AR97" s="5">
        <f>MASQ!AR9+MASQ!AR22+MASQ!AR34+MASQ!AR36+MASQ!AR39+MASQ!AR42+MASQ!AR55+MASQ!AR56+MASQ!AR75+MASQ!AR81+MASQ!AR85+MASQ!AR88+MASQ!AR89+MASQ!AR95+6-MASQ!AR10</f>
        <v>6</v>
      </c>
      <c r="AS97" s="5">
        <f>MASQ!AS9+MASQ!AS22+MASQ!AS34+MASQ!AS36+MASQ!AS39+MASQ!AS42+MASQ!AS55+MASQ!AS56+MASQ!AS75+MASQ!AS81+MASQ!AS85+MASQ!AS88+MASQ!AS89+MASQ!AS95+6-MASQ!AS10</f>
        <v>6</v>
      </c>
      <c r="AT97" s="5">
        <f>MASQ!AT9+MASQ!AT22+MASQ!AT34+MASQ!AT36+MASQ!AT39+MASQ!AT42+MASQ!AT55+MASQ!AT56+MASQ!AT75+MASQ!AT81+MASQ!AT85+MASQ!AT88+MASQ!AT89+MASQ!AT95+6-MASQ!AT10</f>
        <v>6</v>
      </c>
      <c r="AU97" s="5">
        <f>MASQ!AU9+MASQ!AU22+MASQ!AU34+MASQ!AU36+MASQ!AU39+MASQ!AU42+MASQ!AU55+MASQ!AU56+MASQ!AU75+MASQ!AU81+MASQ!AU85+MASQ!AU88+MASQ!AU89+MASQ!AU95+6-MASQ!AU10</f>
        <v>6</v>
      </c>
      <c r="AV97" s="5">
        <f>MASQ!AV9+MASQ!AV22+MASQ!AV34+MASQ!AV36+MASQ!AV39+MASQ!AV42+MASQ!AV55+MASQ!AV56+MASQ!AV75+MASQ!AV81+MASQ!AV85+MASQ!AV88+MASQ!AV89+MASQ!AV95+6-MASQ!AV10</f>
        <v>6</v>
      </c>
      <c r="AW97" s="5">
        <f>MASQ!AW9+MASQ!AW22+MASQ!AW34+MASQ!AW36+MASQ!AW39+MASQ!AW42+MASQ!AW55+MASQ!AW56+MASQ!AW75+MASQ!AW81+MASQ!AW85+MASQ!AW88+MASQ!AW89+MASQ!AW95+6-MASQ!AW10</f>
        <v>6</v>
      </c>
      <c r="AX97" s="5"/>
      <c r="AY97" s="5"/>
      <c r="AZ97" s="5"/>
      <c r="BA97" s="5"/>
      <c r="BB97" s="5"/>
      <c r="BC97" s="5"/>
      <c r="BD97" s="5"/>
      <c r="BE97" s="5"/>
      <c r="BF97" s="5"/>
      <c r="BG97" s="5"/>
    </row>
    <row r="98" spans="1:59" ht="12" customHeight="1" x14ac:dyDescent="0.3">
      <c r="A98" s="5"/>
      <c r="B98" s="5" t="s">
        <v>385</v>
      </c>
      <c r="C98" s="5">
        <f>MASQ!C7+MASQ!C14+MASQ!C17+MASQ!C20+MASQ!C25+MASQ!C64+MASQ!C68+MASQ!C70+MASQ!C82+MASQ!C86+MASQ!C87</f>
        <v>11</v>
      </c>
      <c r="D98" s="5">
        <f>MASQ!D7+MASQ!D14+MASQ!D17+MASQ!D20+MASQ!D25+MASQ!D64+MASQ!D68+MASQ!D70+MASQ!D82+MASQ!D86+MASQ!D87</f>
        <v>17</v>
      </c>
      <c r="E98" s="5">
        <f>MASQ!E7+MASQ!E14+MASQ!E17+MASQ!E20+MASQ!E25+MASQ!E64+MASQ!E68+MASQ!E70+MASQ!E82+MASQ!E86+MASQ!E87</f>
        <v>24</v>
      </c>
      <c r="F98" s="5">
        <f>MASQ!F7+MASQ!F14+MASQ!F17+MASQ!F20+MASQ!F25+MASQ!F64+MASQ!F68+MASQ!F70+MASQ!F82+MASQ!F86+MASQ!F87</f>
        <v>15</v>
      </c>
      <c r="G98" s="5">
        <f>MASQ!G7+MASQ!G14+MASQ!G17+MASQ!G20+MASQ!G25+MASQ!G64+MASQ!G68+MASQ!G70+MASQ!G82+MASQ!G86+MASQ!G87</f>
        <v>17</v>
      </c>
      <c r="H98" s="5">
        <f>MASQ!H7+MASQ!H14+MASQ!H17+MASQ!H20+MASQ!H25+MASQ!H64+MASQ!H68+MASQ!H70+MASQ!H82+MASQ!H86+MASQ!H87</f>
        <v>27</v>
      </c>
      <c r="I98" s="5">
        <f>MASQ!I7+MASQ!I14+MASQ!I17+MASQ!I20+MASQ!I25+MASQ!I64+MASQ!I68+MASQ!I70+MASQ!I82+MASQ!I86+MASQ!I87</f>
        <v>12</v>
      </c>
      <c r="J98" s="5">
        <f>MASQ!J7+MASQ!J14+MASQ!J17+MASQ!J20+MASQ!J25+MASQ!J64+MASQ!J68+MASQ!J70+MASQ!J82+MASQ!J86+MASQ!J87</f>
        <v>11</v>
      </c>
      <c r="K98" s="5">
        <f>MASQ!K7+MASQ!K14+MASQ!K17+MASQ!K20+MASQ!K25+MASQ!K64+MASQ!K68+MASQ!K70+MASQ!K82+MASQ!K86+MASQ!K87</f>
        <v>11</v>
      </c>
      <c r="L98" s="5">
        <f>MASQ!L7+MASQ!L14+MASQ!L17+MASQ!L20+MASQ!L25+MASQ!L64+MASQ!L68+MASQ!L70+MASQ!L82+MASQ!L86+MASQ!L87</f>
        <v>13</v>
      </c>
      <c r="M98" s="5">
        <f>MASQ!M7+MASQ!M14+MASQ!M17+MASQ!M20+MASQ!M25+MASQ!M64+MASQ!M68+MASQ!M70+MASQ!M82+MASQ!M86+MASQ!M87</f>
        <v>24</v>
      </c>
      <c r="N98" s="5">
        <f>MASQ!N7+MASQ!N14+MASQ!N17+MASQ!N20+MASQ!N25+MASQ!N64+MASQ!N68+MASQ!N70+MASQ!N82+MASQ!N86+MASQ!N87</f>
        <v>26</v>
      </c>
      <c r="O98" s="5">
        <f>MASQ!O7+MASQ!O14+MASQ!O17+MASQ!O20+MASQ!O25+MASQ!O64+MASQ!O68+MASQ!O70+MASQ!O82+MASQ!O86+MASQ!O87</f>
        <v>15</v>
      </c>
      <c r="P98" s="5">
        <f>MASQ!P7+MASQ!P14+MASQ!P17+MASQ!P20+MASQ!P25+MASQ!P64+MASQ!P68+MASQ!P70+MASQ!P82+MASQ!P86+MASQ!P87</f>
        <v>23</v>
      </c>
      <c r="Q98" s="5">
        <f>MASQ!Q7+MASQ!Q14+MASQ!Q17+MASQ!Q20+MASQ!Q25+MASQ!Q64+MASQ!Q68+MASQ!Q70+MASQ!Q82+MASQ!Q86+MASQ!Q87</f>
        <v>12</v>
      </c>
      <c r="R98" s="5">
        <f>MASQ!R7+MASQ!R14+MASQ!R17+MASQ!R20+MASQ!R25+MASQ!R64+MASQ!R68+MASQ!R70+MASQ!R82+MASQ!R86+MASQ!R87</f>
        <v>11</v>
      </c>
      <c r="S98" s="5">
        <f>MASQ!S7+MASQ!S14+MASQ!S17+MASQ!S20+MASQ!S25+MASQ!S64+MASQ!S68+MASQ!S70+MASQ!S82+MASQ!S86+MASQ!S87</f>
        <v>15</v>
      </c>
      <c r="T98" s="5">
        <f>MASQ!T7+MASQ!T14+MASQ!T17+MASQ!T20+MASQ!T25+MASQ!T64+MASQ!T68+MASQ!T70+MASQ!T82+MASQ!T86+MASQ!T87</f>
        <v>11</v>
      </c>
      <c r="U98" s="5">
        <f>MASQ!U7+MASQ!U14+MASQ!U17+MASQ!U20+MASQ!U25+MASQ!U64+MASQ!U68+MASQ!U70+MASQ!U82+MASQ!U86+MASQ!U87</f>
        <v>20</v>
      </c>
      <c r="V98" s="5">
        <f>MASQ!V7+MASQ!V14+MASQ!V17+MASQ!V20+MASQ!V25+MASQ!V64+MASQ!V68+MASQ!V70+MASQ!V82+MASQ!V86+MASQ!V87</f>
        <v>16</v>
      </c>
      <c r="W98" s="5">
        <f>MASQ!W7+MASQ!W14+MASQ!W17+MASQ!W20+MASQ!W25+MASQ!W64+MASQ!W68+MASQ!W70+MASQ!W82+MASQ!W86+MASQ!W87</f>
        <v>29</v>
      </c>
      <c r="X98" s="5">
        <f>MASQ!X7+MASQ!X14+MASQ!X17+MASQ!X20+MASQ!X25+MASQ!X64+MASQ!X68+MASQ!X70+MASQ!X82+MASQ!X86+MASQ!X87</f>
        <v>12</v>
      </c>
      <c r="Y98" s="5">
        <f>MASQ!Y7+MASQ!Y14+MASQ!Y17+MASQ!Y20+MASQ!Y25+MASQ!Y64+MASQ!Y68+MASQ!Y70+MASQ!Y82+MASQ!Y86+MASQ!Y87</f>
        <v>22</v>
      </c>
      <c r="Z98" s="5">
        <f>MASQ!Z7+MASQ!Z14+MASQ!Z17+MASQ!Z20+MASQ!Z25+MASQ!Z64+MASQ!Z68+MASQ!Z70+MASQ!Z82+MASQ!Z86+MASQ!Z87</f>
        <v>12</v>
      </c>
      <c r="AA98" s="5">
        <f>MASQ!AA7+MASQ!AA14+MASQ!AA17+MASQ!AA20+MASQ!AA25+MASQ!AA64+MASQ!AA68+MASQ!AA70+MASQ!AA82+MASQ!AA86+MASQ!AA87</f>
        <v>12</v>
      </c>
      <c r="AB98" s="5">
        <f>MASQ!AB7+MASQ!AB14+MASQ!AB17+MASQ!AB20+MASQ!AB25+MASQ!AB64+MASQ!AB68+MASQ!AB70+MASQ!AB82+MASQ!AB86+MASQ!AB87</f>
        <v>21</v>
      </c>
      <c r="AC98" s="5">
        <f>MASQ!AC7+MASQ!AC14+MASQ!AC17+MASQ!AC20+MASQ!AC25+MASQ!AC64+MASQ!AC68+MASQ!AC70+MASQ!AC82+MASQ!AC86+MASQ!AC87</f>
        <v>0</v>
      </c>
      <c r="AD98" s="5">
        <f>MASQ!AD7+MASQ!AD14+MASQ!AD17+MASQ!AD20+MASQ!AD25+MASQ!AD64+MASQ!AD68+MASQ!AD70+MASQ!AD82+MASQ!AD86+MASQ!AD87</f>
        <v>0</v>
      </c>
      <c r="AE98" s="5">
        <f>MASQ!AE7+MASQ!AE14+MASQ!AE17+MASQ!AE20+MASQ!AE25+MASQ!AE64+MASQ!AE68+MASQ!AE70+MASQ!AE82+MASQ!AE86+MASQ!AE87</f>
        <v>0</v>
      </c>
      <c r="AF98" s="5">
        <f>MASQ!AF7+MASQ!AF14+MASQ!AF17+MASQ!AF20+MASQ!AF25+MASQ!AF64+MASQ!AF68+MASQ!AF70+MASQ!AF82+MASQ!AF86+MASQ!AF87</f>
        <v>0</v>
      </c>
      <c r="AG98" s="5">
        <f>MASQ!AG7+MASQ!AG14+MASQ!AG17+MASQ!AG20+MASQ!AG25+MASQ!AG64+MASQ!AG68+MASQ!AG70+MASQ!AG82+MASQ!AG86+MASQ!AG87</f>
        <v>0</v>
      </c>
      <c r="AH98" s="5">
        <f>MASQ!AH7+MASQ!AH14+MASQ!AH17+MASQ!AH20+MASQ!AH25+MASQ!AH64+MASQ!AH68+MASQ!AH70+MASQ!AH82+MASQ!AH86+MASQ!AH87</f>
        <v>0</v>
      </c>
      <c r="AI98" s="5">
        <f>MASQ!AI7+MASQ!AI14+MASQ!AI17+MASQ!AI20+MASQ!AI25+MASQ!AI64+MASQ!AI68+MASQ!AI70+MASQ!AI82+MASQ!AI86+MASQ!AI87</f>
        <v>0</v>
      </c>
      <c r="AJ98" s="5">
        <f>MASQ!AJ7+MASQ!AJ14+MASQ!AJ17+MASQ!AJ20+MASQ!AJ25+MASQ!AJ64+MASQ!AJ68+MASQ!AJ70+MASQ!AJ82+MASQ!AJ86+MASQ!AJ87</f>
        <v>0</v>
      </c>
      <c r="AK98" s="5">
        <f>MASQ!AK7+MASQ!AK14+MASQ!AK17+MASQ!AK20+MASQ!AK25+MASQ!AK64+MASQ!AK68+MASQ!AK70+MASQ!AK82+MASQ!AK86+MASQ!AK87</f>
        <v>0</v>
      </c>
      <c r="AL98" s="5">
        <f>MASQ!AL7+MASQ!AL14+MASQ!AL17+MASQ!AL20+MASQ!AL25+MASQ!AL64+MASQ!AL68+MASQ!AL70+MASQ!AL82+MASQ!AL86+MASQ!AL87</f>
        <v>0</v>
      </c>
      <c r="AM98" s="5">
        <f>MASQ!AM7+MASQ!AM14+MASQ!AM17+MASQ!AM20+MASQ!AM25+MASQ!AM64+MASQ!AM68+MASQ!AM70+MASQ!AM82+MASQ!AM86+MASQ!AM87</f>
        <v>0</v>
      </c>
      <c r="AN98" s="5">
        <f>MASQ!AN7+MASQ!AN14+MASQ!AN17+MASQ!AN20+MASQ!AN25+MASQ!AN64+MASQ!AN68+MASQ!AN70+MASQ!AN82+MASQ!AN86+MASQ!AN87</f>
        <v>0</v>
      </c>
      <c r="AO98" s="5">
        <f>MASQ!AO7+MASQ!AO14+MASQ!AO17+MASQ!AO20+MASQ!AO25+MASQ!AO64+MASQ!AO68+MASQ!AO70+MASQ!AO82+MASQ!AO86+MASQ!AO87</f>
        <v>0</v>
      </c>
      <c r="AP98" s="5">
        <f>MASQ!AP7+MASQ!AP14+MASQ!AP17+MASQ!AP20+MASQ!AP25+MASQ!AP64+MASQ!AP68+MASQ!AP70+MASQ!AP82+MASQ!AP86+MASQ!AP87</f>
        <v>0</v>
      </c>
      <c r="AQ98" s="5">
        <f>MASQ!AQ7+MASQ!AQ14+MASQ!AQ17+MASQ!AQ20+MASQ!AQ25+MASQ!AQ64+MASQ!AQ68+MASQ!AQ70+MASQ!AQ82+MASQ!AQ86+MASQ!AQ87</f>
        <v>0</v>
      </c>
      <c r="AR98" s="5">
        <f>MASQ!AR7+MASQ!AR14+MASQ!AR17+MASQ!AR20+MASQ!AR25+MASQ!AR64+MASQ!AR68+MASQ!AR70+MASQ!AR82+MASQ!AR86+MASQ!AR87</f>
        <v>0</v>
      </c>
      <c r="AS98" s="5">
        <f>MASQ!AS7+MASQ!AS14+MASQ!AS17+MASQ!AS20+MASQ!AS25+MASQ!AS64+MASQ!AS68+MASQ!AS70+MASQ!AS82+MASQ!AS86+MASQ!AS87</f>
        <v>0</v>
      </c>
      <c r="AT98" s="5">
        <f>MASQ!AT7+MASQ!AT14+MASQ!AT17+MASQ!AT20+MASQ!AT25+MASQ!AT64+MASQ!AT68+MASQ!AT70+MASQ!AT82+MASQ!AT86+MASQ!AT87</f>
        <v>0</v>
      </c>
      <c r="AU98" s="5">
        <f>MASQ!AU7+MASQ!AU14+MASQ!AU17+MASQ!AU20+MASQ!AU25+MASQ!AU64+MASQ!AU68+MASQ!AU70+MASQ!AU82+MASQ!AU86+MASQ!AU87</f>
        <v>0</v>
      </c>
      <c r="AV98" s="5">
        <f>MASQ!AV7+MASQ!AV14+MASQ!AV17+MASQ!AV20+MASQ!AV25+MASQ!AV64+MASQ!AV68+MASQ!AV70+MASQ!AV82+MASQ!AV86+MASQ!AV87</f>
        <v>0</v>
      </c>
      <c r="AW98" s="5">
        <f>MASQ!AW7+MASQ!AW14+MASQ!AW17+MASQ!AW20+MASQ!AW25+MASQ!AW64+MASQ!AW68+MASQ!AW70+MASQ!AW82+MASQ!AW86+MASQ!AW87</f>
        <v>0</v>
      </c>
      <c r="AX98" s="5"/>
      <c r="AY98" s="5"/>
      <c r="AZ98" s="5"/>
      <c r="BA98" s="5"/>
      <c r="BB98" s="5"/>
      <c r="BC98" s="5"/>
      <c r="BD98" s="5"/>
      <c r="BE98" s="5"/>
      <c r="BF98" s="5"/>
      <c r="BG98" s="5"/>
    </row>
    <row r="99" spans="1:59" ht="12" customHeight="1" x14ac:dyDescent="0.3">
      <c r="A99" s="5"/>
      <c r="B99" s="5" t="s">
        <v>434</v>
      </c>
      <c r="C99" s="5">
        <f>MASQ!C8+MASQ!C24+MASQ!C30+MASQ!C50+MASQ!C53+MASQ!C57+MASQ!C60+MASQ!C62+MASQ!C66+MASQ!C72+MASQ!C74+MASQ!C78+MASQ!C80+MASQ!C84+MASQ!C90+MASQ!C92+MASQ!C93</f>
        <v>18</v>
      </c>
      <c r="D99" s="5">
        <f>MASQ!D8+MASQ!D24+MASQ!D30+MASQ!D50+MASQ!D53+MASQ!D57+MASQ!D60+MASQ!D62+MASQ!D66+MASQ!D72+MASQ!D74+MASQ!D78+MASQ!D80+MASQ!D84+MASQ!D90+MASQ!D92+MASQ!D93</f>
        <v>20</v>
      </c>
      <c r="E99" s="5">
        <f>MASQ!E8+MASQ!E24+MASQ!E30+MASQ!E50+MASQ!E53+MASQ!E57+MASQ!E60+MASQ!E62+MASQ!E66+MASQ!E72+MASQ!E74+MASQ!E78+MASQ!E80+MASQ!E84+MASQ!E90+MASQ!E92+MASQ!E93</f>
        <v>20</v>
      </c>
      <c r="F99" s="5">
        <f>MASQ!F8+MASQ!F24+MASQ!F30+MASQ!F50+MASQ!F53+MASQ!F57+MASQ!F60+MASQ!F62+MASQ!F66+MASQ!F72+MASQ!F74+MASQ!F78+MASQ!F80+MASQ!F84+MASQ!F90+MASQ!F92+MASQ!F93</f>
        <v>18</v>
      </c>
      <c r="G99" s="5">
        <f>MASQ!G8+MASQ!G24+MASQ!G30+MASQ!G50+MASQ!G53+MASQ!G57+MASQ!G60+MASQ!G62+MASQ!G66+MASQ!G72+MASQ!G74+MASQ!G78+MASQ!G80+MASQ!G84+MASQ!G90+MASQ!G92+MASQ!G93</f>
        <v>19</v>
      </c>
      <c r="H99" s="5">
        <f>MASQ!H8+MASQ!H24+MASQ!H30+MASQ!H50+MASQ!H53+MASQ!H57+MASQ!H60+MASQ!H62+MASQ!H66+MASQ!H72+MASQ!H74+MASQ!H78+MASQ!H80+MASQ!H84+MASQ!H90+MASQ!H92+MASQ!H93</f>
        <v>24</v>
      </c>
      <c r="I99" s="5">
        <f>MASQ!I8+MASQ!I24+MASQ!I30+MASQ!I50+MASQ!I53+MASQ!I57+MASQ!I60+MASQ!I62+MASQ!I66+MASQ!I72+MASQ!I74+MASQ!I78+MASQ!I80+MASQ!I84+MASQ!I90+MASQ!I92+MASQ!I93</f>
        <v>17</v>
      </c>
      <c r="J99" s="5">
        <f>MASQ!J8+MASQ!J24+MASQ!J30+MASQ!J50+MASQ!J53+MASQ!J57+MASQ!J60+MASQ!J62+MASQ!J66+MASQ!J72+MASQ!J74+MASQ!J78+MASQ!J80+MASQ!J84+MASQ!J90+MASQ!J92+MASQ!J93</f>
        <v>29</v>
      </c>
      <c r="K99" s="5">
        <f>MASQ!K8+MASQ!K24+MASQ!K30+MASQ!K50+MASQ!K53+MASQ!K57+MASQ!K60+MASQ!K62+MASQ!K66+MASQ!K72+MASQ!K74+MASQ!K78+MASQ!K80+MASQ!K84+MASQ!K90+MASQ!K92+MASQ!K93</f>
        <v>18</v>
      </c>
      <c r="L99" s="5">
        <f>MASQ!L8+MASQ!L24+MASQ!L30+MASQ!L50+MASQ!L53+MASQ!L57+MASQ!L60+MASQ!L62+MASQ!L66+MASQ!L72+MASQ!L74+MASQ!L78+MASQ!L80+MASQ!L84+MASQ!L90+MASQ!L92+MASQ!L93</f>
        <v>17</v>
      </c>
      <c r="M99" s="5">
        <f>MASQ!M8+MASQ!M24+MASQ!M30+MASQ!M50+MASQ!M53+MASQ!M57+MASQ!M60+MASQ!M62+MASQ!M66+MASQ!M72+MASQ!M74+MASQ!M78+MASQ!M80+MASQ!M84+MASQ!M90+MASQ!M92+MASQ!M93</f>
        <v>30</v>
      </c>
      <c r="N99" s="5">
        <f>MASQ!N8+MASQ!N24+MASQ!N30+MASQ!N50+MASQ!N53+MASQ!N57+MASQ!N60+MASQ!N62+MASQ!N66+MASQ!N72+MASQ!N74+MASQ!N78+MASQ!N80+MASQ!N84+MASQ!N90+MASQ!N92+MASQ!N93</f>
        <v>25</v>
      </c>
      <c r="O99" s="5">
        <f>MASQ!O8+MASQ!O24+MASQ!O30+MASQ!O50+MASQ!O53+MASQ!O57+MASQ!O60+MASQ!O62+MASQ!O66+MASQ!O72+MASQ!O74+MASQ!O78+MASQ!O80+MASQ!O84+MASQ!O90+MASQ!O92+MASQ!O93</f>
        <v>19</v>
      </c>
      <c r="P99" s="5">
        <f>MASQ!P8+MASQ!P24+MASQ!P30+MASQ!P50+MASQ!P53+MASQ!P57+MASQ!P60+MASQ!P62+MASQ!P66+MASQ!P72+MASQ!P74+MASQ!P78+MASQ!P80+MASQ!P84+MASQ!P90+MASQ!P92+MASQ!P93</f>
        <v>23</v>
      </c>
      <c r="Q99" s="5">
        <f>MASQ!Q8+MASQ!Q24+MASQ!Q30+MASQ!Q50+MASQ!Q53+MASQ!Q57+MASQ!Q60+MASQ!Q62+MASQ!Q66+MASQ!Q72+MASQ!Q74+MASQ!Q78+MASQ!Q80+MASQ!Q84+MASQ!Q90+MASQ!Q92+MASQ!Q93</f>
        <v>17</v>
      </c>
      <c r="R99" s="5">
        <f>MASQ!R8+MASQ!R24+MASQ!R30+MASQ!R50+MASQ!R53+MASQ!R57+MASQ!R60+MASQ!R62+MASQ!R66+MASQ!R72+MASQ!R74+MASQ!R78+MASQ!R80+MASQ!R84+MASQ!R90+MASQ!R92+MASQ!R93</f>
        <v>18</v>
      </c>
      <c r="S99" s="5">
        <f>MASQ!S8+MASQ!S24+MASQ!S30+MASQ!S50+MASQ!S53+MASQ!S57+MASQ!S60+MASQ!S62+MASQ!S66+MASQ!S72+MASQ!S74+MASQ!S78+MASQ!S80+MASQ!S84+MASQ!S90+MASQ!S92+MASQ!S93</f>
        <v>20</v>
      </c>
      <c r="T99" s="5">
        <f>MASQ!T8+MASQ!T24+MASQ!T30+MASQ!T50+MASQ!T53+MASQ!T57+MASQ!T60+MASQ!T62+MASQ!T66+MASQ!T72+MASQ!T74+MASQ!T78+MASQ!T80+MASQ!T84+MASQ!T90+MASQ!T92+MASQ!T93</f>
        <v>17</v>
      </c>
      <c r="U99" s="5">
        <f>MASQ!U8+MASQ!U24+MASQ!U30+MASQ!U50+MASQ!U53+MASQ!U57+MASQ!U60+MASQ!U62+MASQ!U66+MASQ!U72+MASQ!U74+MASQ!U78+MASQ!U80+MASQ!U84+MASQ!U90+MASQ!U92+MASQ!U93</f>
        <v>23</v>
      </c>
      <c r="V99" s="5">
        <f>MASQ!V8+MASQ!V24+MASQ!V30+MASQ!V50+MASQ!V53+MASQ!V57+MASQ!V60+MASQ!V62+MASQ!V66+MASQ!V72+MASQ!V74+MASQ!V78+MASQ!V80+MASQ!V84+MASQ!V90+MASQ!V92+MASQ!V93</f>
        <v>19</v>
      </c>
      <c r="W99" s="5">
        <f>MASQ!W8+MASQ!W24+MASQ!W30+MASQ!W50+MASQ!W53+MASQ!W57+MASQ!W60+MASQ!W62+MASQ!W66+MASQ!W72+MASQ!W74+MASQ!W78+MASQ!W80+MASQ!W84+MASQ!W90+MASQ!W92+MASQ!W93</f>
        <v>32</v>
      </c>
      <c r="X99" s="5">
        <f>MASQ!X8+MASQ!X24+MASQ!X30+MASQ!X50+MASQ!X53+MASQ!X57+MASQ!X60+MASQ!X62+MASQ!X66+MASQ!X72+MASQ!X74+MASQ!X78+MASQ!X80+MASQ!X84+MASQ!X90+MASQ!X92+MASQ!X93</f>
        <v>17</v>
      </c>
      <c r="Y99" s="5">
        <f>MASQ!Y8+MASQ!Y24+MASQ!Y30+MASQ!Y50+MASQ!Y53+MASQ!Y57+MASQ!Y60+MASQ!Y62+MASQ!Y66+MASQ!Y72+MASQ!Y74+MASQ!Y78+MASQ!Y80+MASQ!Y84+MASQ!Y90+MASQ!Y92+MASQ!Y93</f>
        <v>20</v>
      </c>
      <c r="Z99" s="5">
        <f>MASQ!Z8+MASQ!Z24+MASQ!Z30+MASQ!Z50+MASQ!Z53+MASQ!Z57+MASQ!Z60+MASQ!Z62+MASQ!Z66+MASQ!Z72+MASQ!Z74+MASQ!Z78+MASQ!Z80+MASQ!Z84+MASQ!Z90+MASQ!Z92+MASQ!Z93</f>
        <v>18</v>
      </c>
      <c r="AA99" s="5">
        <f>MASQ!AA8+MASQ!AA24+MASQ!AA30+MASQ!AA50+MASQ!AA53+MASQ!AA57+MASQ!AA60+MASQ!AA62+MASQ!AA66+MASQ!AA72+MASQ!AA74+MASQ!AA78+MASQ!AA80+MASQ!AA84+MASQ!AA90+MASQ!AA92+MASQ!AA93</f>
        <v>17</v>
      </c>
      <c r="AB99" s="5">
        <f>MASQ!AB8+MASQ!AB24+MASQ!AB30+MASQ!AB50+MASQ!AB53+MASQ!AB57+MASQ!AB60+MASQ!AB62+MASQ!AB66+MASQ!AB72+MASQ!AB74+MASQ!AB78+MASQ!AB80+MASQ!AB84+MASQ!AB90+MASQ!AB92+MASQ!AB93</f>
        <v>26</v>
      </c>
      <c r="AC99" s="5">
        <f>MASQ!AC8+MASQ!AC24+MASQ!AC30+MASQ!AC50+MASQ!AC53+MASQ!AC57+MASQ!AC60+MASQ!AC62+MASQ!AC66+MASQ!AC72+MASQ!AC74+MASQ!AC78+MASQ!AC80+MASQ!AC84+MASQ!AC90+MASQ!AC92+MASQ!AC93</f>
        <v>0</v>
      </c>
      <c r="AD99" s="5">
        <f>MASQ!AD8+MASQ!AD24+MASQ!AD30+MASQ!AD50+MASQ!AD53+MASQ!AD57+MASQ!AD60+MASQ!AD62+MASQ!AD66+MASQ!AD72+MASQ!AD74+MASQ!AD78+MASQ!AD80+MASQ!AD84+MASQ!AD90+MASQ!AD92+MASQ!AD93</f>
        <v>0</v>
      </c>
      <c r="AE99" s="5">
        <f>MASQ!AE8+MASQ!AE24+MASQ!AE30+MASQ!AE50+MASQ!AE53+MASQ!AE57+MASQ!AE60+MASQ!AE62+MASQ!AE66+MASQ!AE72+MASQ!AE74+MASQ!AE78+MASQ!AE80+MASQ!AE84+MASQ!AE90+MASQ!AE92+MASQ!AE93</f>
        <v>0</v>
      </c>
      <c r="AF99" s="5">
        <f>MASQ!AF8+MASQ!AF24+MASQ!AF30+MASQ!AF50+MASQ!AF53+MASQ!AF57+MASQ!AF60+MASQ!AF62+MASQ!AF66+MASQ!AF72+MASQ!AF74+MASQ!AF78+MASQ!AF80+MASQ!AF84+MASQ!AF90+MASQ!AF92+MASQ!AF93</f>
        <v>0</v>
      </c>
      <c r="AG99" s="5">
        <f>MASQ!AG8+MASQ!AG24+MASQ!AG30+MASQ!AG50+MASQ!AG53+MASQ!AG57+MASQ!AG60+MASQ!AG62+MASQ!AG66+MASQ!AG72+MASQ!AG74+MASQ!AG78+MASQ!AG80+MASQ!AG84+MASQ!AG90+MASQ!AG92+MASQ!AG93</f>
        <v>0</v>
      </c>
      <c r="AH99" s="5">
        <f>MASQ!AH8+MASQ!AH24+MASQ!AH30+MASQ!AH50+MASQ!AH53+MASQ!AH57+MASQ!AH60+MASQ!AH62+MASQ!AH66+MASQ!AH72+MASQ!AH74+MASQ!AH78+MASQ!AH80+MASQ!AH84+MASQ!AH90+MASQ!AH92+MASQ!AH93</f>
        <v>0</v>
      </c>
      <c r="AI99" s="5">
        <f>MASQ!AI8+MASQ!AI24+MASQ!AI30+MASQ!AI50+MASQ!AI53+MASQ!AI57+MASQ!AI60+MASQ!AI62+MASQ!AI66+MASQ!AI72+MASQ!AI74+MASQ!AI78+MASQ!AI80+MASQ!AI84+MASQ!AI90+MASQ!AI92+MASQ!AI93</f>
        <v>0</v>
      </c>
      <c r="AJ99" s="5">
        <f>MASQ!AJ8+MASQ!AJ24+MASQ!AJ30+MASQ!AJ50+MASQ!AJ53+MASQ!AJ57+MASQ!AJ60+MASQ!AJ62+MASQ!AJ66+MASQ!AJ72+MASQ!AJ74+MASQ!AJ78+MASQ!AJ80+MASQ!AJ84+MASQ!AJ90+MASQ!AJ92+MASQ!AJ93</f>
        <v>0</v>
      </c>
      <c r="AK99" s="5">
        <f>MASQ!AK8+MASQ!AK24+MASQ!AK30+MASQ!AK50+MASQ!AK53+MASQ!AK57+MASQ!AK60+MASQ!AK62+MASQ!AK66+MASQ!AK72+MASQ!AK74+MASQ!AK78+MASQ!AK80+MASQ!AK84+MASQ!AK90+MASQ!AK92+MASQ!AK93</f>
        <v>0</v>
      </c>
      <c r="AL99" s="5">
        <f>MASQ!AL8+MASQ!AL24+MASQ!AL30+MASQ!AL50+MASQ!AL53+MASQ!AL57+MASQ!AL60+MASQ!AL62+MASQ!AL66+MASQ!AL72+MASQ!AL74+MASQ!AL78+MASQ!AL80+MASQ!AL84+MASQ!AL90+MASQ!AL92+MASQ!AL93</f>
        <v>0</v>
      </c>
      <c r="AM99" s="5">
        <f>MASQ!AM8+MASQ!AM24+MASQ!AM30+MASQ!AM50+MASQ!AM53+MASQ!AM57+MASQ!AM60+MASQ!AM62+MASQ!AM66+MASQ!AM72+MASQ!AM74+MASQ!AM78+MASQ!AM80+MASQ!AM84+MASQ!AM90+MASQ!AM92+MASQ!AM93</f>
        <v>0</v>
      </c>
      <c r="AN99" s="5">
        <f>MASQ!AN8+MASQ!AN24+MASQ!AN30+MASQ!AN50+MASQ!AN53+MASQ!AN57+MASQ!AN60+MASQ!AN62+MASQ!AN66+MASQ!AN72+MASQ!AN74+MASQ!AN78+MASQ!AN80+MASQ!AN84+MASQ!AN90+MASQ!AN92+MASQ!AN93</f>
        <v>0</v>
      </c>
      <c r="AO99" s="5">
        <f>MASQ!AO8+MASQ!AO24+MASQ!AO30+MASQ!AO50+MASQ!AO53+MASQ!AO57+MASQ!AO60+MASQ!AO62+MASQ!AO66+MASQ!AO72+MASQ!AO74+MASQ!AO78+MASQ!AO80+MASQ!AO84+MASQ!AO90+MASQ!AO92+MASQ!AO93</f>
        <v>0</v>
      </c>
      <c r="AP99" s="5">
        <f>MASQ!AP8+MASQ!AP24+MASQ!AP30+MASQ!AP50+MASQ!AP53+MASQ!AP57+MASQ!AP60+MASQ!AP62+MASQ!AP66+MASQ!AP72+MASQ!AP74+MASQ!AP78+MASQ!AP80+MASQ!AP84+MASQ!AP90+MASQ!AP92+MASQ!AP93</f>
        <v>0</v>
      </c>
      <c r="AQ99" s="5">
        <f>MASQ!AQ8+MASQ!AQ24+MASQ!AQ30+MASQ!AQ50+MASQ!AQ53+MASQ!AQ57+MASQ!AQ60+MASQ!AQ62+MASQ!AQ66+MASQ!AQ72+MASQ!AQ74+MASQ!AQ78+MASQ!AQ80+MASQ!AQ84+MASQ!AQ90+MASQ!AQ92+MASQ!AQ93</f>
        <v>0</v>
      </c>
      <c r="AR99" s="5">
        <f>MASQ!AR8+MASQ!AR24+MASQ!AR30+MASQ!AR50+MASQ!AR53+MASQ!AR57+MASQ!AR60+MASQ!AR62+MASQ!AR66+MASQ!AR72+MASQ!AR74+MASQ!AR78+MASQ!AR80+MASQ!AR84+MASQ!AR90+MASQ!AR92+MASQ!AR93</f>
        <v>0</v>
      </c>
      <c r="AS99" s="5">
        <f>MASQ!AS8+MASQ!AS24+MASQ!AS30+MASQ!AS50+MASQ!AS53+MASQ!AS57+MASQ!AS60+MASQ!AS62+MASQ!AS66+MASQ!AS72+MASQ!AS74+MASQ!AS78+MASQ!AS80+MASQ!AS84+MASQ!AS90+MASQ!AS92+MASQ!AS93</f>
        <v>0</v>
      </c>
      <c r="AT99" s="5">
        <f>MASQ!AT8+MASQ!AT24+MASQ!AT30+MASQ!AT50+MASQ!AT53+MASQ!AT57+MASQ!AT60+MASQ!AT62+MASQ!AT66+MASQ!AT72+MASQ!AT74+MASQ!AT78+MASQ!AT80+MASQ!AT84+MASQ!AT90+MASQ!AT92+MASQ!AT93</f>
        <v>0</v>
      </c>
      <c r="AU99" s="5">
        <f>MASQ!AU8+MASQ!AU24+MASQ!AU30+MASQ!AU50+MASQ!AU53+MASQ!AU57+MASQ!AU60+MASQ!AU62+MASQ!AU66+MASQ!AU72+MASQ!AU74+MASQ!AU78+MASQ!AU80+MASQ!AU84+MASQ!AU90+MASQ!AU92+MASQ!AU93</f>
        <v>0</v>
      </c>
      <c r="AV99" s="5">
        <f>MASQ!AV8+MASQ!AV24+MASQ!AV30+MASQ!AV50+MASQ!AV53+MASQ!AV57+MASQ!AV60+MASQ!AV62+MASQ!AV66+MASQ!AV72+MASQ!AV74+MASQ!AV78+MASQ!AV80+MASQ!AV84+MASQ!AV90+MASQ!AV92+MASQ!AV93</f>
        <v>0</v>
      </c>
      <c r="AW99" s="5">
        <f>MASQ!AW8+MASQ!AW24+MASQ!AW30+MASQ!AW50+MASQ!AW53+MASQ!AW57+MASQ!AW60+MASQ!AW62+MASQ!AW66+MASQ!AW72+MASQ!AW74+MASQ!AW78+MASQ!AW80+MASQ!AW84+MASQ!AW90+MASQ!AW92+MASQ!AW93</f>
        <v>0</v>
      </c>
      <c r="AX99" s="5"/>
      <c r="AY99" s="5"/>
      <c r="AZ99" s="5"/>
      <c r="BA99" s="5"/>
      <c r="BB99" s="5"/>
      <c r="BC99" s="5"/>
      <c r="BD99" s="5"/>
      <c r="BE99" s="5"/>
      <c r="BF99" s="5"/>
      <c r="BG99" s="5"/>
    </row>
    <row r="100" spans="1:59" ht="12" customHeight="1" x14ac:dyDescent="0.3">
      <c r="A100" s="5"/>
      <c r="B100" s="5" t="s">
        <v>435</v>
      </c>
      <c r="C100" s="5">
        <f>MASQ!C11+MASQ!C13+MASQ!C15+MASQ!C18+MASQ!C21+MASQ!C27+MASQ!C29+MASQ!C47+MASQ!C52+MASQ!C61+MASQ!C69+MASQ!C79</f>
        <v>12</v>
      </c>
      <c r="D100" s="5">
        <f>MASQ!D11+MASQ!D13+MASQ!D15+MASQ!D18+MASQ!D21+MASQ!D27+MASQ!D29+MASQ!D47+MASQ!D52+MASQ!D61+MASQ!D69+MASQ!D79</f>
        <v>14</v>
      </c>
      <c r="E100" s="5">
        <f>MASQ!E11+MASQ!E13+MASQ!E15+MASQ!E18+MASQ!E21+MASQ!E27+MASQ!E29+MASQ!E47+MASQ!E52+MASQ!E61+MASQ!E69+MASQ!E79</f>
        <v>25</v>
      </c>
      <c r="F100" s="5">
        <f>MASQ!F11+MASQ!F13+MASQ!F15+MASQ!F18+MASQ!F21+MASQ!F27+MASQ!F29+MASQ!F47+MASQ!F52+MASQ!F61+MASQ!F69+MASQ!F79</f>
        <v>17</v>
      </c>
      <c r="G100" s="5">
        <f>MASQ!G11+MASQ!G13+MASQ!G15+MASQ!G18+MASQ!G21+MASQ!G27+MASQ!G29+MASQ!G47+MASQ!G52+MASQ!G61+MASQ!G69+MASQ!G79</f>
        <v>19</v>
      </c>
      <c r="H100" s="5">
        <f>MASQ!H11+MASQ!H13+MASQ!H15+MASQ!H18+MASQ!H21+MASQ!H27+MASQ!H29+MASQ!H47+MASQ!H52+MASQ!H61+MASQ!H69+MASQ!H79</f>
        <v>31</v>
      </c>
      <c r="I100" s="5">
        <f>MASQ!I11+MASQ!I13+MASQ!I15+MASQ!I18+MASQ!I21+MASQ!I27+MASQ!I29+MASQ!I47+MASQ!I52+MASQ!I61+MASQ!I69+MASQ!I79</f>
        <v>17</v>
      </c>
      <c r="J100" s="5">
        <f>MASQ!J11+MASQ!J13+MASQ!J15+MASQ!J18+MASQ!J21+MASQ!J27+MASQ!J29+MASQ!J47+MASQ!J52+MASQ!J61+MASQ!J69+MASQ!J79</f>
        <v>13</v>
      </c>
      <c r="K100" s="5">
        <f>MASQ!K11+MASQ!K13+MASQ!K15+MASQ!K18+MASQ!K21+MASQ!K27+MASQ!K29+MASQ!K47+MASQ!K52+MASQ!K61+MASQ!K69+MASQ!K79</f>
        <v>13</v>
      </c>
      <c r="L100" s="5">
        <f>MASQ!L11+MASQ!L13+MASQ!L15+MASQ!L18+MASQ!L21+MASQ!L27+MASQ!L29+MASQ!L47+MASQ!L52+MASQ!L61+MASQ!L69+MASQ!L79</f>
        <v>17</v>
      </c>
      <c r="M100" s="5">
        <f>MASQ!M11+MASQ!M13+MASQ!M15+MASQ!M18+MASQ!M21+MASQ!M27+MASQ!M29+MASQ!M47+MASQ!M52+MASQ!M61+MASQ!M69+MASQ!M79</f>
        <v>31</v>
      </c>
      <c r="N100" s="5">
        <f>MASQ!N11+MASQ!N13+MASQ!N15+MASQ!N18+MASQ!N21+MASQ!N27+MASQ!N29+MASQ!N47+MASQ!N52+MASQ!N61+MASQ!N69+MASQ!N79</f>
        <v>44</v>
      </c>
      <c r="O100" s="5">
        <f>MASQ!O11+MASQ!O13+MASQ!O15+MASQ!O18+MASQ!O21+MASQ!O27+MASQ!O29+MASQ!O47+MASQ!O52+MASQ!O61+MASQ!O69+MASQ!O79</f>
        <v>19</v>
      </c>
      <c r="P100" s="5">
        <f>MASQ!P11+MASQ!P13+MASQ!P15+MASQ!P18+MASQ!P21+MASQ!P27+MASQ!P29+MASQ!P47+MASQ!P52+MASQ!P61+MASQ!P69+MASQ!P79</f>
        <v>16</v>
      </c>
      <c r="Q100" s="5">
        <f>MASQ!Q11+MASQ!Q13+MASQ!Q15+MASQ!Q18+MASQ!Q21+MASQ!Q27+MASQ!Q29+MASQ!Q47+MASQ!Q52+MASQ!Q61+MASQ!Q69+MASQ!Q79</f>
        <v>13</v>
      </c>
      <c r="R100" s="5">
        <f>MASQ!R11+MASQ!R13+MASQ!R15+MASQ!R18+MASQ!R21+MASQ!R27+MASQ!R29+MASQ!R47+MASQ!R52+MASQ!R61+MASQ!R69+MASQ!R79</f>
        <v>12</v>
      </c>
      <c r="S100" s="5">
        <f>MASQ!S11+MASQ!S13+MASQ!S15+MASQ!S18+MASQ!S21+MASQ!S27+MASQ!S29+MASQ!S47+MASQ!S52+MASQ!S61+MASQ!S69+MASQ!S79</f>
        <v>17</v>
      </c>
      <c r="T100" s="5">
        <f>MASQ!T11+MASQ!T13+MASQ!T15+MASQ!T18+MASQ!T21+MASQ!T27+MASQ!T29+MASQ!T47+MASQ!T52+MASQ!T61+MASQ!T69+MASQ!T79</f>
        <v>12</v>
      </c>
      <c r="U100" s="5">
        <f>MASQ!U11+MASQ!U13+MASQ!U15+MASQ!U18+MASQ!U21+MASQ!U27+MASQ!U29+MASQ!U47+MASQ!U52+MASQ!U61+MASQ!U69+MASQ!U79</f>
        <v>26</v>
      </c>
      <c r="V100" s="5">
        <f>MASQ!V11+MASQ!V13+MASQ!V15+MASQ!V18+MASQ!V21+MASQ!V27+MASQ!V29+MASQ!V47+MASQ!V52+MASQ!V61+MASQ!V69+MASQ!V79</f>
        <v>18</v>
      </c>
      <c r="W100" s="5">
        <f>MASQ!W11+MASQ!W13+MASQ!W15+MASQ!W18+MASQ!W21+MASQ!W27+MASQ!W29+MASQ!W47+MASQ!W52+MASQ!W61+MASQ!W69+MASQ!W79</f>
        <v>39</v>
      </c>
      <c r="X100" s="5">
        <f>MASQ!X11+MASQ!X13+MASQ!X15+MASQ!X18+MASQ!X21+MASQ!X27+MASQ!X29+MASQ!X47+MASQ!X52+MASQ!X61+MASQ!X69+MASQ!X79</f>
        <v>19</v>
      </c>
      <c r="Y100" s="5">
        <f>MASQ!Y11+MASQ!Y13+MASQ!Y15+MASQ!Y18+MASQ!Y21+MASQ!Y27+MASQ!Y29+MASQ!Y47+MASQ!Y52+MASQ!Y61+MASQ!Y69+MASQ!Y79</f>
        <v>18</v>
      </c>
      <c r="Z100" s="5">
        <f>MASQ!Z11+MASQ!Z13+MASQ!Z15+MASQ!Z18+MASQ!Z21+MASQ!Z27+MASQ!Z29+MASQ!Z47+MASQ!Z52+MASQ!Z61+MASQ!Z69+MASQ!Z79</f>
        <v>20</v>
      </c>
      <c r="AA100" s="5">
        <f>MASQ!AA11+MASQ!AA13+MASQ!AA15+MASQ!AA18+MASQ!AA21+MASQ!AA27+MASQ!AA29+MASQ!AA47+MASQ!AA52+MASQ!AA61+MASQ!AA69+MASQ!AA79</f>
        <v>13</v>
      </c>
      <c r="AB100" s="5">
        <f>MASQ!AB11+MASQ!AB13+MASQ!AB15+MASQ!AB18+MASQ!AB21+MASQ!AB27+MASQ!AB29+MASQ!AB47+MASQ!AB52+MASQ!AB61+MASQ!AB69+MASQ!AB79</f>
        <v>25</v>
      </c>
      <c r="AC100" s="5">
        <f>MASQ!AC11+MASQ!AC13+MASQ!AC15+MASQ!AC18+MASQ!AC21+MASQ!AC27+MASQ!AC29+MASQ!AC47+MASQ!AC52+MASQ!AC61+MASQ!AC69+MASQ!AC79</f>
        <v>0</v>
      </c>
      <c r="AD100" s="5">
        <f>MASQ!AD11+MASQ!AD13+MASQ!AD15+MASQ!AD18+MASQ!AD21+MASQ!AD27+MASQ!AD29+MASQ!AD47+MASQ!AD52+MASQ!AD61+MASQ!AD69+MASQ!AD79</f>
        <v>0</v>
      </c>
      <c r="AE100" s="5">
        <f>MASQ!AE11+MASQ!AE13+MASQ!AE15+MASQ!AE18+MASQ!AE21+MASQ!AE27+MASQ!AE29+MASQ!AE47+MASQ!AE52+MASQ!AE61+MASQ!AE69+MASQ!AE79</f>
        <v>0</v>
      </c>
      <c r="AF100" s="5">
        <f>MASQ!AF11+MASQ!AF13+MASQ!AF15+MASQ!AF18+MASQ!AF21+MASQ!AF27+MASQ!AF29+MASQ!AF47+MASQ!AF52+MASQ!AF61+MASQ!AF69+MASQ!AF79</f>
        <v>0</v>
      </c>
      <c r="AG100" s="5">
        <f>MASQ!AG11+MASQ!AG13+MASQ!AG15+MASQ!AG18+MASQ!AG21+MASQ!AG27+MASQ!AG29+MASQ!AG47+MASQ!AG52+MASQ!AG61+MASQ!AG69+MASQ!AG79</f>
        <v>0</v>
      </c>
      <c r="AH100" s="5">
        <f>MASQ!AH11+MASQ!AH13+MASQ!AH15+MASQ!AH18+MASQ!AH21+MASQ!AH27+MASQ!AH29+MASQ!AH47+MASQ!AH52+MASQ!AH61+MASQ!AH69+MASQ!AH79</f>
        <v>0</v>
      </c>
      <c r="AI100" s="5">
        <f>MASQ!AI11+MASQ!AI13+MASQ!AI15+MASQ!AI18+MASQ!AI21+MASQ!AI27+MASQ!AI29+MASQ!AI47+MASQ!AI52+MASQ!AI61+MASQ!AI69+MASQ!AI79</f>
        <v>0</v>
      </c>
      <c r="AJ100" s="5">
        <f>MASQ!AJ11+MASQ!AJ13+MASQ!AJ15+MASQ!AJ18+MASQ!AJ21+MASQ!AJ27+MASQ!AJ29+MASQ!AJ47+MASQ!AJ52+MASQ!AJ61+MASQ!AJ69+MASQ!AJ79</f>
        <v>0</v>
      </c>
      <c r="AK100" s="5">
        <f>MASQ!AK11+MASQ!AK13+MASQ!AK15+MASQ!AK18+MASQ!AK21+MASQ!AK27+MASQ!AK29+MASQ!AK47+MASQ!AK52+MASQ!AK61+MASQ!AK69+MASQ!AK79</f>
        <v>0</v>
      </c>
      <c r="AL100" s="5">
        <f>MASQ!AL11+MASQ!AL13+MASQ!AL15+MASQ!AL18+MASQ!AL21+MASQ!AL27+MASQ!AL29+MASQ!AL47+MASQ!AL52+MASQ!AL61+MASQ!AL69+MASQ!AL79</f>
        <v>0</v>
      </c>
      <c r="AM100" s="5">
        <f>MASQ!AM11+MASQ!AM13+MASQ!AM15+MASQ!AM18+MASQ!AM21+MASQ!AM27+MASQ!AM29+MASQ!AM47+MASQ!AM52+MASQ!AM61+MASQ!AM69+MASQ!AM79</f>
        <v>0</v>
      </c>
      <c r="AN100" s="5">
        <f>MASQ!AN11+MASQ!AN13+MASQ!AN15+MASQ!AN18+MASQ!AN21+MASQ!AN27+MASQ!AN29+MASQ!AN47+MASQ!AN52+MASQ!AN61+MASQ!AN69+MASQ!AN79</f>
        <v>0</v>
      </c>
      <c r="AO100" s="5">
        <f>MASQ!AO11+MASQ!AO13+MASQ!AO15+MASQ!AO18+MASQ!AO21+MASQ!AO27+MASQ!AO29+MASQ!AO47+MASQ!AO52+MASQ!AO61+MASQ!AO69+MASQ!AO79</f>
        <v>0</v>
      </c>
      <c r="AP100" s="5">
        <f>MASQ!AP11+MASQ!AP13+MASQ!AP15+MASQ!AP18+MASQ!AP21+MASQ!AP27+MASQ!AP29+MASQ!AP47+MASQ!AP52+MASQ!AP61+MASQ!AP69+MASQ!AP79</f>
        <v>0</v>
      </c>
      <c r="AQ100" s="5">
        <f>MASQ!AQ11+MASQ!AQ13+MASQ!AQ15+MASQ!AQ18+MASQ!AQ21+MASQ!AQ27+MASQ!AQ29+MASQ!AQ47+MASQ!AQ52+MASQ!AQ61+MASQ!AQ69+MASQ!AQ79</f>
        <v>0</v>
      </c>
      <c r="AR100" s="5">
        <f>MASQ!AR11+MASQ!AR13+MASQ!AR15+MASQ!AR18+MASQ!AR21+MASQ!AR27+MASQ!AR29+MASQ!AR47+MASQ!AR52+MASQ!AR61+MASQ!AR69+MASQ!AR79</f>
        <v>0</v>
      </c>
      <c r="AS100" s="5">
        <f>MASQ!AS11+MASQ!AS13+MASQ!AS15+MASQ!AS18+MASQ!AS21+MASQ!AS27+MASQ!AS29+MASQ!AS47+MASQ!AS52+MASQ!AS61+MASQ!AS69+MASQ!AS79</f>
        <v>0</v>
      </c>
      <c r="AT100" s="5">
        <f>MASQ!AT11+MASQ!AT13+MASQ!AT15+MASQ!AT18+MASQ!AT21+MASQ!AT27+MASQ!AT29+MASQ!AT47+MASQ!AT52+MASQ!AT61+MASQ!AT69+MASQ!AT79</f>
        <v>0</v>
      </c>
      <c r="AU100" s="5">
        <f>MASQ!AU11+MASQ!AU13+MASQ!AU15+MASQ!AU18+MASQ!AU21+MASQ!AU27+MASQ!AU29+MASQ!AU47+MASQ!AU52+MASQ!AU61+MASQ!AU69+MASQ!AU79</f>
        <v>0</v>
      </c>
      <c r="AV100" s="5">
        <f>MASQ!AV11+MASQ!AV13+MASQ!AV15+MASQ!AV18+MASQ!AV21+MASQ!AV27+MASQ!AV29+MASQ!AV47+MASQ!AV52+MASQ!AV61+MASQ!AV69+MASQ!AV79</f>
        <v>0</v>
      </c>
      <c r="AW100" s="5">
        <f>MASQ!AW11+MASQ!AW13+MASQ!AW15+MASQ!AW18+MASQ!AW21+MASQ!AW27+MASQ!AW29+MASQ!AW47+MASQ!AW52+MASQ!AW61+MASQ!AW69+MASQ!AW79</f>
        <v>0</v>
      </c>
      <c r="AX100" s="5"/>
      <c r="AY100" s="5"/>
      <c r="AZ100" s="5"/>
      <c r="BA100" s="5"/>
      <c r="BB100" s="5"/>
      <c r="BC100" s="5"/>
      <c r="BD100" s="5"/>
      <c r="BE100" s="5"/>
      <c r="BF100" s="5"/>
      <c r="BG100" s="5"/>
    </row>
    <row r="101" spans="1:59" ht="12" customHeight="1" x14ac:dyDescent="0.3">
      <c r="A101" s="5"/>
      <c r="B101" s="5" t="s">
        <v>436</v>
      </c>
      <c r="C101" s="5">
        <f>MASQ!C26+MASQ!C31+MASQ!C38+MASQ!C44+MASQ!C49+MASQ!C58+MASQ!C71+MASQ!C94+84-(MASQ!C6+MASQ!C19+MASQ!C23+MASQ!C28+MASQ!C32+MASQ!C35+MASQ!C40+MASQ!C41+MASQ!C45+MASQ!C54+MASQ!C63+MASQ!C77+MASQ!C83+MASQ!C91)</f>
        <v>34</v>
      </c>
      <c r="D101" s="5">
        <f>MASQ!D26+MASQ!D31+MASQ!D38+MASQ!D44+MASQ!D49+MASQ!D58+MASQ!D71+MASQ!D94+84-(MASQ!D6+MASQ!D19+MASQ!D23+MASQ!D28+MASQ!D32+MASQ!D35+MASQ!D40+MASQ!D41+MASQ!D45+MASQ!D54+MASQ!D63+MASQ!D77+MASQ!D83+MASQ!D91)</f>
        <v>41</v>
      </c>
      <c r="E101" s="5">
        <f>MASQ!E26+MASQ!E31+MASQ!E38+MASQ!E44+MASQ!E49+MASQ!E58+MASQ!E71+MASQ!E94+84-(MASQ!E6+MASQ!E19+MASQ!E23+MASQ!E28+MASQ!E32+MASQ!E35+MASQ!E40+MASQ!E41+MASQ!E45+MASQ!E54+MASQ!E63+MASQ!E77+MASQ!E83+MASQ!E91)</f>
        <v>72</v>
      </c>
      <c r="F101" s="5">
        <f>MASQ!F26+MASQ!F31+MASQ!F38+MASQ!F44+MASQ!F49+MASQ!F58+MASQ!F71+MASQ!F94+84-(MASQ!F6+MASQ!F19+MASQ!F23+MASQ!F28+MASQ!F32+MASQ!F35+MASQ!F40+MASQ!F41+MASQ!F45+MASQ!F54+MASQ!F63+MASQ!F77+MASQ!F83+MASQ!F91)</f>
        <v>48</v>
      </c>
      <c r="G101" s="5">
        <f>MASQ!G26+MASQ!G31+MASQ!G38+MASQ!G44+MASQ!G49+MASQ!G58+MASQ!G71+MASQ!G94+84-(MASQ!G6+MASQ!G19+MASQ!G23+MASQ!G28+MASQ!G32+MASQ!G35+MASQ!G40+MASQ!G41+MASQ!G45+MASQ!G54+MASQ!G63+MASQ!G77+MASQ!G83+MASQ!G91)</f>
        <v>44</v>
      </c>
      <c r="H101" s="5">
        <f>MASQ!H26+MASQ!H31+MASQ!H38+MASQ!H44+MASQ!H49+MASQ!H58+MASQ!H71+MASQ!H94+84-(MASQ!H6+MASQ!H19+MASQ!H23+MASQ!H28+MASQ!H32+MASQ!H35+MASQ!H40+MASQ!H41+MASQ!H45+MASQ!H54+MASQ!H63+MASQ!H77+MASQ!H83+MASQ!H91)</f>
        <v>63</v>
      </c>
      <c r="I101" s="5">
        <f>MASQ!I26+MASQ!I31+MASQ!I38+MASQ!I44+MASQ!I49+MASQ!I58+MASQ!I71+MASQ!I94+84-(MASQ!I6+MASQ!I19+MASQ!I23+MASQ!I28+MASQ!I32+MASQ!I35+MASQ!I40+MASQ!I41+MASQ!I45+MASQ!I54+MASQ!I63+MASQ!I77+MASQ!I83+MASQ!I91)</f>
        <v>53</v>
      </c>
      <c r="J101" s="5">
        <f>MASQ!J26+MASQ!J31+MASQ!J38+MASQ!J44+MASQ!J49+MASQ!J58+MASQ!J71+MASQ!J94+84-(MASQ!J6+MASQ!J19+MASQ!J23+MASQ!J28+MASQ!J32+MASQ!J35+MASQ!J40+MASQ!J41+MASQ!J45+MASQ!J54+MASQ!J63+MASQ!J77+MASQ!J83+MASQ!J91)</f>
        <v>38</v>
      </c>
      <c r="K101" s="5">
        <f>MASQ!K26+MASQ!K31+MASQ!K38+MASQ!K44+MASQ!K49+MASQ!K58+MASQ!K71+MASQ!K94+84-(MASQ!K6+MASQ!K19+MASQ!K23+MASQ!K28+MASQ!K32+MASQ!K35+MASQ!K40+MASQ!K41+MASQ!K45+MASQ!K54+MASQ!K63+MASQ!K77+MASQ!K83+MASQ!K91)</f>
        <v>46</v>
      </c>
      <c r="L101" s="5">
        <f>MASQ!L26+MASQ!L31+MASQ!L38+MASQ!L44+MASQ!L49+MASQ!L58+MASQ!L71+MASQ!L94+84-(MASQ!L6+MASQ!L19+MASQ!L23+MASQ!L28+MASQ!L32+MASQ!L35+MASQ!L40+MASQ!L41+MASQ!L45+MASQ!L54+MASQ!L63+MASQ!L77+MASQ!L83+MASQ!L91)</f>
        <v>52</v>
      </c>
      <c r="M101" s="5">
        <f>MASQ!M26+MASQ!M31+MASQ!M38+MASQ!M44+MASQ!M49+MASQ!M58+MASQ!M71+MASQ!M94+84-(MASQ!M6+MASQ!M19+MASQ!M23+MASQ!M28+MASQ!M32+MASQ!M35+MASQ!M40+MASQ!M41+MASQ!M45+MASQ!M54+MASQ!M63+MASQ!M77+MASQ!M83+MASQ!M91)</f>
        <v>53</v>
      </c>
      <c r="N101" s="5">
        <f>MASQ!N26+MASQ!N31+MASQ!N38+MASQ!N44+MASQ!N49+MASQ!N58+MASQ!N71+MASQ!N94+84-(MASQ!N6+MASQ!N19+MASQ!N23+MASQ!N28+MASQ!N32+MASQ!N35+MASQ!N40+MASQ!N41+MASQ!N45+MASQ!N54+MASQ!N63+MASQ!N77+MASQ!N83+MASQ!N91)</f>
        <v>81</v>
      </c>
      <c r="O101" s="5">
        <f>MASQ!O26+MASQ!O31+MASQ!O38+MASQ!O44+MASQ!O49+MASQ!O58+MASQ!O71+MASQ!O94+84-(MASQ!O6+MASQ!O19+MASQ!O23+MASQ!O28+MASQ!O32+MASQ!O35+MASQ!O40+MASQ!O41+MASQ!O45+MASQ!O54+MASQ!O63+MASQ!O77+MASQ!O83+MASQ!O91)</f>
        <v>70</v>
      </c>
      <c r="P101" s="5">
        <f>MASQ!P26+MASQ!P31+MASQ!P38+MASQ!P44+MASQ!P49+MASQ!P58+MASQ!P71+MASQ!P94+84-(MASQ!P6+MASQ!P19+MASQ!P23+MASQ!P28+MASQ!P32+MASQ!P35+MASQ!P40+MASQ!P41+MASQ!P45+MASQ!P54+MASQ!P63+MASQ!P77+MASQ!P83+MASQ!P91)</f>
        <v>64</v>
      </c>
      <c r="Q101" s="5">
        <f>MASQ!Q26+MASQ!Q31+MASQ!Q38+MASQ!Q44+MASQ!Q49+MASQ!Q58+MASQ!Q71+MASQ!Q94+84-(MASQ!Q6+MASQ!Q19+MASQ!Q23+MASQ!Q28+MASQ!Q32+MASQ!Q35+MASQ!Q40+MASQ!Q41+MASQ!Q45+MASQ!Q54+MASQ!Q63+MASQ!Q77+MASQ!Q83+MASQ!Q91)</f>
        <v>39</v>
      </c>
      <c r="R101" s="5">
        <f>MASQ!R26+MASQ!R31+MASQ!R38+MASQ!R44+MASQ!R49+MASQ!R58+MASQ!R71+MASQ!R94+84-(MASQ!R6+MASQ!R19+MASQ!R23+MASQ!R28+MASQ!R32+MASQ!R35+MASQ!R40+MASQ!R41+MASQ!R45+MASQ!R54+MASQ!R63+MASQ!R77+MASQ!R83+MASQ!R91)</f>
        <v>37</v>
      </c>
      <c r="S101" s="5">
        <f>MASQ!S26+MASQ!S31+MASQ!S38+MASQ!S44+MASQ!S49+MASQ!S58+MASQ!S71+MASQ!S94+84-(MASQ!S6+MASQ!S19+MASQ!S23+MASQ!S28+MASQ!S32+MASQ!S35+MASQ!S40+MASQ!S41+MASQ!S45+MASQ!S54+MASQ!S63+MASQ!S77+MASQ!S83+MASQ!S91)</f>
        <v>29</v>
      </c>
      <c r="T101" s="5">
        <f>MASQ!T26+MASQ!T31+MASQ!T38+MASQ!T44+MASQ!T49+MASQ!T58+MASQ!T71+MASQ!T94+84-(MASQ!T6+MASQ!T19+MASQ!T23+MASQ!T28+MASQ!T32+MASQ!T35+MASQ!T40+MASQ!T41+MASQ!T45+MASQ!T54+MASQ!T63+MASQ!T77+MASQ!T83+MASQ!T91)</f>
        <v>30</v>
      </c>
      <c r="U101" s="5">
        <f>MASQ!U26+MASQ!U31+MASQ!U38+MASQ!U44+MASQ!U49+MASQ!U58+MASQ!U71+MASQ!U94+84-(MASQ!U6+MASQ!U19+MASQ!U23+MASQ!U28+MASQ!U32+MASQ!U35+MASQ!U40+MASQ!U41+MASQ!U45+MASQ!U54+MASQ!U63+MASQ!U77+MASQ!U83+MASQ!U91)</f>
        <v>65</v>
      </c>
      <c r="V101" s="5">
        <f>MASQ!V26+MASQ!V31+MASQ!V38+MASQ!V44+MASQ!V49+MASQ!V58+MASQ!V71+MASQ!V94+84-(MASQ!V6+MASQ!V19+MASQ!V23+MASQ!V28+MASQ!V32+MASQ!V35+MASQ!V40+MASQ!V41+MASQ!V45+MASQ!V54+MASQ!V63+MASQ!V77+MASQ!V83+MASQ!V91)</f>
        <v>44</v>
      </c>
      <c r="W101" s="5">
        <f>MASQ!W26+MASQ!W31+MASQ!W38+MASQ!W44+MASQ!W49+MASQ!W58+MASQ!W71+MASQ!W94+84-(MASQ!W6+MASQ!W19+MASQ!W23+MASQ!W28+MASQ!W32+MASQ!W35+MASQ!W40+MASQ!W41+MASQ!W45+MASQ!W54+MASQ!W63+MASQ!W77+MASQ!W83+MASQ!W91)</f>
        <v>63</v>
      </c>
      <c r="X101" s="5">
        <f>MASQ!X26+MASQ!X31+MASQ!X38+MASQ!X44+MASQ!X49+MASQ!X58+MASQ!X71+MASQ!X94+84-(MASQ!X6+MASQ!X19+MASQ!X23+MASQ!X28+MASQ!X32+MASQ!X35+MASQ!X40+MASQ!X41+MASQ!X45+MASQ!X54+MASQ!X63+MASQ!X77+MASQ!X83+MASQ!X91)</f>
        <v>44</v>
      </c>
      <c r="Y101" s="5">
        <f>MASQ!Y26+MASQ!Y31+MASQ!Y38+MASQ!Y44+MASQ!Y49+MASQ!Y58+MASQ!Y71+MASQ!Y94+84-(MASQ!Y6+MASQ!Y19+MASQ!Y23+MASQ!Y28+MASQ!Y32+MASQ!Y35+MASQ!Y40+MASQ!Y41+MASQ!Y45+MASQ!Y54+MASQ!Y63+MASQ!Y77+MASQ!Y83+MASQ!Y91)</f>
        <v>56</v>
      </c>
      <c r="Z101" s="5">
        <f>MASQ!Z26+MASQ!Z31+MASQ!Z38+MASQ!Z44+MASQ!Z49+MASQ!Z58+MASQ!Z71+MASQ!Z94+84-(MASQ!Z6+MASQ!Z19+MASQ!Z23+MASQ!Z28+MASQ!Z32+MASQ!Z35+MASQ!Z40+MASQ!Z41+MASQ!Z45+MASQ!Z54+MASQ!Z63+MASQ!Z77+MASQ!Z83+MASQ!Z91)</f>
        <v>58</v>
      </c>
      <c r="AA101" s="5">
        <f>MASQ!AA26+MASQ!AA31+MASQ!AA38+MASQ!AA44+MASQ!AA49+MASQ!AA58+MASQ!AA71+MASQ!AA94+84-(MASQ!AA6+MASQ!AA19+MASQ!AA23+MASQ!AA28+MASQ!AA32+MASQ!AA35+MASQ!AA40+MASQ!AA41+MASQ!AA45+MASQ!AA54+MASQ!AA63+MASQ!AA77+MASQ!AA83+MASQ!AA91)</f>
        <v>28</v>
      </c>
      <c r="AB101" s="5">
        <f>MASQ!AB26+MASQ!AB31+MASQ!AB38+MASQ!AB44+MASQ!AB49+MASQ!AB58+MASQ!AB71+MASQ!AB94+84-(MASQ!AB6+MASQ!AB19+MASQ!AB23+MASQ!AB28+MASQ!AB32+MASQ!AB35+MASQ!AB40+MASQ!AB41+MASQ!AB45+MASQ!AB54+MASQ!AB63+MASQ!AB77+MASQ!AB83+MASQ!AB91)</f>
        <v>52</v>
      </c>
      <c r="AC101" s="5">
        <f>MASQ!AC26+MASQ!AC31+MASQ!AC38+MASQ!AC44+MASQ!AC49+MASQ!AC58+MASQ!AC71+MASQ!AC94+84-(MASQ!AC6+MASQ!AC19+MASQ!AC23+MASQ!AC28+MASQ!AC32+MASQ!AC35+MASQ!AC40+MASQ!AC41+MASQ!AC45+MASQ!AC54+MASQ!AC63+MASQ!AC77+MASQ!AC83+MASQ!AC91)</f>
        <v>84</v>
      </c>
      <c r="AD101" s="5">
        <f>MASQ!AD26+MASQ!AD31+MASQ!AD38+MASQ!AD44+MASQ!AD49+MASQ!AD58+MASQ!AD71+MASQ!AD94+84-(MASQ!AD6+MASQ!AD19+MASQ!AD23+MASQ!AD28+MASQ!AD32+MASQ!AD35+MASQ!AD40+MASQ!AD41+MASQ!AD45+MASQ!AD54+MASQ!AD63+MASQ!AD77+MASQ!AD83+MASQ!AD91)</f>
        <v>84</v>
      </c>
      <c r="AE101" s="5">
        <f>MASQ!AE26+MASQ!AE31+MASQ!AE38+MASQ!AE44+MASQ!AE49+MASQ!AE58+MASQ!AE71+MASQ!AE94+84-(MASQ!AE6+MASQ!AE19+MASQ!AE23+MASQ!AE28+MASQ!AE32+MASQ!AE35+MASQ!AE40+MASQ!AE41+MASQ!AE45+MASQ!AE54+MASQ!AE63+MASQ!AE77+MASQ!AE83+MASQ!AE91)</f>
        <v>84</v>
      </c>
      <c r="AF101" s="5">
        <f>MASQ!AF26+MASQ!AF31+MASQ!AF38+MASQ!AF44+MASQ!AF49+MASQ!AF58+MASQ!AF71+MASQ!AF94+84-(MASQ!AF6+MASQ!AF19+MASQ!AF23+MASQ!AF28+MASQ!AF32+MASQ!AF35+MASQ!AF40+MASQ!AF41+MASQ!AF45+MASQ!AF54+MASQ!AF63+MASQ!AF77+MASQ!AF83+MASQ!AF91)</f>
        <v>84</v>
      </c>
      <c r="AG101" s="5">
        <f>MASQ!AG26+MASQ!AG31+MASQ!AG38+MASQ!AG44+MASQ!AG49+MASQ!AG58+MASQ!AG71+MASQ!AG94+84-(MASQ!AG6+MASQ!AG19+MASQ!AG23+MASQ!AG28+MASQ!AG32+MASQ!AG35+MASQ!AG40+MASQ!AG41+MASQ!AG45+MASQ!AG54+MASQ!AG63+MASQ!AG77+MASQ!AG83+MASQ!AG91)</f>
        <v>84</v>
      </c>
      <c r="AH101" s="5">
        <f>MASQ!AH26+MASQ!AH31+MASQ!AH38+MASQ!AH44+MASQ!AH49+MASQ!AH58+MASQ!AH71+MASQ!AH94+84-(MASQ!AH6+MASQ!AH19+MASQ!AH23+MASQ!AH28+MASQ!AH32+MASQ!AH35+MASQ!AH40+MASQ!AH41+MASQ!AH45+MASQ!AH54+MASQ!AH63+MASQ!AH77+MASQ!AH83+MASQ!AH91)</f>
        <v>84</v>
      </c>
      <c r="AI101" s="5">
        <f>MASQ!AI26+MASQ!AI31+MASQ!AI38+MASQ!AI44+MASQ!AI49+MASQ!AI58+MASQ!AI71+MASQ!AI94+84-(MASQ!AI6+MASQ!AI19+MASQ!AI23+MASQ!AI28+MASQ!AI32+MASQ!AI35+MASQ!AI40+MASQ!AI41+MASQ!AI45+MASQ!AI54+MASQ!AI63+MASQ!AI77+MASQ!AI83+MASQ!AI91)</f>
        <v>84</v>
      </c>
      <c r="AJ101" s="5">
        <f>MASQ!AJ26+MASQ!AJ31+MASQ!AJ38+MASQ!AJ44+MASQ!AJ49+MASQ!AJ58+MASQ!AJ71+MASQ!AJ94+84-(MASQ!AJ6+MASQ!AJ19+MASQ!AJ23+MASQ!AJ28+MASQ!AJ32+MASQ!AJ35+MASQ!AJ40+MASQ!AJ41+MASQ!AJ45+MASQ!AJ54+MASQ!AJ63+MASQ!AJ77+MASQ!AJ83+MASQ!AJ91)</f>
        <v>84</v>
      </c>
      <c r="AK101" s="5">
        <f>MASQ!AK26+MASQ!AK31+MASQ!AK38+MASQ!AK44+MASQ!AK49+MASQ!AK58+MASQ!AK71+MASQ!AK94+84-(MASQ!AK6+MASQ!AK19+MASQ!AK23+MASQ!AK28+MASQ!AK32+MASQ!AK35+MASQ!AK40+MASQ!AK41+MASQ!AK45+MASQ!AK54+MASQ!AK63+MASQ!AK77+MASQ!AK83+MASQ!AK91)</f>
        <v>84</v>
      </c>
      <c r="AL101" s="5">
        <f>MASQ!AL26+MASQ!AL31+MASQ!AL38+MASQ!AL44+MASQ!AL49+MASQ!AL58+MASQ!AL71+MASQ!AL94+84-(MASQ!AL6+MASQ!AL19+MASQ!AL23+MASQ!AL28+MASQ!AL32+MASQ!AL35+MASQ!AL40+MASQ!AL41+MASQ!AL45+MASQ!AL54+MASQ!AL63+MASQ!AL77+MASQ!AL83+MASQ!AL91)</f>
        <v>84</v>
      </c>
      <c r="AM101" s="5">
        <f>MASQ!AM26+MASQ!AM31+MASQ!AM38+MASQ!AM44+MASQ!AM49+MASQ!AM58+MASQ!AM71+MASQ!AM94+84-(MASQ!AM6+MASQ!AM19+MASQ!AM23+MASQ!AM28+MASQ!AM32+MASQ!AM35+MASQ!AM40+MASQ!AM41+MASQ!AM45+MASQ!AM54+MASQ!AM63+MASQ!AM77+MASQ!AM83+MASQ!AM91)</f>
        <v>84</v>
      </c>
      <c r="AN101" s="5">
        <f>MASQ!AN26+MASQ!AN31+MASQ!AN38+MASQ!AN44+MASQ!AN49+MASQ!AN58+MASQ!AN71+MASQ!AN94+84-(MASQ!AN6+MASQ!AN19+MASQ!AN23+MASQ!AN28+MASQ!AN32+MASQ!AN35+MASQ!AN40+MASQ!AN41+MASQ!AN45+MASQ!AN54+MASQ!AN63+MASQ!AN77+MASQ!AN83+MASQ!AN91)</f>
        <v>84</v>
      </c>
      <c r="AO101" s="5">
        <f>MASQ!AO26+MASQ!AO31+MASQ!AO38+MASQ!AO44+MASQ!AO49+MASQ!AO58+MASQ!AO71+MASQ!AO94+84-(MASQ!AO6+MASQ!AO19+MASQ!AO23+MASQ!AO28+MASQ!AO32+MASQ!AO35+MASQ!AO40+MASQ!AO41+MASQ!AO45+MASQ!AO54+MASQ!AO63+MASQ!AO77+MASQ!AO83+MASQ!AO91)</f>
        <v>84</v>
      </c>
      <c r="AP101" s="5">
        <f>MASQ!AP26+MASQ!AP31+MASQ!AP38+MASQ!AP44+MASQ!AP49+MASQ!AP58+MASQ!AP71+MASQ!AP94+84-(MASQ!AP6+MASQ!AP19+MASQ!AP23+MASQ!AP28+MASQ!AP32+MASQ!AP35+MASQ!AP40+MASQ!AP41+MASQ!AP45+MASQ!AP54+MASQ!AP63+MASQ!AP77+MASQ!AP83+MASQ!AP91)</f>
        <v>84</v>
      </c>
      <c r="AQ101" s="5">
        <f>MASQ!AQ26+MASQ!AQ31+MASQ!AQ38+MASQ!AQ44+MASQ!AQ49+MASQ!AQ58+MASQ!AQ71+MASQ!AQ94+84-(MASQ!AQ6+MASQ!AQ19+MASQ!AQ23+MASQ!AQ28+MASQ!AQ32+MASQ!AQ35+MASQ!AQ40+MASQ!AQ41+MASQ!AQ45+MASQ!AQ54+MASQ!AQ63+MASQ!AQ77+MASQ!AQ83+MASQ!AQ91)</f>
        <v>84</v>
      </c>
      <c r="AR101" s="5">
        <f>MASQ!AR26+MASQ!AR31+MASQ!AR38+MASQ!AR44+MASQ!AR49+MASQ!AR58+MASQ!AR71+MASQ!AR94+84-(MASQ!AR6+MASQ!AR19+MASQ!AR23+MASQ!AR28+MASQ!AR32+MASQ!AR35+MASQ!AR40+MASQ!AR41+MASQ!AR45+MASQ!AR54+MASQ!AR63+MASQ!AR77+MASQ!AR83+MASQ!AR91)</f>
        <v>84</v>
      </c>
      <c r="AS101" s="5">
        <f>MASQ!AS26+MASQ!AS31+MASQ!AS38+MASQ!AS44+MASQ!AS49+MASQ!AS58+MASQ!AS71+MASQ!AS94+84-(MASQ!AS6+MASQ!AS19+MASQ!AS23+MASQ!AS28+MASQ!AS32+MASQ!AS35+MASQ!AS40+MASQ!AS41+MASQ!AS45+MASQ!AS54+MASQ!AS63+MASQ!AS77+MASQ!AS83+MASQ!AS91)</f>
        <v>84</v>
      </c>
      <c r="AT101" s="5">
        <f>MASQ!AT26+MASQ!AT31+MASQ!AT38+MASQ!AT44+MASQ!AT49+MASQ!AT58+MASQ!AT71+MASQ!AT94+84-(MASQ!AT6+MASQ!AT19+MASQ!AT23+MASQ!AT28+MASQ!AT32+MASQ!AT35+MASQ!AT40+MASQ!AT41+MASQ!AT45+MASQ!AT54+MASQ!AT63+MASQ!AT77+MASQ!AT83+MASQ!AT91)</f>
        <v>84</v>
      </c>
      <c r="AU101" s="5">
        <f>MASQ!AU26+MASQ!AU31+MASQ!AU38+MASQ!AU44+MASQ!AU49+MASQ!AU58+MASQ!AU71+MASQ!AU94+84-(MASQ!AU6+MASQ!AU19+MASQ!AU23+MASQ!AU28+MASQ!AU32+MASQ!AU35+MASQ!AU40+MASQ!AU41+MASQ!AU45+MASQ!AU54+MASQ!AU63+MASQ!AU77+MASQ!AU83+MASQ!AU91)</f>
        <v>84</v>
      </c>
      <c r="AV101" s="5">
        <f>MASQ!AV26+MASQ!AV31+MASQ!AV38+MASQ!AV44+MASQ!AV49+MASQ!AV58+MASQ!AV71+MASQ!AV94+84-(MASQ!AV6+MASQ!AV19+MASQ!AV23+MASQ!AV28+MASQ!AV32+MASQ!AV35+MASQ!AV40+MASQ!AV41+MASQ!AV45+MASQ!AV54+MASQ!AV63+MASQ!AV77+MASQ!AV83+MASQ!AV91)</f>
        <v>84</v>
      </c>
      <c r="AW101" s="5">
        <f>MASQ!AW26+MASQ!AW31+MASQ!AW38+MASQ!AW44+MASQ!AW49+MASQ!AW58+MASQ!AW71+MASQ!AW94+84-(MASQ!AW6+MASQ!AW19+MASQ!AW23+MASQ!AW28+MASQ!AW32+MASQ!AW35+MASQ!AW40+MASQ!AW41+MASQ!AW45+MASQ!AW54+MASQ!AW63+MASQ!AW77+MASQ!AW83+MASQ!AW91)</f>
        <v>84</v>
      </c>
      <c r="AX101" s="5"/>
      <c r="AY101" s="5"/>
      <c r="AZ101" s="5"/>
      <c r="BA101" s="5"/>
      <c r="BB101" s="5"/>
      <c r="BC101" s="5"/>
      <c r="BD101" s="5"/>
      <c r="BE101" s="5"/>
      <c r="BF101" s="5"/>
      <c r="BG101" s="5"/>
    </row>
    <row r="102" spans="1:59" ht="12" customHeight="1" x14ac:dyDescent="0.25">
      <c r="B102" s="24"/>
      <c r="AI102" s="1"/>
      <c r="AJ102" s="1"/>
      <c r="AK102" s="1"/>
      <c r="AL102" s="1"/>
      <c r="AM102" s="1"/>
      <c r="AN102" s="1"/>
    </row>
    <row r="103" spans="1:59" ht="12" customHeight="1" x14ac:dyDescent="0.25">
      <c r="B103" s="24"/>
      <c r="AI103" s="1"/>
      <c r="AJ103" s="1"/>
      <c r="AK103" s="1"/>
      <c r="AL103" s="1"/>
      <c r="AM103" s="1"/>
      <c r="AN103" s="1"/>
    </row>
    <row r="104" spans="1:59" ht="12" customHeight="1" x14ac:dyDescent="0.25">
      <c r="B104" s="24"/>
      <c r="AI104" s="1"/>
      <c r="AJ104" s="1"/>
      <c r="AK104" s="1"/>
      <c r="AL104" s="1"/>
      <c r="AM104" s="1"/>
      <c r="AN104" s="1"/>
    </row>
    <row r="105" spans="1:59" ht="12" customHeight="1" x14ac:dyDescent="0.25">
      <c r="B105" s="24"/>
      <c r="AI105" s="1"/>
      <c r="AJ105" s="1"/>
      <c r="AK105" s="1"/>
      <c r="AL105" s="1"/>
      <c r="AM105" s="1"/>
      <c r="AN105" s="1"/>
    </row>
    <row r="106" spans="1:59" ht="12" customHeight="1" x14ac:dyDescent="0.25">
      <c r="B106" s="24"/>
      <c r="AI106" s="1"/>
      <c r="AJ106" s="1"/>
      <c r="AK106" s="1"/>
      <c r="AL106" s="1"/>
      <c r="AM106" s="1"/>
      <c r="AN106" s="1"/>
    </row>
    <row r="107" spans="1:59" ht="12" customHeight="1" x14ac:dyDescent="0.25">
      <c r="B107" s="24"/>
      <c r="AI107" s="1"/>
      <c r="AJ107" s="1"/>
      <c r="AK107" s="1"/>
      <c r="AL107" s="1"/>
      <c r="AM107" s="1"/>
      <c r="AN107" s="1"/>
    </row>
    <row r="108" spans="1:59" ht="12" customHeight="1" x14ac:dyDescent="0.25">
      <c r="B108" s="24"/>
      <c r="AI108" s="1"/>
      <c r="AJ108" s="1"/>
      <c r="AK108" s="1"/>
      <c r="AL108" s="1"/>
      <c r="AM108" s="1"/>
      <c r="AN108" s="1"/>
    </row>
    <row r="109" spans="1:59" ht="12" customHeight="1" x14ac:dyDescent="0.25">
      <c r="B109" s="24"/>
      <c r="AI109" s="1"/>
      <c r="AJ109" s="1"/>
      <c r="AK109" s="1"/>
      <c r="AL109" s="1"/>
      <c r="AM109" s="1"/>
      <c r="AN109" s="1"/>
    </row>
    <row r="110" spans="1:59" ht="12" customHeight="1" x14ac:dyDescent="0.25">
      <c r="B110" s="24"/>
      <c r="AI110" s="1"/>
      <c r="AJ110" s="1"/>
      <c r="AK110" s="1"/>
      <c r="AL110" s="1"/>
      <c r="AM110" s="1"/>
      <c r="AN110" s="1"/>
    </row>
    <row r="111" spans="1:59" ht="12" customHeight="1" x14ac:dyDescent="0.25">
      <c r="B111" s="24"/>
      <c r="AI111" s="1"/>
      <c r="AJ111" s="1"/>
      <c r="AK111" s="1"/>
      <c r="AL111" s="1"/>
      <c r="AM111" s="1"/>
      <c r="AN111" s="1"/>
    </row>
    <row r="112" spans="1:59" ht="12" customHeight="1" x14ac:dyDescent="0.25">
      <c r="B112" s="24"/>
      <c r="AI112" s="1"/>
      <c r="AJ112" s="1"/>
      <c r="AK112" s="1"/>
      <c r="AL112" s="1"/>
      <c r="AM112" s="1"/>
      <c r="AN112" s="1"/>
    </row>
    <row r="113" spans="2:40" ht="12" customHeight="1" x14ac:dyDescent="0.25">
      <c r="B113" s="24"/>
      <c r="AI113" s="1"/>
      <c r="AJ113" s="1"/>
      <c r="AK113" s="1"/>
      <c r="AL113" s="1"/>
      <c r="AM113" s="1"/>
      <c r="AN113" s="1"/>
    </row>
    <row r="114" spans="2:40" ht="12" customHeight="1" x14ac:dyDescent="0.25">
      <c r="B114" s="24"/>
      <c r="AI114" s="1"/>
      <c r="AJ114" s="1"/>
      <c r="AK114" s="1"/>
      <c r="AL114" s="1"/>
      <c r="AM114" s="1"/>
      <c r="AN114" s="1"/>
    </row>
    <row r="115" spans="2:40" ht="12" customHeight="1" x14ac:dyDescent="0.25">
      <c r="B115" s="24"/>
      <c r="AI115" s="1"/>
      <c r="AJ115" s="1"/>
      <c r="AK115" s="1"/>
      <c r="AL115" s="1"/>
      <c r="AM115" s="1"/>
      <c r="AN115" s="1"/>
    </row>
    <row r="116" spans="2:40" ht="12" customHeight="1" x14ac:dyDescent="0.25">
      <c r="B116" s="24"/>
      <c r="AI116" s="1"/>
      <c r="AJ116" s="1"/>
      <c r="AK116" s="1"/>
      <c r="AL116" s="1"/>
      <c r="AM116" s="1"/>
      <c r="AN116" s="1"/>
    </row>
    <row r="117" spans="2:40" ht="12" customHeight="1" x14ac:dyDescent="0.25">
      <c r="B117" s="24"/>
      <c r="AI117" s="1"/>
      <c r="AJ117" s="1"/>
      <c r="AK117" s="1"/>
      <c r="AL117" s="1"/>
      <c r="AM117" s="1"/>
      <c r="AN117" s="1"/>
    </row>
    <row r="118" spans="2:40" ht="12" customHeight="1" x14ac:dyDescent="0.25">
      <c r="B118" s="24"/>
      <c r="AI118" s="1"/>
      <c r="AJ118" s="1"/>
      <c r="AK118" s="1"/>
      <c r="AL118" s="1"/>
      <c r="AM118" s="1"/>
      <c r="AN118" s="1"/>
    </row>
    <row r="119" spans="2:40" ht="12" customHeight="1" x14ac:dyDescent="0.25">
      <c r="B119" s="24"/>
      <c r="AI119" s="1"/>
      <c r="AJ119" s="1"/>
      <c r="AK119" s="1"/>
      <c r="AL119" s="1"/>
      <c r="AM119" s="1"/>
      <c r="AN119" s="1"/>
    </row>
    <row r="120" spans="2:40" ht="12" customHeight="1" x14ac:dyDescent="0.25">
      <c r="B120" s="24"/>
      <c r="AI120" s="1"/>
      <c r="AJ120" s="1"/>
      <c r="AK120" s="1"/>
      <c r="AL120" s="1"/>
      <c r="AM120" s="1"/>
      <c r="AN120" s="1"/>
    </row>
    <row r="121" spans="2:40" ht="12" customHeight="1" x14ac:dyDescent="0.25">
      <c r="B121" s="24"/>
      <c r="AI121" s="1"/>
      <c r="AJ121" s="1"/>
      <c r="AK121" s="1"/>
      <c r="AL121" s="1"/>
      <c r="AM121" s="1"/>
      <c r="AN121" s="1"/>
    </row>
    <row r="122" spans="2:40" ht="12" customHeight="1" x14ac:dyDescent="0.25">
      <c r="B122" s="24"/>
      <c r="AI122" s="1"/>
      <c r="AJ122" s="1"/>
      <c r="AK122" s="1"/>
      <c r="AL122" s="1"/>
      <c r="AM122" s="1"/>
      <c r="AN122" s="1"/>
    </row>
    <row r="123" spans="2:40" ht="12" customHeight="1" x14ac:dyDescent="0.25">
      <c r="B123" s="24"/>
      <c r="AI123" s="1"/>
      <c r="AJ123" s="1"/>
      <c r="AK123" s="1"/>
      <c r="AL123" s="1"/>
      <c r="AM123" s="1"/>
      <c r="AN123" s="1"/>
    </row>
    <row r="124" spans="2:40" ht="12" customHeight="1" x14ac:dyDescent="0.25">
      <c r="B124" s="24"/>
      <c r="AI124" s="1"/>
      <c r="AJ124" s="1"/>
      <c r="AK124" s="1"/>
      <c r="AL124" s="1"/>
      <c r="AM124" s="1"/>
      <c r="AN124" s="1"/>
    </row>
    <row r="125" spans="2:40" ht="12" customHeight="1" x14ac:dyDescent="0.25">
      <c r="B125" s="24"/>
      <c r="AI125" s="1"/>
      <c r="AJ125" s="1"/>
      <c r="AK125" s="1"/>
      <c r="AL125" s="1"/>
      <c r="AM125" s="1"/>
      <c r="AN125" s="1"/>
    </row>
    <row r="126" spans="2:40" ht="12" customHeight="1" x14ac:dyDescent="0.25">
      <c r="B126" s="24"/>
      <c r="AI126" s="1"/>
      <c r="AJ126" s="1"/>
      <c r="AK126" s="1"/>
      <c r="AL126" s="1"/>
      <c r="AM126" s="1"/>
      <c r="AN126" s="1"/>
    </row>
    <row r="127" spans="2:40" ht="12" customHeight="1" x14ac:dyDescent="0.25">
      <c r="B127" s="24"/>
      <c r="AI127" s="1"/>
      <c r="AJ127" s="1"/>
      <c r="AK127" s="1"/>
      <c r="AL127" s="1"/>
      <c r="AM127" s="1"/>
      <c r="AN127" s="1"/>
    </row>
    <row r="128" spans="2:40" ht="12" customHeight="1" x14ac:dyDescent="0.25">
      <c r="B128" s="24"/>
      <c r="AI128" s="1"/>
      <c r="AJ128" s="1"/>
      <c r="AK128" s="1"/>
      <c r="AL128" s="1"/>
      <c r="AM128" s="1"/>
      <c r="AN128" s="1"/>
    </row>
    <row r="129" spans="2:40" ht="12" customHeight="1" x14ac:dyDescent="0.25">
      <c r="B129" s="24"/>
      <c r="AI129" s="1"/>
      <c r="AJ129" s="1"/>
      <c r="AK129" s="1"/>
      <c r="AL129" s="1"/>
      <c r="AM129" s="1"/>
      <c r="AN129" s="1"/>
    </row>
    <row r="130" spans="2:40" ht="12" customHeight="1" x14ac:dyDescent="0.25">
      <c r="B130" s="24"/>
      <c r="AI130" s="1"/>
      <c r="AJ130" s="1"/>
      <c r="AK130" s="1"/>
      <c r="AL130" s="1"/>
      <c r="AM130" s="1"/>
      <c r="AN130" s="1"/>
    </row>
    <row r="131" spans="2:40" ht="12" customHeight="1" x14ac:dyDescent="0.25">
      <c r="B131" s="24"/>
      <c r="AI131" s="1"/>
      <c r="AJ131" s="1"/>
      <c r="AK131" s="1"/>
      <c r="AL131" s="1"/>
      <c r="AM131" s="1"/>
      <c r="AN131" s="1"/>
    </row>
    <row r="132" spans="2:40" ht="12" customHeight="1" x14ac:dyDescent="0.25">
      <c r="B132" s="24"/>
      <c r="AI132" s="1"/>
      <c r="AJ132" s="1"/>
      <c r="AK132" s="1"/>
      <c r="AL132" s="1"/>
      <c r="AM132" s="1"/>
      <c r="AN132" s="1"/>
    </row>
    <row r="133" spans="2:40" ht="12" customHeight="1" x14ac:dyDescent="0.25">
      <c r="B133" s="24"/>
      <c r="AI133" s="1"/>
      <c r="AJ133" s="1"/>
      <c r="AK133" s="1"/>
      <c r="AL133" s="1"/>
      <c r="AM133" s="1"/>
      <c r="AN133" s="1"/>
    </row>
    <row r="134" spans="2:40" ht="12" customHeight="1" x14ac:dyDescent="0.25">
      <c r="B134" s="24"/>
      <c r="AI134" s="1"/>
      <c r="AJ134" s="1"/>
      <c r="AK134" s="1"/>
      <c r="AL134" s="1"/>
      <c r="AM134" s="1"/>
      <c r="AN134" s="1"/>
    </row>
    <row r="135" spans="2:40" ht="12" customHeight="1" x14ac:dyDescent="0.25">
      <c r="B135" s="24"/>
      <c r="AI135" s="1"/>
      <c r="AJ135" s="1"/>
      <c r="AK135" s="1"/>
      <c r="AL135" s="1"/>
      <c r="AM135" s="1"/>
      <c r="AN135" s="1"/>
    </row>
    <row r="136" spans="2:40" ht="12" customHeight="1" x14ac:dyDescent="0.25">
      <c r="B136" s="24"/>
      <c r="AI136" s="1"/>
      <c r="AJ136" s="1"/>
      <c r="AK136" s="1"/>
      <c r="AL136" s="1"/>
      <c r="AM136" s="1"/>
      <c r="AN136" s="1"/>
    </row>
    <row r="137" spans="2:40" ht="12" customHeight="1" x14ac:dyDescent="0.25">
      <c r="B137" s="24"/>
      <c r="AI137" s="1"/>
      <c r="AJ137" s="1"/>
      <c r="AK137" s="1"/>
      <c r="AL137" s="1"/>
      <c r="AM137" s="1"/>
      <c r="AN137" s="1"/>
    </row>
    <row r="138" spans="2:40" ht="12" customHeight="1" x14ac:dyDescent="0.25">
      <c r="B138" s="24"/>
      <c r="AI138" s="1"/>
      <c r="AJ138" s="1"/>
      <c r="AK138" s="1"/>
      <c r="AL138" s="1"/>
      <c r="AM138" s="1"/>
      <c r="AN138" s="1"/>
    </row>
    <row r="139" spans="2:40" ht="12" customHeight="1" x14ac:dyDescent="0.25">
      <c r="B139" s="24"/>
      <c r="AI139" s="1"/>
      <c r="AJ139" s="1"/>
      <c r="AK139" s="1"/>
      <c r="AL139" s="1"/>
      <c r="AM139" s="1"/>
      <c r="AN139" s="1"/>
    </row>
    <row r="140" spans="2:40" ht="12" customHeight="1" x14ac:dyDescent="0.25">
      <c r="B140" s="24"/>
      <c r="AI140" s="1"/>
      <c r="AJ140" s="1"/>
      <c r="AK140" s="1"/>
      <c r="AL140" s="1"/>
      <c r="AM140" s="1"/>
      <c r="AN140" s="1"/>
    </row>
    <row r="141" spans="2:40" ht="12" customHeight="1" x14ac:dyDescent="0.25">
      <c r="B141" s="24"/>
      <c r="AI141" s="1"/>
      <c r="AJ141" s="1"/>
      <c r="AK141" s="1"/>
      <c r="AL141" s="1"/>
      <c r="AM141" s="1"/>
      <c r="AN141" s="1"/>
    </row>
    <row r="142" spans="2:40" ht="12" customHeight="1" x14ac:dyDescent="0.25">
      <c r="B142" s="24"/>
      <c r="AI142" s="1"/>
      <c r="AJ142" s="1"/>
      <c r="AK142" s="1"/>
      <c r="AL142" s="1"/>
      <c r="AM142" s="1"/>
      <c r="AN142" s="1"/>
    </row>
    <row r="143" spans="2:40" ht="12" customHeight="1" x14ac:dyDescent="0.25">
      <c r="B143" s="24"/>
      <c r="AI143" s="1"/>
      <c r="AJ143" s="1"/>
      <c r="AK143" s="1"/>
      <c r="AL143" s="1"/>
      <c r="AM143" s="1"/>
      <c r="AN143" s="1"/>
    </row>
    <row r="144" spans="2:40" ht="12" customHeight="1" x14ac:dyDescent="0.25">
      <c r="B144" s="24"/>
      <c r="AI144" s="1"/>
      <c r="AJ144" s="1"/>
      <c r="AK144" s="1"/>
      <c r="AL144" s="1"/>
      <c r="AM144" s="1"/>
      <c r="AN144" s="1"/>
    </row>
    <row r="145" spans="2:40" ht="12" customHeight="1" x14ac:dyDescent="0.25">
      <c r="B145" s="24"/>
      <c r="AI145" s="1"/>
      <c r="AJ145" s="1"/>
      <c r="AK145" s="1"/>
      <c r="AL145" s="1"/>
      <c r="AM145" s="1"/>
      <c r="AN145" s="1"/>
    </row>
    <row r="146" spans="2:40" ht="12" customHeight="1" x14ac:dyDescent="0.25">
      <c r="B146" s="24"/>
      <c r="AI146" s="1"/>
      <c r="AJ146" s="1"/>
      <c r="AK146" s="1"/>
      <c r="AL146" s="1"/>
      <c r="AM146" s="1"/>
      <c r="AN146" s="1"/>
    </row>
    <row r="147" spans="2:40" ht="12" customHeight="1" x14ac:dyDescent="0.25">
      <c r="B147" s="24"/>
      <c r="AI147" s="1"/>
      <c r="AJ147" s="1"/>
      <c r="AK147" s="1"/>
      <c r="AL147" s="1"/>
      <c r="AM147" s="1"/>
      <c r="AN147" s="1"/>
    </row>
    <row r="148" spans="2:40" ht="12" customHeight="1" x14ac:dyDescent="0.25">
      <c r="B148" s="24"/>
      <c r="AI148" s="1"/>
      <c r="AJ148" s="1"/>
      <c r="AK148" s="1"/>
      <c r="AL148" s="1"/>
      <c r="AM148" s="1"/>
      <c r="AN148" s="1"/>
    </row>
    <row r="149" spans="2:40" ht="12" customHeight="1" x14ac:dyDescent="0.25">
      <c r="B149" s="24"/>
      <c r="AI149" s="1"/>
      <c r="AJ149" s="1"/>
      <c r="AK149" s="1"/>
      <c r="AL149" s="1"/>
      <c r="AM149" s="1"/>
      <c r="AN149" s="1"/>
    </row>
    <row r="150" spans="2:40" ht="12" customHeight="1" x14ac:dyDescent="0.25">
      <c r="B150" s="24"/>
      <c r="AI150" s="1"/>
      <c r="AJ150" s="1"/>
      <c r="AK150" s="1"/>
      <c r="AL150" s="1"/>
      <c r="AM150" s="1"/>
      <c r="AN150" s="1"/>
    </row>
    <row r="151" spans="2:40" ht="12" customHeight="1" x14ac:dyDescent="0.25">
      <c r="B151" s="24"/>
      <c r="AI151" s="1"/>
      <c r="AJ151" s="1"/>
      <c r="AK151" s="1"/>
      <c r="AL151" s="1"/>
      <c r="AM151" s="1"/>
      <c r="AN151" s="1"/>
    </row>
    <row r="152" spans="2:40" ht="12" customHeight="1" x14ac:dyDescent="0.25">
      <c r="B152" s="24"/>
      <c r="AI152" s="1"/>
      <c r="AJ152" s="1"/>
      <c r="AK152" s="1"/>
      <c r="AL152" s="1"/>
      <c r="AM152" s="1"/>
      <c r="AN152" s="1"/>
    </row>
    <row r="153" spans="2:40" ht="12" customHeight="1" x14ac:dyDescent="0.25">
      <c r="B153" s="24"/>
      <c r="AI153" s="1"/>
      <c r="AJ153" s="1"/>
      <c r="AK153" s="1"/>
      <c r="AL153" s="1"/>
      <c r="AM153" s="1"/>
      <c r="AN153" s="1"/>
    </row>
    <row r="154" spans="2:40" ht="12" customHeight="1" x14ac:dyDescent="0.25">
      <c r="B154" s="24"/>
      <c r="AI154" s="1"/>
      <c r="AJ154" s="1"/>
      <c r="AK154" s="1"/>
      <c r="AL154" s="1"/>
      <c r="AM154" s="1"/>
      <c r="AN154" s="1"/>
    </row>
    <row r="155" spans="2:40" ht="12" customHeight="1" x14ac:dyDescent="0.25">
      <c r="B155" s="24"/>
      <c r="AI155" s="1"/>
      <c r="AJ155" s="1"/>
      <c r="AK155" s="1"/>
      <c r="AL155" s="1"/>
      <c r="AM155" s="1"/>
      <c r="AN155" s="1"/>
    </row>
    <row r="156" spans="2:40" ht="12" customHeight="1" x14ac:dyDescent="0.25">
      <c r="B156" s="24"/>
      <c r="AI156" s="1"/>
      <c r="AJ156" s="1"/>
      <c r="AK156" s="1"/>
      <c r="AL156" s="1"/>
      <c r="AM156" s="1"/>
      <c r="AN156" s="1"/>
    </row>
    <row r="157" spans="2:40" ht="12" customHeight="1" x14ac:dyDescent="0.25">
      <c r="B157" s="24"/>
      <c r="AI157" s="1"/>
      <c r="AJ157" s="1"/>
      <c r="AK157" s="1"/>
      <c r="AL157" s="1"/>
      <c r="AM157" s="1"/>
      <c r="AN157" s="1"/>
    </row>
    <row r="158" spans="2:40" ht="12" customHeight="1" x14ac:dyDescent="0.25">
      <c r="B158" s="24"/>
      <c r="AI158" s="1"/>
      <c r="AJ158" s="1"/>
      <c r="AK158" s="1"/>
      <c r="AL158" s="1"/>
      <c r="AM158" s="1"/>
      <c r="AN158" s="1"/>
    </row>
    <row r="159" spans="2:40" ht="12" customHeight="1" x14ac:dyDescent="0.25">
      <c r="B159" s="24"/>
      <c r="AI159" s="1"/>
      <c r="AJ159" s="1"/>
      <c r="AK159" s="1"/>
      <c r="AL159" s="1"/>
      <c r="AM159" s="1"/>
      <c r="AN159" s="1"/>
    </row>
    <row r="160" spans="2:40" ht="12" customHeight="1" x14ac:dyDescent="0.25">
      <c r="B160" s="24"/>
      <c r="AI160" s="1"/>
      <c r="AJ160" s="1"/>
      <c r="AK160" s="1"/>
      <c r="AL160" s="1"/>
      <c r="AM160" s="1"/>
      <c r="AN160" s="1"/>
    </row>
    <row r="161" spans="2:40" ht="12" customHeight="1" x14ac:dyDescent="0.25">
      <c r="B161" s="24"/>
      <c r="AI161" s="1"/>
      <c r="AJ161" s="1"/>
      <c r="AK161" s="1"/>
      <c r="AL161" s="1"/>
      <c r="AM161" s="1"/>
      <c r="AN161" s="1"/>
    </row>
    <row r="162" spans="2:40" ht="12" customHeight="1" x14ac:dyDescent="0.25">
      <c r="B162" s="24"/>
      <c r="AI162" s="1"/>
      <c r="AJ162" s="1"/>
      <c r="AK162" s="1"/>
      <c r="AL162" s="1"/>
      <c r="AM162" s="1"/>
      <c r="AN162" s="1"/>
    </row>
    <row r="163" spans="2:40" ht="12" customHeight="1" x14ac:dyDescent="0.25">
      <c r="B163" s="24"/>
      <c r="AI163" s="1"/>
      <c r="AJ163" s="1"/>
      <c r="AK163" s="1"/>
      <c r="AL163" s="1"/>
      <c r="AM163" s="1"/>
      <c r="AN163" s="1"/>
    </row>
    <row r="164" spans="2:40" ht="12" customHeight="1" x14ac:dyDescent="0.25">
      <c r="B164" s="24"/>
      <c r="AI164" s="1"/>
      <c r="AJ164" s="1"/>
      <c r="AK164" s="1"/>
      <c r="AL164" s="1"/>
      <c r="AM164" s="1"/>
      <c r="AN164" s="1"/>
    </row>
    <row r="165" spans="2:40" ht="12" customHeight="1" x14ac:dyDescent="0.25">
      <c r="B165" s="24"/>
      <c r="AI165" s="1"/>
      <c r="AJ165" s="1"/>
      <c r="AK165" s="1"/>
      <c r="AL165" s="1"/>
      <c r="AM165" s="1"/>
      <c r="AN165" s="1"/>
    </row>
    <row r="166" spans="2:40" ht="12" customHeight="1" x14ac:dyDescent="0.25">
      <c r="B166" s="24"/>
      <c r="AI166" s="1"/>
      <c r="AJ166" s="1"/>
      <c r="AK166" s="1"/>
      <c r="AL166" s="1"/>
      <c r="AM166" s="1"/>
      <c r="AN166" s="1"/>
    </row>
    <row r="167" spans="2:40" ht="12" customHeight="1" x14ac:dyDescent="0.25">
      <c r="B167" s="24"/>
      <c r="AI167" s="1"/>
      <c r="AJ167" s="1"/>
      <c r="AK167" s="1"/>
      <c r="AL167" s="1"/>
      <c r="AM167" s="1"/>
      <c r="AN167" s="1"/>
    </row>
    <row r="168" spans="2:40" ht="12" customHeight="1" x14ac:dyDescent="0.25">
      <c r="B168" s="24"/>
      <c r="AI168" s="1"/>
      <c r="AJ168" s="1"/>
      <c r="AK168" s="1"/>
      <c r="AL168" s="1"/>
      <c r="AM168" s="1"/>
      <c r="AN168" s="1"/>
    </row>
    <row r="169" spans="2:40" ht="12" customHeight="1" x14ac:dyDescent="0.25">
      <c r="B169" s="24"/>
      <c r="AI169" s="1"/>
      <c r="AJ169" s="1"/>
      <c r="AK169" s="1"/>
      <c r="AL169" s="1"/>
      <c r="AM169" s="1"/>
      <c r="AN169" s="1"/>
    </row>
    <row r="170" spans="2:40" ht="12" customHeight="1" x14ac:dyDescent="0.25">
      <c r="B170" s="24"/>
      <c r="AI170" s="1"/>
      <c r="AJ170" s="1"/>
      <c r="AK170" s="1"/>
      <c r="AL170" s="1"/>
      <c r="AM170" s="1"/>
      <c r="AN170" s="1"/>
    </row>
    <row r="171" spans="2:40" ht="12" customHeight="1" x14ac:dyDescent="0.25">
      <c r="B171" s="24"/>
      <c r="AI171" s="1"/>
      <c r="AJ171" s="1"/>
      <c r="AK171" s="1"/>
      <c r="AL171" s="1"/>
      <c r="AM171" s="1"/>
      <c r="AN171" s="1"/>
    </row>
    <row r="172" spans="2:40" ht="12" customHeight="1" x14ac:dyDescent="0.25">
      <c r="B172" s="24"/>
      <c r="AI172" s="1"/>
      <c r="AJ172" s="1"/>
      <c r="AK172" s="1"/>
      <c r="AL172" s="1"/>
      <c r="AM172" s="1"/>
      <c r="AN172" s="1"/>
    </row>
    <row r="173" spans="2:40" ht="12" customHeight="1" x14ac:dyDescent="0.25">
      <c r="B173" s="24"/>
      <c r="AI173" s="1"/>
      <c r="AJ173" s="1"/>
      <c r="AK173" s="1"/>
      <c r="AL173" s="1"/>
      <c r="AM173" s="1"/>
      <c r="AN173" s="1"/>
    </row>
    <row r="174" spans="2:40" ht="12" customHeight="1" x14ac:dyDescent="0.25">
      <c r="B174" s="24"/>
      <c r="AI174" s="1"/>
      <c r="AJ174" s="1"/>
      <c r="AK174" s="1"/>
      <c r="AL174" s="1"/>
      <c r="AM174" s="1"/>
      <c r="AN174" s="1"/>
    </row>
    <row r="175" spans="2:40" ht="12" customHeight="1" x14ac:dyDescent="0.25">
      <c r="B175" s="24"/>
      <c r="AI175" s="1"/>
      <c r="AJ175" s="1"/>
      <c r="AK175" s="1"/>
      <c r="AL175" s="1"/>
      <c r="AM175" s="1"/>
      <c r="AN175" s="1"/>
    </row>
    <row r="176" spans="2:40" ht="12" customHeight="1" x14ac:dyDescent="0.25">
      <c r="B176" s="24"/>
      <c r="AI176" s="1"/>
      <c r="AJ176" s="1"/>
      <c r="AK176" s="1"/>
      <c r="AL176" s="1"/>
      <c r="AM176" s="1"/>
      <c r="AN176" s="1"/>
    </row>
    <row r="177" spans="2:40" ht="12" customHeight="1" x14ac:dyDescent="0.25">
      <c r="B177" s="24"/>
      <c r="AI177" s="1"/>
      <c r="AJ177" s="1"/>
      <c r="AK177" s="1"/>
      <c r="AL177" s="1"/>
      <c r="AM177" s="1"/>
      <c r="AN177" s="1"/>
    </row>
    <row r="178" spans="2:40" ht="12" customHeight="1" x14ac:dyDescent="0.25">
      <c r="B178" s="24"/>
      <c r="AI178" s="1"/>
      <c r="AJ178" s="1"/>
      <c r="AK178" s="1"/>
      <c r="AL178" s="1"/>
      <c r="AM178" s="1"/>
      <c r="AN178" s="1"/>
    </row>
    <row r="179" spans="2:40" ht="12" customHeight="1" x14ac:dyDescent="0.25">
      <c r="B179" s="24"/>
      <c r="AI179" s="1"/>
      <c r="AJ179" s="1"/>
      <c r="AK179" s="1"/>
      <c r="AL179" s="1"/>
      <c r="AM179" s="1"/>
      <c r="AN179" s="1"/>
    </row>
    <row r="180" spans="2:40" ht="12" customHeight="1" x14ac:dyDescent="0.25">
      <c r="B180" s="24"/>
      <c r="AI180" s="1"/>
      <c r="AJ180" s="1"/>
      <c r="AK180" s="1"/>
      <c r="AL180" s="1"/>
      <c r="AM180" s="1"/>
      <c r="AN180" s="1"/>
    </row>
    <row r="181" spans="2:40" ht="12" customHeight="1" x14ac:dyDescent="0.25">
      <c r="B181" s="24"/>
      <c r="AI181" s="1"/>
      <c r="AJ181" s="1"/>
      <c r="AK181" s="1"/>
      <c r="AL181" s="1"/>
      <c r="AM181" s="1"/>
      <c r="AN181" s="1"/>
    </row>
    <row r="182" spans="2:40" ht="12" customHeight="1" x14ac:dyDescent="0.25">
      <c r="B182" s="24"/>
      <c r="AI182" s="1"/>
      <c r="AJ182" s="1"/>
      <c r="AK182" s="1"/>
      <c r="AL182" s="1"/>
      <c r="AM182" s="1"/>
      <c r="AN182" s="1"/>
    </row>
    <row r="183" spans="2:40" ht="12" customHeight="1" x14ac:dyDescent="0.25">
      <c r="B183" s="24"/>
      <c r="AI183" s="1"/>
      <c r="AJ183" s="1"/>
      <c r="AK183" s="1"/>
      <c r="AL183" s="1"/>
      <c r="AM183" s="1"/>
      <c r="AN183" s="1"/>
    </row>
    <row r="184" spans="2:40" ht="12" customHeight="1" x14ac:dyDescent="0.25">
      <c r="B184" s="24"/>
      <c r="AI184" s="1"/>
      <c r="AJ184" s="1"/>
      <c r="AK184" s="1"/>
      <c r="AL184" s="1"/>
      <c r="AM184" s="1"/>
      <c r="AN184" s="1"/>
    </row>
    <row r="185" spans="2:40" ht="12" customHeight="1" x14ac:dyDescent="0.25">
      <c r="B185" s="24"/>
      <c r="AI185" s="1"/>
      <c r="AJ185" s="1"/>
      <c r="AK185" s="1"/>
      <c r="AL185" s="1"/>
      <c r="AM185" s="1"/>
      <c r="AN185" s="1"/>
    </row>
    <row r="186" spans="2:40" ht="12" customHeight="1" x14ac:dyDescent="0.25">
      <c r="B186" s="24"/>
      <c r="AI186" s="1"/>
      <c r="AJ186" s="1"/>
      <c r="AK186" s="1"/>
      <c r="AL186" s="1"/>
      <c r="AM186" s="1"/>
      <c r="AN186" s="1"/>
    </row>
    <row r="187" spans="2:40" ht="12" customHeight="1" x14ac:dyDescent="0.25">
      <c r="B187" s="24"/>
      <c r="AI187" s="1"/>
      <c r="AJ187" s="1"/>
      <c r="AK187" s="1"/>
      <c r="AL187" s="1"/>
      <c r="AM187" s="1"/>
      <c r="AN187" s="1"/>
    </row>
    <row r="188" spans="2:40" ht="12" customHeight="1" x14ac:dyDescent="0.25">
      <c r="B188" s="24"/>
      <c r="AI188" s="1"/>
      <c r="AJ188" s="1"/>
      <c r="AK188" s="1"/>
      <c r="AL188" s="1"/>
      <c r="AM188" s="1"/>
      <c r="AN188" s="1"/>
    </row>
    <row r="189" spans="2:40" ht="12" customHeight="1" x14ac:dyDescent="0.25">
      <c r="B189" s="24"/>
      <c r="AI189" s="1"/>
      <c r="AJ189" s="1"/>
      <c r="AK189" s="1"/>
      <c r="AL189" s="1"/>
      <c r="AM189" s="1"/>
      <c r="AN189" s="1"/>
    </row>
    <row r="190" spans="2:40" ht="12" customHeight="1" x14ac:dyDescent="0.25">
      <c r="B190" s="24"/>
      <c r="AI190" s="1"/>
      <c r="AJ190" s="1"/>
      <c r="AK190" s="1"/>
      <c r="AL190" s="1"/>
      <c r="AM190" s="1"/>
      <c r="AN190" s="1"/>
    </row>
    <row r="191" spans="2:40" ht="12" customHeight="1" x14ac:dyDescent="0.25">
      <c r="B191" s="24"/>
      <c r="AI191" s="1"/>
      <c r="AJ191" s="1"/>
      <c r="AK191" s="1"/>
      <c r="AL191" s="1"/>
      <c r="AM191" s="1"/>
      <c r="AN191" s="1"/>
    </row>
    <row r="192" spans="2:40" ht="12" customHeight="1" x14ac:dyDescent="0.25">
      <c r="B192" s="24"/>
      <c r="AI192" s="1"/>
      <c r="AJ192" s="1"/>
      <c r="AK192" s="1"/>
      <c r="AL192" s="1"/>
      <c r="AM192" s="1"/>
      <c r="AN192" s="1"/>
    </row>
    <row r="193" spans="2:40" ht="12" customHeight="1" x14ac:dyDescent="0.25">
      <c r="B193" s="24"/>
      <c r="AI193" s="1"/>
      <c r="AJ193" s="1"/>
      <c r="AK193" s="1"/>
      <c r="AL193" s="1"/>
      <c r="AM193" s="1"/>
      <c r="AN193" s="1"/>
    </row>
    <row r="194" spans="2:40" ht="12" customHeight="1" x14ac:dyDescent="0.25">
      <c r="B194" s="24"/>
      <c r="AI194" s="1"/>
      <c r="AJ194" s="1"/>
      <c r="AK194" s="1"/>
      <c r="AL194" s="1"/>
      <c r="AM194" s="1"/>
      <c r="AN194" s="1"/>
    </row>
    <row r="195" spans="2:40" ht="12" customHeight="1" x14ac:dyDescent="0.25">
      <c r="B195" s="24"/>
      <c r="AI195" s="1"/>
      <c r="AJ195" s="1"/>
      <c r="AK195" s="1"/>
      <c r="AL195" s="1"/>
      <c r="AM195" s="1"/>
      <c r="AN195" s="1"/>
    </row>
    <row r="196" spans="2:40" ht="12" customHeight="1" x14ac:dyDescent="0.25">
      <c r="B196" s="24"/>
      <c r="AI196" s="1"/>
      <c r="AJ196" s="1"/>
      <c r="AK196" s="1"/>
      <c r="AL196" s="1"/>
      <c r="AM196" s="1"/>
      <c r="AN196" s="1"/>
    </row>
    <row r="197" spans="2:40" ht="12" customHeight="1" x14ac:dyDescent="0.25">
      <c r="B197" s="24"/>
      <c r="AI197" s="1"/>
      <c r="AJ197" s="1"/>
      <c r="AK197" s="1"/>
      <c r="AL197" s="1"/>
      <c r="AM197" s="1"/>
      <c r="AN197" s="1"/>
    </row>
    <row r="198" spans="2:40" ht="12" customHeight="1" x14ac:dyDescent="0.25">
      <c r="B198" s="24"/>
      <c r="AI198" s="1"/>
      <c r="AJ198" s="1"/>
      <c r="AK198" s="1"/>
      <c r="AL198" s="1"/>
      <c r="AM198" s="1"/>
      <c r="AN198" s="1"/>
    </row>
    <row r="199" spans="2:40" ht="12" customHeight="1" x14ac:dyDescent="0.25">
      <c r="B199" s="24"/>
      <c r="AI199" s="1"/>
      <c r="AJ199" s="1"/>
      <c r="AK199" s="1"/>
      <c r="AL199" s="1"/>
      <c r="AM199" s="1"/>
      <c r="AN199" s="1"/>
    </row>
    <row r="200" spans="2:40" ht="12" customHeight="1" x14ac:dyDescent="0.25">
      <c r="B200" s="24"/>
      <c r="AI200" s="1"/>
      <c r="AJ200" s="1"/>
      <c r="AK200" s="1"/>
      <c r="AL200" s="1"/>
      <c r="AM200" s="1"/>
      <c r="AN200" s="1"/>
    </row>
    <row r="201" spans="2:40" ht="12" customHeight="1" x14ac:dyDescent="0.25">
      <c r="B201" s="24"/>
      <c r="AI201" s="1"/>
      <c r="AJ201" s="1"/>
      <c r="AK201" s="1"/>
      <c r="AL201" s="1"/>
      <c r="AM201" s="1"/>
      <c r="AN201" s="1"/>
    </row>
    <row r="202" spans="2:40" ht="12" customHeight="1" x14ac:dyDescent="0.25">
      <c r="B202" s="24"/>
      <c r="AI202" s="1"/>
      <c r="AJ202" s="1"/>
      <c r="AK202" s="1"/>
      <c r="AL202" s="1"/>
      <c r="AM202" s="1"/>
      <c r="AN202" s="1"/>
    </row>
    <row r="203" spans="2:40" ht="12" customHeight="1" x14ac:dyDescent="0.25">
      <c r="B203" s="24"/>
      <c r="AI203" s="1"/>
      <c r="AJ203" s="1"/>
      <c r="AK203" s="1"/>
      <c r="AL203" s="1"/>
      <c r="AM203" s="1"/>
      <c r="AN203" s="1"/>
    </row>
    <row r="204" spans="2:40" ht="12" customHeight="1" x14ac:dyDescent="0.25">
      <c r="B204" s="24"/>
      <c r="AI204" s="1"/>
      <c r="AJ204" s="1"/>
      <c r="AK204" s="1"/>
      <c r="AL204" s="1"/>
      <c r="AM204" s="1"/>
      <c r="AN204" s="1"/>
    </row>
    <row r="205" spans="2:40" ht="12" customHeight="1" x14ac:dyDescent="0.25">
      <c r="B205" s="24"/>
      <c r="AI205" s="1"/>
      <c r="AJ205" s="1"/>
      <c r="AK205" s="1"/>
      <c r="AL205" s="1"/>
      <c r="AM205" s="1"/>
      <c r="AN205" s="1"/>
    </row>
    <row r="206" spans="2:40" ht="12" customHeight="1" x14ac:dyDescent="0.25">
      <c r="B206" s="24"/>
      <c r="AI206" s="1"/>
      <c r="AJ206" s="1"/>
      <c r="AK206" s="1"/>
      <c r="AL206" s="1"/>
      <c r="AM206" s="1"/>
      <c r="AN206" s="1"/>
    </row>
    <row r="207" spans="2:40" ht="12" customHeight="1" x14ac:dyDescent="0.25">
      <c r="B207" s="24"/>
      <c r="AI207" s="1"/>
      <c r="AJ207" s="1"/>
      <c r="AK207" s="1"/>
      <c r="AL207" s="1"/>
      <c r="AM207" s="1"/>
      <c r="AN207" s="1"/>
    </row>
    <row r="208" spans="2:40" ht="12" customHeight="1" x14ac:dyDescent="0.25">
      <c r="B208" s="24"/>
      <c r="AI208" s="1"/>
      <c r="AJ208" s="1"/>
      <c r="AK208" s="1"/>
      <c r="AL208" s="1"/>
      <c r="AM208" s="1"/>
      <c r="AN208" s="1"/>
    </row>
    <row r="209" spans="2:40" ht="12" customHeight="1" x14ac:dyDescent="0.25">
      <c r="B209" s="24"/>
      <c r="AI209" s="1"/>
      <c r="AJ209" s="1"/>
      <c r="AK209" s="1"/>
      <c r="AL209" s="1"/>
      <c r="AM209" s="1"/>
      <c r="AN209" s="1"/>
    </row>
    <row r="210" spans="2:40" ht="12" customHeight="1" x14ac:dyDescent="0.25">
      <c r="B210" s="24"/>
      <c r="AI210" s="1"/>
      <c r="AJ210" s="1"/>
      <c r="AK210" s="1"/>
      <c r="AL210" s="1"/>
      <c r="AM210" s="1"/>
      <c r="AN210" s="1"/>
    </row>
    <row r="211" spans="2:40" ht="12" customHeight="1" x14ac:dyDescent="0.25">
      <c r="B211" s="24"/>
      <c r="AI211" s="1"/>
      <c r="AJ211" s="1"/>
      <c r="AK211" s="1"/>
      <c r="AL211" s="1"/>
      <c r="AM211" s="1"/>
      <c r="AN211" s="1"/>
    </row>
    <row r="212" spans="2:40" ht="12" customHeight="1" x14ac:dyDescent="0.25">
      <c r="B212" s="24"/>
      <c r="AI212" s="1"/>
      <c r="AJ212" s="1"/>
      <c r="AK212" s="1"/>
      <c r="AL212" s="1"/>
      <c r="AM212" s="1"/>
      <c r="AN212" s="1"/>
    </row>
    <row r="213" spans="2:40" ht="12" customHeight="1" x14ac:dyDescent="0.25">
      <c r="B213" s="24"/>
      <c r="AI213" s="1"/>
      <c r="AJ213" s="1"/>
      <c r="AK213" s="1"/>
      <c r="AL213" s="1"/>
      <c r="AM213" s="1"/>
      <c r="AN213" s="1"/>
    </row>
    <row r="214" spans="2:40" ht="12" customHeight="1" x14ac:dyDescent="0.25">
      <c r="B214" s="24"/>
      <c r="AI214" s="1"/>
      <c r="AJ214" s="1"/>
      <c r="AK214" s="1"/>
      <c r="AL214" s="1"/>
      <c r="AM214" s="1"/>
      <c r="AN214" s="1"/>
    </row>
    <row r="215" spans="2:40" ht="12" customHeight="1" x14ac:dyDescent="0.25">
      <c r="B215" s="24"/>
      <c r="AI215" s="1"/>
      <c r="AJ215" s="1"/>
      <c r="AK215" s="1"/>
      <c r="AL215" s="1"/>
      <c r="AM215" s="1"/>
      <c r="AN215" s="1"/>
    </row>
    <row r="216" spans="2:40" ht="12" customHeight="1" x14ac:dyDescent="0.25">
      <c r="B216" s="24"/>
      <c r="AI216" s="1"/>
      <c r="AJ216" s="1"/>
      <c r="AK216" s="1"/>
      <c r="AL216" s="1"/>
      <c r="AM216" s="1"/>
      <c r="AN216" s="1"/>
    </row>
    <row r="217" spans="2:40" ht="12" customHeight="1" x14ac:dyDescent="0.25">
      <c r="B217" s="24"/>
      <c r="AI217" s="1"/>
      <c r="AJ217" s="1"/>
      <c r="AK217" s="1"/>
      <c r="AL217" s="1"/>
      <c r="AM217" s="1"/>
      <c r="AN217" s="1"/>
    </row>
    <row r="218" spans="2:40" ht="12" customHeight="1" x14ac:dyDescent="0.25">
      <c r="B218" s="24"/>
      <c r="AI218" s="1"/>
      <c r="AJ218" s="1"/>
      <c r="AK218" s="1"/>
      <c r="AL218" s="1"/>
      <c r="AM218" s="1"/>
      <c r="AN218" s="1"/>
    </row>
    <row r="219" spans="2:40" ht="12" customHeight="1" x14ac:dyDescent="0.25">
      <c r="B219" s="24"/>
      <c r="AI219" s="1"/>
      <c r="AJ219" s="1"/>
      <c r="AK219" s="1"/>
      <c r="AL219" s="1"/>
      <c r="AM219" s="1"/>
      <c r="AN219" s="1"/>
    </row>
    <row r="220" spans="2:40" ht="12" customHeight="1" x14ac:dyDescent="0.25">
      <c r="B220" s="24"/>
      <c r="AI220" s="1"/>
      <c r="AJ220" s="1"/>
      <c r="AK220" s="1"/>
      <c r="AL220" s="1"/>
      <c r="AM220" s="1"/>
      <c r="AN220" s="1"/>
    </row>
    <row r="221" spans="2:40" ht="12" customHeight="1" x14ac:dyDescent="0.25">
      <c r="B221" s="24"/>
      <c r="AI221" s="1"/>
      <c r="AJ221" s="1"/>
      <c r="AK221" s="1"/>
      <c r="AL221" s="1"/>
      <c r="AM221" s="1"/>
      <c r="AN221" s="1"/>
    </row>
    <row r="222" spans="2:40" ht="12" customHeight="1" x14ac:dyDescent="0.25">
      <c r="B222" s="24"/>
      <c r="AI222" s="1"/>
      <c r="AJ222" s="1"/>
      <c r="AK222" s="1"/>
      <c r="AL222" s="1"/>
      <c r="AM222" s="1"/>
      <c r="AN222" s="1"/>
    </row>
    <row r="223" spans="2:40" ht="12" customHeight="1" x14ac:dyDescent="0.25">
      <c r="B223" s="24"/>
      <c r="AI223" s="1"/>
      <c r="AJ223" s="1"/>
      <c r="AK223" s="1"/>
      <c r="AL223" s="1"/>
      <c r="AM223" s="1"/>
      <c r="AN223" s="1"/>
    </row>
    <row r="224" spans="2:40" ht="12" customHeight="1" x14ac:dyDescent="0.25">
      <c r="B224" s="24"/>
      <c r="AI224" s="1"/>
      <c r="AJ224" s="1"/>
      <c r="AK224" s="1"/>
      <c r="AL224" s="1"/>
      <c r="AM224" s="1"/>
      <c r="AN224" s="1"/>
    </row>
    <row r="225" spans="2:40" ht="12" customHeight="1" x14ac:dyDescent="0.25">
      <c r="B225" s="24"/>
      <c r="AI225" s="1"/>
      <c r="AJ225" s="1"/>
      <c r="AK225" s="1"/>
      <c r="AL225" s="1"/>
      <c r="AM225" s="1"/>
      <c r="AN225" s="1"/>
    </row>
    <row r="226" spans="2:40" ht="12" customHeight="1" x14ac:dyDescent="0.25">
      <c r="B226" s="24"/>
      <c r="AI226" s="1"/>
      <c r="AJ226" s="1"/>
      <c r="AK226" s="1"/>
      <c r="AL226" s="1"/>
      <c r="AM226" s="1"/>
      <c r="AN226" s="1"/>
    </row>
    <row r="227" spans="2:40" ht="12" customHeight="1" x14ac:dyDescent="0.25">
      <c r="B227" s="24"/>
      <c r="AI227" s="1"/>
      <c r="AJ227" s="1"/>
      <c r="AK227" s="1"/>
      <c r="AL227" s="1"/>
      <c r="AM227" s="1"/>
      <c r="AN227" s="1"/>
    </row>
    <row r="228" spans="2:40" ht="12" customHeight="1" x14ac:dyDescent="0.25">
      <c r="B228" s="24"/>
      <c r="AI228" s="1"/>
      <c r="AJ228" s="1"/>
      <c r="AK228" s="1"/>
      <c r="AL228" s="1"/>
      <c r="AM228" s="1"/>
      <c r="AN228" s="1"/>
    </row>
    <row r="229" spans="2:40" ht="12" customHeight="1" x14ac:dyDescent="0.25">
      <c r="B229" s="24"/>
      <c r="AI229" s="1"/>
      <c r="AJ229" s="1"/>
      <c r="AK229" s="1"/>
      <c r="AL229" s="1"/>
      <c r="AM229" s="1"/>
      <c r="AN229" s="1"/>
    </row>
    <row r="230" spans="2:40" ht="12" customHeight="1" x14ac:dyDescent="0.25">
      <c r="B230" s="24"/>
      <c r="AI230" s="1"/>
      <c r="AJ230" s="1"/>
      <c r="AK230" s="1"/>
      <c r="AL230" s="1"/>
      <c r="AM230" s="1"/>
      <c r="AN230" s="1"/>
    </row>
    <row r="231" spans="2:40" ht="12" customHeight="1" x14ac:dyDescent="0.25">
      <c r="B231" s="24"/>
      <c r="AI231" s="1"/>
      <c r="AJ231" s="1"/>
      <c r="AK231" s="1"/>
      <c r="AL231" s="1"/>
      <c r="AM231" s="1"/>
      <c r="AN231" s="1"/>
    </row>
    <row r="232" spans="2:40" ht="12" customHeight="1" x14ac:dyDescent="0.25">
      <c r="B232" s="24"/>
      <c r="AI232" s="1"/>
      <c r="AJ232" s="1"/>
      <c r="AK232" s="1"/>
      <c r="AL232" s="1"/>
      <c r="AM232" s="1"/>
      <c r="AN232" s="1"/>
    </row>
    <row r="233" spans="2:40" ht="12" customHeight="1" x14ac:dyDescent="0.25">
      <c r="B233" s="24"/>
      <c r="AI233" s="1"/>
      <c r="AJ233" s="1"/>
      <c r="AK233" s="1"/>
      <c r="AL233" s="1"/>
      <c r="AM233" s="1"/>
      <c r="AN233" s="1"/>
    </row>
    <row r="234" spans="2:40" ht="12" customHeight="1" x14ac:dyDescent="0.25">
      <c r="B234" s="24"/>
      <c r="AI234" s="1"/>
      <c r="AJ234" s="1"/>
      <c r="AK234" s="1"/>
      <c r="AL234" s="1"/>
      <c r="AM234" s="1"/>
      <c r="AN234" s="1"/>
    </row>
    <row r="235" spans="2:40" ht="12" customHeight="1" x14ac:dyDescent="0.25">
      <c r="B235" s="24"/>
      <c r="AI235" s="1"/>
      <c r="AJ235" s="1"/>
      <c r="AK235" s="1"/>
      <c r="AL235" s="1"/>
      <c r="AM235" s="1"/>
      <c r="AN235" s="1"/>
    </row>
    <row r="236" spans="2:40" ht="12" customHeight="1" x14ac:dyDescent="0.25">
      <c r="B236" s="24"/>
      <c r="AI236" s="1"/>
      <c r="AJ236" s="1"/>
      <c r="AK236" s="1"/>
      <c r="AL236" s="1"/>
      <c r="AM236" s="1"/>
      <c r="AN236" s="1"/>
    </row>
    <row r="237" spans="2:40" ht="12" customHeight="1" x14ac:dyDescent="0.25">
      <c r="B237" s="24"/>
      <c r="AI237" s="1"/>
      <c r="AJ237" s="1"/>
      <c r="AK237" s="1"/>
      <c r="AL237" s="1"/>
      <c r="AM237" s="1"/>
      <c r="AN237" s="1"/>
    </row>
    <row r="238" spans="2:40" ht="12" customHeight="1" x14ac:dyDescent="0.25">
      <c r="B238" s="24"/>
      <c r="AI238" s="1"/>
      <c r="AJ238" s="1"/>
      <c r="AK238" s="1"/>
      <c r="AL238" s="1"/>
      <c r="AM238" s="1"/>
      <c r="AN238" s="1"/>
    </row>
    <row r="239" spans="2:40" ht="12" customHeight="1" x14ac:dyDescent="0.25">
      <c r="B239" s="24"/>
      <c r="AI239" s="1"/>
      <c r="AJ239" s="1"/>
      <c r="AK239" s="1"/>
      <c r="AL239" s="1"/>
      <c r="AM239" s="1"/>
      <c r="AN239" s="1"/>
    </row>
    <row r="240" spans="2:40" ht="12" customHeight="1" x14ac:dyDescent="0.25">
      <c r="B240" s="24"/>
      <c r="AI240" s="1"/>
      <c r="AJ240" s="1"/>
      <c r="AK240" s="1"/>
      <c r="AL240" s="1"/>
      <c r="AM240" s="1"/>
      <c r="AN240" s="1"/>
    </row>
    <row r="241" spans="2:40" ht="12" customHeight="1" x14ac:dyDescent="0.25">
      <c r="B241" s="24"/>
      <c r="AI241" s="1"/>
      <c r="AJ241" s="1"/>
      <c r="AK241" s="1"/>
      <c r="AL241" s="1"/>
      <c r="AM241" s="1"/>
      <c r="AN241" s="1"/>
    </row>
    <row r="242" spans="2:40" ht="12" customHeight="1" x14ac:dyDescent="0.25">
      <c r="B242" s="24"/>
      <c r="AI242" s="1"/>
      <c r="AJ242" s="1"/>
      <c r="AK242" s="1"/>
      <c r="AL242" s="1"/>
      <c r="AM242" s="1"/>
      <c r="AN242" s="1"/>
    </row>
    <row r="243" spans="2:40" ht="12" customHeight="1" x14ac:dyDescent="0.25">
      <c r="B243" s="24"/>
      <c r="AI243" s="1"/>
      <c r="AJ243" s="1"/>
      <c r="AK243" s="1"/>
      <c r="AL243" s="1"/>
      <c r="AM243" s="1"/>
      <c r="AN243" s="1"/>
    </row>
    <row r="244" spans="2:40" ht="12" customHeight="1" x14ac:dyDescent="0.25">
      <c r="B244" s="24"/>
      <c r="AI244" s="1"/>
      <c r="AJ244" s="1"/>
      <c r="AK244" s="1"/>
      <c r="AL244" s="1"/>
      <c r="AM244" s="1"/>
      <c r="AN244" s="1"/>
    </row>
    <row r="245" spans="2:40" ht="12" customHeight="1" x14ac:dyDescent="0.25">
      <c r="B245" s="24"/>
      <c r="AI245" s="1"/>
      <c r="AJ245" s="1"/>
      <c r="AK245" s="1"/>
      <c r="AL245" s="1"/>
      <c r="AM245" s="1"/>
      <c r="AN245" s="1"/>
    </row>
    <row r="246" spans="2:40" ht="12" customHeight="1" x14ac:dyDescent="0.25">
      <c r="B246" s="24"/>
      <c r="AI246" s="1"/>
      <c r="AJ246" s="1"/>
      <c r="AK246" s="1"/>
      <c r="AL246" s="1"/>
      <c r="AM246" s="1"/>
      <c r="AN246" s="1"/>
    </row>
    <row r="247" spans="2:40" ht="12" customHeight="1" x14ac:dyDescent="0.25">
      <c r="B247" s="24"/>
      <c r="AI247" s="1"/>
      <c r="AJ247" s="1"/>
      <c r="AK247" s="1"/>
      <c r="AL247" s="1"/>
      <c r="AM247" s="1"/>
      <c r="AN247" s="1"/>
    </row>
    <row r="248" spans="2:40" ht="12" customHeight="1" x14ac:dyDescent="0.25">
      <c r="B248" s="24"/>
      <c r="AI248" s="1"/>
      <c r="AJ248" s="1"/>
      <c r="AK248" s="1"/>
      <c r="AL248" s="1"/>
      <c r="AM248" s="1"/>
      <c r="AN248" s="1"/>
    </row>
    <row r="249" spans="2:40" ht="12" customHeight="1" x14ac:dyDescent="0.25">
      <c r="B249" s="24"/>
      <c r="AI249" s="1"/>
      <c r="AJ249" s="1"/>
      <c r="AK249" s="1"/>
      <c r="AL249" s="1"/>
      <c r="AM249" s="1"/>
      <c r="AN249" s="1"/>
    </row>
    <row r="250" spans="2:40" ht="12" customHeight="1" x14ac:dyDescent="0.25">
      <c r="B250" s="24"/>
      <c r="AI250" s="1"/>
      <c r="AJ250" s="1"/>
      <c r="AK250" s="1"/>
      <c r="AL250" s="1"/>
      <c r="AM250" s="1"/>
      <c r="AN250" s="1"/>
    </row>
    <row r="251" spans="2:40" ht="12" customHeight="1" x14ac:dyDescent="0.25">
      <c r="B251" s="24"/>
      <c r="AI251" s="1"/>
      <c r="AJ251" s="1"/>
      <c r="AK251" s="1"/>
      <c r="AL251" s="1"/>
      <c r="AM251" s="1"/>
      <c r="AN251" s="1"/>
    </row>
    <row r="252" spans="2:40" ht="12" customHeight="1" x14ac:dyDescent="0.25">
      <c r="B252" s="24"/>
      <c r="AI252" s="1"/>
      <c r="AJ252" s="1"/>
      <c r="AK252" s="1"/>
      <c r="AL252" s="1"/>
      <c r="AM252" s="1"/>
      <c r="AN252" s="1"/>
    </row>
    <row r="253" spans="2:40" ht="12" customHeight="1" x14ac:dyDescent="0.25">
      <c r="B253" s="24"/>
      <c r="AI253" s="1"/>
      <c r="AJ253" s="1"/>
      <c r="AK253" s="1"/>
      <c r="AL253" s="1"/>
      <c r="AM253" s="1"/>
      <c r="AN253" s="1"/>
    </row>
    <row r="254" spans="2:40" ht="12" customHeight="1" x14ac:dyDescent="0.25">
      <c r="B254" s="24"/>
      <c r="AI254" s="1"/>
      <c r="AJ254" s="1"/>
      <c r="AK254" s="1"/>
      <c r="AL254" s="1"/>
      <c r="AM254" s="1"/>
      <c r="AN254" s="1"/>
    </row>
    <row r="255" spans="2:40" ht="12" customHeight="1" x14ac:dyDescent="0.25">
      <c r="B255" s="24"/>
      <c r="AI255" s="1"/>
      <c r="AJ255" s="1"/>
      <c r="AK255" s="1"/>
      <c r="AL255" s="1"/>
      <c r="AM255" s="1"/>
      <c r="AN255" s="1"/>
    </row>
    <row r="256" spans="2:40" ht="12" customHeight="1" x14ac:dyDescent="0.25">
      <c r="B256" s="24"/>
      <c r="AI256" s="1"/>
      <c r="AJ256" s="1"/>
      <c r="AK256" s="1"/>
      <c r="AL256" s="1"/>
      <c r="AM256" s="1"/>
      <c r="AN256" s="1"/>
    </row>
    <row r="257" spans="2:40" ht="12" customHeight="1" x14ac:dyDescent="0.25">
      <c r="B257" s="24"/>
      <c r="AI257" s="1"/>
      <c r="AJ257" s="1"/>
      <c r="AK257" s="1"/>
      <c r="AL257" s="1"/>
      <c r="AM257" s="1"/>
      <c r="AN257" s="1"/>
    </row>
    <row r="258" spans="2:40" ht="12" customHeight="1" x14ac:dyDescent="0.25">
      <c r="B258" s="24"/>
      <c r="AI258" s="1"/>
      <c r="AJ258" s="1"/>
      <c r="AK258" s="1"/>
      <c r="AL258" s="1"/>
      <c r="AM258" s="1"/>
      <c r="AN258" s="1"/>
    </row>
    <row r="259" spans="2:40" ht="12" customHeight="1" x14ac:dyDescent="0.25">
      <c r="B259" s="24"/>
      <c r="AI259" s="1"/>
      <c r="AJ259" s="1"/>
      <c r="AK259" s="1"/>
      <c r="AL259" s="1"/>
      <c r="AM259" s="1"/>
      <c r="AN259" s="1"/>
    </row>
    <row r="260" spans="2:40" ht="12" customHeight="1" x14ac:dyDescent="0.25">
      <c r="B260" s="24"/>
      <c r="AI260" s="1"/>
      <c r="AJ260" s="1"/>
      <c r="AK260" s="1"/>
      <c r="AL260" s="1"/>
      <c r="AM260" s="1"/>
      <c r="AN260" s="1"/>
    </row>
    <row r="261" spans="2:40" ht="12" customHeight="1" x14ac:dyDescent="0.25">
      <c r="B261" s="24"/>
      <c r="AI261" s="1"/>
      <c r="AJ261" s="1"/>
      <c r="AK261" s="1"/>
      <c r="AL261" s="1"/>
      <c r="AM261" s="1"/>
      <c r="AN261" s="1"/>
    </row>
    <row r="262" spans="2:40" ht="12" customHeight="1" x14ac:dyDescent="0.25">
      <c r="B262" s="24"/>
      <c r="AI262" s="1"/>
      <c r="AJ262" s="1"/>
      <c r="AK262" s="1"/>
      <c r="AL262" s="1"/>
      <c r="AM262" s="1"/>
      <c r="AN262" s="1"/>
    </row>
    <row r="263" spans="2:40" ht="12" customHeight="1" x14ac:dyDescent="0.25">
      <c r="B263" s="24"/>
      <c r="AI263" s="1"/>
      <c r="AJ263" s="1"/>
      <c r="AK263" s="1"/>
      <c r="AL263" s="1"/>
      <c r="AM263" s="1"/>
      <c r="AN263" s="1"/>
    </row>
    <row r="264" spans="2:40" ht="12" customHeight="1" x14ac:dyDescent="0.25">
      <c r="B264" s="24"/>
      <c r="AI264" s="1"/>
      <c r="AJ264" s="1"/>
      <c r="AK264" s="1"/>
      <c r="AL264" s="1"/>
      <c r="AM264" s="1"/>
      <c r="AN264" s="1"/>
    </row>
    <row r="265" spans="2:40" ht="12" customHeight="1" x14ac:dyDescent="0.25">
      <c r="B265" s="24"/>
      <c r="AI265" s="1"/>
      <c r="AJ265" s="1"/>
      <c r="AK265" s="1"/>
      <c r="AL265" s="1"/>
      <c r="AM265" s="1"/>
      <c r="AN265" s="1"/>
    </row>
    <row r="266" spans="2:40" ht="12" customHeight="1" x14ac:dyDescent="0.25">
      <c r="B266" s="24"/>
      <c r="AI266" s="1"/>
      <c r="AJ266" s="1"/>
      <c r="AK266" s="1"/>
      <c r="AL266" s="1"/>
      <c r="AM266" s="1"/>
      <c r="AN266" s="1"/>
    </row>
    <row r="267" spans="2:40" ht="12" customHeight="1" x14ac:dyDescent="0.25">
      <c r="B267" s="24"/>
      <c r="AI267" s="1"/>
      <c r="AJ267" s="1"/>
      <c r="AK267" s="1"/>
      <c r="AL267" s="1"/>
      <c r="AM267" s="1"/>
      <c r="AN267" s="1"/>
    </row>
    <row r="268" spans="2:40" ht="12" customHeight="1" x14ac:dyDescent="0.25">
      <c r="B268" s="24"/>
      <c r="AI268" s="1"/>
      <c r="AJ268" s="1"/>
      <c r="AK268" s="1"/>
      <c r="AL268" s="1"/>
      <c r="AM268" s="1"/>
      <c r="AN268" s="1"/>
    </row>
    <row r="269" spans="2:40" ht="12" customHeight="1" x14ac:dyDescent="0.25">
      <c r="B269" s="24"/>
      <c r="AI269" s="1"/>
      <c r="AJ269" s="1"/>
      <c r="AK269" s="1"/>
      <c r="AL269" s="1"/>
      <c r="AM269" s="1"/>
      <c r="AN269" s="1"/>
    </row>
    <row r="270" spans="2:40" ht="12" customHeight="1" x14ac:dyDescent="0.25">
      <c r="B270" s="24"/>
      <c r="AI270" s="1"/>
      <c r="AJ270" s="1"/>
      <c r="AK270" s="1"/>
      <c r="AL270" s="1"/>
      <c r="AM270" s="1"/>
      <c r="AN270" s="1"/>
    </row>
    <row r="271" spans="2:40" ht="12" customHeight="1" x14ac:dyDescent="0.25">
      <c r="B271" s="24"/>
      <c r="AI271" s="1"/>
      <c r="AJ271" s="1"/>
      <c r="AK271" s="1"/>
      <c r="AL271" s="1"/>
      <c r="AM271" s="1"/>
      <c r="AN271" s="1"/>
    </row>
    <row r="272" spans="2:40" ht="12" customHeight="1" x14ac:dyDescent="0.25">
      <c r="B272" s="24"/>
      <c r="AI272" s="1"/>
      <c r="AJ272" s="1"/>
      <c r="AK272" s="1"/>
      <c r="AL272" s="1"/>
      <c r="AM272" s="1"/>
      <c r="AN272" s="1"/>
    </row>
    <row r="273" spans="2:40" ht="12" customHeight="1" x14ac:dyDescent="0.25">
      <c r="B273" s="24"/>
      <c r="AI273" s="1"/>
      <c r="AJ273" s="1"/>
      <c r="AK273" s="1"/>
      <c r="AL273" s="1"/>
      <c r="AM273" s="1"/>
      <c r="AN273" s="1"/>
    </row>
    <row r="274" spans="2:40" ht="12" customHeight="1" x14ac:dyDescent="0.25">
      <c r="B274" s="24"/>
      <c r="AI274" s="1"/>
      <c r="AJ274" s="1"/>
      <c r="AK274" s="1"/>
      <c r="AL274" s="1"/>
      <c r="AM274" s="1"/>
      <c r="AN274" s="1"/>
    </row>
    <row r="275" spans="2:40" ht="12" customHeight="1" x14ac:dyDescent="0.25">
      <c r="B275" s="24"/>
      <c r="AI275" s="1"/>
      <c r="AJ275" s="1"/>
      <c r="AK275" s="1"/>
      <c r="AL275" s="1"/>
      <c r="AM275" s="1"/>
      <c r="AN275" s="1"/>
    </row>
    <row r="276" spans="2:40" ht="12" customHeight="1" x14ac:dyDescent="0.25">
      <c r="B276" s="24"/>
      <c r="AI276" s="1"/>
      <c r="AJ276" s="1"/>
      <c r="AK276" s="1"/>
      <c r="AL276" s="1"/>
      <c r="AM276" s="1"/>
      <c r="AN276" s="1"/>
    </row>
    <row r="277" spans="2:40" ht="12" customHeight="1" x14ac:dyDescent="0.25">
      <c r="B277" s="24"/>
      <c r="AI277" s="1"/>
      <c r="AJ277" s="1"/>
      <c r="AK277" s="1"/>
      <c r="AL277" s="1"/>
      <c r="AM277" s="1"/>
      <c r="AN277" s="1"/>
    </row>
    <row r="278" spans="2:40" ht="12" customHeight="1" x14ac:dyDescent="0.25">
      <c r="B278" s="24"/>
      <c r="AI278" s="1"/>
      <c r="AJ278" s="1"/>
      <c r="AK278" s="1"/>
      <c r="AL278" s="1"/>
      <c r="AM278" s="1"/>
      <c r="AN278" s="1"/>
    </row>
    <row r="279" spans="2:40" ht="12" customHeight="1" x14ac:dyDescent="0.25">
      <c r="B279" s="24"/>
      <c r="AI279" s="1"/>
      <c r="AJ279" s="1"/>
      <c r="AK279" s="1"/>
      <c r="AL279" s="1"/>
      <c r="AM279" s="1"/>
      <c r="AN279" s="1"/>
    </row>
    <row r="280" spans="2:40" ht="12" customHeight="1" x14ac:dyDescent="0.25">
      <c r="B280" s="24"/>
      <c r="AI280" s="1"/>
      <c r="AJ280" s="1"/>
      <c r="AK280" s="1"/>
      <c r="AL280" s="1"/>
      <c r="AM280" s="1"/>
      <c r="AN280" s="1"/>
    </row>
    <row r="281" spans="2:40" ht="12" customHeight="1" x14ac:dyDescent="0.25">
      <c r="B281" s="24"/>
      <c r="AI281" s="1"/>
      <c r="AJ281" s="1"/>
      <c r="AK281" s="1"/>
      <c r="AL281" s="1"/>
      <c r="AM281" s="1"/>
      <c r="AN281" s="1"/>
    </row>
    <row r="282" spans="2:40" ht="12" customHeight="1" x14ac:dyDescent="0.25">
      <c r="B282" s="24"/>
      <c r="AI282" s="1"/>
      <c r="AJ282" s="1"/>
      <c r="AK282" s="1"/>
      <c r="AL282" s="1"/>
      <c r="AM282" s="1"/>
      <c r="AN282" s="1"/>
    </row>
    <row r="283" spans="2:40" ht="12" customHeight="1" x14ac:dyDescent="0.25">
      <c r="B283" s="24"/>
      <c r="AI283" s="1"/>
      <c r="AJ283" s="1"/>
      <c r="AK283" s="1"/>
      <c r="AL283" s="1"/>
      <c r="AM283" s="1"/>
      <c r="AN283" s="1"/>
    </row>
    <row r="284" spans="2:40" ht="12" customHeight="1" x14ac:dyDescent="0.25">
      <c r="B284" s="24"/>
      <c r="AI284" s="1"/>
      <c r="AJ284" s="1"/>
      <c r="AK284" s="1"/>
      <c r="AL284" s="1"/>
      <c r="AM284" s="1"/>
      <c r="AN284" s="1"/>
    </row>
    <row r="285" spans="2:40" ht="12" customHeight="1" x14ac:dyDescent="0.25">
      <c r="B285" s="24"/>
      <c r="AI285" s="1"/>
      <c r="AJ285" s="1"/>
      <c r="AK285" s="1"/>
      <c r="AL285" s="1"/>
      <c r="AM285" s="1"/>
      <c r="AN285" s="1"/>
    </row>
    <row r="286" spans="2:40" ht="12" customHeight="1" x14ac:dyDescent="0.25">
      <c r="B286" s="24"/>
      <c r="AI286" s="1"/>
      <c r="AJ286" s="1"/>
      <c r="AK286" s="1"/>
      <c r="AL286" s="1"/>
      <c r="AM286" s="1"/>
      <c r="AN286" s="1"/>
    </row>
    <row r="287" spans="2:40" ht="12" customHeight="1" x14ac:dyDescent="0.25">
      <c r="B287" s="24"/>
      <c r="AI287" s="1"/>
      <c r="AJ287" s="1"/>
      <c r="AK287" s="1"/>
      <c r="AL287" s="1"/>
      <c r="AM287" s="1"/>
      <c r="AN287" s="1"/>
    </row>
    <row r="288" spans="2:40" ht="12" customHeight="1" x14ac:dyDescent="0.25">
      <c r="B288" s="24"/>
      <c r="AI288" s="1"/>
      <c r="AJ288" s="1"/>
      <c r="AK288" s="1"/>
      <c r="AL288" s="1"/>
      <c r="AM288" s="1"/>
      <c r="AN288" s="1"/>
    </row>
    <row r="289" spans="2:40" ht="12" customHeight="1" x14ac:dyDescent="0.25">
      <c r="B289" s="24"/>
      <c r="AI289" s="1"/>
      <c r="AJ289" s="1"/>
      <c r="AK289" s="1"/>
      <c r="AL289" s="1"/>
      <c r="AM289" s="1"/>
      <c r="AN289" s="1"/>
    </row>
    <row r="290" spans="2:40" ht="12" customHeight="1" x14ac:dyDescent="0.25">
      <c r="B290" s="24"/>
      <c r="AI290" s="1"/>
      <c r="AJ290" s="1"/>
      <c r="AK290" s="1"/>
      <c r="AL290" s="1"/>
      <c r="AM290" s="1"/>
      <c r="AN290" s="1"/>
    </row>
    <row r="291" spans="2:40" ht="12" customHeight="1" x14ac:dyDescent="0.25">
      <c r="B291" s="24"/>
      <c r="AI291" s="1"/>
      <c r="AJ291" s="1"/>
      <c r="AK291" s="1"/>
      <c r="AL291" s="1"/>
      <c r="AM291" s="1"/>
      <c r="AN291" s="1"/>
    </row>
    <row r="292" spans="2:40" ht="12" customHeight="1" x14ac:dyDescent="0.25">
      <c r="B292" s="24"/>
      <c r="AI292" s="1"/>
      <c r="AJ292" s="1"/>
      <c r="AK292" s="1"/>
      <c r="AL292" s="1"/>
      <c r="AM292" s="1"/>
      <c r="AN292" s="1"/>
    </row>
    <row r="293" spans="2:40" ht="12" customHeight="1" x14ac:dyDescent="0.25">
      <c r="B293" s="24"/>
      <c r="AI293" s="1"/>
      <c r="AJ293" s="1"/>
      <c r="AK293" s="1"/>
      <c r="AL293" s="1"/>
      <c r="AM293" s="1"/>
      <c r="AN293" s="1"/>
    </row>
    <row r="294" spans="2:40" ht="12" customHeight="1" x14ac:dyDescent="0.25">
      <c r="B294" s="24"/>
      <c r="AI294" s="1"/>
      <c r="AJ294" s="1"/>
      <c r="AK294" s="1"/>
      <c r="AL294" s="1"/>
      <c r="AM294" s="1"/>
      <c r="AN294" s="1"/>
    </row>
    <row r="295" spans="2:40" ht="12" customHeight="1" x14ac:dyDescent="0.25">
      <c r="B295" s="24"/>
      <c r="AI295" s="1"/>
      <c r="AJ295" s="1"/>
      <c r="AK295" s="1"/>
      <c r="AL295" s="1"/>
      <c r="AM295" s="1"/>
      <c r="AN295" s="1"/>
    </row>
    <row r="296" spans="2:40" ht="12" customHeight="1" x14ac:dyDescent="0.25">
      <c r="B296" s="24"/>
      <c r="AI296" s="1"/>
      <c r="AJ296" s="1"/>
      <c r="AK296" s="1"/>
      <c r="AL296" s="1"/>
      <c r="AM296" s="1"/>
      <c r="AN296" s="1"/>
    </row>
    <row r="297" spans="2:40" ht="12" customHeight="1" x14ac:dyDescent="0.25">
      <c r="B297" s="24"/>
      <c r="AI297" s="1"/>
      <c r="AJ297" s="1"/>
      <c r="AK297" s="1"/>
      <c r="AL297" s="1"/>
      <c r="AM297" s="1"/>
      <c r="AN297" s="1"/>
    </row>
    <row r="298" spans="2:40" ht="12" customHeight="1" x14ac:dyDescent="0.25">
      <c r="B298" s="24"/>
      <c r="AI298" s="1"/>
      <c r="AJ298" s="1"/>
      <c r="AK298" s="1"/>
      <c r="AL298" s="1"/>
      <c r="AM298" s="1"/>
      <c r="AN298" s="1"/>
    </row>
    <row r="299" spans="2:40" ht="12" customHeight="1" x14ac:dyDescent="0.25">
      <c r="B299" s="24"/>
      <c r="AI299" s="1"/>
      <c r="AJ299" s="1"/>
      <c r="AK299" s="1"/>
      <c r="AL299" s="1"/>
      <c r="AM299" s="1"/>
      <c r="AN299" s="1"/>
    </row>
    <row r="300" spans="2:40" ht="12" customHeight="1" x14ac:dyDescent="0.25">
      <c r="B300" s="24"/>
      <c r="AI300" s="1"/>
      <c r="AJ300" s="1"/>
      <c r="AK300" s="1"/>
      <c r="AL300" s="1"/>
      <c r="AM300" s="1"/>
      <c r="AN300" s="1"/>
    </row>
    <row r="301" spans="2:40" ht="12" customHeight="1" x14ac:dyDescent="0.25">
      <c r="B301" s="24"/>
      <c r="AI301" s="1"/>
      <c r="AJ301" s="1"/>
      <c r="AK301" s="1"/>
      <c r="AL301" s="1"/>
      <c r="AM301" s="1"/>
      <c r="AN301" s="1"/>
    </row>
    <row r="302" spans="2:40" ht="12" customHeight="1" x14ac:dyDescent="0.25">
      <c r="B302" s="24"/>
      <c r="AI302" s="1"/>
      <c r="AJ302" s="1"/>
      <c r="AK302" s="1"/>
      <c r="AL302" s="1"/>
      <c r="AM302" s="1"/>
      <c r="AN302" s="1"/>
    </row>
    <row r="303" spans="2:40" ht="12" customHeight="1" x14ac:dyDescent="0.25">
      <c r="B303" s="24"/>
      <c r="AI303" s="1"/>
      <c r="AJ303" s="1"/>
      <c r="AK303" s="1"/>
      <c r="AL303" s="1"/>
      <c r="AM303" s="1"/>
      <c r="AN303" s="1"/>
    </row>
    <row r="304" spans="2:40" ht="12" customHeight="1" x14ac:dyDescent="0.25">
      <c r="B304" s="24"/>
      <c r="AI304" s="1"/>
      <c r="AJ304" s="1"/>
      <c r="AK304" s="1"/>
      <c r="AL304" s="1"/>
      <c r="AM304" s="1"/>
      <c r="AN304" s="1"/>
    </row>
    <row r="305" spans="2:40" ht="12" customHeight="1" x14ac:dyDescent="0.25">
      <c r="B305" s="24"/>
      <c r="AI305" s="1"/>
      <c r="AJ305" s="1"/>
      <c r="AK305" s="1"/>
      <c r="AL305" s="1"/>
      <c r="AM305" s="1"/>
      <c r="AN305" s="1"/>
    </row>
    <row r="306" spans="2:40" ht="12" customHeight="1" x14ac:dyDescent="0.25">
      <c r="B306" s="24"/>
      <c r="AI306" s="1"/>
      <c r="AJ306" s="1"/>
      <c r="AK306" s="1"/>
      <c r="AL306" s="1"/>
      <c r="AM306" s="1"/>
      <c r="AN306" s="1"/>
    </row>
    <row r="307" spans="2:40" ht="12" customHeight="1" x14ac:dyDescent="0.25">
      <c r="B307" s="24"/>
      <c r="AI307" s="1"/>
      <c r="AJ307" s="1"/>
      <c r="AK307" s="1"/>
      <c r="AL307" s="1"/>
      <c r="AM307" s="1"/>
      <c r="AN307" s="1"/>
    </row>
    <row r="308" spans="2:40" ht="12" customHeight="1" x14ac:dyDescent="0.25">
      <c r="B308" s="24"/>
      <c r="AI308" s="1"/>
      <c r="AJ308" s="1"/>
      <c r="AK308" s="1"/>
      <c r="AL308" s="1"/>
      <c r="AM308" s="1"/>
      <c r="AN308" s="1"/>
    </row>
    <row r="309" spans="2:40" ht="12" customHeight="1" x14ac:dyDescent="0.25">
      <c r="B309" s="24"/>
      <c r="AI309" s="1"/>
      <c r="AJ309" s="1"/>
      <c r="AK309" s="1"/>
      <c r="AL309" s="1"/>
      <c r="AM309" s="1"/>
      <c r="AN309" s="1"/>
    </row>
    <row r="310" spans="2:40" ht="12" customHeight="1" x14ac:dyDescent="0.25">
      <c r="B310" s="24"/>
      <c r="AI310" s="1"/>
      <c r="AJ310" s="1"/>
      <c r="AK310" s="1"/>
      <c r="AL310" s="1"/>
      <c r="AM310" s="1"/>
      <c r="AN310" s="1"/>
    </row>
    <row r="311" spans="2:40" ht="12" customHeight="1" x14ac:dyDescent="0.25">
      <c r="B311" s="24"/>
      <c r="AI311" s="1"/>
      <c r="AJ311" s="1"/>
      <c r="AK311" s="1"/>
      <c r="AL311" s="1"/>
      <c r="AM311" s="1"/>
      <c r="AN311" s="1"/>
    </row>
    <row r="312" spans="2:40" ht="12" customHeight="1" x14ac:dyDescent="0.25">
      <c r="B312" s="24"/>
      <c r="AI312" s="1"/>
      <c r="AJ312" s="1"/>
      <c r="AK312" s="1"/>
      <c r="AL312" s="1"/>
      <c r="AM312" s="1"/>
      <c r="AN312" s="1"/>
    </row>
    <row r="313" spans="2:40" ht="12" customHeight="1" x14ac:dyDescent="0.25">
      <c r="B313" s="24"/>
      <c r="AI313" s="1"/>
      <c r="AJ313" s="1"/>
      <c r="AK313" s="1"/>
      <c r="AL313" s="1"/>
      <c r="AM313" s="1"/>
      <c r="AN313" s="1"/>
    </row>
    <row r="314" spans="2:40" ht="12" customHeight="1" x14ac:dyDescent="0.25">
      <c r="B314" s="24"/>
      <c r="AI314" s="1"/>
      <c r="AJ314" s="1"/>
      <c r="AK314" s="1"/>
      <c r="AL314" s="1"/>
      <c r="AM314" s="1"/>
      <c r="AN314" s="1"/>
    </row>
    <row r="315" spans="2:40" ht="12" customHeight="1" x14ac:dyDescent="0.25">
      <c r="B315" s="24"/>
      <c r="AI315" s="1"/>
      <c r="AJ315" s="1"/>
      <c r="AK315" s="1"/>
      <c r="AL315" s="1"/>
      <c r="AM315" s="1"/>
      <c r="AN315" s="1"/>
    </row>
    <row r="316" spans="2:40" ht="12" customHeight="1" x14ac:dyDescent="0.25">
      <c r="B316" s="24"/>
      <c r="AI316" s="1"/>
      <c r="AJ316" s="1"/>
      <c r="AK316" s="1"/>
      <c r="AL316" s="1"/>
      <c r="AM316" s="1"/>
      <c r="AN316" s="1"/>
    </row>
    <row r="317" spans="2:40" ht="12" customHeight="1" x14ac:dyDescent="0.25">
      <c r="B317" s="24"/>
      <c r="AI317" s="1"/>
      <c r="AJ317" s="1"/>
      <c r="AK317" s="1"/>
      <c r="AL317" s="1"/>
      <c r="AM317" s="1"/>
      <c r="AN317" s="1"/>
    </row>
    <row r="318" spans="2:40" ht="12" customHeight="1" x14ac:dyDescent="0.25">
      <c r="B318" s="24"/>
      <c r="AI318" s="1"/>
      <c r="AJ318" s="1"/>
      <c r="AK318" s="1"/>
      <c r="AL318" s="1"/>
      <c r="AM318" s="1"/>
      <c r="AN318" s="1"/>
    </row>
    <row r="319" spans="2:40" ht="12" customHeight="1" x14ac:dyDescent="0.25">
      <c r="B319" s="24"/>
      <c r="AI319" s="1"/>
      <c r="AJ319" s="1"/>
      <c r="AK319" s="1"/>
      <c r="AL319" s="1"/>
      <c r="AM319" s="1"/>
      <c r="AN319" s="1"/>
    </row>
    <row r="320" spans="2:40" ht="12" customHeight="1" x14ac:dyDescent="0.25">
      <c r="B320" s="24"/>
      <c r="AI320" s="1"/>
      <c r="AJ320" s="1"/>
      <c r="AK320" s="1"/>
      <c r="AL320" s="1"/>
      <c r="AM320" s="1"/>
      <c r="AN320" s="1"/>
    </row>
    <row r="321" spans="2:40" ht="12" customHeight="1" x14ac:dyDescent="0.25">
      <c r="B321" s="24"/>
      <c r="AI321" s="1"/>
      <c r="AJ321" s="1"/>
      <c r="AK321" s="1"/>
      <c r="AL321" s="1"/>
      <c r="AM321" s="1"/>
      <c r="AN321" s="1"/>
    </row>
    <row r="322" spans="2:40" ht="12" customHeight="1" x14ac:dyDescent="0.25">
      <c r="B322" s="24"/>
      <c r="AI322" s="1"/>
      <c r="AJ322" s="1"/>
      <c r="AK322" s="1"/>
      <c r="AL322" s="1"/>
      <c r="AM322" s="1"/>
      <c r="AN322" s="1"/>
    </row>
    <row r="323" spans="2:40" ht="12" customHeight="1" x14ac:dyDescent="0.25">
      <c r="B323" s="24"/>
      <c r="AI323" s="1"/>
      <c r="AJ323" s="1"/>
      <c r="AK323" s="1"/>
      <c r="AL323" s="1"/>
      <c r="AM323" s="1"/>
      <c r="AN323" s="1"/>
    </row>
    <row r="324" spans="2:40" ht="12" customHeight="1" x14ac:dyDescent="0.25">
      <c r="B324" s="24"/>
      <c r="AI324" s="1"/>
      <c r="AJ324" s="1"/>
      <c r="AK324" s="1"/>
      <c r="AL324" s="1"/>
      <c r="AM324" s="1"/>
      <c r="AN324" s="1"/>
    </row>
    <row r="325" spans="2:40" ht="12" customHeight="1" x14ac:dyDescent="0.25">
      <c r="B325" s="24"/>
      <c r="AI325" s="1"/>
      <c r="AJ325" s="1"/>
      <c r="AK325" s="1"/>
      <c r="AL325" s="1"/>
      <c r="AM325" s="1"/>
      <c r="AN325" s="1"/>
    </row>
    <row r="326" spans="2:40" ht="12" customHeight="1" x14ac:dyDescent="0.25">
      <c r="B326" s="24"/>
      <c r="AI326" s="1"/>
      <c r="AJ326" s="1"/>
      <c r="AK326" s="1"/>
      <c r="AL326" s="1"/>
      <c r="AM326" s="1"/>
      <c r="AN326" s="1"/>
    </row>
    <row r="327" spans="2:40" ht="12" customHeight="1" x14ac:dyDescent="0.25">
      <c r="B327" s="24"/>
      <c r="AI327" s="1"/>
      <c r="AJ327" s="1"/>
      <c r="AK327" s="1"/>
      <c r="AL327" s="1"/>
      <c r="AM327" s="1"/>
      <c r="AN327" s="1"/>
    </row>
    <row r="328" spans="2:40" ht="12" customHeight="1" x14ac:dyDescent="0.25">
      <c r="B328" s="24"/>
      <c r="AI328" s="1"/>
      <c r="AJ328" s="1"/>
      <c r="AK328" s="1"/>
      <c r="AL328" s="1"/>
      <c r="AM328" s="1"/>
      <c r="AN328" s="1"/>
    </row>
    <row r="329" spans="2:40" ht="12" customHeight="1" x14ac:dyDescent="0.25">
      <c r="B329" s="24"/>
      <c r="AI329" s="1"/>
      <c r="AJ329" s="1"/>
      <c r="AK329" s="1"/>
      <c r="AL329" s="1"/>
      <c r="AM329" s="1"/>
      <c r="AN329" s="1"/>
    </row>
    <row r="330" spans="2:40" ht="12" customHeight="1" x14ac:dyDescent="0.25">
      <c r="B330" s="24"/>
      <c r="AI330" s="1"/>
      <c r="AJ330" s="1"/>
      <c r="AK330" s="1"/>
      <c r="AL330" s="1"/>
      <c r="AM330" s="1"/>
      <c r="AN330" s="1"/>
    </row>
    <row r="331" spans="2:40" ht="12" customHeight="1" x14ac:dyDescent="0.25">
      <c r="B331" s="24"/>
      <c r="AI331" s="1"/>
      <c r="AJ331" s="1"/>
      <c r="AK331" s="1"/>
      <c r="AL331" s="1"/>
      <c r="AM331" s="1"/>
      <c r="AN331" s="1"/>
    </row>
    <row r="332" spans="2:40" ht="12" customHeight="1" x14ac:dyDescent="0.25">
      <c r="B332" s="24"/>
      <c r="AI332" s="1"/>
      <c r="AJ332" s="1"/>
      <c r="AK332" s="1"/>
      <c r="AL332" s="1"/>
      <c r="AM332" s="1"/>
      <c r="AN332" s="1"/>
    </row>
    <row r="333" spans="2:40" ht="12" customHeight="1" x14ac:dyDescent="0.25">
      <c r="B333" s="24"/>
      <c r="AI333" s="1"/>
      <c r="AJ333" s="1"/>
      <c r="AK333" s="1"/>
      <c r="AL333" s="1"/>
      <c r="AM333" s="1"/>
      <c r="AN333" s="1"/>
    </row>
    <row r="334" spans="2:40" ht="12" customHeight="1" x14ac:dyDescent="0.25">
      <c r="B334" s="24"/>
      <c r="AI334" s="1"/>
      <c r="AJ334" s="1"/>
      <c r="AK334" s="1"/>
      <c r="AL334" s="1"/>
      <c r="AM334" s="1"/>
      <c r="AN334" s="1"/>
    </row>
    <row r="335" spans="2:40" ht="12" customHeight="1" x14ac:dyDescent="0.25">
      <c r="B335" s="24"/>
      <c r="AI335" s="1"/>
      <c r="AJ335" s="1"/>
      <c r="AK335" s="1"/>
      <c r="AL335" s="1"/>
      <c r="AM335" s="1"/>
      <c r="AN335" s="1"/>
    </row>
    <row r="336" spans="2:40" ht="12" customHeight="1" x14ac:dyDescent="0.25">
      <c r="B336" s="24"/>
      <c r="AI336" s="1"/>
      <c r="AJ336" s="1"/>
      <c r="AK336" s="1"/>
      <c r="AL336" s="1"/>
      <c r="AM336" s="1"/>
      <c r="AN336" s="1"/>
    </row>
    <row r="337" spans="2:40" ht="12" customHeight="1" x14ac:dyDescent="0.25">
      <c r="B337" s="24"/>
      <c r="AI337" s="1"/>
      <c r="AJ337" s="1"/>
      <c r="AK337" s="1"/>
      <c r="AL337" s="1"/>
      <c r="AM337" s="1"/>
      <c r="AN337" s="1"/>
    </row>
    <row r="338" spans="2:40" ht="12" customHeight="1" x14ac:dyDescent="0.25">
      <c r="B338" s="24"/>
      <c r="AI338" s="1"/>
      <c r="AJ338" s="1"/>
      <c r="AK338" s="1"/>
      <c r="AL338" s="1"/>
      <c r="AM338" s="1"/>
      <c r="AN338" s="1"/>
    </row>
    <row r="339" spans="2:40" ht="12" customHeight="1" x14ac:dyDescent="0.25">
      <c r="B339" s="24"/>
      <c r="AI339" s="1"/>
      <c r="AJ339" s="1"/>
      <c r="AK339" s="1"/>
      <c r="AL339" s="1"/>
      <c r="AM339" s="1"/>
      <c r="AN339" s="1"/>
    </row>
    <row r="340" spans="2:40" ht="12" customHeight="1" x14ac:dyDescent="0.25">
      <c r="B340" s="24"/>
      <c r="AI340" s="1"/>
      <c r="AJ340" s="1"/>
      <c r="AK340" s="1"/>
      <c r="AL340" s="1"/>
      <c r="AM340" s="1"/>
      <c r="AN340" s="1"/>
    </row>
    <row r="341" spans="2:40" ht="12" customHeight="1" x14ac:dyDescent="0.25">
      <c r="B341" s="24"/>
      <c r="AI341" s="1"/>
      <c r="AJ341" s="1"/>
      <c r="AK341" s="1"/>
      <c r="AL341" s="1"/>
      <c r="AM341" s="1"/>
      <c r="AN341" s="1"/>
    </row>
    <row r="342" spans="2:40" ht="12" customHeight="1" x14ac:dyDescent="0.25">
      <c r="B342" s="24"/>
      <c r="AI342" s="1"/>
      <c r="AJ342" s="1"/>
      <c r="AK342" s="1"/>
      <c r="AL342" s="1"/>
      <c r="AM342" s="1"/>
      <c r="AN342" s="1"/>
    </row>
    <row r="343" spans="2:40" ht="12" customHeight="1" x14ac:dyDescent="0.25">
      <c r="B343" s="24"/>
      <c r="AI343" s="1"/>
      <c r="AJ343" s="1"/>
      <c r="AK343" s="1"/>
      <c r="AL343" s="1"/>
      <c r="AM343" s="1"/>
      <c r="AN343" s="1"/>
    </row>
    <row r="344" spans="2:40" ht="12" customHeight="1" x14ac:dyDescent="0.25">
      <c r="B344" s="24"/>
      <c r="AI344" s="1"/>
      <c r="AJ344" s="1"/>
      <c r="AK344" s="1"/>
      <c r="AL344" s="1"/>
      <c r="AM344" s="1"/>
      <c r="AN344" s="1"/>
    </row>
    <row r="345" spans="2:40" ht="12" customHeight="1" x14ac:dyDescent="0.25">
      <c r="B345" s="24"/>
      <c r="AI345" s="1"/>
      <c r="AJ345" s="1"/>
      <c r="AK345" s="1"/>
      <c r="AL345" s="1"/>
      <c r="AM345" s="1"/>
      <c r="AN345" s="1"/>
    </row>
    <row r="346" spans="2:40" ht="12" customHeight="1" x14ac:dyDescent="0.25">
      <c r="B346" s="24"/>
      <c r="AI346" s="1"/>
      <c r="AJ346" s="1"/>
      <c r="AK346" s="1"/>
      <c r="AL346" s="1"/>
      <c r="AM346" s="1"/>
      <c r="AN346" s="1"/>
    </row>
    <row r="347" spans="2:40" ht="12" customHeight="1" x14ac:dyDescent="0.25">
      <c r="B347" s="24"/>
      <c r="AI347" s="1"/>
      <c r="AJ347" s="1"/>
      <c r="AK347" s="1"/>
      <c r="AL347" s="1"/>
      <c r="AM347" s="1"/>
      <c r="AN347" s="1"/>
    </row>
    <row r="348" spans="2:40" ht="12" customHeight="1" x14ac:dyDescent="0.25">
      <c r="B348" s="24"/>
      <c r="AI348" s="1"/>
      <c r="AJ348" s="1"/>
      <c r="AK348" s="1"/>
      <c r="AL348" s="1"/>
      <c r="AM348" s="1"/>
      <c r="AN348" s="1"/>
    </row>
    <row r="349" spans="2:40" ht="12" customHeight="1" x14ac:dyDescent="0.25">
      <c r="B349" s="24"/>
      <c r="AI349" s="1"/>
      <c r="AJ349" s="1"/>
      <c r="AK349" s="1"/>
      <c r="AL349" s="1"/>
      <c r="AM349" s="1"/>
      <c r="AN349" s="1"/>
    </row>
    <row r="350" spans="2:40" ht="12" customHeight="1" x14ac:dyDescent="0.25">
      <c r="B350" s="24"/>
      <c r="AI350" s="1"/>
      <c r="AJ350" s="1"/>
      <c r="AK350" s="1"/>
      <c r="AL350" s="1"/>
      <c r="AM350" s="1"/>
      <c r="AN350" s="1"/>
    </row>
    <row r="351" spans="2:40" ht="12" customHeight="1" x14ac:dyDescent="0.25">
      <c r="B351" s="24"/>
      <c r="AI351" s="1"/>
      <c r="AJ351" s="1"/>
      <c r="AK351" s="1"/>
      <c r="AL351" s="1"/>
      <c r="AM351" s="1"/>
      <c r="AN351" s="1"/>
    </row>
    <row r="352" spans="2:40" ht="12" customHeight="1" x14ac:dyDescent="0.25">
      <c r="B352" s="24"/>
      <c r="AI352" s="1"/>
      <c r="AJ352" s="1"/>
      <c r="AK352" s="1"/>
      <c r="AL352" s="1"/>
      <c r="AM352" s="1"/>
      <c r="AN352" s="1"/>
    </row>
    <row r="353" spans="2:40" ht="12" customHeight="1" x14ac:dyDescent="0.25">
      <c r="B353" s="24"/>
      <c r="AI353" s="1"/>
      <c r="AJ353" s="1"/>
      <c r="AK353" s="1"/>
      <c r="AL353" s="1"/>
      <c r="AM353" s="1"/>
      <c r="AN353" s="1"/>
    </row>
    <row r="354" spans="2:40" ht="12" customHeight="1" x14ac:dyDescent="0.25">
      <c r="B354" s="24"/>
      <c r="AI354" s="1"/>
      <c r="AJ354" s="1"/>
      <c r="AK354" s="1"/>
      <c r="AL354" s="1"/>
      <c r="AM354" s="1"/>
      <c r="AN354" s="1"/>
    </row>
    <row r="355" spans="2:40" ht="12" customHeight="1" x14ac:dyDescent="0.25">
      <c r="B355" s="24"/>
      <c r="AI355" s="1"/>
      <c r="AJ355" s="1"/>
      <c r="AK355" s="1"/>
      <c r="AL355" s="1"/>
      <c r="AM355" s="1"/>
      <c r="AN355" s="1"/>
    </row>
    <row r="356" spans="2:40" ht="12" customHeight="1" x14ac:dyDescent="0.25">
      <c r="B356" s="24"/>
      <c r="AI356" s="1"/>
      <c r="AJ356" s="1"/>
      <c r="AK356" s="1"/>
      <c r="AL356" s="1"/>
      <c r="AM356" s="1"/>
      <c r="AN356" s="1"/>
    </row>
    <row r="357" spans="2:40" ht="12" customHeight="1" x14ac:dyDescent="0.25">
      <c r="B357" s="24"/>
      <c r="AI357" s="1"/>
      <c r="AJ357" s="1"/>
      <c r="AK357" s="1"/>
      <c r="AL357" s="1"/>
      <c r="AM357" s="1"/>
      <c r="AN357" s="1"/>
    </row>
    <row r="358" spans="2:40" ht="12" customHeight="1" x14ac:dyDescent="0.25">
      <c r="B358" s="24"/>
      <c r="AI358" s="1"/>
      <c r="AJ358" s="1"/>
      <c r="AK358" s="1"/>
      <c r="AL358" s="1"/>
      <c r="AM358" s="1"/>
      <c r="AN358" s="1"/>
    </row>
    <row r="359" spans="2:40" ht="12" customHeight="1" x14ac:dyDescent="0.25">
      <c r="B359" s="24"/>
      <c r="AI359" s="1"/>
      <c r="AJ359" s="1"/>
      <c r="AK359" s="1"/>
      <c r="AL359" s="1"/>
      <c r="AM359" s="1"/>
      <c r="AN359" s="1"/>
    </row>
    <row r="360" spans="2:40" ht="12" customHeight="1" x14ac:dyDescent="0.25">
      <c r="B360" s="24"/>
      <c r="AI360" s="1"/>
      <c r="AJ360" s="1"/>
      <c r="AK360" s="1"/>
      <c r="AL360" s="1"/>
      <c r="AM360" s="1"/>
      <c r="AN360" s="1"/>
    </row>
    <row r="361" spans="2:40" ht="12" customHeight="1" x14ac:dyDescent="0.25">
      <c r="B361" s="24"/>
      <c r="AI361" s="1"/>
      <c r="AJ361" s="1"/>
      <c r="AK361" s="1"/>
      <c r="AL361" s="1"/>
      <c r="AM361" s="1"/>
      <c r="AN361" s="1"/>
    </row>
    <row r="362" spans="2:40" ht="12" customHeight="1" x14ac:dyDescent="0.25">
      <c r="B362" s="24"/>
      <c r="AI362" s="1"/>
      <c r="AJ362" s="1"/>
      <c r="AK362" s="1"/>
      <c r="AL362" s="1"/>
      <c r="AM362" s="1"/>
      <c r="AN362" s="1"/>
    </row>
    <row r="363" spans="2:40" ht="12" customHeight="1" x14ac:dyDescent="0.25">
      <c r="B363" s="24"/>
      <c r="AI363" s="1"/>
      <c r="AJ363" s="1"/>
      <c r="AK363" s="1"/>
      <c r="AL363" s="1"/>
      <c r="AM363" s="1"/>
      <c r="AN363" s="1"/>
    </row>
    <row r="364" spans="2:40" ht="12" customHeight="1" x14ac:dyDescent="0.25">
      <c r="B364" s="24"/>
      <c r="AI364" s="1"/>
      <c r="AJ364" s="1"/>
      <c r="AK364" s="1"/>
      <c r="AL364" s="1"/>
      <c r="AM364" s="1"/>
      <c r="AN364" s="1"/>
    </row>
    <row r="365" spans="2:40" ht="12" customHeight="1" x14ac:dyDescent="0.25">
      <c r="B365" s="24"/>
      <c r="AI365" s="1"/>
      <c r="AJ365" s="1"/>
      <c r="AK365" s="1"/>
      <c r="AL365" s="1"/>
      <c r="AM365" s="1"/>
      <c r="AN365" s="1"/>
    </row>
    <row r="366" spans="2:40" ht="12" customHeight="1" x14ac:dyDescent="0.25">
      <c r="B366" s="24"/>
      <c r="AI366" s="1"/>
      <c r="AJ366" s="1"/>
      <c r="AK366" s="1"/>
      <c r="AL366" s="1"/>
      <c r="AM366" s="1"/>
      <c r="AN366" s="1"/>
    </row>
    <row r="367" spans="2:40" ht="12" customHeight="1" x14ac:dyDescent="0.25">
      <c r="B367" s="24"/>
      <c r="AI367" s="1"/>
      <c r="AJ367" s="1"/>
      <c r="AK367" s="1"/>
      <c r="AL367" s="1"/>
      <c r="AM367" s="1"/>
      <c r="AN367" s="1"/>
    </row>
    <row r="368" spans="2:40" ht="12" customHeight="1" x14ac:dyDescent="0.25">
      <c r="B368" s="24"/>
      <c r="AI368" s="1"/>
      <c r="AJ368" s="1"/>
      <c r="AK368" s="1"/>
      <c r="AL368" s="1"/>
      <c r="AM368" s="1"/>
      <c r="AN368" s="1"/>
    </row>
    <row r="369" spans="2:40" ht="12" customHeight="1" x14ac:dyDescent="0.25">
      <c r="B369" s="24"/>
      <c r="AI369" s="1"/>
      <c r="AJ369" s="1"/>
      <c r="AK369" s="1"/>
      <c r="AL369" s="1"/>
      <c r="AM369" s="1"/>
      <c r="AN369" s="1"/>
    </row>
    <row r="370" spans="2:40" ht="12" customHeight="1" x14ac:dyDescent="0.25">
      <c r="B370" s="24"/>
      <c r="AI370" s="1"/>
      <c r="AJ370" s="1"/>
      <c r="AK370" s="1"/>
      <c r="AL370" s="1"/>
      <c r="AM370" s="1"/>
      <c r="AN370" s="1"/>
    </row>
    <row r="371" spans="2:40" ht="12" customHeight="1" x14ac:dyDescent="0.25">
      <c r="B371" s="24"/>
      <c r="AI371" s="1"/>
      <c r="AJ371" s="1"/>
      <c r="AK371" s="1"/>
      <c r="AL371" s="1"/>
      <c r="AM371" s="1"/>
      <c r="AN371" s="1"/>
    </row>
    <row r="372" spans="2:40" ht="12" customHeight="1" x14ac:dyDescent="0.25">
      <c r="B372" s="24"/>
      <c r="AI372" s="1"/>
      <c r="AJ372" s="1"/>
      <c r="AK372" s="1"/>
      <c r="AL372" s="1"/>
      <c r="AM372" s="1"/>
      <c r="AN372" s="1"/>
    </row>
    <row r="373" spans="2:40" ht="12" customHeight="1" x14ac:dyDescent="0.25">
      <c r="B373" s="24"/>
      <c r="AI373" s="1"/>
      <c r="AJ373" s="1"/>
      <c r="AK373" s="1"/>
      <c r="AL373" s="1"/>
      <c r="AM373" s="1"/>
      <c r="AN373" s="1"/>
    </row>
    <row r="374" spans="2:40" ht="12" customHeight="1" x14ac:dyDescent="0.25">
      <c r="B374" s="24"/>
      <c r="AI374" s="1"/>
      <c r="AJ374" s="1"/>
      <c r="AK374" s="1"/>
      <c r="AL374" s="1"/>
      <c r="AM374" s="1"/>
      <c r="AN374" s="1"/>
    </row>
    <row r="375" spans="2:40" ht="12" customHeight="1" x14ac:dyDescent="0.25">
      <c r="B375" s="24"/>
      <c r="AI375" s="1"/>
      <c r="AJ375" s="1"/>
      <c r="AK375" s="1"/>
      <c r="AL375" s="1"/>
      <c r="AM375" s="1"/>
      <c r="AN375" s="1"/>
    </row>
    <row r="376" spans="2:40" ht="12" customHeight="1" x14ac:dyDescent="0.25">
      <c r="B376" s="24"/>
      <c r="AI376" s="1"/>
      <c r="AJ376" s="1"/>
      <c r="AK376" s="1"/>
      <c r="AL376" s="1"/>
      <c r="AM376" s="1"/>
      <c r="AN376" s="1"/>
    </row>
    <row r="377" spans="2:40" ht="12" customHeight="1" x14ac:dyDescent="0.25">
      <c r="B377" s="24"/>
      <c r="AI377" s="1"/>
      <c r="AJ377" s="1"/>
      <c r="AK377" s="1"/>
      <c r="AL377" s="1"/>
      <c r="AM377" s="1"/>
      <c r="AN377" s="1"/>
    </row>
    <row r="378" spans="2:40" ht="12" customHeight="1" x14ac:dyDescent="0.25">
      <c r="B378" s="24"/>
      <c r="AI378" s="1"/>
      <c r="AJ378" s="1"/>
      <c r="AK378" s="1"/>
      <c r="AL378" s="1"/>
      <c r="AM378" s="1"/>
      <c r="AN378" s="1"/>
    </row>
    <row r="379" spans="2:40" ht="12" customHeight="1" x14ac:dyDescent="0.25">
      <c r="B379" s="24"/>
      <c r="AI379" s="1"/>
      <c r="AJ379" s="1"/>
      <c r="AK379" s="1"/>
      <c r="AL379" s="1"/>
      <c r="AM379" s="1"/>
      <c r="AN379" s="1"/>
    </row>
    <row r="380" spans="2:40" ht="12" customHeight="1" x14ac:dyDescent="0.25">
      <c r="B380" s="24"/>
      <c r="AI380" s="1"/>
      <c r="AJ380" s="1"/>
      <c r="AK380" s="1"/>
      <c r="AL380" s="1"/>
      <c r="AM380" s="1"/>
      <c r="AN380" s="1"/>
    </row>
    <row r="381" spans="2:40" ht="12" customHeight="1" x14ac:dyDescent="0.25">
      <c r="B381" s="24"/>
      <c r="AI381" s="1"/>
      <c r="AJ381" s="1"/>
      <c r="AK381" s="1"/>
      <c r="AL381" s="1"/>
      <c r="AM381" s="1"/>
      <c r="AN381" s="1"/>
    </row>
    <row r="382" spans="2:40" ht="12" customHeight="1" x14ac:dyDescent="0.25">
      <c r="B382" s="24"/>
      <c r="AI382" s="1"/>
      <c r="AJ382" s="1"/>
      <c r="AK382" s="1"/>
      <c r="AL382" s="1"/>
      <c r="AM382" s="1"/>
      <c r="AN382" s="1"/>
    </row>
    <row r="383" spans="2:40" ht="12" customHeight="1" x14ac:dyDescent="0.25">
      <c r="B383" s="24"/>
      <c r="AI383" s="1"/>
      <c r="AJ383" s="1"/>
      <c r="AK383" s="1"/>
      <c r="AL383" s="1"/>
      <c r="AM383" s="1"/>
      <c r="AN383" s="1"/>
    </row>
    <row r="384" spans="2:40" ht="12" customHeight="1" x14ac:dyDescent="0.25">
      <c r="B384" s="24"/>
      <c r="AI384" s="1"/>
      <c r="AJ384" s="1"/>
      <c r="AK384" s="1"/>
      <c r="AL384" s="1"/>
      <c r="AM384" s="1"/>
      <c r="AN384" s="1"/>
    </row>
    <row r="385" spans="2:40" ht="12" customHeight="1" x14ac:dyDescent="0.25">
      <c r="B385" s="24"/>
      <c r="AI385" s="1"/>
      <c r="AJ385" s="1"/>
      <c r="AK385" s="1"/>
      <c r="AL385" s="1"/>
      <c r="AM385" s="1"/>
      <c r="AN385" s="1"/>
    </row>
    <row r="386" spans="2:40" ht="12" customHeight="1" x14ac:dyDescent="0.25">
      <c r="B386" s="24"/>
      <c r="AI386" s="1"/>
      <c r="AJ386" s="1"/>
      <c r="AK386" s="1"/>
      <c r="AL386" s="1"/>
      <c r="AM386" s="1"/>
      <c r="AN386" s="1"/>
    </row>
    <row r="387" spans="2:40" ht="12" customHeight="1" x14ac:dyDescent="0.25">
      <c r="B387" s="24"/>
      <c r="AI387" s="1"/>
      <c r="AJ387" s="1"/>
      <c r="AK387" s="1"/>
      <c r="AL387" s="1"/>
      <c r="AM387" s="1"/>
      <c r="AN387" s="1"/>
    </row>
    <row r="388" spans="2:40" ht="12" customHeight="1" x14ac:dyDescent="0.25">
      <c r="B388" s="24"/>
      <c r="AI388" s="1"/>
      <c r="AJ388" s="1"/>
      <c r="AK388" s="1"/>
      <c r="AL388" s="1"/>
      <c r="AM388" s="1"/>
      <c r="AN388" s="1"/>
    </row>
    <row r="389" spans="2:40" ht="12" customHeight="1" x14ac:dyDescent="0.25">
      <c r="B389" s="24"/>
      <c r="AI389" s="1"/>
      <c r="AJ389" s="1"/>
      <c r="AK389" s="1"/>
      <c r="AL389" s="1"/>
      <c r="AM389" s="1"/>
      <c r="AN389" s="1"/>
    </row>
    <row r="390" spans="2:40" ht="12" customHeight="1" x14ac:dyDescent="0.25">
      <c r="B390" s="24"/>
      <c r="AI390" s="1"/>
      <c r="AJ390" s="1"/>
      <c r="AK390" s="1"/>
      <c r="AL390" s="1"/>
      <c r="AM390" s="1"/>
      <c r="AN390" s="1"/>
    </row>
    <row r="391" spans="2:40" ht="12" customHeight="1" x14ac:dyDescent="0.25">
      <c r="B391" s="24"/>
      <c r="AI391" s="1"/>
      <c r="AJ391" s="1"/>
      <c r="AK391" s="1"/>
      <c r="AL391" s="1"/>
      <c r="AM391" s="1"/>
      <c r="AN391" s="1"/>
    </row>
    <row r="392" spans="2:40" ht="12" customHeight="1" x14ac:dyDescent="0.25">
      <c r="B392" s="24"/>
      <c r="AI392" s="1"/>
      <c r="AJ392" s="1"/>
      <c r="AK392" s="1"/>
      <c r="AL392" s="1"/>
      <c r="AM392" s="1"/>
      <c r="AN392" s="1"/>
    </row>
    <row r="393" spans="2:40" ht="12" customHeight="1" x14ac:dyDescent="0.25">
      <c r="B393" s="24"/>
      <c r="AI393" s="1"/>
      <c r="AJ393" s="1"/>
      <c r="AK393" s="1"/>
      <c r="AL393" s="1"/>
      <c r="AM393" s="1"/>
      <c r="AN393" s="1"/>
    </row>
    <row r="394" spans="2:40" ht="12" customHeight="1" x14ac:dyDescent="0.25">
      <c r="B394" s="24"/>
      <c r="AI394" s="1"/>
      <c r="AJ394" s="1"/>
      <c r="AK394" s="1"/>
      <c r="AL394" s="1"/>
      <c r="AM394" s="1"/>
      <c r="AN394" s="1"/>
    </row>
    <row r="395" spans="2:40" ht="12" customHeight="1" x14ac:dyDescent="0.25">
      <c r="B395" s="24"/>
      <c r="AI395" s="1"/>
      <c r="AJ395" s="1"/>
      <c r="AK395" s="1"/>
      <c r="AL395" s="1"/>
      <c r="AM395" s="1"/>
      <c r="AN395" s="1"/>
    </row>
    <row r="396" spans="2:40" ht="12" customHeight="1" x14ac:dyDescent="0.25">
      <c r="B396" s="24"/>
      <c r="AI396" s="1"/>
      <c r="AJ396" s="1"/>
      <c r="AK396" s="1"/>
      <c r="AL396" s="1"/>
      <c r="AM396" s="1"/>
      <c r="AN396" s="1"/>
    </row>
    <row r="397" spans="2:40" ht="12" customHeight="1" x14ac:dyDescent="0.25">
      <c r="B397" s="24"/>
      <c r="AI397" s="1"/>
      <c r="AJ397" s="1"/>
      <c r="AK397" s="1"/>
      <c r="AL397" s="1"/>
      <c r="AM397" s="1"/>
      <c r="AN397" s="1"/>
    </row>
    <row r="398" spans="2:40" ht="12" customHeight="1" x14ac:dyDescent="0.25">
      <c r="B398" s="24"/>
      <c r="AI398" s="1"/>
      <c r="AJ398" s="1"/>
      <c r="AK398" s="1"/>
      <c r="AL398" s="1"/>
      <c r="AM398" s="1"/>
      <c r="AN398" s="1"/>
    </row>
    <row r="399" spans="2:40" ht="12" customHeight="1" x14ac:dyDescent="0.25">
      <c r="B399" s="24"/>
      <c r="AI399" s="1"/>
      <c r="AJ399" s="1"/>
      <c r="AK399" s="1"/>
      <c r="AL399" s="1"/>
      <c r="AM399" s="1"/>
      <c r="AN399" s="1"/>
    </row>
    <row r="400" spans="2:40" ht="12" customHeight="1" x14ac:dyDescent="0.25">
      <c r="B400" s="24"/>
      <c r="AI400" s="1"/>
      <c r="AJ400" s="1"/>
      <c r="AK400" s="1"/>
      <c r="AL400" s="1"/>
      <c r="AM400" s="1"/>
      <c r="AN400" s="1"/>
    </row>
    <row r="401" spans="2:40" ht="12" customHeight="1" x14ac:dyDescent="0.25">
      <c r="B401" s="24"/>
      <c r="AI401" s="1"/>
      <c r="AJ401" s="1"/>
      <c r="AK401" s="1"/>
      <c r="AL401" s="1"/>
      <c r="AM401" s="1"/>
      <c r="AN401" s="1"/>
    </row>
    <row r="402" spans="2:40" ht="12" customHeight="1" x14ac:dyDescent="0.25">
      <c r="B402" s="24"/>
      <c r="AI402" s="1"/>
      <c r="AJ402" s="1"/>
      <c r="AK402" s="1"/>
      <c r="AL402" s="1"/>
      <c r="AM402" s="1"/>
      <c r="AN402" s="1"/>
    </row>
    <row r="403" spans="2:40" ht="12" customHeight="1" x14ac:dyDescent="0.25">
      <c r="B403" s="24"/>
      <c r="AI403" s="1"/>
      <c r="AJ403" s="1"/>
      <c r="AK403" s="1"/>
      <c r="AL403" s="1"/>
      <c r="AM403" s="1"/>
      <c r="AN403" s="1"/>
    </row>
    <row r="404" spans="2:40" ht="12" customHeight="1" x14ac:dyDescent="0.25">
      <c r="B404" s="24"/>
      <c r="AI404" s="1"/>
      <c r="AJ404" s="1"/>
      <c r="AK404" s="1"/>
      <c r="AL404" s="1"/>
      <c r="AM404" s="1"/>
      <c r="AN404" s="1"/>
    </row>
    <row r="405" spans="2:40" ht="12" customHeight="1" x14ac:dyDescent="0.25">
      <c r="B405" s="24"/>
      <c r="AI405" s="1"/>
      <c r="AJ405" s="1"/>
      <c r="AK405" s="1"/>
      <c r="AL405" s="1"/>
      <c r="AM405" s="1"/>
      <c r="AN405" s="1"/>
    </row>
    <row r="406" spans="2:40" ht="12" customHeight="1" x14ac:dyDescent="0.25">
      <c r="B406" s="24"/>
      <c r="AI406" s="1"/>
      <c r="AJ406" s="1"/>
      <c r="AK406" s="1"/>
      <c r="AL406" s="1"/>
      <c r="AM406" s="1"/>
      <c r="AN406" s="1"/>
    </row>
    <row r="407" spans="2:40" ht="12" customHeight="1" x14ac:dyDescent="0.25">
      <c r="B407" s="24"/>
      <c r="AI407" s="1"/>
      <c r="AJ407" s="1"/>
      <c r="AK407" s="1"/>
      <c r="AL407" s="1"/>
      <c r="AM407" s="1"/>
      <c r="AN407" s="1"/>
    </row>
    <row r="408" spans="2:40" ht="12" customHeight="1" x14ac:dyDescent="0.25">
      <c r="B408" s="24"/>
      <c r="AI408" s="1"/>
      <c r="AJ408" s="1"/>
      <c r="AK408" s="1"/>
      <c r="AL408" s="1"/>
      <c r="AM408" s="1"/>
      <c r="AN408" s="1"/>
    </row>
    <row r="409" spans="2:40" ht="12" customHeight="1" x14ac:dyDescent="0.25">
      <c r="B409" s="24"/>
      <c r="AI409" s="1"/>
      <c r="AJ409" s="1"/>
      <c r="AK409" s="1"/>
      <c r="AL409" s="1"/>
      <c r="AM409" s="1"/>
      <c r="AN409" s="1"/>
    </row>
    <row r="410" spans="2:40" ht="12" customHeight="1" x14ac:dyDescent="0.25">
      <c r="B410" s="24"/>
      <c r="AI410" s="1"/>
      <c r="AJ410" s="1"/>
      <c r="AK410" s="1"/>
      <c r="AL410" s="1"/>
      <c r="AM410" s="1"/>
      <c r="AN410" s="1"/>
    </row>
    <row r="411" spans="2:40" ht="12" customHeight="1" x14ac:dyDescent="0.25">
      <c r="B411" s="24"/>
      <c r="AI411" s="1"/>
      <c r="AJ411" s="1"/>
      <c r="AK411" s="1"/>
      <c r="AL411" s="1"/>
      <c r="AM411" s="1"/>
      <c r="AN411" s="1"/>
    </row>
    <row r="412" spans="2:40" ht="12" customHeight="1" x14ac:dyDescent="0.25">
      <c r="B412" s="24"/>
      <c r="AI412" s="1"/>
      <c r="AJ412" s="1"/>
      <c r="AK412" s="1"/>
      <c r="AL412" s="1"/>
      <c r="AM412" s="1"/>
      <c r="AN412" s="1"/>
    </row>
    <row r="413" spans="2:40" ht="12" customHeight="1" x14ac:dyDescent="0.25">
      <c r="B413" s="24"/>
      <c r="AI413" s="1"/>
      <c r="AJ413" s="1"/>
      <c r="AK413" s="1"/>
      <c r="AL413" s="1"/>
      <c r="AM413" s="1"/>
      <c r="AN413" s="1"/>
    </row>
    <row r="414" spans="2:40" ht="12" customHeight="1" x14ac:dyDescent="0.25">
      <c r="B414" s="24"/>
      <c r="AI414" s="1"/>
      <c r="AJ414" s="1"/>
      <c r="AK414" s="1"/>
      <c r="AL414" s="1"/>
      <c r="AM414" s="1"/>
      <c r="AN414" s="1"/>
    </row>
    <row r="415" spans="2:40" ht="12" customHeight="1" x14ac:dyDescent="0.25">
      <c r="B415" s="24"/>
      <c r="AI415" s="1"/>
      <c r="AJ415" s="1"/>
      <c r="AK415" s="1"/>
      <c r="AL415" s="1"/>
      <c r="AM415" s="1"/>
      <c r="AN415" s="1"/>
    </row>
    <row r="416" spans="2:40" ht="12" customHeight="1" x14ac:dyDescent="0.25">
      <c r="B416" s="24"/>
      <c r="AI416" s="1"/>
      <c r="AJ416" s="1"/>
      <c r="AK416" s="1"/>
      <c r="AL416" s="1"/>
      <c r="AM416" s="1"/>
      <c r="AN416" s="1"/>
    </row>
    <row r="417" spans="2:40" ht="12" customHeight="1" x14ac:dyDescent="0.25">
      <c r="B417" s="24"/>
      <c r="AI417" s="1"/>
      <c r="AJ417" s="1"/>
      <c r="AK417" s="1"/>
      <c r="AL417" s="1"/>
      <c r="AM417" s="1"/>
      <c r="AN417" s="1"/>
    </row>
    <row r="418" spans="2:40" ht="12" customHeight="1" x14ac:dyDescent="0.25">
      <c r="B418" s="24"/>
      <c r="AI418" s="1"/>
      <c r="AJ418" s="1"/>
      <c r="AK418" s="1"/>
      <c r="AL418" s="1"/>
      <c r="AM418" s="1"/>
      <c r="AN418" s="1"/>
    </row>
    <row r="419" spans="2:40" ht="12" customHeight="1" x14ac:dyDescent="0.25">
      <c r="B419" s="24"/>
      <c r="AI419" s="1"/>
      <c r="AJ419" s="1"/>
      <c r="AK419" s="1"/>
      <c r="AL419" s="1"/>
      <c r="AM419" s="1"/>
      <c r="AN419" s="1"/>
    </row>
    <row r="420" spans="2:40" ht="12" customHeight="1" x14ac:dyDescent="0.25">
      <c r="B420" s="24"/>
      <c r="AI420" s="1"/>
      <c r="AJ420" s="1"/>
      <c r="AK420" s="1"/>
      <c r="AL420" s="1"/>
      <c r="AM420" s="1"/>
      <c r="AN420" s="1"/>
    </row>
    <row r="421" spans="2:40" ht="12" customHeight="1" x14ac:dyDescent="0.25">
      <c r="B421" s="24"/>
      <c r="AI421" s="1"/>
      <c r="AJ421" s="1"/>
      <c r="AK421" s="1"/>
      <c r="AL421" s="1"/>
      <c r="AM421" s="1"/>
      <c r="AN421" s="1"/>
    </row>
    <row r="422" spans="2:40" ht="12" customHeight="1" x14ac:dyDescent="0.25">
      <c r="B422" s="24"/>
      <c r="AI422" s="1"/>
      <c r="AJ422" s="1"/>
      <c r="AK422" s="1"/>
      <c r="AL422" s="1"/>
      <c r="AM422" s="1"/>
      <c r="AN422" s="1"/>
    </row>
    <row r="423" spans="2:40" ht="12" customHeight="1" x14ac:dyDescent="0.25">
      <c r="B423" s="24"/>
      <c r="AI423" s="1"/>
      <c r="AJ423" s="1"/>
      <c r="AK423" s="1"/>
      <c r="AL423" s="1"/>
      <c r="AM423" s="1"/>
      <c r="AN423" s="1"/>
    </row>
    <row r="424" spans="2:40" ht="12" customHeight="1" x14ac:dyDescent="0.25">
      <c r="B424" s="24"/>
      <c r="AI424" s="1"/>
      <c r="AJ424" s="1"/>
      <c r="AK424" s="1"/>
      <c r="AL424" s="1"/>
      <c r="AM424" s="1"/>
      <c r="AN424" s="1"/>
    </row>
    <row r="425" spans="2:40" ht="12" customHeight="1" x14ac:dyDescent="0.25">
      <c r="B425" s="24"/>
      <c r="AI425" s="1"/>
      <c r="AJ425" s="1"/>
      <c r="AK425" s="1"/>
      <c r="AL425" s="1"/>
      <c r="AM425" s="1"/>
      <c r="AN425" s="1"/>
    </row>
    <row r="426" spans="2:40" ht="12" customHeight="1" x14ac:dyDescent="0.25">
      <c r="B426" s="24"/>
      <c r="AI426" s="1"/>
      <c r="AJ426" s="1"/>
      <c r="AK426" s="1"/>
      <c r="AL426" s="1"/>
      <c r="AM426" s="1"/>
      <c r="AN426" s="1"/>
    </row>
    <row r="427" spans="2:40" ht="12" customHeight="1" x14ac:dyDescent="0.25">
      <c r="B427" s="24"/>
      <c r="AI427" s="1"/>
      <c r="AJ427" s="1"/>
      <c r="AK427" s="1"/>
      <c r="AL427" s="1"/>
      <c r="AM427" s="1"/>
      <c r="AN427" s="1"/>
    </row>
    <row r="428" spans="2:40" ht="12" customHeight="1" x14ac:dyDescent="0.25">
      <c r="B428" s="24"/>
      <c r="AI428" s="1"/>
      <c r="AJ428" s="1"/>
      <c r="AK428" s="1"/>
      <c r="AL428" s="1"/>
      <c r="AM428" s="1"/>
      <c r="AN428" s="1"/>
    </row>
    <row r="429" spans="2:40" ht="12" customHeight="1" x14ac:dyDescent="0.25">
      <c r="B429" s="24"/>
      <c r="AI429" s="1"/>
      <c r="AJ429" s="1"/>
      <c r="AK429" s="1"/>
      <c r="AL429" s="1"/>
      <c r="AM429" s="1"/>
      <c r="AN429" s="1"/>
    </row>
    <row r="430" spans="2:40" ht="12" customHeight="1" x14ac:dyDescent="0.25">
      <c r="B430" s="24"/>
      <c r="AI430" s="1"/>
      <c r="AJ430" s="1"/>
      <c r="AK430" s="1"/>
      <c r="AL430" s="1"/>
      <c r="AM430" s="1"/>
      <c r="AN430" s="1"/>
    </row>
    <row r="431" spans="2:40" ht="12" customHeight="1" x14ac:dyDescent="0.25">
      <c r="B431" s="24"/>
      <c r="AI431" s="1"/>
      <c r="AJ431" s="1"/>
      <c r="AK431" s="1"/>
      <c r="AL431" s="1"/>
      <c r="AM431" s="1"/>
      <c r="AN431" s="1"/>
    </row>
    <row r="432" spans="2:40" ht="12" customHeight="1" x14ac:dyDescent="0.25">
      <c r="B432" s="24"/>
      <c r="AI432" s="1"/>
      <c r="AJ432" s="1"/>
      <c r="AK432" s="1"/>
      <c r="AL432" s="1"/>
      <c r="AM432" s="1"/>
      <c r="AN432" s="1"/>
    </row>
    <row r="433" spans="2:40" ht="12" customHeight="1" x14ac:dyDescent="0.25">
      <c r="B433" s="24"/>
      <c r="AI433" s="1"/>
      <c r="AJ433" s="1"/>
      <c r="AK433" s="1"/>
      <c r="AL433" s="1"/>
      <c r="AM433" s="1"/>
      <c r="AN433" s="1"/>
    </row>
    <row r="434" spans="2:40" ht="12" customHeight="1" x14ac:dyDescent="0.25">
      <c r="B434" s="24"/>
      <c r="AI434" s="1"/>
      <c r="AJ434" s="1"/>
      <c r="AK434" s="1"/>
      <c r="AL434" s="1"/>
      <c r="AM434" s="1"/>
      <c r="AN434" s="1"/>
    </row>
    <row r="435" spans="2:40" ht="12" customHeight="1" x14ac:dyDescent="0.25">
      <c r="B435" s="24"/>
      <c r="AI435" s="1"/>
      <c r="AJ435" s="1"/>
      <c r="AK435" s="1"/>
      <c r="AL435" s="1"/>
      <c r="AM435" s="1"/>
      <c r="AN435" s="1"/>
    </row>
    <row r="436" spans="2:40" ht="12" customHeight="1" x14ac:dyDescent="0.25">
      <c r="B436" s="24"/>
      <c r="AI436" s="1"/>
      <c r="AJ436" s="1"/>
      <c r="AK436" s="1"/>
      <c r="AL436" s="1"/>
      <c r="AM436" s="1"/>
      <c r="AN436" s="1"/>
    </row>
    <row r="437" spans="2:40" ht="12" customHeight="1" x14ac:dyDescent="0.25">
      <c r="B437" s="24"/>
      <c r="AI437" s="1"/>
      <c r="AJ437" s="1"/>
      <c r="AK437" s="1"/>
      <c r="AL437" s="1"/>
      <c r="AM437" s="1"/>
      <c r="AN437" s="1"/>
    </row>
    <row r="438" spans="2:40" ht="12" customHeight="1" x14ac:dyDescent="0.25">
      <c r="B438" s="24"/>
      <c r="AI438" s="1"/>
      <c r="AJ438" s="1"/>
      <c r="AK438" s="1"/>
      <c r="AL438" s="1"/>
      <c r="AM438" s="1"/>
      <c r="AN438" s="1"/>
    </row>
    <row r="439" spans="2:40" ht="12" customHeight="1" x14ac:dyDescent="0.25">
      <c r="B439" s="24"/>
      <c r="AI439" s="1"/>
      <c r="AJ439" s="1"/>
      <c r="AK439" s="1"/>
      <c r="AL439" s="1"/>
      <c r="AM439" s="1"/>
      <c r="AN439" s="1"/>
    </row>
    <row r="440" spans="2:40" ht="12" customHeight="1" x14ac:dyDescent="0.25">
      <c r="B440" s="24"/>
      <c r="AI440" s="1"/>
      <c r="AJ440" s="1"/>
      <c r="AK440" s="1"/>
      <c r="AL440" s="1"/>
      <c r="AM440" s="1"/>
      <c r="AN440" s="1"/>
    </row>
    <row r="441" spans="2:40" ht="12" customHeight="1" x14ac:dyDescent="0.25">
      <c r="B441" s="24"/>
      <c r="AI441" s="1"/>
      <c r="AJ441" s="1"/>
      <c r="AK441" s="1"/>
      <c r="AL441" s="1"/>
      <c r="AM441" s="1"/>
      <c r="AN441" s="1"/>
    </row>
    <row r="442" spans="2:40" ht="12" customHeight="1" x14ac:dyDescent="0.25">
      <c r="B442" s="24"/>
      <c r="AI442" s="1"/>
      <c r="AJ442" s="1"/>
      <c r="AK442" s="1"/>
      <c r="AL442" s="1"/>
      <c r="AM442" s="1"/>
      <c r="AN442" s="1"/>
    </row>
    <row r="443" spans="2:40" ht="12" customHeight="1" x14ac:dyDescent="0.25">
      <c r="B443" s="24"/>
      <c r="AI443" s="1"/>
      <c r="AJ443" s="1"/>
      <c r="AK443" s="1"/>
      <c r="AL443" s="1"/>
      <c r="AM443" s="1"/>
      <c r="AN443" s="1"/>
    </row>
    <row r="444" spans="2:40" ht="12" customHeight="1" x14ac:dyDescent="0.25">
      <c r="B444" s="24"/>
      <c r="AI444" s="1"/>
      <c r="AJ444" s="1"/>
      <c r="AK444" s="1"/>
      <c r="AL444" s="1"/>
      <c r="AM444" s="1"/>
      <c r="AN444" s="1"/>
    </row>
    <row r="445" spans="2:40" ht="12" customHeight="1" x14ac:dyDescent="0.25">
      <c r="B445" s="24"/>
      <c r="AI445" s="1"/>
      <c r="AJ445" s="1"/>
      <c r="AK445" s="1"/>
      <c r="AL445" s="1"/>
      <c r="AM445" s="1"/>
      <c r="AN445" s="1"/>
    </row>
    <row r="446" spans="2:40" ht="12" customHeight="1" x14ac:dyDescent="0.25">
      <c r="B446" s="24"/>
      <c r="AI446" s="1"/>
      <c r="AJ446" s="1"/>
      <c r="AK446" s="1"/>
      <c r="AL446" s="1"/>
      <c r="AM446" s="1"/>
      <c r="AN446" s="1"/>
    </row>
    <row r="447" spans="2:40" ht="12" customHeight="1" x14ac:dyDescent="0.25">
      <c r="B447" s="24"/>
      <c r="AI447" s="1"/>
      <c r="AJ447" s="1"/>
      <c r="AK447" s="1"/>
      <c r="AL447" s="1"/>
      <c r="AM447" s="1"/>
      <c r="AN447" s="1"/>
    </row>
    <row r="448" spans="2:40" ht="12" customHeight="1" x14ac:dyDescent="0.25">
      <c r="B448" s="24"/>
      <c r="AI448" s="1"/>
      <c r="AJ448" s="1"/>
      <c r="AK448" s="1"/>
      <c r="AL448" s="1"/>
      <c r="AM448" s="1"/>
      <c r="AN448" s="1"/>
    </row>
    <row r="449" spans="2:40" ht="12" customHeight="1" x14ac:dyDescent="0.25">
      <c r="B449" s="24"/>
      <c r="AI449" s="1"/>
      <c r="AJ449" s="1"/>
      <c r="AK449" s="1"/>
      <c r="AL449" s="1"/>
      <c r="AM449" s="1"/>
      <c r="AN449" s="1"/>
    </row>
    <row r="450" spans="2:40" ht="12" customHeight="1" x14ac:dyDescent="0.25">
      <c r="B450" s="24"/>
      <c r="AI450" s="1"/>
      <c r="AJ450" s="1"/>
      <c r="AK450" s="1"/>
      <c r="AL450" s="1"/>
      <c r="AM450" s="1"/>
      <c r="AN450" s="1"/>
    </row>
    <row r="451" spans="2:40" ht="12" customHeight="1" x14ac:dyDescent="0.25">
      <c r="B451" s="24"/>
      <c r="AI451" s="1"/>
      <c r="AJ451" s="1"/>
      <c r="AK451" s="1"/>
      <c r="AL451" s="1"/>
      <c r="AM451" s="1"/>
      <c r="AN451" s="1"/>
    </row>
    <row r="452" spans="2:40" ht="12" customHeight="1" x14ac:dyDescent="0.25">
      <c r="B452" s="24"/>
      <c r="AI452" s="1"/>
      <c r="AJ452" s="1"/>
      <c r="AK452" s="1"/>
      <c r="AL452" s="1"/>
      <c r="AM452" s="1"/>
      <c r="AN452" s="1"/>
    </row>
    <row r="453" spans="2:40" ht="12" customHeight="1" x14ac:dyDescent="0.25">
      <c r="B453" s="24"/>
      <c r="AI453" s="1"/>
      <c r="AJ453" s="1"/>
      <c r="AK453" s="1"/>
      <c r="AL453" s="1"/>
      <c r="AM453" s="1"/>
      <c r="AN453" s="1"/>
    </row>
    <row r="454" spans="2:40" ht="12" customHeight="1" x14ac:dyDescent="0.25">
      <c r="B454" s="24"/>
      <c r="AI454" s="1"/>
      <c r="AJ454" s="1"/>
      <c r="AK454" s="1"/>
      <c r="AL454" s="1"/>
      <c r="AM454" s="1"/>
      <c r="AN454" s="1"/>
    </row>
    <row r="455" spans="2:40" ht="12" customHeight="1" x14ac:dyDescent="0.25">
      <c r="B455" s="24"/>
      <c r="AI455" s="1"/>
      <c r="AJ455" s="1"/>
      <c r="AK455" s="1"/>
      <c r="AL455" s="1"/>
      <c r="AM455" s="1"/>
      <c r="AN455" s="1"/>
    </row>
    <row r="456" spans="2:40" ht="12" customHeight="1" x14ac:dyDescent="0.25">
      <c r="B456" s="24"/>
      <c r="AI456" s="1"/>
      <c r="AJ456" s="1"/>
      <c r="AK456" s="1"/>
      <c r="AL456" s="1"/>
      <c r="AM456" s="1"/>
      <c r="AN456" s="1"/>
    </row>
    <row r="457" spans="2:40" ht="12" customHeight="1" x14ac:dyDescent="0.25">
      <c r="B457" s="24"/>
      <c r="AI457" s="1"/>
      <c r="AJ457" s="1"/>
      <c r="AK457" s="1"/>
      <c r="AL457" s="1"/>
      <c r="AM457" s="1"/>
      <c r="AN457" s="1"/>
    </row>
    <row r="458" spans="2:40" ht="12" customHeight="1" x14ac:dyDescent="0.25">
      <c r="B458" s="24"/>
      <c r="AI458" s="1"/>
      <c r="AJ458" s="1"/>
      <c r="AK458" s="1"/>
      <c r="AL458" s="1"/>
      <c r="AM458" s="1"/>
      <c r="AN458" s="1"/>
    </row>
    <row r="459" spans="2:40" ht="12" customHeight="1" x14ac:dyDescent="0.25">
      <c r="B459" s="24"/>
      <c r="AI459" s="1"/>
      <c r="AJ459" s="1"/>
      <c r="AK459" s="1"/>
      <c r="AL459" s="1"/>
      <c r="AM459" s="1"/>
      <c r="AN459" s="1"/>
    </row>
    <row r="460" spans="2:40" ht="12" customHeight="1" x14ac:dyDescent="0.25">
      <c r="B460" s="24"/>
      <c r="AI460" s="1"/>
      <c r="AJ460" s="1"/>
      <c r="AK460" s="1"/>
      <c r="AL460" s="1"/>
      <c r="AM460" s="1"/>
      <c r="AN460" s="1"/>
    </row>
    <row r="461" spans="2:40" ht="12" customHeight="1" x14ac:dyDescent="0.25">
      <c r="B461" s="24"/>
      <c r="AI461" s="1"/>
      <c r="AJ461" s="1"/>
      <c r="AK461" s="1"/>
      <c r="AL461" s="1"/>
      <c r="AM461" s="1"/>
      <c r="AN461" s="1"/>
    </row>
    <row r="462" spans="2:40" ht="12" customHeight="1" x14ac:dyDescent="0.25">
      <c r="B462" s="24"/>
      <c r="AI462" s="1"/>
      <c r="AJ462" s="1"/>
      <c r="AK462" s="1"/>
      <c r="AL462" s="1"/>
      <c r="AM462" s="1"/>
      <c r="AN462" s="1"/>
    </row>
    <row r="463" spans="2:40" ht="12" customHeight="1" x14ac:dyDescent="0.25">
      <c r="B463" s="24"/>
      <c r="AI463" s="1"/>
      <c r="AJ463" s="1"/>
      <c r="AK463" s="1"/>
      <c r="AL463" s="1"/>
      <c r="AM463" s="1"/>
      <c r="AN463" s="1"/>
    </row>
    <row r="464" spans="2:40" ht="12" customHeight="1" x14ac:dyDescent="0.25">
      <c r="B464" s="24"/>
      <c r="AI464" s="1"/>
      <c r="AJ464" s="1"/>
      <c r="AK464" s="1"/>
      <c r="AL464" s="1"/>
      <c r="AM464" s="1"/>
      <c r="AN464" s="1"/>
    </row>
    <row r="465" spans="2:40" ht="12" customHeight="1" x14ac:dyDescent="0.25">
      <c r="B465" s="24"/>
      <c r="AI465" s="1"/>
      <c r="AJ465" s="1"/>
      <c r="AK465" s="1"/>
      <c r="AL465" s="1"/>
      <c r="AM465" s="1"/>
      <c r="AN465" s="1"/>
    </row>
    <row r="466" spans="2:40" ht="12" customHeight="1" x14ac:dyDescent="0.25">
      <c r="B466" s="24"/>
      <c r="AI466" s="1"/>
      <c r="AJ466" s="1"/>
      <c r="AK466" s="1"/>
      <c r="AL466" s="1"/>
      <c r="AM466" s="1"/>
      <c r="AN466" s="1"/>
    </row>
    <row r="467" spans="2:40" ht="12" customHeight="1" x14ac:dyDescent="0.25">
      <c r="B467" s="24"/>
      <c r="AI467" s="1"/>
      <c r="AJ467" s="1"/>
      <c r="AK467" s="1"/>
      <c r="AL467" s="1"/>
      <c r="AM467" s="1"/>
      <c r="AN467" s="1"/>
    </row>
    <row r="468" spans="2:40" ht="12" customHeight="1" x14ac:dyDescent="0.25">
      <c r="B468" s="24"/>
      <c r="AI468" s="1"/>
      <c r="AJ468" s="1"/>
      <c r="AK468" s="1"/>
      <c r="AL468" s="1"/>
      <c r="AM468" s="1"/>
      <c r="AN468" s="1"/>
    </row>
    <row r="469" spans="2:40" ht="12" customHeight="1" x14ac:dyDescent="0.25">
      <c r="B469" s="24"/>
      <c r="AI469" s="1"/>
      <c r="AJ469" s="1"/>
      <c r="AK469" s="1"/>
      <c r="AL469" s="1"/>
      <c r="AM469" s="1"/>
      <c r="AN469" s="1"/>
    </row>
    <row r="470" spans="2:40" ht="12" customHeight="1" x14ac:dyDescent="0.25">
      <c r="B470" s="24"/>
      <c r="AI470" s="1"/>
      <c r="AJ470" s="1"/>
      <c r="AK470" s="1"/>
      <c r="AL470" s="1"/>
      <c r="AM470" s="1"/>
      <c r="AN470" s="1"/>
    </row>
    <row r="471" spans="2:40" ht="12" customHeight="1" x14ac:dyDescent="0.25">
      <c r="B471" s="24"/>
      <c r="AI471" s="1"/>
      <c r="AJ471" s="1"/>
      <c r="AK471" s="1"/>
      <c r="AL471" s="1"/>
      <c r="AM471" s="1"/>
      <c r="AN471" s="1"/>
    </row>
    <row r="472" spans="2:40" ht="12" customHeight="1" x14ac:dyDescent="0.25">
      <c r="B472" s="24"/>
      <c r="AI472" s="1"/>
      <c r="AJ472" s="1"/>
      <c r="AK472" s="1"/>
      <c r="AL472" s="1"/>
      <c r="AM472" s="1"/>
      <c r="AN472" s="1"/>
    </row>
    <row r="473" spans="2:40" ht="12" customHeight="1" x14ac:dyDescent="0.25">
      <c r="B473" s="24"/>
      <c r="AI473" s="1"/>
      <c r="AJ473" s="1"/>
      <c r="AK473" s="1"/>
      <c r="AL473" s="1"/>
      <c r="AM473" s="1"/>
      <c r="AN473" s="1"/>
    </row>
    <row r="474" spans="2:40" ht="12" customHeight="1" x14ac:dyDescent="0.25">
      <c r="B474" s="24"/>
      <c r="AI474" s="1"/>
      <c r="AJ474" s="1"/>
      <c r="AK474" s="1"/>
      <c r="AL474" s="1"/>
      <c r="AM474" s="1"/>
      <c r="AN474" s="1"/>
    </row>
    <row r="475" spans="2:40" ht="12" customHeight="1" x14ac:dyDescent="0.25">
      <c r="B475" s="24"/>
      <c r="AI475" s="1"/>
      <c r="AJ475" s="1"/>
      <c r="AK475" s="1"/>
      <c r="AL475" s="1"/>
      <c r="AM475" s="1"/>
      <c r="AN475" s="1"/>
    </row>
    <row r="476" spans="2:40" ht="12" customHeight="1" x14ac:dyDescent="0.25">
      <c r="B476" s="24"/>
      <c r="AI476" s="1"/>
      <c r="AJ476" s="1"/>
      <c r="AK476" s="1"/>
      <c r="AL476" s="1"/>
      <c r="AM476" s="1"/>
      <c r="AN476" s="1"/>
    </row>
    <row r="477" spans="2:40" ht="12" customHeight="1" x14ac:dyDescent="0.25">
      <c r="B477" s="24"/>
      <c r="AI477" s="1"/>
      <c r="AJ477" s="1"/>
      <c r="AK477" s="1"/>
      <c r="AL477" s="1"/>
      <c r="AM477" s="1"/>
      <c r="AN477" s="1"/>
    </row>
    <row r="478" spans="2:40" ht="12" customHeight="1" x14ac:dyDescent="0.25">
      <c r="B478" s="24"/>
      <c r="AI478" s="1"/>
      <c r="AJ478" s="1"/>
      <c r="AK478" s="1"/>
      <c r="AL478" s="1"/>
      <c r="AM478" s="1"/>
      <c r="AN478" s="1"/>
    </row>
    <row r="479" spans="2:40" ht="12" customHeight="1" x14ac:dyDescent="0.25">
      <c r="B479" s="24"/>
      <c r="AI479" s="1"/>
      <c r="AJ479" s="1"/>
      <c r="AK479" s="1"/>
      <c r="AL479" s="1"/>
      <c r="AM479" s="1"/>
      <c r="AN479" s="1"/>
    </row>
    <row r="480" spans="2:40" ht="12" customHeight="1" x14ac:dyDescent="0.25">
      <c r="B480" s="24"/>
      <c r="AI480" s="1"/>
      <c r="AJ480" s="1"/>
      <c r="AK480" s="1"/>
      <c r="AL480" s="1"/>
      <c r="AM480" s="1"/>
      <c r="AN480" s="1"/>
    </row>
    <row r="481" spans="2:40" ht="12" customHeight="1" x14ac:dyDescent="0.25">
      <c r="B481" s="24"/>
      <c r="AI481" s="1"/>
      <c r="AJ481" s="1"/>
      <c r="AK481" s="1"/>
      <c r="AL481" s="1"/>
      <c r="AM481" s="1"/>
      <c r="AN481" s="1"/>
    </row>
    <row r="482" spans="2:40" ht="12" customHeight="1" x14ac:dyDescent="0.25">
      <c r="B482" s="24"/>
      <c r="AI482" s="1"/>
      <c r="AJ482" s="1"/>
      <c r="AK482" s="1"/>
      <c r="AL482" s="1"/>
      <c r="AM482" s="1"/>
      <c r="AN482" s="1"/>
    </row>
    <row r="483" spans="2:40" ht="12" customHeight="1" x14ac:dyDescent="0.25">
      <c r="B483" s="24"/>
      <c r="AI483" s="1"/>
      <c r="AJ483" s="1"/>
      <c r="AK483" s="1"/>
      <c r="AL483" s="1"/>
      <c r="AM483" s="1"/>
      <c r="AN483" s="1"/>
    </row>
    <row r="484" spans="2:40" ht="12" customHeight="1" x14ac:dyDescent="0.25">
      <c r="B484" s="24"/>
      <c r="AI484" s="1"/>
      <c r="AJ484" s="1"/>
      <c r="AK484" s="1"/>
      <c r="AL484" s="1"/>
      <c r="AM484" s="1"/>
      <c r="AN484" s="1"/>
    </row>
    <row r="485" spans="2:40" ht="12" customHeight="1" x14ac:dyDescent="0.25">
      <c r="B485" s="24"/>
      <c r="AI485" s="1"/>
      <c r="AJ485" s="1"/>
      <c r="AK485" s="1"/>
      <c r="AL485" s="1"/>
      <c r="AM485" s="1"/>
      <c r="AN485" s="1"/>
    </row>
    <row r="486" spans="2:40" ht="12" customHeight="1" x14ac:dyDescent="0.25">
      <c r="B486" s="24"/>
      <c r="AI486" s="1"/>
      <c r="AJ486" s="1"/>
      <c r="AK486" s="1"/>
      <c r="AL486" s="1"/>
      <c r="AM486" s="1"/>
      <c r="AN486" s="1"/>
    </row>
    <row r="487" spans="2:40" ht="12" customHeight="1" x14ac:dyDescent="0.25">
      <c r="B487" s="24"/>
      <c r="AI487" s="1"/>
      <c r="AJ487" s="1"/>
      <c r="AK487" s="1"/>
      <c r="AL487" s="1"/>
      <c r="AM487" s="1"/>
      <c r="AN487" s="1"/>
    </row>
    <row r="488" spans="2:40" ht="12" customHeight="1" x14ac:dyDescent="0.25">
      <c r="B488" s="24"/>
      <c r="AI488" s="1"/>
      <c r="AJ488" s="1"/>
      <c r="AK488" s="1"/>
      <c r="AL488" s="1"/>
      <c r="AM488" s="1"/>
      <c r="AN488" s="1"/>
    </row>
    <row r="489" spans="2:40" ht="12" customHeight="1" x14ac:dyDescent="0.25">
      <c r="B489" s="24"/>
      <c r="AI489" s="1"/>
      <c r="AJ489" s="1"/>
      <c r="AK489" s="1"/>
      <c r="AL489" s="1"/>
      <c r="AM489" s="1"/>
      <c r="AN489" s="1"/>
    </row>
    <row r="490" spans="2:40" ht="12" customHeight="1" x14ac:dyDescent="0.25">
      <c r="B490" s="24"/>
      <c r="AI490" s="1"/>
      <c r="AJ490" s="1"/>
      <c r="AK490" s="1"/>
      <c r="AL490" s="1"/>
      <c r="AM490" s="1"/>
      <c r="AN490" s="1"/>
    </row>
    <row r="491" spans="2:40" ht="12" customHeight="1" x14ac:dyDescent="0.25">
      <c r="B491" s="24"/>
      <c r="AI491" s="1"/>
      <c r="AJ491" s="1"/>
      <c r="AK491" s="1"/>
      <c r="AL491" s="1"/>
      <c r="AM491" s="1"/>
      <c r="AN491" s="1"/>
    </row>
    <row r="492" spans="2:40" ht="12" customHeight="1" x14ac:dyDescent="0.25">
      <c r="B492" s="24"/>
      <c r="AI492" s="1"/>
      <c r="AJ492" s="1"/>
      <c r="AK492" s="1"/>
      <c r="AL492" s="1"/>
      <c r="AM492" s="1"/>
      <c r="AN492" s="1"/>
    </row>
    <row r="493" spans="2:40" ht="12" customHeight="1" x14ac:dyDescent="0.25">
      <c r="B493" s="24"/>
      <c r="AI493" s="1"/>
      <c r="AJ493" s="1"/>
      <c r="AK493" s="1"/>
      <c r="AL493" s="1"/>
      <c r="AM493" s="1"/>
      <c r="AN493" s="1"/>
    </row>
    <row r="494" spans="2:40" ht="12" customHeight="1" x14ac:dyDescent="0.25">
      <c r="B494" s="24"/>
      <c r="AI494" s="1"/>
      <c r="AJ494" s="1"/>
      <c r="AK494" s="1"/>
      <c r="AL494" s="1"/>
      <c r="AM494" s="1"/>
      <c r="AN494" s="1"/>
    </row>
    <row r="495" spans="2:40" ht="12" customHeight="1" x14ac:dyDescent="0.25">
      <c r="B495" s="24"/>
      <c r="AI495" s="1"/>
      <c r="AJ495" s="1"/>
      <c r="AK495" s="1"/>
      <c r="AL495" s="1"/>
      <c r="AM495" s="1"/>
      <c r="AN495" s="1"/>
    </row>
    <row r="496" spans="2:40" ht="12" customHeight="1" x14ac:dyDescent="0.25">
      <c r="B496" s="24"/>
      <c r="AI496" s="1"/>
      <c r="AJ496" s="1"/>
      <c r="AK496" s="1"/>
      <c r="AL496" s="1"/>
      <c r="AM496" s="1"/>
      <c r="AN496" s="1"/>
    </row>
    <row r="497" spans="2:40" ht="12" customHeight="1" x14ac:dyDescent="0.25">
      <c r="B497" s="24"/>
      <c r="AI497" s="1"/>
      <c r="AJ497" s="1"/>
      <c r="AK497" s="1"/>
      <c r="AL497" s="1"/>
      <c r="AM497" s="1"/>
      <c r="AN497" s="1"/>
    </row>
    <row r="498" spans="2:40" ht="12" customHeight="1" x14ac:dyDescent="0.25">
      <c r="B498" s="24"/>
      <c r="AI498" s="1"/>
      <c r="AJ498" s="1"/>
      <c r="AK498" s="1"/>
      <c r="AL498" s="1"/>
      <c r="AM498" s="1"/>
      <c r="AN498" s="1"/>
    </row>
    <row r="499" spans="2:40" ht="12" customHeight="1" x14ac:dyDescent="0.25">
      <c r="B499" s="24"/>
      <c r="AI499" s="1"/>
      <c r="AJ499" s="1"/>
      <c r="AK499" s="1"/>
      <c r="AL499" s="1"/>
      <c r="AM499" s="1"/>
      <c r="AN499" s="1"/>
    </row>
    <row r="500" spans="2:40" ht="12" customHeight="1" x14ac:dyDescent="0.25">
      <c r="B500" s="24"/>
      <c r="AI500" s="1"/>
      <c r="AJ500" s="1"/>
      <c r="AK500" s="1"/>
      <c r="AL500" s="1"/>
      <c r="AM500" s="1"/>
      <c r="AN500" s="1"/>
    </row>
    <row r="501" spans="2:40" ht="12" customHeight="1" x14ac:dyDescent="0.25">
      <c r="B501" s="24"/>
      <c r="AI501" s="1"/>
      <c r="AJ501" s="1"/>
      <c r="AK501" s="1"/>
      <c r="AL501" s="1"/>
      <c r="AM501" s="1"/>
      <c r="AN501" s="1"/>
    </row>
    <row r="502" spans="2:40" ht="12" customHeight="1" x14ac:dyDescent="0.25">
      <c r="B502" s="24"/>
      <c r="AI502" s="1"/>
      <c r="AJ502" s="1"/>
      <c r="AK502" s="1"/>
      <c r="AL502" s="1"/>
      <c r="AM502" s="1"/>
      <c r="AN502" s="1"/>
    </row>
    <row r="503" spans="2:40" ht="12" customHeight="1" x14ac:dyDescent="0.25">
      <c r="B503" s="24"/>
      <c r="AI503" s="1"/>
      <c r="AJ503" s="1"/>
      <c r="AK503" s="1"/>
      <c r="AL503" s="1"/>
      <c r="AM503" s="1"/>
      <c r="AN503" s="1"/>
    </row>
    <row r="504" spans="2:40" ht="12" customHeight="1" x14ac:dyDescent="0.25">
      <c r="B504" s="24"/>
      <c r="AI504" s="1"/>
      <c r="AJ504" s="1"/>
      <c r="AK504" s="1"/>
      <c r="AL504" s="1"/>
      <c r="AM504" s="1"/>
      <c r="AN504" s="1"/>
    </row>
    <row r="505" spans="2:40" ht="12" customHeight="1" x14ac:dyDescent="0.25">
      <c r="B505" s="24"/>
      <c r="AI505" s="1"/>
      <c r="AJ505" s="1"/>
      <c r="AK505" s="1"/>
      <c r="AL505" s="1"/>
      <c r="AM505" s="1"/>
      <c r="AN505" s="1"/>
    </row>
    <row r="506" spans="2:40" ht="12" customHeight="1" x14ac:dyDescent="0.25">
      <c r="B506" s="24"/>
      <c r="AI506" s="1"/>
      <c r="AJ506" s="1"/>
      <c r="AK506" s="1"/>
      <c r="AL506" s="1"/>
      <c r="AM506" s="1"/>
      <c r="AN506" s="1"/>
    </row>
    <row r="507" spans="2:40" ht="12" customHeight="1" x14ac:dyDescent="0.25">
      <c r="B507" s="24"/>
      <c r="AI507" s="1"/>
      <c r="AJ507" s="1"/>
      <c r="AK507" s="1"/>
      <c r="AL507" s="1"/>
      <c r="AM507" s="1"/>
      <c r="AN507" s="1"/>
    </row>
    <row r="508" spans="2:40" ht="12" customHeight="1" x14ac:dyDescent="0.25">
      <c r="B508" s="24"/>
      <c r="AI508" s="1"/>
      <c r="AJ508" s="1"/>
      <c r="AK508" s="1"/>
      <c r="AL508" s="1"/>
      <c r="AM508" s="1"/>
      <c r="AN508" s="1"/>
    </row>
    <row r="509" spans="2:40" ht="12" customHeight="1" x14ac:dyDescent="0.25">
      <c r="B509" s="24"/>
      <c r="AI509" s="1"/>
      <c r="AJ509" s="1"/>
      <c r="AK509" s="1"/>
      <c r="AL509" s="1"/>
      <c r="AM509" s="1"/>
      <c r="AN509" s="1"/>
    </row>
    <row r="510" spans="2:40" ht="12" customHeight="1" x14ac:dyDescent="0.25">
      <c r="B510" s="24"/>
      <c r="AI510" s="1"/>
      <c r="AJ510" s="1"/>
      <c r="AK510" s="1"/>
      <c r="AL510" s="1"/>
      <c r="AM510" s="1"/>
      <c r="AN510" s="1"/>
    </row>
    <row r="511" spans="2:40" ht="12" customHeight="1" x14ac:dyDescent="0.25">
      <c r="B511" s="24"/>
      <c r="AI511" s="1"/>
      <c r="AJ511" s="1"/>
      <c r="AK511" s="1"/>
      <c r="AL511" s="1"/>
      <c r="AM511" s="1"/>
      <c r="AN511" s="1"/>
    </row>
    <row r="512" spans="2:40" ht="12" customHeight="1" x14ac:dyDescent="0.25">
      <c r="B512" s="24"/>
      <c r="AI512" s="1"/>
      <c r="AJ512" s="1"/>
      <c r="AK512" s="1"/>
      <c r="AL512" s="1"/>
      <c r="AM512" s="1"/>
      <c r="AN512" s="1"/>
    </row>
    <row r="513" spans="2:40" ht="12" customHeight="1" x14ac:dyDescent="0.25">
      <c r="B513" s="24"/>
      <c r="AI513" s="1"/>
      <c r="AJ513" s="1"/>
      <c r="AK513" s="1"/>
      <c r="AL513" s="1"/>
      <c r="AM513" s="1"/>
      <c r="AN513" s="1"/>
    </row>
    <row r="514" spans="2:40" ht="12" customHeight="1" x14ac:dyDescent="0.25">
      <c r="B514" s="24"/>
      <c r="AI514" s="1"/>
      <c r="AJ514" s="1"/>
      <c r="AK514" s="1"/>
      <c r="AL514" s="1"/>
      <c r="AM514" s="1"/>
      <c r="AN514" s="1"/>
    </row>
    <row r="515" spans="2:40" ht="12" customHeight="1" x14ac:dyDescent="0.25">
      <c r="B515" s="24"/>
      <c r="AI515" s="1"/>
      <c r="AJ515" s="1"/>
      <c r="AK515" s="1"/>
      <c r="AL515" s="1"/>
      <c r="AM515" s="1"/>
      <c r="AN515" s="1"/>
    </row>
    <row r="516" spans="2:40" ht="12" customHeight="1" x14ac:dyDescent="0.25">
      <c r="B516" s="24"/>
      <c r="AI516" s="1"/>
      <c r="AJ516" s="1"/>
      <c r="AK516" s="1"/>
      <c r="AL516" s="1"/>
      <c r="AM516" s="1"/>
      <c r="AN516" s="1"/>
    </row>
    <row r="517" spans="2:40" ht="12" customHeight="1" x14ac:dyDescent="0.25">
      <c r="B517" s="24"/>
      <c r="AI517" s="1"/>
      <c r="AJ517" s="1"/>
      <c r="AK517" s="1"/>
      <c r="AL517" s="1"/>
      <c r="AM517" s="1"/>
      <c r="AN517" s="1"/>
    </row>
    <row r="518" spans="2:40" ht="12" customHeight="1" x14ac:dyDescent="0.25">
      <c r="B518" s="24"/>
      <c r="AI518" s="1"/>
      <c r="AJ518" s="1"/>
      <c r="AK518" s="1"/>
      <c r="AL518" s="1"/>
      <c r="AM518" s="1"/>
      <c r="AN518" s="1"/>
    </row>
    <row r="519" spans="2:40" ht="12" customHeight="1" x14ac:dyDescent="0.25">
      <c r="B519" s="24"/>
      <c r="AI519" s="1"/>
      <c r="AJ519" s="1"/>
      <c r="AK519" s="1"/>
      <c r="AL519" s="1"/>
      <c r="AM519" s="1"/>
      <c r="AN519" s="1"/>
    </row>
    <row r="520" spans="2:40" ht="12" customHeight="1" x14ac:dyDescent="0.25">
      <c r="B520" s="24"/>
      <c r="AI520" s="1"/>
      <c r="AJ520" s="1"/>
      <c r="AK520" s="1"/>
      <c r="AL520" s="1"/>
      <c r="AM520" s="1"/>
      <c r="AN520" s="1"/>
    </row>
    <row r="521" spans="2:40" ht="12" customHeight="1" x14ac:dyDescent="0.25">
      <c r="B521" s="24"/>
      <c r="AI521" s="1"/>
      <c r="AJ521" s="1"/>
      <c r="AK521" s="1"/>
      <c r="AL521" s="1"/>
      <c r="AM521" s="1"/>
      <c r="AN521" s="1"/>
    </row>
    <row r="522" spans="2:40" ht="12" customHeight="1" x14ac:dyDescent="0.25">
      <c r="B522" s="24"/>
      <c r="AI522" s="1"/>
      <c r="AJ522" s="1"/>
      <c r="AK522" s="1"/>
      <c r="AL522" s="1"/>
      <c r="AM522" s="1"/>
      <c r="AN522" s="1"/>
    </row>
    <row r="523" spans="2:40" ht="12" customHeight="1" x14ac:dyDescent="0.25">
      <c r="B523" s="24"/>
      <c r="AI523" s="1"/>
      <c r="AJ523" s="1"/>
      <c r="AK523" s="1"/>
      <c r="AL523" s="1"/>
      <c r="AM523" s="1"/>
      <c r="AN523" s="1"/>
    </row>
    <row r="524" spans="2:40" ht="12" customHeight="1" x14ac:dyDescent="0.25">
      <c r="B524" s="24"/>
      <c r="AI524" s="1"/>
      <c r="AJ524" s="1"/>
      <c r="AK524" s="1"/>
      <c r="AL524" s="1"/>
      <c r="AM524" s="1"/>
      <c r="AN524" s="1"/>
    </row>
    <row r="525" spans="2:40" ht="12" customHeight="1" x14ac:dyDescent="0.25">
      <c r="B525" s="24"/>
      <c r="AI525" s="1"/>
      <c r="AJ525" s="1"/>
      <c r="AK525" s="1"/>
      <c r="AL525" s="1"/>
      <c r="AM525" s="1"/>
      <c r="AN525" s="1"/>
    </row>
    <row r="526" spans="2:40" ht="12" customHeight="1" x14ac:dyDescent="0.25">
      <c r="B526" s="24"/>
      <c r="AI526" s="1"/>
      <c r="AJ526" s="1"/>
      <c r="AK526" s="1"/>
      <c r="AL526" s="1"/>
      <c r="AM526" s="1"/>
      <c r="AN526" s="1"/>
    </row>
    <row r="527" spans="2:40" ht="12" customHeight="1" x14ac:dyDescent="0.25">
      <c r="B527" s="24"/>
      <c r="AI527" s="1"/>
      <c r="AJ527" s="1"/>
      <c r="AK527" s="1"/>
      <c r="AL527" s="1"/>
      <c r="AM527" s="1"/>
      <c r="AN527" s="1"/>
    </row>
    <row r="528" spans="2:40" ht="12" customHeight="1" x14ac:dyDescent="0.25">
      <c r="B528" s="24"/>
      <c r="AI528" s="1"/>
      <c r="AJ528" s="1"/>
      <c r="AK528" s="1"/>
      <c r="AL528" s="1"/>
      <c r="AM528" s="1"/>
      <c r="AN528" s="1"/>
    </row>
    <row r="529" spans="2:40" ht="12" customHeight="1" x14ac:dyDescent="0.25">
      <c r="B529" s="24"/>
      <c r="AI529" s="1"/>
      <c r="AJ529" s="1"/>
      <c r="AK529" s="1"/>
      <c r="AL529" s="1"/>
      <c r="AM529" s="1"/>
      <c r="AN529" s="1"/>
    </row>
    <row r="530" spans="2:40" ht="12" customHeight="1" x14ac:dyDescent="0.25">
      <c r="B530" s="24"/>
      <c r="AI530" s="1"/>
      <c r="AJ530" s="1"/>
      <c r="AK530" s="1"/>
      <c r="AL530" s="1"/>
      <c r="AM530" s="1"/>
      <c r="AN530" s="1"/>
    </row>
    <row r="531" spans="2:40" ht="12" customHeight="1" x14ac:dyDescent="0.25">
      <c r="B531" s="24"/>
      <c r="AI531" s="1"/>
      <c r="AJ531" s="1"/>
      <c r="AK531" s="1"/>
      <c r="AL531" s="1"/>
      <c r="AM531" s="1"/>
      <c r="AN531" s="1"/>
    </row>
    <row r="532" spans="2:40" ht="12" customHeight="1" x14ac:dyDescent="0.25">
      <c r="B532" s="24"/>
      <c r="AI532" s="1"/>
      <c r="AJ532" s="1"/>
      <c r="AK532" s="1"/>
      <c r="AL532" s="1"/>
      <c r="AM532" s="1"/>
      <c r="AN532" s="1"/>
    </row>
    <row r="533" spans="2:40" ht="12" customHeight="1" x14ac:dyDescent="0.25">
      <c r="B533" s="24"/>
      <c r="AI533" s="1"/>
      <c r="AJ533" s="1"/>
      <c r="AK533" s="1"/>
      <c r="AL533" s="1"/>
      <c r="AM533" s="1"/>
      <c r="AN533" s="1"/>
    </row>
    <row r="534" spans="2:40" ht="12" customHeight="1" x14ac:dyDescent="0.25">
      <c r="B534" s="24"/>
      <c r="AI534" s="1"/>
      <c r="AJ534" s="1"/>
      <c r="AK534" s="1"/>
      <c r="AL534" s="1"/>
      <c r="AM534" s="1"/>
      <c r="AN534" s="1"/>
    </row>
    <row r="535" spans="2:40" ht="12" customHeight="1" x14ac:dyDescent="0.25">
      <c r="B535" s="24"/>
      <c r="AI535" s="1"/>
      <c r="AJ535" s="1"/>
      <c r="AK535" s="1"/>
      <c r="AL535" s="1"/>
      <c r="AM535" s="1"/>
      <c r="AN535" s="1"/>
    </row>
    <row r="536" spans="2:40" ht="12" customHeight="1" x14ac:dyDescent="0.25">
      <c r="B536" s="24"/>
      <c r="AI536" s="1"/>
      <c r="AJ536" s="1"/>
      <c r="AK536" s="1"/>
      <c r="AL536" s="1"/>
      <c r="AM536" s="1"/>
      <c r="AN536" s="1"/>
    </row>
    <row r="537" spans="2:40" ht="12" customHeight="1" x14ac:dyDescent="0.25">
      <c r="B537" s="24"/>
      <c r="AI537" s="1"/>
      <c r="AJ537" s="1"/>
      <c r="AK537" s="1"/>
      <c r="AL537" s="1"/>
      <c r="AM537" s="1"/>
      <c r="AN537" s="1"/>
    </row>
    <row r="538" spans="2:40" ht="12" customHeight="1" x14ac:dyDescent="0.25">
      <c r="B538" s="24"/>
      <c r="AI538" s="1"/>
      <c r="AJ538" s="1"/>
      <c r="AK538" s="1"/>
      <c r="AL538" s="1"/>
      <c r="AM538" s="1"/>
      <c r="AN538" s="1"/>
    </row>
    <row r="539" spans="2:40" ht="12" customHeight="1" x14ac:dyDescent="0.25">
      <c r="B539" s="24"/>
      <c r="AI539" s="1"/>
      <c r="AJ539" s="1"/>
      <c r="AK539" s="1"/>
      <c r="AL539" s="1"/>
      <c r="AM539" s="1"/>
      <c r="AN539" s="1"/>
    </row>
    <row r="540" spans="2:40" ht="12" customHeight="1" x14ac:dyDescent="0.25">
      <c r="B540" s="24"/>
      <c r="AI540" s="1"/>
      <c r="AJ540" s="1"/>
      <c r="AK540" s="1"/>
      <c r="AL540" s="1"/>
      <c r="AM540" s="1"/>
      <c r="AN540" s="1"/>
    </row>
    <row r="541" spans="2:40" ht="12" customHeight="1" x14ac:dyDescent="0.25">
      <c r="B541" s="24"/>
      <c r="AI541" s="1"/>
      <c r="AJ541" s="1"/>
      <c r="AK541" s="1"/>
      <c r="AL541" s="1"/>
      <c r="AM541" s="1"/>
      <c r="AN541" s="1"/>
    </row>
    <row r="542" spans="2:40" ht="12" customHeight="1" x14ac:dyDescent="0.25">
      <c r="B542" s="24"/>
      <c r="AI542" s="1"/>
      <c r="AJ542" s="1"/>
      <c r="AK542" s="1"/>
      <c r="AL542" s="1"/>
      <c r="AM542" s="1"/>
      <c r="AN542" s="1"/>
    </row>
    <row r="543" spans="2:40" ht="12" customHeight="1" x14ac:dyDescent="0.25">
      <c r="B543" s="24"/>
      <c r="AI543" s="1"/>
      <c r="AJ543" s="1"/>
      <c r="AK543" s="1"/>
      <c r="AL543" s="1"/>
      <c r="AM543" s="1"/>
      <c r="AN543" s="1"/>
    </row>
    <row r="544" spans="2:40" ht="12" customHeight="1" x14ac:dyDescent="0.25">
      <c r="B544" s="24"/>
      <c r="AI544" s="1"/>
      <c r="AJ544" s="1"/>
      <c r="AK544" s="1"/>
      <c r="AL544" s="1"/>
      <c r="AM544" s="1"/>
      <c r="AN544" s="1"/>
    </row>
    <row r="545" spans="2:40" ht="12" customHeight="1" x14ac:dyDescent="0.25">
      <c r="B545" s="24"/>
      <c r="AI545" s="1"/>
      <c r="AJ545" s="1"/>
      <c r="AK545" s="1"/>
      <c r="AL545" s="1"/>
      <c r="AM545" s="1"/>
      <c r="AN545" s="1"/>
    </row>
    <row r="546" spans="2:40" ht="12" customHeight="1" x14ac:dyDescent="0.25">
      <c r="B546" s="24"/>
      <c r="AI546" s="1"/>
      <c r="AJ546" s="1"/>
      <c r="AK546" s="1"/>
      <c r="AL546" s="1"/>
      <c r="AM546" s="1"/>
      <c r="AN546" s="1"/>
    </row>
    <row r="547" spans="2:40" ht="12" customHeight="1" x14ac:dyDescent="0.25">
      <c r="B547" s="24"/>
      <c r="AI547" s="1"/>
      <c r="AJ547" s="1"/>
      <c r="AK547" s="1"/>
      <c r="AL547" s="1"/>
      <c r="AM547" s="1"/>
      <c r="AN547" s="1"/>
    </row>
    <row r="548" spans="2:40" ht="12" customHeight="1" x14ac:dyDescent="0.25">
      <c r="B548" s="24"/>
      <c r="AI548" s="1"/>
      <c r="AJ548" s="1"/>
      <c r="AK548" s="1"/>
      <c r="AL548" s="1"/>
      <c r="AM548" s="1"/>
      <c r="AN548" s="1"/>
    </row>
    <row r="549" spans="2:40" ht="12" customHeight="1" x14ac:dyDescent="0.25">
      <c r="B549" s="24"/>
      <c r="AI549" s="1"/>
      <c r="AJ549" s="1"/>
      <c r="AK549" s="1"/>
      <c r="AL549" s="1"/>
      <c r="AM549" s="1"/>
      <c r="AN549" s="1"/>
    </row>
    <row r="550" spans="2:40" ht="12" customHeight="1" x14ac:dyDescent="0.25">
      <c r="B550" s="24"/>
      <c r="AI550" s="1"/>
      <c r="AJ550" s="1"/>
      <c r="AK550" s="1"/>
      <c r="AL550" s="1"/>
      <c r="AM550" s="1"/>
      <c r="AN550" s="1"/>
    </row>
    <row r="551" spans="2:40" ht="12" customHeight="1" x14ac:dyDescent="0.25">
      <c r="B551" s="24"/>
      <c r="AI551" s="1"/>
      <c r="AJ551" s="1"/>
      <c r="AK551" s="1"/>
      <c r="AL551" s="1"/>
      <c r="AM551" s="1"/>
      <c r="AN551" s="1"/>
    </row>
    <row r="552" spans="2:40" ht="12" customHeight="1" x14ac:dyDescent="0.25">
      <c r="B552" s="24"/>
      <c r="AI552" s="1"/>
      <c r="AJ552" s="1"/>
      <c r="AK552" s="1"/>
      <c r="AL552" s="1"/>
      <c r="AM552" s="1"/>
      <c r="AN552" s="1"/>
    </row>
    <row r="553" spans="2:40" ht="12" customHeight="1" x14ac:dyDescent="0.25">
      <c r="B553" s="24"/>
      <c r="AI553" s="1"/>
      <c r="AJ553" s="1"/>
      <c r="AK553" s="1"/>
      <c r="AL553" s="1"/>
      <c r="AM553" s="1"/>
      <c r="AN553" s="1"/>
    </row>
    <row r="554" spans="2:40" ht="12" customHeight="1" x14ac:dyDescent="0.25">
      <c r="B554" s="24"/>
      <c r="AI554" s="1"/>
      <c r="AJ554" s="1"/>
      <c r="AK554" s="1"/>
      <c r="AL554" s="1"/>
      <c r="AM554" s="1"/>
      <c r="AN554" s="1"/>
    </row>
    <row r="555" spans="2:40" ht="12" customHeight="1" x14ac:dyDescent="0.25">
      <c r="B555" s="24"/>
      <c r="AI555" s="1"/>
      <c r="AJ555" s="1"/>
      <c r="AK555" s="1"/>
      <c r="AL555" s="1"/>
      <c r="AM555" s="1"/>
      <c r="AN555" s="1"/>
    </row>
    <row r="556" spans="2:40" ht="12" customHeight="1" x14ac:dyDescent="0.25">
      <c r="B556" s="24"/>
      <c r="AI556" s="1"/>
      <c r="AJ556" s="1"/>
      <c r="AK556" s="1"/>
      <c r="AL556" s="1"/>
      <c r="AM556" s="1"/>
      <c r="AN556" s="1"/>
    </row>
    <row r="557" spans="2:40" ht="12" customHeight="1" x14ac:dyDescent="0.25">
      <c r="B557" s="24"/>
      <c r="AI557" s="1"/>
      <c r="AJ557" s="1"/>
      <c r="AK557" s="1"/>
      <c r="AL557" s="1"/>
      <c r="AM557" s="1"/>
      <c r="AN557" s="1"/>
    </row>
    <row r="558" spans="2:40" ht="12" customHeight="1" x14ac:dyDescent="0.25">
      <c r="B558" s="24"/>
      <c r="AI558" s="1"/>
      <c r="AJ558" s="1"/>
      <c r="AK558" s="1"/>
      <c r="AL558" s="1"/>
      <c r="AM558" s="1"/>
      <c r="AN558" s="1"/>
    </row>
    <row r="559" spans="2:40" ht="12" customHeight="1" x14ac:dyDescent="0.25">
      <c r="B559" s="24"/>
      <c r="AI559" s="1"/>
      <c r="AJ559" s="1"/>
      <c r="AK559" s="1"/>
      <c r="AL559" s="1"/>
      <c r="AM559" s="1"/>
      <c r="AN559" s="1"/>
    </row>
    <row r="560" spans="2:40" ht="12" customHeight="1" x14ac:dyDescent="0.25">
      <c r="B560" s="24"/>
      <c r="AI560" s="1"/>
      <c r="AJ560" s="1"/>
      <c r="AK560" s="1"/>
      <c r="AL560" s="1"/>
      <c r="AM560" s="1"/>
      <c r="AN560" s="1"/>
    </row>
    <row r="561" spans="2:40" ht="12" customHeight="1" x14ac:dyDescent="0.25">
      <c r="B561" s="24"/>
      <c r="AI561" s="1"/>
      <c r="AJ561" s="1"/>
      <c r="AK561" s="1"/>
      <c r="AL561" s="1"/>
      <c r="AM561" s="1"/>
      <c r="AN561" s="1"/>
    </row>
    <row r="562" spans="2:40" ht="12" customHeight="1" x14ac:dyDescent="0.25">
      <c r="B562" s="24"/>
      <c r="AI562" s="1"/>
      <c r="AJ562" s="1"/>
      <c r="AK562" s="1"/>
      <c r="AL562" s="1"/>
      <c r="AM562" s="1"/>
      <c r="AN562" s="1"/>
    </row>
    <row r="563" spans="2:40" ht="12" customHeight="1" x14ac:dyDescent="0.25">
      <c r="B563" s="24"/>
      <c r="AI563" s="1"/>
      <c r="AJ563" s="1"/>
      <c r="AK563" s="1"/>
      <c r="AL563" s="1"/>
      <c r="AM563" s="1"/>
      <c r="AN563" s="1"/>
    </row>
    <row r="564" spans="2:40" ht="12" customHeight="1" x14ac:dyDescent="0.25">
      <c r="B564" s="24"/>
      <c r="AI564" s="1"/>
      <c r="AJ564" s="1"/>
      <c r="AK564" s="1"/>
      <c r="AL564" s="1"/>
      <c r="AM564" s="1"/>
      <c r="AN564" s="1"/>
    </row>
    <row r="565" spans="2:40" ht="12" customHeight="1" x14ac:dyDescent="0.25">
      <c r="B565" s="24"/>
      <c r="AI565" s="1"/>
      <c r="AJ565" s="1"/>
      <c r="AK565" s="1"/>
      <c r="AL565" s="1"/>
      <c r="AM565" s="1"/>
      <c r="AN565" s="1"/>
    </row>
    <row r="566" spans="2:40" ht="12" customHeight="1" x14ac:dyDescent="0.25">
      <c r="B566" s="24"/>
      <c r="AI566" s="1"/>
      <c r="AJ566" s="1"/>
      <c r="AK566" s="1"/>
      <c r="AL566" s="1"/>
      <c r="AM566" s="1"/>
      <c r="AN566" s="1"/>
    </row>
    <row r="567" spans="2:40" ht="12" customHeight="1" x14ac:dyDescent="0.25">
      <c r="B567" s="24"/>
      <c r="AI567" s="1"/>
      <c r="AJ567" s="1"/>
      <c r="AK567" s="1"/>
      <c r="AL567" s="1"/>
      <c r="AM567" s="1"/>
      <c r="AN567" s="1"/>
    </row>
    <row r="568" spans="2:40" ht="12" customHeight="1" x14ac:dyDescent="0.25">
      <c r="B568" s="24"/>
      <c r="AI568" s="1"/>
      <c r="AJ568" s="1"/>
      <c r="AK568" s="1"/>
      <c r="AL568" s="1"/>
      <c r="AM568" s="1"/>
      <c r="AN568" s="1"/>
    </row>
    <row r="569" spans="2:40" ht="12" customHeight="1" x14ac:dyDescent="0.25">
      <c r="B569" s="24"/>
      <c r="AI569" s="1"/>
      <c r="AJ569" s="1"/>
      <c r="AK569" s="1"/>
      <c r="AL569" s="1"/>
      <c r="AM569" s="1"/>
      <c r="AN569" s="1"/>
    </row>
    <row r="570" spans="2:40" ht="12" customHeight="1" x14ac:dyDescent="0.25">
      <c r="B570" s="24"/>
      <c r="AI570" s="1"/>
      <c r="AJ570" s="1"/>
      <c r="AK570" s="1"/>
      <c r="AL570" s="1"/>
      <c r="AM570" s="1"/>
      <c r="AN570" s="1"/>
    </row>
    <row r="571" spans="2:40" ht="12" customHeight="1" x14ac:dyDescent="0.25">
      <c r="B571" s="24"/>
      <c r="AI571" s="1"/>
      <c r="AJ571" s="1"/>
      <c r="AK571" s="1"/>
      <c r="AL571" s="1"/>
      <c r="AM571" s="1"/>
      <c r="AN571" s="1"/>
    </row>
    <row r="572" spans="2:40" ht="12" customHeight="1" x14ac:dyDescent="0.25">
      <c r="B572" s="24"/>
      <c r="AI572" s="1"/>
      <c r="AJ572" s="1"/>
      <c r="AK572" s="1"/>
      <c r="AL572" s="1"/>
      <c r="AM572" s="1"/>
      <c r="AN572" s="1"/>
    </row>
    <row r="573" spans="2:40" ht="12" customHeight="1" x14ac:dyDescent="0.25">
      <c r="B573" s="24"/>
      <c r="AI573" s="1"/>
      <c r="AJ573" s="1"/>
      <c r="AK573" s="1"/>
      <c r="AL573" s="1"/>
      <c r="AM573" s="1"/>
      <c r="AN573" s="1"/>
    </row>
    <row r="574" spans="2:40" ht="12" customHeight="1" x14ac:dyDescent="0.25">
      <c r="B574" s="24"/>
      <c r="AI574" s="1"/>
      <c r="AJ574" s="1"/>
      <c r="AK574" s="1"/>
      <c r="AL574" s="1"/>
      <c r="AM574" s="1"/>
      <c r="AN574" s="1"/>
    </row>
    <row r="575" spans="2:40" ht="12" customHeight="1" x14ac:dyDescent="0.25">
      <c r="B575" s="24"/>
      <c r="AI575" s="1"/>
      <c r="AJ575" s="1"/>
      <c r="AK575" s="1"/>
      <c r="AL575" s="1"/>
      <c r="AM575" s="1"/>
      <c r="AN575" s="1"/>
    </row>
    <row r="576" spans="2:40" ht="12" customHeight="1" x14ac:dyDescent="0.25">
      <c r="B576" s="24"/>
      <c r="AI576" s="1"/>
      <c r="AJ576" s="1"/>
      <c r="AK576" s="1"/>
      <c r="AL576" s="1"/>
      <c r="AM576" s="1"/>
      <c r="AN576" s="1"/>
    </row>
    <row r="577" spans="2:40" ht="12" customHeight="1" x14ac:dyDescent="0.25">
      <c r="B577" s="24"/>
      <c r="AI577" s="1"/>
      <c r="AJ577" s="1"/>
      <c r="AK577" s="1"/>
      <c r="AL577" s="1"/>
      <c r="AM577" s="1"/>
      <c r="AN577" s="1"/>
    </row>
    <row r="578" spans="2:40" ht="12" customHeight="1" x14ac:dyDescent="0.25">
      <c r="B578" s="24"/>
      <c r="AI578" s="1"/>
      <c r="AJ578" s="1"/>
      <c r="AK578" s="1"/>
      <c r="AL578" s="1"/>
      <c r="AM578" s="1"/>
      <c r="AN578" s="1"/>
    </row>
    <row r="579" spans="2:40" ht="12" customHeight="1" x14ac:dyDescent="0.25">
      <c r="B579" s="24"/>
      <c r="AI579" s="1"/>
      <c r="AJ579" s="1"/>
      <c r="AK579" s="1"/>
      <c r="AL579" s="1"/>
      <c r="AM579" s="1"/>
      <c r="AN579" s="1"/>
    </row>
    <row r="580" spans="2:40" ht="12" customHeight="1" x14ac:dyDescent="0.25">
      <c r="B580" s="24"/>
      <c r="AI580" s="1"/>
      <c r="AJ580" s="1"/>
      <c r="AK580" s="1"/>
      <c r="AL580" s="1"/>
      <c r="AM580" s="1"/>
      <c r="AN580" s="1"/>
    </row>
    <row r="581" spans="2:40" ht="12" customHeight="1" x14ac:dyDescent="0.25">
      <c r="B581" s="24"/>
      <c r="AI581" s="1"/>
      <c r="AJ581" s="1"/>
      <c r="AK581" s="1"/>
      <c r="AL581" s="1"/>
      <c r="AM581" s="1"/>
      <c r="AN581" s="1"/>
    </row>
    <row r="582" spans="2:40" ht="12" customHeight="1" x14ac:dyDescent="0.25">
      <c r="B582" s="24"/>
      <c r="AI582" s="1"/>
      <c r="AJ582" s="1"/>
      <c r="AK582" s="1"/>
      <c r="AL582" s="1"/>
      <c r="AM582" s="1"/>
      <c r="AN582" s="1"/>
    </row>
    <row r="583" spans="2:40" ht="12" customHeight="1" x14ac:dyDescent="0.25">
      <c r="B583" s="24"/>
      <c r="AI583" s="1"/>
      <c r="AJ583" s="1"/>
      <c r="AK583" s="1"/>
      <c r="AL583" s="1"/>
      <c r="AM583" s="1"/>
      <c r="AN583" s="1"/>
    </row>
    <row r="584" spans="2:40" ht="12" customHeight="1" x14ac:dyDescent="0.25">
      <c r="B584" s="24"/>
      <c r="AI584" s="1"/>
      <c r="AJ584" s="1"/>
      <c r="AK584" s="1"/>
      <c r="AL584" s="1"/>
      <c r="AM584" s="1"/>
      <c r="AN584" s="1"/>
    </row>
    <row r="585" spans="2:40" ht="12" customHeight="1" x14ac:dyDescent="0.25">
      <c r="B585" s="24"/>
      <c r="AI585" s="1"/>
      <c r="AJ585" s="1"/>
      <c r="AK585" s="1"/>
      <c r="AL585" s="1"/>
      <c r="AM585" s="1"/>
      <c r="AN585" s="1"/>
    </row>
    <row r="586" spans="2:40" ht="12" customHeight="1" x14ac:dyDescent="0.25">
      <c r="B586" s="24"/>
      <c r="AI586" s="1"/>
      <c r="AJ586" s="1"/>
      <c r="AK586" s="1"/>
      <c r="AL586" s="1"/>
      <c r="AM586" s="1"/>
      <c r="AN586" s="1"/>
    </row>
    <row r="587" spans="2:40" ht="12" customHeight="1" x14ac:dyDescent="0.25">
      <c r="B587" s="24"/>
      <c r="AI587" s="1"/>
      <c r="AJ587" s="1"/>
      <c r="AK587" s="1"/>
      <c r="AL587" s="1"/>
      <c r="AM587" s="1"/>
      <c r="AN587" s="1"/>
    </row>
    <row r="588" spans="2:40" ht="12" customHeight="1" x14ac:dyDescent="0.25">
      <c r="B588" s="24"/>
      <c r="AI588" s="1"/>
      <c r="AJ588" s="1"/>
      <c r="AK588" s="1"/>
      <c r="AL588" s="1"/>
      <c r="AM588" s="1"/>
      <c r="AN588" s="1"/>
    </row>
    <row r="589" spans="2:40" ht="12" customHeight="1" x14ac:dyDescent="0.25">
      <c r="B589" s="24"/>
      <c r="AI589" s="1"/>
      <c r="AJ589" s="1"/>
      <c r="AK589" s="1"/>
      <c r="AL589" s="1"/>
      <c r="AM589" s="1"/>
      <c r="AN589" s="1"/>
    </row>
    <row r="590" spans="2:40" ht="12" customHeight="1" x14ac:dyDescent="0.25">
      <c r="B590" s="24"/>
      <c r="AI590" s="1"/>
      <c r="AJ590" s="1"/>
      <c r="AK590" s="1"/>
      <c r="AL590" s="1"/>
      <c r="AM590" s="1"/>
      <c r="AN590" s="1"/>
    </row>
    <row r="591" spans="2:40" ht="12" customHeight="1" x14ac:dyDescent="0.25">
      <c r="B591" s="24"/>
      <c r="AI591" s="1"/>
      <c r="AJ591" s="1"/>
      <c r="AK591" s="1"/>
      <c r="AL591" s="1"/>
      <c r="AM591" s="1"/>
      <c r="AN591" s="1"/>
    </row>
    <row r="592" spans="2:40" ht="12" customHeight="1" x14ac:dyDescent="0.25">
      <c r="B592" s="24"/>
      <c r="AI592" s="1"/>
      <c r="AJ592" s="1"/>
      <c r="AK592" s="1"/>
      <c r="AL592" s="1"/>
      <c r="AM592" s="1"/>
      <c r="AN592" s="1"/>
    </row>
    <row r="593" spans="2:40" ht="12" customHeight="1" x14ac:dyDescent="0.25">
      <c r="B593" s="24"/>
      <c r="AI593" s="1"/>
      <c r="AJ593" s="1"/>
      <c r="AK593" s="1"/>
      <c r="AL593" s="1"/>
      <c r="AM593" s="1"/>
      <c r="AN593" s="1"/>
    </row>
    <row r="594" spans="2:40" ht="12" customHeight="1" x14ac:dyDescent="0.25">
      <c r="B594" s="24"/>
      <c r="AI594" s="1"/>
      <c r="AJ594" s="1"/>
      <c r="AK594" s="1"/>
      <c r="AL594" s="1"/>
      <c r="AM594" s="1"/>
      <c r="AN594" s="1"/>
    </row>
    <row r="595" spans="2:40" ht="12" customHeight="1" x14ac:dyDescent="0.25">
      <c r="B595" s="24"/>
      <c r="AI595" s="1"/>
      <c r="AJ595" s="1"/>
      <c r="AK595" s="1"/>
      <c r="AL595" s="1"/>
      <c r="AM595" s="1"/>
      <c r="AN595" s="1"/>
    </row>
    <row r="596" spans="2:40" ht="12" customHeight="1" x14ac:dyDescent="0.25">
      <c r="B596" s="24"/>
      <c r="AI596" s="1"/>
      <c r="AJ596" s="1"/>
      <c r="AK596" s="1"/>
      <c r="AL596" s="1"/>
      <c r="AM596" s="1"/>
      <c r="AN596" s="1"/>
    </row>
    <row r="597" spans="2:40" ht="12" customHeight="1" x14ac:dyDescent="0.25">
      <c r="B597" s="24"/>
      <c r="AI597" s="1"/>
      <c r="AJ597" s="1"/>
      <c r="AK597" s="1"/>
      <c r="AL597" s="1"/>
      <c r="AM597" s="1"/>
      <c r="AN597" s="1"/>
    </row>
    <row r="598" spans="2:40" ht="12" customHeight="1" x14ac:dyDescent="0.25">
      <c r="B598" s="24"/>
      <c r="AI598" s="1"/>
      <c r="AJ598" s="1"/>
      <c r="AK598" s="1"/>
      <c r="AL598" s="1"/>
      <c r="AM598" s="1"/>
      <c r="AN598" s="1"/>
    </row>
    <row r="599" spans="2:40" ht="12" customHeight="1" x14ac:dyDescent="0.25">
      <c r="B599" s="24"/>
      <c r="AI599" s="1"/>
      <c r="AJ599" s="1"/>
      <c r="AK599" s="1"/>
      <c r="AL599" s="1"/>
      <c r="AM599" s="1"/>
      <c r="AN599" s="1"/>
    </row>
    <row r="600" spans="2:40" ht="12" customHeight="1" x14ac:dyDescent="0.25">
      <c r="B600" s="24"/>
      <c r="AI600" s="1"/>
      <c r="AJ600" s="1"/>
      <c r="AK600" s="1"/>
      <c r="AL600" s="1"/>
      <c r="AM600" s="1"/>
      <c r="AN600" s="1"/>
    </row>
    <row r="601" spans="2:40" ht="12" customHeight="1" x14ac:dyDescent="0.25">
      <c r="B601" s="24"/>
      <c r="AI601" s="1"/>
      <c r="AJ601" s="1"/>
      <c r="AK601" s="1"/>
      <c r="AL601" s="1"/>
      <c r="AM601" s="1"/>
      <c r="AN601" s="1"/>
    </row>
    <row r="602" spans="2:40" ht="12" customHeight="1" x14ac:dyDescent="0.25">
      <c r="B602" s="24"/>
      <c r="AI602" s="1"/>
      <c r="AJ602" s="1"/>
      <c r="AK602" s="1"/>
      <c r="AL602" s="1"/>
      <c r="AM602" s="1"/>
      <c r="AN602" s="1"/>
    </row>
    <row r="603" spans="2:40" ht="12" customHeight="1" x14ac:dyDescent="0.25">
      <c r="B603" s="24"/>
      <c r="AI603" s="1"/>
      <c r="AJ603" s="1"/>
      <c r="AK603" s="1"/>
      <c r="AL603" s="1"/>
      <c r="AM603" s="1"/>
      <c r="AN603" s="1"/>
    </row>
    <row r="604" spans="2:40" ht="12" customHeight="1" x14ac:dyDescent="0.25">
      <c r="B604" s="24"/>
      <c r="AI604" s="1"/>
      <c r="AJ604" s="1"/>
      <c r="AK604" s="1"/>
      <c r="AL604" s="1"/>
      <c r="AM604" s="1"/>
      <c r="AN604" s="1"/>
    </row>
    <row r="605" spans="2:40" ht="12" customHeight="1" x14ac:dyDescent="0.25">
      <c r="B605" s="24"/>
      <c r="AI605" s="1"/>
      <c r="AJ605" s="1"/>
      <c r="AK605" s="1"/>
      <c r="AL605" s="1"/>
      <c r="AM605" s="1"/>
      <c r="AN605" s="1"/>
    </row>
    <row r="606" spans="2:40" ht="12" customHeight="1" x14ac:dyDescent="0.25">
      <c r="B606" s="24"/>
      <c r="AI606" s="1"/>
      <c r="AJ606" s="1"/>
      <c r="AK606" s="1"/>
      <c r="AL606" s="1"/>
      <c r="AM606" s="1"/>
      <c r="AN606" s="1"/>
    </row>
    <row r="607" spans="2:40" ht="12" customHeight="1" x14ac:dyDescent="0.25">
      <c r="B607" s="24"/>
      <c r="AI607" s="1"/>
      <c r="AJ607" s="1"/>
      <c r="AK607" s="1"/>
      <c r="AL607" s="1"/>
      <c r="AM607" s="1"/>
      <c r="AN607" s="1"/>
    </row>
    <row r="608" spans="2:40" ht="12" customHeight="1" x14ac:dyDescent="0.25">
      <c r="B608" s="24"/>
      <c r="AI608" s="1"/>
      <c r="AJ608" s="1"/>
      <c r="AK608" s="1"/>
      <c r="AL608" s="1"/>
      <c r="AM608" s="1"/>
      <c r="AN608" s="1"/>
    </row>
    <row r="609" spans="2:40" ht="12" customHeight="1" x14ac:dyDescent="0.25">
      <c r="B609" s="24"/>
      <c r="AI609" s="1"/>
      <c r="AJ609" s="1"/>
      <c r="AK609" s="1"/>
      <c r="AL609" s="1"/>
      <c r="AM609" s="1"/>
      <c r="AN609" s="1"/>
    </row>
    <row r="610" spans="2:40" ht="12" customHeight="1" x14ac:dyDescent="0.25">
      <c r="B610" s="24"/>
      <c r="AI610" s="1"/>
      <c r="AJ610" s="1"/>
      <c r="AK610" s="1"/>
      <c r="AL610" s="1"/>
      <c r="AM610" s="1"/>
      <c r="AN610" s="1"/>
    </row>
    <row r="611" spans="2:40" ht="12" customHeight="1" x14ac:dyDescent="0.25">
      <c r="B611" s="24"/>
      <c r="AI611" s="1"/>
      <c r="AJ611" s="1"/>
      <c r="AK611" s="1"/>
      <c r="AL611" s="1"/>
      <c r="AM611" s="1"/>
      <c r="AN611" s="1"/>
    </row>
    <row r="612" spans="2:40" ht="12" customHeight="1" x14ac:dyDescent="0.25">
      <c r="B612" s="24"/>
      <c r="AI612" s="1"/>
      <c r="AJ612" s="1"/>
      <c r="AK612" s="1"/>
      <c r="AL612" s="1"/>
      <c r="AM612" s="1"/>
      <c r="AN612" s="1"/>
    </row>
    <row r="613" spans="2:40" ht="12" customHeight="1" x14ac:dyDescent="0.25">
      <c r="B613" s="24"/>
      <c r="AI613" s="1"/>
      <c r="AJ613" s="1"/>
      <c r="AK613" s="1"/>
      <c r="AL613" s="1"/>
      <c r="AM613" s="1"/>
      <c r="AN613" s="1"/>
    </row>
    <row r="614" spans="2:40" ht="12" customHeight="1" x14ac:dyDescent="0.25">
      <c r="B614" s="24"/>
      <c r="AI614" s="1"/>
      <c r="AJ614" s="1"/>
      <c r="AK614" s="1"/>
      <c r="AL614" s="1"/>
      <c r="AM614" s="1"/>
      <c r="AN614" s="1"/>
    </row>
    <row r="615" spans="2:40" ht="12" customHeight="1" x14ac:dyDescent="0.25">
      <c r="B615" s="24"/>
      <c r="AI615" s="1"/>
      <c r="AJ615" s="1"/>
      <c r="AK615" s="1"/>
      <c r="AL615" s="1"/>
      <c r="AM615" s="1"/>
      <c r="AN615" s="1"/>
    </row>
    <row r="616" spans="2:40" ht="12" customHeight="1" x14ac:dyDescent="0.25">
      <c r="B616" s="24"/>
      <c r="AI616" s="1"/>
      <c r="AJ616" s="1"/>
      <c r="AK616" s="1"/>
      <c r="AL616" s="1"/>
      <c r="AM616" s="1"/>
      <c r="AN616" s="1"/>
    </row>
    <row r="617" spans="2:40" ht="12" customHeight="1" x14ac:dyDescent="0.25">
      <c r="B617" s="24"/>
      <c r="AI617" s="1"/>
      <c r="AJ617" s="1"/>
      <c r="AK617" s="1"/>
      <c r="AL617" s="1"/>
      <c r="AM617" s="1"/>
      <c r="AN617" s="1"/>
    </row>
    <row r="618" spans="2:40" ht="12" customHeight="1" x14ac:dyDescent="0.25">
      <c r="B618" s="24"/>
      <c r="AI618" s="1"/>
      <c r="AJ618" s="1"/>
      <c r="AK618" s="1"/>
      <c r="AL618" s="1"/>
      <c r="AM618" s="1"/>
      <c r="AN618" s="1"/>
    </row>
    <row r="619" spans="2:40" ht="12" customHeight="1" x14ac:dyDescent="0.25">
      <c r="B619" s="24"/>
      <c r="AI619" s="1"/>
      <c r="AJ619" s="1"/>
      <c r="AK619" s="1"/>
      <c r="AL619" s="1"/>
      <c r="AM619" s="1"/>
      <c r="AN619" s="1"/>
    </row>
    <row r="620" spans="2:40" ht="12" customHeight="1" x14ac:dyDescent="0.25">
      <c r="B620" s="24"/>
      <c r="AI620" s="1"/>
      <c r="AJ620" s="1"/>
      <c r="AK620" s="1"/>
      <c r="AL620" s="1"/>
      <c r="AM620" s="1"/>
      <c r="AN620" s="1"/>
    </row>
    <row r="621" spans="2:40" ht="12" customHeight="1" x14ac:dyDescent="0.25">
      <c r="B621" s="24"/>
      <c r="AI621" s="1"/>
      <c r="AJ621" s="1"/>
      <c r="AK621" s="1"/>
      <c r="AL621" s="1"/>
      <c r="AM621" s="1"/>
      <c r="AN621" s="1"/>
    </row>
    <row r="622" spans="2:40" ht="12" customHeight="1" x14ac:dyDescent="0.25">
      <c r="B622" s="24"/>
      <c r="AI622" s="1"/>
      <c r="AJ622" s="1"/>
      <c r="AK622" s="1"/>
      <c r="AL622" s="1"/>
      <c r="AM622" s="1"/>
      <c r="AN622" s="1"/>
    </row>
    <row r="623" spans="2:40" ht="12" customHeight="1" x14ac:dyDescent="0.25">
      <c r="B623" s="24"/>
      <c r="AI623" s="1"/>
      <c r="AJ623" s="1"/>
      <c r="AK623" s="1"/>
      <c r="AL623" s="1"/>
      <c r="AM623" s="1"/>
      <c r="AN623" s="1"/>
    </row>
    <row r="624" spans="2:40" ht="12" customHeight="1" x14ac:dyDescent="0.25">
      <c r="B624" s="24"/>
      <c r="AI624" s="1"/>
      <c r="AJ624" s="1"/>
      <c r="AK624" s="1"/>
      <c r="AL624" s="1"/>
      <c r="AM624" s="1"/>
      <c r="AN624" s="1"/>
    </row>
    <row r="625" spans="2:40" ht="12" customHeight="1" x14ac:dyDescent="0.25">
      <c r="B625" s="24"/>
      <c r="AI625" s="1"/>
      <c r="AJ625" s="1"/>
      <c r="AK625" s="1"/>
      <c r="AL625" s="1"/>
      <c r="AM625" s="1"/>
      <c r="AN625" s="1"/>
    </row>
    <row r="626" spans="2:40" ht="12" customHeight="1" x14ac:dyDescent="0.25">
      <c r="B626" s="24"/>
      <c r="AI626" s="1"/>
      <c r="AJ626" s="1"/>
      <c r="AK626" s="1"/>
      <c r="AL626" s="1"/>
      <c r="AM626" s="1"/>
      <c r="AN626" s="1"/>
    </row>
    <row r="627" spans="2:40" ht="12" customHeight="1" x14ac:dyDescent="0.25">
      <c r="B627" s="24"/>
      <c r="AI627" s="1"/>
      <c r="AJ627" s="1"/>
      <c r="AK627" s="1"/>
      <c r="AL627" s="1"/>
      <c r="AM627" s="1"/>
      <c r="AN627" s="1"/>
    </row>
    <row r="628" spans="2:40" ht="12" customHeight="1" x14ac:dyDescent="0.25">
      <c r="B628" s="24"/>
      <c r="AI628" s="1"/>
      <c r="AJ628" s="1"/>
      <c r="AK628" s="1"/>
      <c r="AL628" s="1"/>
      <c r="AM628" s="1"/>
      <c r="AN628" s="1"/>
    </row>
    <row r="629" spans="2:40" ht="12" customHeight="1" x14ac:dyDescent="0.25">
      <c r="B629" s="24"/>
      <c r="AI629" s="1"/>
      <c r="AJ629" s="1"/>
      <c r="AK629" s="1"/>
      <c r="AL629" s="1"/>
      <c r="AM629" s="1"/>
      <c r="AN629" s="1"/>
    </row>
    <row r="630" spans="2:40" ht="12" customHeight="1" x14ac:dyDescent="0.25">
      <c r="B630" s="24"/>
      <c r="AI630" s="1"/>
      <c r="AJ630" s="1"/>
      <c r="AK630" s="1"/>
      <c r="AL630" s="1"/>
      <c r="AM630" s="1"/>
      <c r="AN630" s="1"/>
    </row>
    <row r="631" spans="2:40" ht="12" customHeight="1" x14ac:dyDescent="0.25">
      <c r="B631" s="24"/>
      <c r="AI631" s="1"/>
      <c r="AJ631" s="1"/>
      <c r="AK631" s="1"/>
      <c r="AL631" s="1"/>
      <c r="AM631" s="1"/>
      <c r="AN631" s="1"/>
    </row>
    <row r="632" spans="2:40" ht="12" customHeight="1" x14ac:dyDescent="0.25">
      <c r="B632" s="24"/>
      <c r="AI632" s="1"/>
      <c r="AJ632" s="1"/>
      <c r="AK632" s="1"/>
      <c r="AL632" s="1"/>
      <c r="AM632" s="1"/>
      <c r="AN632" s="1"/>
    </row>
    <row r="633" spans="2:40" ht="12" customHeight="1" x14ac:dyDescent="0.25">
      <c r="B633" s="24"/>
      <c r="AI633" s="1"/>
      <c r="AJ633" s="1"/>
      <c r="AK633" s="1"/>
      <c r="AL633" s="1"/>
      <c r="AM633" s="1"/>
      <c r="AN633" s="1"/>
    </row>
    <row r="634" spans="2:40" ht="12" customHeight="1" x14ac:dyDescent="0.25">
      <c r="B634" s="24"/>
      <c r="AI634" s="1"/>
      <c r="AJ634" s="1"/>
      <c r="AK634" s="1"/>
      <c r="AL634" s="1"/>
      <c r="AM634" s="1"/>
      <c r="AN634" s="1"/>
    </row>
    <row r="635" spans="2:40" ht="12" customHeight="1" x14ac:dyDescent="0.25">
      <c r="B635" s="24"/>
      <c r="AI635" s="1"/>
      <c r="AJ635" s="1"/>
      <c r="AK635" s="1"/>
      <c r="AL635" s="1"/>
      <c r="AM635" s="1"/>
      <c r="AN635" s="1"/>
    </row>
    <row r="636" spans="2:40" ht="12" customHeight="1" x14ac:dyDescent="0.25">
      <c r="B636" s="24"/>
      <c r="AI636" s="1"/>
      <c r="AJ636" s="1"/>
      <c r="AK636" s="1"/>
      <c r="AL636" s="1"/>
      <c r="AM636" s="1"/>
      <c r="AN636" s="1"/>
    </row>
    <row r="637" spans="2:40" ht="12" customHeight="1" x14ac:dyDescent="0.25">
      <c r="B637" s="24"/>
      <c r="AI637" s="1"/>
      <c r="AJ637" s="1"/>
      <c r="AK637" s="1"/>
      <c r="AL637" s="1"/>
      <c r="AM637" s="1"/>
      <c r="AN637" s="1"/>
    </row>
    <row r="638" spans="2:40" ht="12" customHeight="1" x14ac:dyDescent="0.25">
      <c r="B638" s="24"/>
      <c r="AI638" s="1"/>
      <c r="AJ638" s="1"/>
      <c r="AK638" s="1"/>
      <c r="AL638" s="1"/>
      <c r="AM638" s="1"/>
      <c r="AN638" s="1"/>
    </row>
    <row r="639" spans="2:40" ht="12" customHeight="1" x14ac:dyDescent="0.25">
      <c r="B639" s="24"/>
      <c r="AI639" s="1"/>
      <c r="AJ639" s="1"/>
      <c r="AK639" s="1"/>
      <c r="AL639" s="1"/>
      <c r="AM639" s="1"/>
      <c r="AN639" s="1"/>
    </row>
    <row r="640" spans="2:40" ht="12" customHeight="1" x14ac:dyDescent="0.25">
      <c r="B640" s="24"/>
      <c r="AI640" s="1"/>
      <c r="AJ640" s="1"/>
      <c r="AK640" s="1"/>
      <c r="AL640" s="1"/>
      <c r="AM640" s="1"/>
      <c r="AN640" s="1"/>
    </row>
    <row r="641" spans="2:40" ht="12" customHeight="1" x14ac:dyDescent="0.25">
      <c r="B641" s="24"/>
      <c r="AI641" s="1"/>
      <c r="AJ641" s="1"/>
      <c r="AK641" s="1"/>
      <c r="AL641" s="1"/>
      <c r="AM641" s="1"/>
      <c r="AN641" s="1"/>
    </row>
    <row r="642" spans="2:40" ht="12" customHeight="1" x14ac:dyDescent="0.25">
      <c r="B642" s="24"/>
      <c r="AI642" s="1"/>
      <c r="AJ642" s="1"/>
      <c r="AK642" s="1"/>
      <c r="AL642" s="1"/>
      <c r="AM642" s="1"/>
      <c r="AN642" s="1"/>
    </row>
    <row r="643" spans="2:40" ht="12" customHeight="1" x14ac:dyDescent="0.25">
      <c r="B643" s="24"/>
      <c r="AI643" s="1"/>
      <c r="AJ643" s="1"/>
      <c r="AK643" s="1"/>
      <c r="AL643" s="1"/>
      <c r="AM643" s="1"/>
      <c r="AN643" s="1"/>
    </row>
    <row r="644" spans="2:40" ht="12" customHeight="1" x14ac:dyDescent="0.25">
      <c r="B644" s="24"/>
      <c r="AI644" s="1"/>
      <c r="AJ644" s="1"/>
      <c r="AK644" s="1"/>
      <c r="AL644" s="1"/>
      <c r="AM644" s="1"/>
      <c r="AN644" s="1"/>
    </row>
    <row r="645" spans="2:40" ht="12" customHeight="1" x14ac:dyDescent="0.25">
      <c r="B645" s="24"/>
      <c r="AI645" s="1"/>
      <c r="AJ645" s="1"/>
      <c r="AK645" s="1"/>
      <c r="AL645" s="1"/>
      <c r="AM645" s="1"/>
      <c r="AN645" s="1"/>
    </row>
    <row r="646" spans="2:40" ht="12" customHeight="1" x14ac:dyDescent="0.25">
      <c r="B646" s="24"/>
      <c r="AI646" s="1"/>
      <c r="AJ646" s="1"/>
      <c r="AK646" s="1"/>
      <c r="AL646" s="1"/>
      <c r="AM646" s="1"/>
      <c r="AN646" s="1"/>
    </row>
    <row r="647" spans="2:40" ht="12" customHeight="1" x14ac:dyDescent="0.25">
      <c r="B647" s="24"/>
      <c r="AI647" s="1"/>
      <c r="AJ647" s="1"/>
      <c r="AK647" s="1"/>
      <c r="AL647" s="1"/>
      <c r="AM647" s="1"/>
      <c r="AN647" s="1"/>
    </row>
    <row r="648" spans="2:40" ht="12" customHeight="1" x14ac:dyDescent="0.25">
      <c r="B648" s="24"/>
      <c r="AI648" s="1"/>
      <c r="AJ648" s="1"/>
      <c r="AK648" s="1"/>
      <c r="AL648" s="1"/>
      <c r="AM648" s="1"/>
      <c r="AN648" s="1"/>
    </row>
    <row r="649" spans="2:40" ht="12" customHeight="1" x14ac:dyDescent="0.25">
      <c r="B649" s="24"/>
      <c r="AI649" s="1"/>
      <c r="AJ649" s="1"/>
      <c r="AK649" s="1"/>
      <c r="AL649" s="1"/>
      <c r="AM649" s="1"/>
      <c r="AN649" s="1"/>
    </row>
    <row r="650" spans="2:40" ht="12" customHeight="1" x14ac:dyDescent="0.25">
      <c r="B650" s="24"/>
      <c r="AI650" s="1"/>
      <c r="AJ650" s="1"/>
      <c r="AK650" s="1"/>
      <c r="AL650" s="1"/>
      <c r="AM650" s="1"/>
      <c r="AN650" s="1"/>
    </row>
    <row r="651" spans="2:40" ht="12" customHeight="1" x14ac:dyDescent="0.25">
      <c r="B651" s="24"/>
      <c r="AI651" s="1"/>
      <c r="AJ651" s="1"/>
      <c r="AK651" s="1"/>
      <c r="AL651" s="1"/>
      <c r="AM651" s="1"/>
      <c r="AN651" s="1"/>
    </row>
    <row r="652" spans="2:40" ht="12" customHeight="1" x14ac:dyDescent="0.25">
      <c r="B652" s="24"/>
      <c r="AI652" s="1"/>
      <c r="AJ652" s="1"/>
      <c r="AK652" s="1"/>
      <c r="AL652" s="1"/>
      <c r="AM652" s="1"/>
      <c r="AN652" s="1"/>
    </row>
    <row r="653" spans="2:40" ht="12" customHeight="1" x14ac:dyDescent="0.25">
      <c r="B653" s="24"/>
      <c r="AI653" s="1"/>
      <c r="AJ653" s="1"/>
      <c r="AK653" s="1"/>
      <c r="AL653" s="1"/>
      <c r="AM653" s="1"/>
      <c r="AN653" s="1"/>
    </row>
    <row r="654" spans="2:40" ht="12" customHeight="1" x14ac:dyDescent="0.25">
      <c r="B654" s="24"/>
      <c r="AI654" s="1"/>
      <c r="AJ654" s="1"/>
      <c r="AK654" s="1"/>
      <c r="AL654" s="1"/>
      <c r="AM654" s="1"/>
      <c r="AN654" s="1"/>
    </row>
    <row r="655" spans="2:40" ht="12" customHeight="1" x14ac:dyDescent="0.25">
      <c r="B655" s="24"/>
      <c r="AI655" s="1"/>
      <c r="AJ655" s="1"/>
      <c r="AK655" s="1"/>
      <c r="AL655" s="1"/>
      <c r="AM655" s="1"/>
      <c r="AN655" s="1"/>
    </row>
    <row r="656" spans="2:40" ht="12" customHeight="1" x14ac:dyDescent="0.25">
      <c r="B656" s="24"/>
      <c r="AI656" s="1"/>
      <c r="AJ656" s="1"/>
      <c r="AK656" s="1"/>
      <c r="AL656" s="1"/>
      <c r="AM656" s="1"/>
      <c r="AN656" s="1"/>
    </row>
    <row r="657" spans="2:40" ht="12" customHeight="1" x14ac:dyDescent="0.25">
      <c r="B657" s="24"/>
      <c r="AI657" s="1"/>
      <c r="AJ657" s="1"/>
      <c r="AK657" s="1"/>
      <c r="AL657" s="1"/>
      <c r="AM657" s="1"/>
      <c r="AN657" s="1"/>
    </row>
    <row r="658" spans="2:40" ht="12" customHeight="1" x14ac:dyDescent="0.25">
      <c r="B658" s="24"/>
      <c r="AI658" s="1"/>
      <c r="AJ658" s="1"/>
      <c r="AK658" s="1"/>
      <c r="AL658" s="1"/>
      <c r="AM658" s="1"/>
      <c r="AN658" s="1"/>
    </row>
    <row r="659" spans="2:40" ht="12" customHeight="1" x14ac:dyDescent="0.25">
      <c r="B659" s="24"/>
      <c r="AI659" s="1"/>
      <c r="AJ659" s="1"/>
      <c r="AK659" s="1"/>
      <c r="AL659" s="1"/>
      <c r="AM659" s="1"/>
      <c r="AN659" s="1"/>
    </row>
    <row r="660" spans="2:40" ht="12" customHeight="1" x14ac:dyDescent="0.25">
      <c r="B660" s="24"/>
      <c r="AI660" s="1"/>
      <c r="AJ660" s="1"/>
      <c r="AK660" s="1"/>
      <c r="AL660" s="1"/>
      <c r="AM660" s="1"/>
      <c r="AN660" s="1"/>
    </row>
    <row r="661" spans="2:40" ht="12" customHeight="1" x14ac:dyDescent="0.25">
      <c r="B661" s="24"/>
      <c r="AI661" s="1"/>
      <c r="AJ661" s="1"/>
      <c r="AK661" s="1"/>
      <c r="AL661" s="1"/>
      <c r="AM661" s="1"/>
      <c r="AN661" s="1"/>
    </row>
    <row r="662" spans="2:40" ht="12" customHeight="1" x14ac:dyDescent="0.25">
      <c r="B662" s="24"/>
      <c r="AI662" s="1"/>
      <c r="AJ662" s="1"/>
      <c r="AK662" s="1"/>
      <c r="AL662" s="1"/>
      <c r="AM662" s="1"/>
      <c r="AN662" s="1"/>
    </row>
    <row r="663" spans="2:40" ht="12" customHeight="1" x14ac:dyDescent="0.25">
      <c r="B663" s="24"/>
      <c r="AI663" s="1"/>
      <c r="AJ663" s="1"/>
      <c r="AK663" s="1"/>
      <c r="AL663" s="1"/>
      <c r="AM663" s="1"/>
      <c r="AN663" s="1"/>
    </row>
    <row r="664" spans="2:40" ht="12" customHeight="1" x14ac:dyDescent="0.25">
      <c r="B664" s="24"/>
      <c r="AI664" s="1"/>
      <c r="AJ664" s="1"/>
      <c r="AK664" s="1"/>
      <c r="AL664" s="1"/>
      <c r="AM664" s="1"/>
      <c r="AN664" s="1"/>
    </row>
    <row r="665" spans="2:40" ht="12" customHeight="1" x14ac:dyDescent="0.25">
      <c r="B665" s="24"/>
      <c r="AI665" s="1"/>
      <c r="AJ665" s="1"/>
      <c r="AK665" s="1"/>
      <c r="AL665" s="1"/>
      <c r="AM665" s="1"/>
      <c r="AN665" s="1"/>
    </row>
    <row r="666" spans="2:40" ht="12" customHeight="1" x14ac:dyDescent="0.25">
      <c r="B666" s="24"/>
      <c r="AI666" s="1"/>
      <c r="AJ666" s="1"/>
      <c r="AK666" s="1"/>
      <c r="AL666" s="1"/>
      <c r="AM666" s="1"/>
      <c r="AN666" s="1"/>
    </row>
    <row r="667" spans="2:40" ht="12" customHeight="1" x14ac:dyDescent="0.25">
      <c r="B667" s="24"/>
      <c r="AI667" s="1"/>
      <c r="AJ667" s="1"/>
      <c r="AK667" s="1"/>
      <c r="AL667" s="1"/>
      <c r="AM667" s="1"/>
      <c r="AN667" s="1"/>
    </row>
    <row r="668" spans="2:40" ht="12" customHeight="1" x14ac:dyDescent="0.25">
      <c r="B668" s="24"/>
      <c r="AI668" s="1"/>
      <c r="AJ668" s="1"/>
      <c r="AK668" s="1"/>
      <c r="AL668" s="1"/>
      <c r="AM668" s="1"/>
      <c r="AN668" s="1"/>
    </row>
    <row r="669" spans="2:40" ht="12" customHeight="1" x14ac:dyDescent="0.25">
      <c r="B669" s="24"/>
      <c r="AI669" s="1"/>
      <c r="AJ669" s="1"/>
      <c r="AK669" s="1"/>
      <c r="AL669" s="1"/>
      <c r="AM669" s="1"/>
      <c r="AN669" s="1"/>
    </row>
    <row r="670" spans="2:40" ht="12" customHeight="1" x14ac:dyDescent="0.25">
      <c r="B670" s="24"/>
      <c r="AI670" s="1"/>
      <c r="AJ670" s="1"/>
      <c r="AK670" s="1"/>
      <c r="AL670" s="1"/>
      <c r="AM670" s="1"/>
      <c r="AN670" s="1"/>
    </row>
    <row r="671" spans="2:40" ht="12" customHeight="1" x14ac:dyDescent="0.25">
      <c r="B671" s="24"/>
      <c r="AI671" s="1"/>
      <c r="AJ671" s="1"/>
      <c r="AK671" s="1"/>
      <c r="AL671" s="1"/>
      <c r="AM671" s="1"/>
      <c r="AN671" s="1"/>
    </row>
    <row r="672" spans="2:40" ht="12" customHeight="1" x14ac:dyDescent="0.25">
      <c r="B672" s="24"/>
      <c r="AI672" s="1"/>
      <c r="AJ672" s="1"/>
      <c r="AK672" s="1"/>
      <c r="AL672" s="1"/>
      <c r="AM672" s="1"/>
      <c r="AN672" s="1"/>
    </row>
    <row r="673" spans="2:40" ht="12" customHeight="1" x14ac:dyDescent="0.25">
      <c r="B673" s="24"/>
      <c r="AI673" s="1"/>
      <c r="AJ673" s="1"/>
      <c r="AK673" s="1"/>
      <c r="AL673" s="1"/>
      <c r="AM673" s="1"/>
      <c r="AN673" s="1"/>
    </row>
    <row r="674" spans="2:40" ht="12" customHeight="1" x14ac:dyDescent="0.25">
      <c r="B674" s="24"/>
      <c r="AI674" s="1"/>
      <c r="AJ674" s="1"/>
      <c r="AK674" s="1"/>
      <c r="AL674" s="1"/>
      <c r="AM674" s="1"/>
      <c r="AN674" s="1"/>
    </row>
    <row r="675" spans="2:40" ht="12" customHeight="1" x14ac:dyDescent="0.25">
      <c r="B675" s="24"/>
      <c r="AI675" s="1"/>
      <c r="AJ675" s="1"/>
      <c r="AK675" s="1"/>
      <c r="AL675" s="1"/>
      <c r="AM675" s="1"/>
      <c r="AN675" s="1"/>
    </row>
    <row r="676" spans="2:40" ht="12" customHeight="1" x14ac:dyDescent="0.25">
      <c r="B676" s="24"/>
      <c r="AI676" s="1"/>
      <c r="AJ676" s="1"/>
      <c r="AK676" s="1"/>
      <c r="AL676" s="1"/>
      <c r="AM676" s="1"/>
      <c r="AN676" s="1"/>
    </row>
    <row r="677" spans="2:40" ht="12" customHeight="1" x14ac:dyDescent="0.25">
      <c r="B677" s="24"/>
      <c r="AI677" s="1"/>
      <c r="AJ677" s="1"/>
      <c r="AK677" s="1"/>
      <c r="AL677" s="1"/>
      <c r="AM677" s="1"/>
      <c r="AN677" s="1"/>
    </row>
    <row r="678" spans="2:40" ht="12" customHeight="1" x14ac:dyDescent="0.25">
      <c r="B678" s="24"/>
      <c r="AI678" s="1"/>
      <c r="AJ678" s="1"/>
      <c r="AK678" s="1"/>
      <c r="AL678" s="1"/>
      <c r="AM678" s="1"/>
      <c r="AN678" s="1"/>
    </row>
    <row r="679" spans="2:40" ht="12" customHeight="1" x14ac:dyDescent="0.25">
      <c r="B679" s="24"/>
      <c r="AI679" s="1"/>
      <c r="AJ679" s="1"/>
      <c r="AK679" s="1"/>
      <c r="AL679" s="1"/>
      <c r="AM679" s="1"/>
      <c r="AN679" s="1"/>
    </row>
    <row r="680" spans="2:40" ht="12" customHeight="1" x14ac:dyDescent="0.25">
      <c r="B680" s="24"/>
      <c r="AI680" s="1"/>
      <c r="AJ680" s="1"/>
      <c r="AK680" s="1"/>
      <c r="AL680" s="1"/>
      <c r="AM680" s="1"/>
      <c r="AN680" s="1"/>
    </row>
    <row r="681" spans="2:40" ht="12" customHeight="1" x14ac:dyDescent="0.25">
      <c r="B681" s="24"/>
      <c r="AI681" s="1"/>
      <c r="AJ681" s="1"/>
      <c r="AK681" s="1"/>
      <c r="AL681" s="1"/>
      <c r="AM681" s="1"/>
      <c r="AN681" s="1"/>
    </row>
    <row r="682" spans="2:40" ht="12" customHeight="1" x14ac:dyDescent="0.25">
      <c r="B682" s="24"/>
      <c r="AI682" s="1"/>
      <c r="AJ682" s="1"/>
      <c r="AK682" s="1"/>
      <c r="AL682" s="1"/>
      <c r="AM682" s="1"/>
      <c r="AN682" s="1"/>
    </row>
    <row r="683" spans="2:40" ht="12" customHeight="1" x14ac:dyDescent="0.25">
      <c r="B683" s="24"/>
      <c r="AI683" s="1"/>
      <c r="AJ683" s="1"/>
      <c r="AK683" s="1"/>
      <c r="AL683" s="1"/>
      <c r="AM683" s="1"/>
      <c r="AN683" s="1"/>
    </row>
    <row r="684" spans="2:40" ht="12" customHeight="1" x14ac:dyDescent="0.25">
      <c r="B684" s="24"/>
      <c r="AI684" s="1"/>
      <c r="AJ684" s="1"/>
      <c r="AK684" s="1"/>
      <c r="AL684" s="1"/>
      <c r="AM684" s="1"/>
      <c r="AN684" s="1"/>
    </row>
    <row r="685" spans="2:40" ht="12" customHeight="1" x14ac:dyDescent="0.25">
      <c r="B685" s="24"/>
      <c r="AI685" s="1"/>
      <c r="AJ685" s="1"/>
      <c r="AK685" s="1"/>
      <c r="AL685" s="1"/>
      <c r="AM685" s="1"/>
      <c r="AN685" s="1"/>
    </row>
    <row r="686" spans="2:40" ht="12" customHeight="1" x14ac:dyDescent="0.25">
      <c r="B686" s="24"/>
      <c r="AI686" s="1"/>
      <c r="AJ686" s="1"/>
      <c r="AK686" s="1"/>
      <c r="AL686" s="1"/>
      <c r="AM686" s="1"/>
      <c r="AN686" s="1"/>
    </row>
    <row r="687" spans="2:40" ht="12" customHeight="1" x14ac:dyDescent="0.25">
      <c r="B687" s="24"/>
      <c r="AI687" s="1"/>
      <c r="AJ687" s="1"/>
      <c r="AK687" s="1"/>
      <c r="AL687" s="1"/>
      <c r="AM687" s="1"/>
      <c r="AN687" s="1"/>
    </row>
    <row r="688" spans="2:40" ht="12" customHeight="1" x14ac:dyDescent="0.25">
      <c r="B688" s="24"/>
      <c r="AI688" s="1"/>
      <c r="AJ688" s="1"/>
      <c r="AK688" s="1"/>
      <c r="AL688" s="1"/>
      <c r="AM688" s="1"/>
      <c r="AN688" s="1"/>
    </row>
    <row r="689" spans="2:40" ht="12" customHeight="1" x14ac:dyDescent="0.25">
      <c r="B689" s="24"/>
      <c r="AI689" s="1"/>
      <c r="AJ689" s="1"/>
      <c r="AK689" s="1"/>
      <c r="AL689" s="1"/>
      <c r="AM689" s="1"/>
      <c r="AN689" s="1"/>
    </row>
    <row r="690" spans="2:40" ht="12" customHeight="1" x14ac:dyDescent="0.25">
      <c r="B690" s="24"/>
      <c r="AI690" s="1"/>
      <c r="AJ690" s="1"/>
      <c r="AK690" s="1"/>
      <c r="AL690" s="1"/>
      <c r="AM690" s="1"/>
      <c r="AN690" s="1"/>
    </row>
    <row r="691" spans="2:40" ht="12" customHeight="1" x14ac:dyDescent="0.25">
      <c r="B691" s="24"/>
      <c r="AI691" s="1"/>
      <c r="AJ691" s="1"/>
      <c r="AK691" s="1"/>
      <c r="AL691" s="1"/>
      <c r="AM691" s="1"/>
      <c r="AN691" s="1"/>
    </row>
    <row r="692" spans="2:40" ht="12" customHeight="1" x14ac:dyDescent="0.25">
      <c r="B692" s="24"/>
      <c r="AI692" s="1"/>
      <c r="AJ692" s="1"/>
      <c r="AK692" s="1"/>
      <c r="AL692" s="1"/>
      <c r="AM692" s="1"/>
      <c r="AN692" s="1"/>
    </row>
    <row r="693" spans="2:40" ht="12" customHeight="1" x14ac:dyDescent="0.25">
      <c r="B693" s="24"/>
      <c r="AI693" s="1"/>
      <c r="AJ693" s="1"/>
      <c r="AK693" s="1"/>
      <c r="AL693" s="1"/>
      <c r="AM693" s="1"/>
      <c r="AN693" s="1"/>
    </row>
    <row r="694" spans="2:40" ht="12" customHeight="1" x14ac:dyDescent="0.25">
      <c r="B694" s="24"/>
      <c r="AI694" s="1"/>
      <c r="AJ694" s="1"/>
      <c r="AK694" s="1"/>
      <c r="AL694" s="1"/>
      <c r="AM694" s="1"/>
      <c r="AN694" s="1"/>
    </row>
    <row r="695" spans="2:40" ht="12" customHeight="1" x14ac:dyDescent="0.25">
      <c r="B695" s="24"/>
      <c r="AI695" s="1"/>
      <c r="AJ695" s="1"/>
      <c r="AK695" s="1"/>
      <c r="AL695" s="1"/>
      <c r="AM695" s="1"/>
      <c r="AN695" s="1"/>
    </row>
    <row r="696" spans="2:40" ht="12" customHeight="1" x14ac:dyDescent="0.25">
      <c r="B696" s="24"/>
      <c r="AI696" s="1"/>
      <c r="AJ696" s="1"/>
      <c r="AK696" s="1"/>
      <c r="AL696" s="1"/>
      <c r="AM696" s="1"/>
      <c r="AN696" s="1"/>
    </row>
    <row r="697" spans="2:40" ht="12" customHeight="1" x14ac:dyDescent="0.25">
      <c r="B697" s="24"/>
      <c r="AI697" s="1"/>
      <c r="AJ697" s="1"/>
      <c r="AK697" s="1"/>
      <c r="AL697" s="1"/>
      <c r="AM697" s="1"/>
      <c r="AN697" s="1"/>
    </row>
    <row r="698" spans="2:40" ht="12" customHeight="1" x14ac:dyDescent="0.25">
      <c r="B698" s="24"/>
      <c r="AI698" s="1"/>
      <c r="AJ698" s="1"/>
      <c r="AK698" s="1"/>
      <c r="AL698" s="1"/>
      <c r="AM698" s="1"/>
      <c r="AN698" s="1"/>
    </row>
    <row r="699" spans="2:40" ht="12" customHeight="1" x14ac:dyDescent="0.25">
      <c r="B699" s="24"/>
      <c r="AI699" s="1"/>
      <c r="AJ699" s="1"/>
      <c r="AK699" s="1"/>
      <c r="AL699" s="1"/>
      <c r="AM699" s="1"/>
      <c r="AN699" s="1"/>
    </row>
    <row r="700" spans="2:40" ht="12" customHeight="1" x14ac:dyDescent="0.25">
      <c r="B700" s="24"/>
      <c r="AI700" s="1"/>
      <c r="AJ700" s="1"/>
      <c r="AK700" s="1"/>
      <c r="AL700" s="1"/>
      <c r="AM700" s="1"/>
      <c r="AN700" s="1"/>
    </row>
    <row r="701" spans="2:40" ht="12" customHeight="1" x14ac:dyDescent="0.25">
      <c r="B701" s="24"/>
      <c r="AI701" s="1"/>
      <c r="AJ701" s="1"/>
      <c r="AK701" s="1"/>
      <c r="AL701" s="1"/>
      <c r="AM701" s="1"/>
      <c r="AN701" s="1"/>
    </row>
    <row r="702" spans="2:40" ht="12" customHeight="1" x14ac:dyDescent="0.25">
      <c r="B702" s="24"/>
      <c r="AI702" s="1"/>
      <c r="AJ702" s="1"/>
      <c r="AK702" s="1"/>
      <c r="AL702" s="1"/>
      <c r="AM702" s="1"/>
      <c r="AN702" s="1"/>
    </row>
    <row r="703" spans="2:40" ht="12" customHeight="1" x14ac:dyDescent="0.25">
      <c r="B703" s="24"/>
      <c r="AI703" s="1"/>
      <c r="AJ703" s="1"/>
      <c r="AK703" s="1"/>
      <c r="AL703" s="1"/>
      <c r="AM703" s="1"/>
      <c r="AN703" s="1"/>
    </row>
    <row r="704" spans="2:40" ht="12" customHeight="1" x14ac:dyDescent="0.25">
      <c r="B704" s="24"/>
      <c r="AI704" s="1"/>
      <c r="AJ704" s="1"/>
      <c r="AK704" s="1"/>
      <c r="AL704" s="1"/>
      <c r="AM704" s="1"/>
      <c r="AN704" s="1"/>
    </row>
    <row r="705" spans="2:40" ht="12" customHeight="1" x14ac:dyDescent="0.25">
      <c r="B705" s="24"/>
      <c r="AI705" s="1"/>
      <c r="AJ705" s="1"/>
      <c r="AK705" s="1"/>
      <c r="AL705" s="1"/>
      <c r="AM705" s="1"/>
      <c r="AN705" s="1"/>
    </row>
    <row r="706" spans="2:40" ht="12" customHeight="1" x14ac:dyDescent="0.25">
      <c r="B706" s="24"/>
      <c r="AI706" s="1"/>
      <c r="AJ706" s="1"/>
      <c r="AK706" s="1"/>
      <c r="AL706" s="1"/>
      <c r="AM706" s="1"/>
      <c r="AN706" s="1"/>
    </row>
    <row r="707" spans="2:40" ht="12" customHeight="1" x14ac:dyDescent="0.25">
      <c r="B707" s="24"/>
      <c r="AI707" s="1"/>
      <c r="AJ707" s="1"/>
      <c r="AK707" s="1"/>
      <c r="AL707" s="1"/>
      <c r="AM707" s="1"/>
      <c r="AN707" s="1"/>
    </row>
    <row r="708" spans="2:40" ht="12" customHeight="1" x14ac:dyDescent="0.25">
      <c r="B708" s="24"/>
      <c r="AI708" s="1"/>
      <c r="AJ708" s="1"/>
      <c r="AK708" s="1"/>
      <c r="AL708" s="1"/>
      <c r="AM708" s="1"/>
      <c r="AN708" s="1"/>
    </row>
    <row r="709" spans="2:40" ht="12" customHeight="1" x14ac:dyDescent="0.25">
      <c r="B709" s="24"/>
      <c r="AI709" s="1"/>
      <c r="AJ709" s="1"/>
      <c r="AK709" s="1"/>
      <c r="AL709" s="1"/>
      <c r="AM709" s="1"/>
      <c r="AN709" s="1"/>
    </row>
    <row r="710" spans="2:40" ht="12" customHeight="1" x14ac:dyDescent="0.25">
      <c r="B710" s="24"/>
      <c r="AI710" s="1"/>
      <c r="AJ710" s="1"/>
      <c r="AK710" s="1"/>
      <c r="AL710" s="1"/>
      <c r="AM710" s="1"/>
      <c r="AN710" s="1"/>
    </row>
    <row r="711" spans="2:40" ht="12" customHeight="1" x14ac:dyDescent="0.25">
      <c r="B711" s="24"/>
      <c r="AI711" s="1"/>
      <c r="AJ711" s="1"/>
      <c r="AK711" s="1"/>
      <c r="AL711" s="1"/>
      <c r="AM711" s="1"/>
      <c r="AN711" s="1"/>
    </row>
    <row r="712" spans="2:40" ht="12" customHeight="1" x14ac:dyDescent="0.25">
      <c r="B712" s="24"/>
      <c r="AI712" s="1"/>
      <c r="AJ712" s="1"/>
      <c r="AK712" s="1"/>
      <c r="AL712" s="1"/>
      <c r="AM712" s="1"/>
      <c r="AN712" s="1"/>
    </row>
    <row r="713" spans="2:40" ht="12" customHeight="1" x14ac:dyDescent="0.25">
      <c r="B713" s="24"/>
      <c r="AI713" s="1"/>
      <c r="AJ713" s="1"/>
      <c r="AK713" s="1"/>
      <c r="AL713" s="1"/>
      <c r="AM713" s="1"/>
      <c r="AN713" s="1"/>
    </row>
    <row r="714" spans="2:40" ht="12" customHeight="1" x14ac:dyDescent="0.25">
      <c r="B714" s="24"/>
      <c r="AI714" s="1"/>
      <c r="AJ714" s="1"/>
      <c r="AK714" s="1"/>
      <c r="AL714" s="1"/>
      <c r="AM714" s="1"/>
      <c r="AN714" s="1"/>
    </row>
    <row r="715" spans="2:40" ht="12" customHeight="1" x14ac:dyDescent="0.25">
      <c r="B715" s="24"/>
      <c r="AI715" s="1"/>
      <c r="AJ715" s="1"/>
      <c r="AK715" s="1"/>
      <c r="AL715" s="1"/>
      <c r="AM715" s="1"/>
      <c r="AN715" s="1"/>
    </row>
    <row r="716" spans="2:40" ht="12" customHeight="1" x14ac:dyDescent="0.25">
      <c r="B716" s="24"/>
      <c r="AI716" s="1"/>
      <c r="AJ716" s="1"/>
      <c r="AK716" s="1"/>
      <c r="AL716" s="1"/>
      <c r="AM716" s="1"/>
      <c r="AN716" s="1"/>
    </row>
    <row r="717" spans="2:40" ht="12" customHeight="1" x14ac:dyDescent="0.25">
      <c r="B717" s="24"/>
      <c r="AI717" s="1"/>
      <c r="AJ717" s="1"/>
      <c r="AK717" s="1"/>
      <c r="AL717" s="1"/>
      <c r="AM717" s="1"/>
      <c r="AN717" s="1"/>
    </row>
    <row r="718" spans="2:40" ht="12" customHeight="1" x14ac:dyDescent="0.25">
      <c r="B718" s="24"/>
      <c r="AI718" s="1"/>
      <c r="AJ718" s="1"/>
      <c r="AK718" s="1"/>
      <c r="AL718" s="1"/>
      <c r="AM718" s="1"/>
      <c r="AN718" s="1"/>
    </row>
    <row r="719" spans="2:40" ht="12" customHeight="1" x14ac:dyDescent="0.25">
      <c r="B719" s="24"/>
      <c r="AI719" s="1"/>
      <c r="AJ719" s="1"/>
      <c r="AK719" s="1"/>
      <c r="AL719" s="1"/>
      <c r="AM719" s="1"/>
      <c r="AN719" s="1"/>
    </row>
    <row r="720" spans="2:40" ht="12" customHeight="1" x14ac:dyDescent="0.25">
      <c r="B720" s="24"/>
      <c r="AI720" s="1"/>
      <c r="AJ720" s="1"/>
      <c r="AK720" s="1"/>
      <c r="AL720" s="1"/>
      <c r="AM720" s="1"/>
      <c r="AN720" s="1"/>
    </row>
    <row r="721" spans="2:40" ht="12" customHeight="1" x14ac:dyDescent="0.25">
      <c r="B721" s="24"/>
      <c r="AI721" s="1"/>
      <c r="AJ721" s="1"/>
      <c r="AK721" s="1"/>
      <c r="AL721" s="1"/>
      <c r="AM721" s="1"/>
      <c r="AN721" s="1"/>
    </row>
    <row r="722" spans="2:40" ht="12" customHeight="1" x14ac:dyDescent="0.25">
      <c r="B722" s="24"/>
      <c r="AI722" s="1"/>
      <c r="AJ722" s="1"/>
      <c r="AK722" s="1"/>
      <c r="AL722" s="1"/>
      <c r="AM722" s="1"/>
      <c r="AN722" s="1"/>
    </row>
    <row r="723" spans="2:40" ht="12" customHeight="1" x14ac:dyDescent="0.25">
      <c r="B723" s="24"/>
      <c r="AI723" s="1"/>
      <c r="AJ723" s="1"/>
      <c r="AK723" s="1"/>
      <c r="AL723" s="1"/>
      <c r="AM723" s="1"/>
      <c r="AN723" s="1"/>
    </row>
    <row r="724" spans="2:40" ht="12" customHeight="1" x14ac:dyDescent="0.25">
      <c r="B724" s="24"/>
      <c r="AI724" s="1"/>
      <c r="AJ724" s="1"/>
      <c r="AK724" s="1"/>
      <c r="AL724" s="1"/>
      <c r="AM724" s="1"/>
      <c r="AN724" s="1"/>
    </row>
    <row r="725" spans="2:40" ht="12" customHeight="1" x14ac:dyDescent="0.25">
      <c r="B725" s="24"/>
      <c r="AI725" s="1"/>
      <c r="AJ725" s="1"/>
      <c r="AK725" s="1"/>
      <c r="AL725" s="1"/>
      <c r="AM725" s="1"/>
      <c r="AN725" s="1"/>
    </row>
    <row r="726" spans="2:40" ht="12" customHeight="1" x14ac:dyDescent="0.25">
      <c r="B726" s="24"/>
      <c r="AI726" s="1"/>
      <c r="AJ726" s="1"/>
      <c r="AK726" s="1"/>
      <c r="AL726" s="1"/>
      <c r="AM726" s="1"/>
      <c r="AN726" s="1"/>
    </row>
    <row r="727" spans="2:40" ht="12" customHeight="1" x14ac:dyDescent="0.25">
      <c r="B727" s="24"/>
      <c r="AI727" s="1"/>
      <c r="AJ727" s="1"/>
      <c r="AK727" s="1"/>
      <c r="AL727" s="1"/>
      <c r="AM727" s="1"/>
      <c r="AN727" s="1"/>
    </row>
    <row r="728" spans="2:40" ht="12" customHeight="1" x14ac:dyDescent="0.25">
      <c r="B728" s="24"/>
      <c r="AI728" s="1"/>
      <c r="AJ728" s="1"/>
      <c r="AK728" s="1"/>
      <c r="AL728" s="1"/>
      <c r="AM728" s="1"/>
      <c r="AN728" s="1"/>
    </row>
    <row r="729" spans="2:40" ht="12" customHeight="1" x14ac:dyDescent="0.25">
      <c r="B729" s="24"/>
      <c r="AI729" s="1"/>
      <c r="AJ729" s="1"/>
      <c r="AK729" s="1"/>
      <c r="AL729" s="1"/>
      <c r="AM729" s="1"/>
      <c r="AN729" s="1"/>
    </row>
    <row r="730" spans="2:40" ht="12" customHeight="1" x14ac:dyDescent="0.25">
      <c r="B730" s="24"/>
      <c r="AI730" s="1"/>
      <c r="AJ730" s="1"/>
      <c r="AK730" s="1"/>
      <c r="AL730" s="1"/>
      <c r="AM730" s="1"/>
      <c r="AN730" s="1"/>
    </row>
    <row r="731" spans="2:40" ht="12" customHeight="1" x14ac:dyDescent="0.25">
      <c r="B731" s="24"/>
      <c r="AI731" s="1"/>
      <c r="AJ731" s="1"/>
      <c r="AK731" s="1"/>
      <c r="AL731" s="1"/>
      <c r="AM731" s="1"/>
      <c r="AN731" s="1"/>
    </row>
    <row r="732" spans="2:40" ht="12" customHeight="1" x14ac:dyDescent="0.25">
      <c r="B732" s="24"/>
      <c r="AI732" s="1"/>
      <c r="AJ732" s="1"/>
      <c r="AK732" s="1"/>
      <c r="AL732" s="1"/>
      <c r="AM732" s="1"/>
      <c r="AN732" s="1"/>
    </row>
    <row r="733" spans="2:40" ht="12" customHeight="1" x14ac:dyDescent="0.25">
      <c r="B733" s="24"/>
      <c r="AI733" s="1"/>
      <c r="AJ733" s="1"/>
      <c r="AK733" s="1"/>
      <c r="AL733" s="1"/>
      <c r="AM733" s="1"/>
      <c r="AN733" s="1"/>
    </row>
    <row r="734" spans="2:40" ht="12" customHeight="1" x14ac:dyDescent="0.25">
      <c r="B734" s="24"/>
      <c r="AI734" s="1"/>
      <c r="AJ734" s="1"/>
      <c r="AK734" s="1"/>
      <c r="AL734" s="1"/>
      <c r="AM734" s="1"/>
      <c r="AN734" s="1"/>
    </row>
    <row r="735" spans="2:40" ht="12" customHeight="1" x14ac:dyDescent="0.25">
      <c r="B735" s="24"/>
      <c r="AI735" s="1"/>
      <c r="AJ735" s="1"/>
      <c r="AK735" s="1"/>
      <c r="AL735" s="1"/>
      <c r="AM735" s="1"/>
      <c r="AN735" s="1"/>
    </row>
    <row r="736" spans="2:40" ht="12" customHeight="1" x14ac:dyDescent="0.25">
      <c r="B736" s="24"/>
      <c r="AI736" s="1"/>
      <c r="AJ736" s="1"/>
      <c r="AK736" s="1"/>
      <c r="AL736" s="1"/>
      <c r="AM736" s="1"/>
      <c r="AN736" s="1"/>
    </row>
    <row r="737" spans="2:40" ht="12" customHeight="1" x14ac:dyDescent="0.25">
      <c r="B737" s="24"/>
      <c r="AI737" s="1"/>
      <c r="AJ737" s="1"/>
      <c r="AK737" s="1"/>
      <c r="AL737" s="1"/>
      <c r="AM737" s="1"/>
      <c r="AN737" s="1"/>
    </row>
    <row r="738" spans="2:40" ht="12" customHeight="1" x14ac:dyDescent="0.25">
      <c r="B738" s="24"/>
      <c r="AI738" s="1"/>
      <c r="AJ738" s="1"/>
      <c r="AK738" s="1"/>
      <c r="AL738" s="1"/>
      <c r="AM738" s="1"/>
      <c r="AN738" s="1"/>
    </row>
    <row r="739" spans="2:40" ht="12" customHeight="1" x14ac:dyDescent="0.25">
      <c r="B739" s="24"/>
      <c r="AI739" s="1"/>
      <c r="AJ739" s="1"/>
      <c r="AK739" s="1"/>
      <c r="AL739" s="1"/>
      <c r="AM739" s="1"/>
      <c r="AN739" s="1"/>
    </row>
    <row r="740" spans="2:40" ht="12" customHeight="1" x14ac:dyDescent="0.25">
      <c r="B740" s="24"/>
      <c r="AI740" s="1"/>
      <c r="AJ740" s="1"/>
      <c r="AK740" s="1"/>
      <c r="AL740" s="1"/>
      <c r="AM740" s="1"/>
      <c r="AN740" s="1"/>
    </row>
    <row r="741" spans="2:40" ht="12" customHeight="1" x14ac:dyDescent="0.25">
      <c r="B741" s="24"/>
      <c r="AI741" s="1"/>
      <c r="AJ741" s="1"/>
      <c r="AK741" s="1"/>
      <c r="AL741" s="1"/>
      <c r="AM741" s="1"/>
      <c r="AN741" s="1"/>
    </row>
    <row r="742" spans="2:40" ht="12" customHeight="1" x14ac:dyDescent="0.25">
      <c r="B742" s="24"/>
      <c r="AI742" s="1"/>
      <c r="AJ742" s="1"/>
      <c r="AK742" s="1"/>
      <c r="AL742" s="1"/>
      <c r="AM742" s="1"/>
      <c r="AN742" s="1"/>
    </row>
    <row r="743" spans="2:40" ht="12" customHeight="1" x14ac:dyDescent="0.25">
      <c r="B743" s="24"/>
      <c r="AI743" s="1"/>
      <c r="AJ743" s="1"/>
      <c r="AK743" s="1"/>
      <c r="AL743" s="1"/>
      <c r="AM743" s="1"/>
      <c r="AN743" s="1"/>
    </row>
    <row r="744" spans="2:40" ht="12" customHeight="1" x14ac:dyDescent="0.25">
      <c r="B744" s="24"/>
      <c r="AI744" s="1"/>
      <c r="AJ744" s="1"/>
      <c r="AK744" s="1"/>
      <c r="AL744" s="1"/>
      <c r="AM744" s="1"/>
      <c r="AN744" s="1"/>
    </row>
    <row r="745" spans="2:40" ht="12" customHeight="1" x14ac:dyDescent="0.25">
      <c r="B745" s="24"/>
      <c r="AI745" s="1"/>
      <c r="AJ745" s="1"/>
      <c r="AK745" s="1"/>
      <c r="AL745" s="1"/>
      <c r="AM745" s="1"/>
      <c r="AN745" s="1"/>
    </row>
    <row r="746" spans="2:40" ht="12" customHeight="1" x14ac:dyDescent="0.25">
      <c r="B746" s="24"/>
      <c r="AI746" s="1"/>
      <c r="AJ746" s="1"/>
      <c r="AK746" s="1"/>
      <c r="AL746" s="1"/>
      <c r="AM746" s="1"/>
      <c r="AN746" s="1"/>
    </row>
    <row r="747" spans="2:40" ht="12" customHeight="1" x14ac:dyDescent="0.25">
      <c r="B747" s="24"/>
      <c r="AI747" s="1"/>
      <c r="AJ747" s="1"/>
      <c r="AK747" s="1"/>
      <c r="AL747" s="1"/>
      <c r="AM747" s="1"/>
      <c r="AN747" s="1"/>
    </row>
    <row r="748" spans="2:40" ht="12" customHeight="1" x14ac:dyDescent="0.25">
      <c r="B748" s="24"/>
      <c r="AI748" s="1"/>
      <c r="AJ748" s="1"/>
      <c r="AK748" s="1"/>
      <c r="AL748" s="1"/>
      <c r="AM748" s="1"/>
      <c r="AN748" s="1"/>
    </row>
    <row r="749" spans="2:40" ht="12" customHeight="1" x14ac:dyDescent="0.25">
      <c r="B749" s="24"/>
      <c r="AI749" s="1"/>
      <c r="AJ749" s="1"/>
      <c r="AK749" s="1"/>
      <c r="AL749" s="1"/>
      <c r="AM749" s="1"/>
      <c r="AN749" s="1"/>
    </row>
    <row r="750" spans="2:40" ht="12" customHeight="1" x14ac:dyDescent="0.25">
      <c r="B750" s="24"/>
      <c r="AI750" s="1"/>
      <c r="AJ750" s="1"/>
      <c r="AK750" s="1"/>
      <c r="AL750" s="1"/>
      <c r="AM750" s="1"/>
      <c r="AN750" s="1"/>
    </row>
    <row r="751" spans="2:40" ht="12" customHeight="1" x14ac:dyDescent="0.25">
      <c r="B751" s="24"/>
      <c r="AI751" s="1"/>
      <c r="AJ751" s="1"/>
      <c r="AK751" s="1"/>
      <c r="AL751" s="1"/>
      <c r="AM751" s="1"/>
      <c r="AN751" s="1"/>
    </row>
    <row r="752" spans="2:40" ht="12" customHeight="1" x14ac:dyDescent="0.25">
      <c r="B752" s="24"/>
      <c r="AI752" s="1"/>
      <c r="AJ752" s="1"/>
      <c r="AK752" s="1"/>
      <c r="AL752" s="1"/>
      <c r="AM752" s="1"/>
      <c r="AN752" s="1"/>
    </row>
    <row r="753" spans="2:40" ht="12" customHeight="1" x14ac:dyDescent="0.25">
      <c r="B753" s="24"/>
      <c r="AI753" s="1"/>
      <c r="AJ753" s="1"/>
      <c r="AK753" s="1"/>
      <c r="AL753" s="1"/>
      <c r="AM753" s="1"/>
      <c r="AN753" s="1"/>
    </row>
    <row r="754" spans="2:40" ht="12" customHeight="1" x14ac:dyDescent="0.25">
      <c r="B754" s="24"/>
      <c r="AI754" s="1"/>
      <c r="AJ754" s="1"/>
      <c r="AK754" s="1"/>
      <c r="AL754" s="1"/>
      <c r="AM754" s="1"/>
      <c r="AN754" s="1"/>
    </row>
    <row r="755" spans="2:40" ht="12" customHeight="1" x14ac:dyDescent="0.25">
      <c r="B755" s="24"/>
      <c r="AI755" s="1"/>
      <c r="AJ755" s="1"/>
      <c r="AK755" s="1"/>
      <c r="AL755" s="1"/>
      <c r="AM755" s="1"/>
      <c r="AN755" s="1"/>
    </row>
    <row r="756" spans="2:40" ht="12" customHeight="1" x14ac:dyDescent="0.25">
      <c r="B756" s="24"/>
      <c r="AI756" s="1"/>
      <c r="AJ756" s="1"/>
      <c r="AK756" s="1"/>
      <c r="AL756" s="1"/>
      <c r="AM756" s="1"/>
      <c r="AN756" s="1"/>
    </row>
    <row r="757" spans="2:40" ht="12" customHeight="1" x14ac:dyDescent="0.25">
      <c r="B757" s="24"/>
      <c r="AI757" s="1"/>
      <c r="AJ757" s="1"/>
      <c r="AK757" s="1"/>
      <c r="AL757" s="1"/>
      <c r="AM757" s="1"/>
      <c r="AN757" s="1"/>
    </row>
    <row r="758" spans="2:40" ht="12" customHeight="1" x14ac:dyDescent="0.25">
      <c r="B758" s="24"/>
      <c r="AI758" s="1"/>
      <c r="AJ758" s="1"/>
      <c r="AK758" s="1"/>
      <c r="AL758" s="1"/>
      <c r="AM758" s="1"/>
      <c r="AN758" s="1"/>
    </row>
    <row r="759" spans="2:40" ht="12" customHeight="1" x14ac:dyDescent="0.25">
      <c r="B759" s="24"/>
      <c r="AI759" s="1"/>
      <c r="AJ759" s="1"/>
      <c r="AK759" s="1"/>
      <c r="AL759" s="1"/>
      <c r="AM759" s="1"/>
      <c r="AN759" s="1"/>
    </row>
    <row r="760" spans="2:40" ht="12" customHeight="1" x14ac:dyDescent="0.25">
      <c r="B760" s="24"/>
      <c r="AI760" s="1"/>
      <c r="AJ760" s="1"/>
      <c r="AK760" s="1"/>
      <c r="AL760" s="1"/>
      <c r="AM760" s="1"/>
      <c r="AN760" s="1"/>
    </row>
    <row r="761" spans="2:40" ht="12" customHeight="1" x14ac:dyDescent="0.25">
      <c r="B761" s="24"/>
      <c r="AI761" s="1"/>
      <c r="AJ761" s="1"/>
      <c r="AK761" s="1"/>
      <c r="AL761" s="1"/>
      <c r="AM761" s="1"/>
      <c r="AN761" s="1"/>
    </row>
    <row r="762" spans="2:40" ht="12" customHeight="1" x14ac:dyDescent="0.25">
      <c r="B762" s="24"/>
      <c r="AI762" s="1"/>
      <c r="AJ762" s="1"/>
      <c r="AK762" s="1"/>
      <c r="AL762" s="1"/>
      <c r="AM762" s="1"/>
      <c r="AN762" s="1"/>
    </row>
    <row r="763" spans="2:40" ht="12" customHeight="1" x14ac:dyDescent="0.25">
      <c r="B763" s="24"/>
      <c r="AI763" s="1"/>
      <c r="AJ763" s="1"/>
      <c r="AK763" s="1"/>
      <c r="AL763" s="1"/>
      <c r="AM763" s="1"/>
      <c r="AN763" s="1"/>
    </row>
    <row r="764" spans="2:40" ht="12" customHeight="1" x14ac:dyDescent="0.25">
      <c r="B764" s="24"/>
      <c r="AI764" s="1"/>
      <c r="AJ764" s="1"/>
      <c r="AK764" s="1"/>
      <c r="AL764" s="1"/>
      <c r="AM764" s="1"/>
      <c r="AN764" s="1"/>
    </row>
    <row r="765" spans="2:40" ht="12" customHeight="1" x14ac:dyDescent="0.25">
      <c r="B765" s="24"/>
      <c r="AI765" s="1"/>
      <c r="AJ765" s="1"/>
      <c r="AK765" s="1"/>
      <c r="AL765" s="1"/>
      <c r="AM765" s="1"/>
      <c r="AN765" s="1"/>
    </row>
    <row r="766" spans="2:40" ht="12" customHeight="1" x14ac:dyDescent="0.25">
      <c r="B766" s="24"/>
      <c r="AI766" s="1"/>
      <c r="AJ766" s="1"/>
      <c r="AK766" s="1"/>
      <c r="AL766" s="1"/>
      <c r="AM766" s="1"/>
      <c r="AN766" s="1"/>
    </row>
    <row r="767" spans="2:40" ht="12" customHeight="1" x14ac:dyDescent="0.25">
      <c r="B767" s="24"/>
      <c r="AI767" s="1"/>
      <c r="AJ767" s="1"/>
      <c r="AK767" s="1"/>
      <c r="AL767" s="1"/>
      <c r="AM767" s="1"/>
      <c r="AN767" s="1"/>
    </row>
    <row r="768" spans="2:40" ht="12" customHeight="1" x14ac:dyDescent="0.25">
      <c r="B768" s="24"/>
      <c r="AI768" s="1"/>
      <c r="AJ768" s="1"/>
      <c r="AK768" s="1"/>
      <c r="AL768" s="1"/>
      <c r="AM768" s="1"/>
      <c r="AN768" s="1"/>
    </row>
    <row r="769" spans="2:40" ht="12" customHeight="1" x14ac:dyDescent="0.25">
      <c r="B769" s="24"/>
      <c r="AI769" s="1"/>
      <c r="AJ769" s="1"/>
      <c r="AK769" s="1"/>
      <c r="AL769" s="1"/>
      <c r="AM769" s="1"/>
      <c r="AN769" s="1"/>
    </row>
    <row r="770" spans="2:40" ht="12" customHeight="1" x14ac:dyDescent="0.25">
      <c r="B770" s="24"/>
      <c r="AI770" s="1"/>
      <c r="AJ770" s="1"/>
      <c r="AK770" s="1"/>
      <c r="AL770" s="1"/>
      <c r="AM770" s="1"/>
      <c r="AN770" s="1"/>
    </row>
    <row r="771" spans="2:40" ht="12" customHeight="1" x14ac:dyDescent="0.25">
      <c r="B771" s="24"/>
      <c r="AI771" s="1"/>
      <c r="AJ771" s="1"/>
      <c r="AK771" s="1"/>
      <c r="AL771" s="1"/>
      <c r="AM771" s="1"/>
      <c r="AN771" s="1"/>
    </row>
    <row r="772" spans="2:40" ht="12" customHeight="1" x14ac:dyDescent="0.25">
      <c r="B772" s="24"/>
      <c r="AI772" s="1"/>
      <c r="AJ772" s="1"/>
      <c r="AK772" s="1"/>
      <c r="AL772" s="1"/>
      <c r="AM772" s="1"/>
      <c r="AN772" s="1"/>
    </row>
    <row r="773" spans="2:40" ht="12" customHeight="1" x14ac:dyDescent="0.25">
      <c r="B773" s="24"/>
      <c r="AI773" s="1"/>
      <c r="AJ773" s="1"/>
      <c r="AK773" s="1"/>
      <c r="AL773" s="1"/>
      <c r="AM773" s="1"/>
      <c r="AN773" s="1"/>
    </row>
    <row r="774" spans="2:40" ht="12" customHeight="1" x14ac:dyDescent="0.25">
      <c r="B774" s="24"/>
      <c r="AI774" s="1"/>
      <c r="AJ774" s="1"/>
      <c r="AK774" s="1"/>
      <c r="AL774" s="1"/>
      <c r="AM774" s="1"/>
      <c r="AN774" s="1"/>
    </row>
    <row r="775" spans="2:40" ht="12" customHeight="1" x14ac:dyDescent="0.25">
      <c r="B775" s="24"/>
      <c r="AI775" s="1"/>
      <c r="AJ775" s="1"/>
      <c r="AK775" s="1"/>
      <c r="AL775" s="1"/>
      <c r="AM775" s="1"/>
      <c r="AN775" s="1"/>
    </row>
    <row r="776" spans="2:40" ht="12" customHeight="1" x14ac:dyDescent="0.25">
      <c r="B776" s="24"/>
      <c r="AI776" s="1"/>
      <c r="AJ776" s="1"/>
      <c r="AK776" s="1"/>
      <c r="AL776" s="1"/>
      <c r="AM776" s="1"/>
      <c r="AN776" s="1"/>
    </row>
    <row r="777" spans="2:40" ht="12" customHeight="1" x14ac:dyDescent="0.25">
      <c r="B777" s="24"/>
      <c r="AI777" s="1"/>
      <c r="AJ777" s="1"/>
      <c r="AK777" s="1"/>
      <c r="AL777" s="1"/>
      <c r="AM777" s="1"/>
      <c r="AN777" s="1"/>
    </row>
    <row r="778" spans="2:40" ht="12" customHeight="1" x14ac:dyDescent="0.25">
      <c r="B778" s="24"/>
      <c r="AI778" s="1"/>
      <c r="AJ778" s="1"/>
      <c r="AK778" s="1"/>
      <c r="AL778" s="1"/>
      <c r="AM778" s="1"/>
      <c r="AN778" s="1"/>
    </row>
    <row r="779" spans="2:40" ht="12" customHeight="1" x14ac:dyDescent="0.25">
      <c r="B779" s="24"/>
      <c r="AI779" s="1"/>
      <c r="AJ779" s="1"/>
      <c r="AK779" s="1"/>
      <c r="AL779" s="1"/>
      <c r="AM779" s="1"/>
      <c r="AN779" s="1"/>
    </row>
    <row r="780" spans="2:40" ht="12" customHeight="1" x14ac:dyDescent="0.25">
      <c r="B780" s="24"/>
      <c r="AI780" s="1"/>
      <c r="AJ780" s="1"/>
      <c r="AK780" s="1"/>
      <c r="AL780" s="1"/>
      <c r="AM780" s="1"/>
      <c r="AN780" s="1"/>
    </row>
    <row r="781" spans="2:40" ht="12" customHeight="1" x14ac:dyDescent="0.25">
      <c r="B781" s="24"/>
      <c r="AI781" s="1"/>
      <c r="AJ781" s="1"/>
      <c r="AK781" s="1"/>
      <c r="AL781" s="1"/>
      <c r="AM781" s="1"/>
      <c r="AN781" s="1"/>
    </row>
    <row r="782" spans="2:40" ht="12" customHeight="1" x14ac:dyDescent="0.25">
      <c r="B782" s="24"/>
      <c r="AI782" s="1"/>
      <c r="AJ782" s="1"/>
      <c r="AK782" s="1"/>
      <c r="AL782" s="1"/>
      <c r="AM782" s="1"/>
      <c r="AN782" s="1"/>
    </row>
    <row r="783" spans="2:40" ht="12" customHeight="1" x14ac:dyDescent="0.25">
      <c r="B783" s="24"/>
      <c r="AI783" s="1"/>
      <c r="AJ783" s="1"/>
      <c r="AK783" s="1"/>
      <c r="AL783" s="1"/>
      <c r="AM783" s="1"/>
      <c r="AN783" s="1"/>
    </row>
    <row r="784" spans="2:40" ht="12" customHeight="1" x14ac:dyDescent="0.25">
      <c r="B784" s="24"/>
      <c r="AI784" s="1"/>
      <c r="AJ784" s="1"/>
      <c r="AK784" s="1"/>
      <c r="AL784" s="1"/>
      <c r="AM784" s="1"/>
      <c r="AN784" s="1"/>
    </row>
    <row r="785" spans="2:40" ht="12" customHeight="1" x14ac:dyDescent="0.25">
      <c r="B785" s="24"/>
      <c r="AI785" s="1"/>
      <c r="AJ785" s="1"/>
      <c r="AK785" s="1"/>
      <c r="AL785" s="1"/>
      <c r="AM785" s="1"/>
      <c r="AN785" s="1"/>
    </row>
    <row r="786" spans="2:40" ht="12" customHeight="1" x14ac:dyDescent="0.25">
      <c r="B786" s="24"/>
      <c r="AI786" s="1"/>
      <c r="AJ786" s="1"/>
      <c r="AK786" s="1"/>
      <c r="AL786" s="1"/>
      <c r="AM786" s="1"/>
      <c r="AN786" s="1"/>
    </row>
    <row r="787" spans="2:40" ht="12" customHeight="1" x14ac:dyDescent="0.25">
      <c r="B787" s="24"/>
      <c r="AI787" s="1"/>
      <c r="AJ787" s="1"/>
      <c r="AK787" s="1"/>
      <c r="AL787" s="1"/>
      <c r="AM787" s="1"/>
      <c r="AN787" s="1"/>
    </row>
    <row r="788" spans="2:40" ht="12" customHeight="1" x14ac:dyDescent="0.25">
      <c r="B788" s="24"/>
      <c r="AI788" s="1"/>
      <c r="AJ788" s="1"/>
      <c r="AK788" s="1"/>
      <c r="AL788" s="1"/>
      <c r="AM788" s="1"/>
      <c r="AN788" s="1"/>
    </row>
    <row r="789" spans="2:40" ht="12" customHeight="1" x14ac:dyDescent="0.25">
      <c r="B789" s="24"/>
      <c r="AI789" s="1"/>
      <c r="AJ789" s="1"/>
      <c r="AK789" s="1"/>
      <c r="AL789" s="1"/>
      <c r="AM789" s="1"/>
      <c r="AN789" s="1"/>
    </row>
    <row r="790" spans="2:40" ht="12" customHeight="1" x14ac:dyDescent="0.25">
      <c r="B790" s="24"/>
      <c r="AI790" s="1"/>
      <c r="AJ790" s="1"/>
      <c r="AK790" s="1"/>
      <c r="AL790" s="1"/>
      <c r="AM790" s="1"/>
      <c r="AN790" s="1"/>
    </row>
    <row r="791" spans="2:40" ht="12" customHeight="1" x14ac:dyDescent="0.25">
      <c r="B791" s="24"/>
      <c r="AI791" s="1"/>
      <c r="AJ791" s="1"/>
      <c r="AK791" s="1"/>
      <c r="AL791" s="1"/>
      <c r="AM791" s="1"/>
      <c r="AN791" s="1"/>
    </row>
    <row r="792" spans="2:40" ht="12" customHeight="1" x14ac:dyDescent="0.25">
      <c r="B792" s="24"/>
      <c r="AI792" s="1"/>
      <c r="AJ792" s="1"/>
      <c r="AK792" s="1"/>
      <c r="AL792" s="1"/>
      <c r="AM792" s="1"/>
      <c r="AN792" s="1"/>
    </row>
    <row r="793" spans="2:40" ht="12" customHeight="1" x14ac:dyDescent="0.25">
      <c r="B793" s="24"/>
      <c r="AI793" s="1"/>
      <c r="AJ793" s="1"/>
      <c r="AK793" s="1"/>
      <c r="AL793" s="1"/>
      <c r="AM793" s="1"/>
      <c r="AN793" s="1"/>
    </row>
    <row r="794" spans="2:40" ht="12" customHeight="1" x14ac:dyDescent="0.25">
      <c r="B794" s="24"/>
      <c r="AI794" s="1"/>
      <c r="AJ794" s="1"/>
      <c r="AK794" s="1"/>
      <c r="AL794" s="1"/>
      <c r="AM794" s="1"/>
      <c r="AN794" s="1"/>
    </row>
    <row r="795" spans="2:40" ht="12" customHeight="1" x14ac:dyDescent="0.25">
      <c r="B795" s="24"/>
      <c r="AI795" s="1"/>
      <c r="AJ795" s="1"/>
      <c r="AK795" s="1"/>
      <c r="AL795" s="1"/>
      <c r="AM795" s="1"/>
      <c r="AN795" s="1"/>
    </row>
    <row r="796" spans="2:40" ht="12" customHeight="1" x14ac:dyDescent="0.25">
      <c r="B796" s="24"/>
      <c r="AI796" s="1"/>
      <c r="AJ796" s="1"/>
      <c r="AK796" s="1"/>
      <c r="AL796" s="1"/>
      <c r="AM796" s="1"/>
      <c r="AN796" s="1"/>
    </row>
    <row r="797" spans="2:40" ht="12" customHeight="1" x14ac:dyDescent="0.25">
      <c r="B797" s="24"/>
      <c r="AI797" s="1"/>
      <c r="AJ797" s="1"/>
      <c r="AK797" s="1"/>
      <c r="AL797" s="1"/>
      <c r="AM797" s="1"/>
      <c r="AN797" s="1"/>
    </row>
    <row r="798" spans="2:40" ht="12" customHeight="1" x14ac:dyDescent="0.25">
      <c r="B798" s="24"/>
      <c r="AI798" s="1"/>
      <c r="AJ798" s="1"/>
      <c r="AK798" s="1"/>
      <c r="AL798" s="1"/>
      <c r="AM798" s="1"/>
      <c r="AN798" s="1"/>
    </row>
    <row r="799" spans="2:40" ht="12" customHeight="1" x14ac:dyDescent="0.25">
      <c r="B799" s="24"/>
      <c r="AI799" s="1"/>
      <c r="AJ799" s="1"/>
      <c r="AK799" s="1"/>
      <c r="AL799" s="1"/>
      <c r="AM799" s="1"/>
      <c r="AN799" s="1"/>
    </row>
    <row r="800" spans="2:40" ht="12" customHeight="1" x14ac:dyDescent="0.25">
      <c r="B800" s="24"/>
      <c r="AI800" s="1"/>
      <c r="AJ800" s="1"/>
      <c r="AK800" s="1"/>
      <c r="AL800" s="1"/>
      <c r="AM800" s="1"/>
      <c r="AN800" s="1"/>
    </row>
    <row r="801" spans="2:40" ht="12" customHeight="1" x14ac:dyDescent="0.25">
      <c r="B801" s="24"/>
      <c r="AI801" s="1"/>
      <c r="AJ801" s="1"/>
      <c r="AK801" s="1"/>
      <c r="AL801" s="1"/>
      <c r="AM801" s="1"/>
      <c r="AN801" s="1"/>
    </row>
    <row r="802" spans="2:40" ht="12" customHeight="1" x14ac:dyDescent="0.25">
      <c r="B802" s="24"/>
      <c r="AI802" s="1"/>
      <c r="AJ802" s="1"/>
      <c r="AK802" s="1"/>
      <c r="AL802" s="1"/>
      <c r="AM802" s="1"/>
      <c r="AN802" s="1"/>
    </row>
    <row r="803" spans="2:40" ht="12" customHeight="1" x14ac:dyDescent="0.25">
      <c r="B803" s="24"/>
      <c r="AI803" s="1"/>
      <c r="AJ803" s="1"/>
      <c r="AK803" s="1"/>
      <c r="AL803" s="1"/>
      <c r="AM803" s="1"/>
      <c r="AN803" s="1"/>
    </row>
    <row r="804" spans="2:40" ht="12" customHeight="1" x14ac:dyDescent="0.25">
      <c r="B804" s="24"/>
      <c r="AI804" s="1"/>
      <c r="AJ804" s="1"/>
      <c r="AK804" s="1"/>
      <c r="AL804" s="1"/>
      <c r="AM804" s="1"/>
      <c r="AN804" s="1"/>
    </row>
    <row r="805" spans="2:40" ht="12" customHeight="1" x14ac:dyDescent="0.25">
      <c r="B805" s="24"/>
      <c r="AI805" s="1"/>
      <c r="AJ805" s="1"/>
      <c r="AK805" s="1"/>
      <c r="AL805" s="1"/>
      <c r="AM805" s="1"/>
      <c r="AN805" s="1"/>
    </row>
    <row r="806" spans="2:40" ht="12" customHeight="1" x14ac:dyDescent="0.25">
      <c r="B806" s="24"/>
      <c r="AI806" s="1"/>
      <c r="AJ806" s="1"/>
      <c r="AK806" s="1"/>
      <c r="AL806" s="1"/>
      <c r="AM806" s="1"/>
      <c r="AN806" s="1"/>
    </row>
    <row r="807" spans="2:40" ht="12" customHeight="1" x14ac:dyDescent="0.25">
      <c r="B807" s="24"/>
      <c r="AI807" s="1"/>
      <c r="AJ807" s="1"/>
      <c r="AK807" s="1"/>
      <c r="AL807" s="1"/>
      <c r="AM807" s="1"/>
      <c r="AN807" s="1"/>
    </row>
    <row r="808" spans="2:40" ht="12" customHeight="1" x14ac:dyDescent="0.25">
      <c r="B808" s="24"/>
      <c r="AI808" s="1"/>
      <c r="AJ808" s="1"/>
      <c r="AK808" s="1"/>
      <c r="AL808" s="1"/>
      <c r="AM808" s="1"/>
      <c r="AN808" s="1"/>
    </row>
    <row r="809" spans="2:40" ht="12" customHeight="1" x14ac:dyDescent="0.25">
      <c r="B809" s="24"/>
      <c r="AI809" s="1"/>
      <c r="AJ809" s="1"/>
      <c r="AK809" s="1"/>
      <c r="AL809" s="1"/>
      <c r="AM809" s="1"/>
      <c r="AN809" s="1"/>
    </row>
    <row r="810" spans="2:40" ht="12" customHeight="1" x14ac:dyDescent="0.25">
      <c r="B810" s="24"/>
      <c r="AI810" s="1"/>
      <c r="AJ810" s="1"/>
      <c r="AK810" s="1"/>
      <c r="AL810" s="1"/>
      <c r="AM810" s="1"/>
      <c r="AN810" s="1"/>
    </row>
    <row r="811" spans="2:40" ht="12" customHeight="1" x14ac:dyDescent="0.25">
      <c r="B811" s="24"/>
      <c r="AI811" s="1"/>
      <c r="AJ811" s="1"/>
      <c r="AK811" s="1"/>
      <c r="AL811" s="1"/>
      <c r="AM811" s="1"/>
      <c r="AN811" s="1"/>
    </row>
    <row r="812" spans="2:40" ht="12" customHeight="1" x14ac:dyDescent="0.25">
      <c r="B812" s="24"/>
      <c r="AI812" s="1"/>
      <c r="AJ812" s="1"/>
      <c r="AK812" s="1"/>
      <c r="AL812" s="1"/>
      <c r="AM812" s="1"/>
      <c r="AN812" s="1"/>
    </row>
    <row r="813" spans="2:40" ht="12" customHeight="1" x14ac:dyDescent="0.25">
      <c r="B813" s="24"/>
      <c r="AI813" s="1"/>
      <c r="AJ813" s="1"/>
      <c r="AK813" s="1"/>
      <c r="AL813" s="1"/>
      <c r="AM813" s="1"/>
      <c r="AN813" s="1"/>
    </row>
    <row r="814" spans="2:40" ht="12" customHeight="1" x14ac:dyDescent="0.25">
      <c r="B814" s="24"/>
      <c r="AI814" s="1"/>
      <c r="AJ814" s="1"/>
      <c r="AK814" s="1"/>
      <c r="AL814" s="1"/>
      <c r="AM814" s="1"/>
      <c r="AN814" s="1"/>
    </row>
    <row r="815" spans="2:40" ht="12" customHeight="1" x14ac:dyDescent="0.25">
      <c r="B815" s="24"/>
      <c r="AI815" s="1"/>
      <c r="AJ815" s="1"/>
      <c r="AK815" s="1"/>
      <c r="AL815" s="1"/>
      <c r="AM815" s="1"/>
      <c r="AN815" s="1"/>
    </row>
    <row r="816" spans="2:40" ht="12" customHeight="1" x14ac:dyDescent="0.25">
      <c r="B816" s="24"/>
      <c r="AI816" s="1"/>
      <c r="AJ816" s="1"/>
      <c r="AK816" s="1"/>
      <c r="AL816" s="1"/>
      <c r="AM816" s="1"/>
      <c r="AN816" s="1"/>
    </row>
    <row r="817" spans="2:40" ht="12" customHeight="1" x14ac:dyDescent="0.25">
      <c r="B817" s="24"/>
      <c r="AI817" s="1"/>
      <c r="AJ817" s="1"/>
      <c r="AK817" s="1"/>
      <c r="AL817" s="1"/>
      <c r="AM817" s="1"/>
      <c r="AN817" s="1"/>
    </row>
    <row r="818" spans="2:40" ht="12" customHeight="1" x14ac:dyDescent="0.25">
      <c r="B818" s="24"/>
      <c r="AI818" s="1"/>
      <c r="AJ818" s="1"/>
      <c r="AK818" s="1"/>
      <c r="AL818" s="1"/>
      <c r="AM818" s="1"/>
      <c r="AN818" s="1"/>
    </row>
    <row r="819" spans="2:40" ht="12" customHeight="1" x14ac:dyDescent="0.25">
      <c r="B819" s="24"/>
      <c r="AI819" s="1"/>
      <c r="AJ819" s="1"/>
      <c r="AK819" s="1"/>
      <c r="AL819" s="1"/>
      <c r="AM819" s="1"/>
      <c r="AN819" s="1"/>
    </row>
    <row r="820" spans="2:40" ht="12" customHeight="1" x14ac:dyDescent="0.25">
      <c r="B820" s="24"/>
      <c r="AI820" s="1"/>
      <c r="AJ820" s="1"/>
      <c r="AK820" s="1"/>
      <c r="AL820" s="1"/>
      <c r="AM820" s="1"/>
      <c r="AN820" s="1"/>
    </row>
    <row r="821" spans="2:40" ht="12" customHeight="1" x14ac:dyDescent="0.25">
      <c r="B821" s="24"/>
      <c r="AI821" s="1"/>
      <c r="AJ821" s="1"/>
      <c r="AK821" s="1"/>
      <c r="AL821" s="1"/>
      <c r="AM821" s="1"/>
      <c r="AN821" s="1"/>
    </row>
    <row r="822" spans="2:40" ht="12" customHeight="1" x14ac:dyDescent="0.25">
      <c r="B822" s="24"/>
      <c r="AI822" s="1"/>
      <c r="AJ822" s="1"/>
      <c r="AK822" s="1"/>
      <c r="AL822" s="1"/>
      <c r="AM822" s="1"/>
      <c r="AN822" s="1"/>
    </row>
    <row r="823" spans="2:40" ht="12" customHeight="1" x14ac:dyDescent="0.25">
      <c r="B823" s="24"/>
      <c r="AI823" s="1"/>
      <c r="AJ823" s="1"/>
      <c r="AK823" s="1"/>
      <c r="AL823" s="1"/>
      <c r="AM823" s="1"/>
      <c r="AN823" s="1"/>
    </row>
    <row r="824" spans="2:40" ht="12" customHeight="1" x14ac:dyDescent="0.25">
      <c r="B824" s="24"/>
      <c r="AI824" s="1"/>
      <c r="AJ824" s="1"/>
      <c r="AK824" s="1"/>
      <c r="AL824" s="1"/>
      <c r="AM824" s="1"/>
      <c r="AN824" s="1"/>
    </row>
    <row r="825" spans="2:40" ht="12" customHeight="1" x14ac:dyDescent="0.25">
      <c r="B825" s="24"/>
      <c r="AI825" s="1"/>
      <c r="AJ825" s="1"/>
      <c r="AK825" s="1"/>
      <c r="AL825" s="1"/>
      <c r="AM825" s="1"/>
      <c r="AN825" s="1"/>
    </row>
    <row r="826" spans="2:40" ht="12" customHeight="1" x14ac:dyDescent="0.25">
      <c r="B826" s="24"/>
      <c r="AI826" s="1"/>
      <c r="AJ826" s="1"/>
      <c r="AK826" s="1"/>
      <c r="AL826" s="1"/>
      <c r="AM826" s="1"/>
      <c r="AN826" s="1"/>
    </row>
    <row r="827" spans="2:40" ht="12" customHeight="1" x14ac:dyDescent="0.25">
      <c r="B827" s="24"/>
      <c r="AI827" s="1"/>
      <c r="AJ827" s="1"/>
      <c r="AK827" s="1"/>
      <c r="AL827" s="1"/>
      <c r="AM827" s="1"/>
      <c r="AN827" s="1"/>
    </row>
    <row r="828" spans="2:40" ht="12" customHeight="1" x14ac:dyDescent="0.25">
      <c r="B828" s="24"/>
      <c r="AI828" s="1"/>
      <c r="AJ828" s="1"/>
      <c r="AK828" s="1"/>
      <c r="AL828" s="1"/>
      <c r="AM828" s="1"/>
      <c r="AN828" s="1"/>
    </row>
    <row r="829" spans="2:40" ht="12" customHeight="1" x14ac:dyDescent="0.25">
      <c r="B829" s="24"/>
      <c r="AI829" s="1"/>
      <c r="AJ829" s="1"/>
      <c r="AK829" s="1"/>
      <c r="AL829" s="1"/>
      <c r="AM829" s="1"/>
      <c r="AN829" s="1"/>
    </row>
    <row r="830" spans="2:40" ht="12" customHeight="1" x14ac:dyDescent="0.25">
      <c r="B830" s="24"/>
      <c r="AI830" s="1"/>
      <c r="AJ830" s="1"/>
      <c r="AK830" s="1"/>
      <c r="AL830" s="1"/>
      <c r="AM830" s="1"/>
      <c r="AN830" s="1"/>
    </row>
    <row r="831" spans="2:40" ht="12" customHeight="1" x14ac:dyDescent="0.25">
      <c r="B831" s="24"/>
      <c r="AI831" s="1"/>
      <c r="AJ831" s="1"/>
      <c r="AK831" s="1"/>
      <c r="AL831" s="1"/>
      <c r="AM831" s="1"/>
      <c r="AN831" s="1"/>
    </row>
    <row r="832" spans="2:40" ht="12" customHeight="1" x14ac:dyDescent="0.25">
      <c r="B832" s="24"/>
      <c r="AI832" s="1"/>
      <c r="AJ832" s="1"/>
      <c r="AK832" s="1"/>
      <c r="AL832" s="1"/>
      <c r="AM832" s="1"/>
      <c r="AN832" s="1"/>
    </row>
    <row r="833" spans="2:40" ht="12" customHeight="1" x14ac:dyDescent="0.25">
      <c r="B833" s="24"/>
      <c r="AI833" s="1"/>
      <c r="AJ833" s="1"/>
      <c r="AK833" s="1"/>
      <c r="AL833" s="1"/>
      <c r="AM833" s="1"/>
      <c r="AN833" s="1"/>
    </row>
    <row r="834" spans="2:40" ht="12" customHeight="1" x14ac:dyDescent="0.25">
      <c r="B834" s="24"/>
      <c r="AI834" s="1"/>
      <c r="AJ834" s="1"/>
      <c r="AK834" s="1"/>
      <c r="AL834" s="1"/>
      <c r="AM834" s="1"/>
      <c r="AN834" s="1"/>
    </row>
    <row r="835" spans="2:40" ht="12" customHeight="1" x14ac:dyDescent="0.25">
      <c r="B835" s="24"/>
      <c r="AI835" s="1"/>
      <c r="AJ835" s="1"/>
      <c r="AK835" s="1"/>
      <c r="AL835" s="1"/>
      <c r="AM835" s="1"/>
      <c r="AN835" s="1"/>
    </row>
    <row r="836" spans="2:40" ht="12" customHeight="1" x14ac:dyDescent="0.25">
      <c r="B836" s="24"/>
      <c r="AI836" s="1"/>
      <c r="AJ836" s="1"/>
      <c r="AK836" s="1"/>
      <c r="AL836" s="1"/>
      <c r="AM836" s="1"/>
      <c r="AN836" s="1"/>
    </row>
    <row r="837" spans="2:40" ht="12" customHeight="1" x14ac:dyDescent="0.25">
      <c r="B837" s="24"/>
      <c r="AI837" s="1"/>
      <c r="AJ837" s="1"/>
      <c r="AK837" s="1"/>
      <c r="AL837" s="1"/>
      <c r="AM837" s="1"/>
      <c r="AN837" s="1"/>
    </row>
    <row r="838" spans="2:40" ht="12" customHeight="1" x14ac:dyDescent="0.25">
      <c r="B838" s="24"/>
      <c r="AI838" s="1"/>
      <c r="AJ838" s="1"/>
      <c r="AK838" s="1"/>
      <c r="AL838" s="1"/>
      <c r="AM838" s="1"/>
      <c r="AN838" s="1"/>
    </row>
    <row r="839" spans="2:40" ht="12" customHeight="1" x14ac:dyDescent="0.25">
      <c r="B839" s="24"/>
      <c r="AI839" s="1"/>
      <c r="AJ839" s="1"/>
      <c r="AK839" s="1"/>
      <c r="AL839" s="1"/>
      <c r="AM839" s="1"/>
      <c r="AN839" s="1"/>
    </row>
    <row r="840" spans="2:40" ht="12" customHeight="1" x14ac:dyDescent="0.25">
      <c r="B840" s="24"/>
      <c r="AI840" s="1"/>
      <c r="AJ840" s="1"/>
      <c r="AK840" s="1"/>
      <c r="AL840" s="1"/>
      <c r="AM840" s="1"/>
      <c r="AN840" s="1"/>
    </row>
    <row r="841" spans="2:40" ht="12" customHeight="1" x14ac:dyDescent="0.25">
      <c r="B841" s="24"/>
      <c r="AI841" s="1"/>
      <c r="AJ841" s="1"/>
      <c r="AK841" s="1"/>
      <c r="AL841" s="1"/>
      <c r="AM841" s="1"/>
      <c r="AN841" s="1"/>
    </row>
    <row r="842" spans="2:40" ht="12" customHeight="1" x14ac:dyDescent="0.25">
      <c r="B842" s="24"/>
      <c r="AI842" s="1"/>
      <c r="AJ842" s="1"/>
      <c r="AK842" s="1"/>
      <c r="AL842" s="1"/>
      <c r="AM842" s="1"/>
      <c r="AN842" s="1"/>
    </row>
    <row r="843" spans="2:40" ht="12" customHeight="1" x14ac:dyDescent="0.25">
      <c r="B843" s="24"/>
      <c r="AI843" s="1"/>
      <c r="AJ843" s="1"/>
      <c r="AK843" s="1"/>
      <c r="AL843" s="1"/>
      <c r="AM843" s="1"/>
      <c r="AN843" s="1"/>
    </row>
    <row r="844" spans="2:40" ht="12" customHeight="1" x14ac:dyDescent="0.25">
      <c r="B844" s="24"/>
      <c r="AI844" s="1"/>
      <c r="AJ844" s="1"/>
      <c r="AK844" s="1"/>
      <c r="AL844" s="1"/>
      <c r="AM844" s="1"/>
      <c r="AN844" s="1"/>
    </row>
    <row r="845" spans="2:40" ht="12" customHeight="1" x14ac:dyDescent="0.25">
      <c r="B845" s="24"/>
      <c r="AI845" s="1"/>
      <c r="AJ845" s="1"/>
      <c r="AK845" s="1"/>
      <c r="AL845" s="1"/>
      <c r="AM845" s="1"/>
      <c r="AN845" s="1"/>
    </row>
    <row r="846" spans="2:40" ht="12" customHeight="1" x14ac:dyDescent="0.25">
      <c r="B846" s="24"/>
      <c r="AI846" s="1"/>
      <c r="AJ846" s="1"/>
      <c r="AK846" s="1"/>
      <c r="AL846" s="1"/>
      <c r="AM846" s="1"/>
      <c r="AN846" s="1"/>
    </row>
    <row r="847" spans="2:40" ht="12" customHeight="1" x14ac:dyDescent="0.25">
      <c r="B847" s="24"/>
      <c r="AI847" s="1"/>
      <c r="AJ847" s="1"/>
      <c r="AK847" s="1"/>
      <c r="AL847" s="1"/>
      <c r="AM847" s="1"/>
      <c r="AN847" s="1"/>
    </row>
    <row r="848" spans="2:40" ht="12" customHeight="1" x14ac:dyDescent="0.25">
      <c r="B848" s="24"/>
      <c r="AI848" s="1"/>
      <c r="AJ848" s="1"/>
      <c r="AK848" s="1"/>
      <c r="AL848" s="1"/>
      <c r="AM848" s="1"/>
      <c r="AN848" s="1"/>
    </row>
    <row r="849" spans="2:40" ht="12" customHeight="1" x14ac:dyDescent="0.25">
      <c r="B849" s="24"/>
      <c r="AI849" s="1"/>
      <c r="AJ849" s="1"/>
      <c r="AK849" s="1"/>
      <c r="AL849" s="1"/>
      <c r="AM849" s="1"/>
      <c r="AN849" s="1"/>
    </row>
    <row r="850" spans="2:40" ht="12" customHeight="1" x14ac:dyDescent="0.25">
      <c r="B850" s="24"/>
      <c r="AI850" s="1"/>
      <c r="AJ850" s="1"/>
      <c r="AK850" s="1"/>
      <c r="AL850" s="1"/>
      <c r="AM850" s="1"/>
      <c r="AN850" s="1"/>
    </row>
    <row r="851" spans="2:40" ht="12" customHeight="1" x14ac:dyDescent="0.25">
      <c r="B851" s="24"/>
      <c r="AI851" s="1"/>
      <c r="AJ851" s="1"/>
      <c r="AK851" s="1"/>
      <c r="AL851" s="1"/>
      <c r="AM851" s="1"/>
      <c r="AN851" s="1"/>
    </row>
    <row r="852" spans="2:40" ht="12" customHeight="1" x14ac:dyDescent="0.25">
      <c r="B852" s="24"/>
      <c r="AI852" s="1"/>
      <c r="AJ852" s="1"/>
      <c r="AK852" s="1"/>
      <c r="AL852" s="1"/>
      <c r="AM852" s="1"/>
      <c r="AN852" s="1"/>
    </row>
    <row r="853" spans="2:40" ht="12" customHeight="1" x14ac:dyDescent="0.25">
      <c r="B853" s="24"/>
      <c r="AI853" s="1"/>
      <c r="AJ853" s="1"/>
      <c r="AK853" s="1"/>
      <c r="AL853" s="1"/>
      <c r="AM853" s="1"/>
      <c r="AN853" s="1"/>
    </row>
    <row r="854" spans="2:40" ht="12" customHeight="1" x14ac:dyDescent="0.25">
      <c r="B854" s="24"/>
      <c r="AI854" s="1"/>
      <c r="AJ854" s="1"/>
      <c r="AK854" s="1"/>
      <c r="AL854" s="1"/>
      <c r="AM854" s="1"/>
      <c r="AN854" s="1"/>
    </row>
    <row r="855" spans="2:40" ht="12" customHeight="1" x14ac:dyDescent="0.25">
      <c r="B855" s="24"/>
      <c r="AI855" s="1"/>
      <c r="AJ855" s="1"/>
      <c r="AK855" s="1"/>
      <c r="AL855" s="1"/>
      <c r="AM855" s="1"/>
      <c r="AN855" s="1"/>
    </row>
    <row r="856" spans="2:40" ht="12" customHeight="1" x14ac:dyDescent="0.25">
      <c r="B856" s="24"/>
      <c r="AI856" s="1"/>
      <c r="AJ856" s="1"/>
      <c r="AK856" s="1"/>
      <c r="AL856" s="1"/>
      <c r="AM856" s="1"/>
      <c r="AN856" s="1"/>
    </row>
    <row r="857" spans="2:40" ht="12" customHeight="1" x14ac:dyDescent="0.25">
      <c r="B857" s="24"/>
      <c r="AI857" s="1"/>
      <c r="AJ857" s="1"/>
      <c r="AK857" s="1"/>
      <c r="AL857" s="1"/>
      <c r="AM857" s="1"/>
      <c r="AN857" s="1"/>
    </row>
    <row r="858" spans="2:40" ht="12" customHeight="1" x14ac:dyDescent="0.25">
      <c r="B858" s="24"/>
      <c r="AI858" s="1"/>
      <c r="AJ858" s="1"/>
      <c r="AK858" s="1"/>
      <c r="AL858" s="1"/>
      <c r="AM858" s="1"/>
      <c r="AN858" s="1"/>
    </row>
    <row r="859" spans="2:40" ht="12" customHeight="1" x14ac:dyDescent="0.25">
      <c r="B859" s="24"/>
      <c r="AI859" s="1"/>
      <c r="AJ859" s="1"/>
      <c r="AK859" s="1"/>
      <c r="AL859" s="1"/>
      <c r="AM859" s="1"/>
      <c r="AN859" s="1"/>
    </row>
    <row r="860" spans="2:40" ht="12" customHeight="1" x14ac:dyDescent="0.25">
      <c r="B860" s="24"/>
      <c r="AI860" s="1"/>
      <c r="AJ860" s="1"/>
      <c r="AK860" s="1"/>
      <c r="AL860" s="1"/>
      <c r="AM860" s="1"/>
      <c r="AN860" s="1"/>
    </row>
    <row r="861" spans="2:40" ht="12" customHeight="1" x14ac:dyDescent="0.25">
      <c r="B861" s="24"/>
      <c r="AI861" s="1"/>
      <c r="AJ861" s="1"/>
      <c r="AK861" s="1"/>
      <c r="AL861" s="1"/>
      <c r="AM861" s="1"/>
      <c r="AN861" s="1"/>
    </row>
    <row r="862" spans="2:40" ht="12" customHeight="1" x14ac:dyDescent="0.25">
      <c r="B862" s="24"/>
      <c r="AI862" s="1"/>
      <c r="AJ862" s="1"/>
      <c r="AK862" s="1"/>
      <c r="AL862" s="1"/>
      <c r="AM862" s="1"/>
      <c r="AN862" s="1"/>
    </row>
    <row r="863" spans="2:40" ht="12" customHeight="1" x14ac:dyDescent="0.25">
      <c r="B863" s="24"/>
      <c r="AI863" s="1"/>
      <c r="AJ863" s="1"/>
      <c r="AK863" s="1"/>
      <c r="AL863" s="1"/>
      <c r="AM863" s="1"/>
      <c r="AN863" s="1"/>
    </row>
    <row r="864" spans="2:40" ht="12" customHeight="1" x14ac:dyDescent="0.25">
      <c r="B864" s="24"/>
      <c r="AI864" s="1"/>
      <c r="AJ864" s="1"/>
      <c r="AK864" s="1"/>
      <c r="AL864" s="1"/>
      <c r="AM864" s="1"/>
      <c r="AN864" s="1"/>
    </row>
    <row r="865" spans="2:40" ht="12" customHeight="1" x14ac:dyDescent="0.25">
      <c r="B865" s="24"/>
      <c r="AI865" s="1"/>
      <c r="AJ865" s="1"/>
      <c r="AK865" s="1"/>
      <c r="AL865" s="1"/>
      <c r="AM865" s="1"/>
      <c r="AN865" s="1"/>
    </row>
    <row r="866" spans="2:40" ht="12" customHeight="1" x14ac:dyDescent="0.25">
      <c r="B866" s="24"/>
      <c r="AI866" s="1"/>
      <c r="AJ866" s="1"/>
      <c r="AK866" s="1"/>
      <c r="AL866" s="1"/>
      <c r="AM866" s="1"/>
      <c r="AN866" s="1"/>
    </row>
    <row r="867" spans="2:40" ht="12" customHeight="1" x14ac:dyDescent="0.25">
      <c r="B867" s="24"/>
      <c r="AI867" s="1"/>
      <c r="AJ867" s="1"/>
      <c r="AK867" s="1"/>
      <c r="AL867" s="1"/>
      <c r="AM867" s="1"/>
      <c r="AN867" s="1"/>
    </row>
    <row r="868" spans="2:40" ht="12" customHeight="1" x14ac:dyDescent="0.25">
      <c r="B868" s="24"/>
      <c r="AI868" s="1"/>
      <c r="AJ868" s="1"/>
      <c r="AK868" s="1"/>
      <c r="AL868" s="1"/>
      <c r="AM868" s="1"/>
      <c r="AN868" s="1"/>
    </row>
    <row r="869" spans="2:40" ht="12" customHeight="1" x14ac:dyDescent="0.25">
      <c r="B869" s="24"/>
      <c r="AI869" s="1"/>
      <c r="AJ869" s="1"/>
      <c r="AK869" s="1"/>
      <c r="AL869" s="1"/>
      <c r="AM869" s="1"/>
      <c r="AN869" s="1"/>
    </row>
    <row r="870" spans="2:40" ht="12" customHeight="1" x14ac:dyDescent="0.25">
      <c r="B870" s="24"/>
      <c r="AI870" s="1"/>
      <c r="AJ870" s="1"/>
      <c r="AK870" s="1"/>
      <c r="AL870" s="1"/>
      <c r="AM870" s="1"/>
      <c r="AN870" s="1"/>
    </row>
    <row r="871" spans="2:40" ht="12" customHeight="1" x14ac:dyDescent="0.25">
      <c r="B871" s="24"/>
      <c r="AI871" s="1"/>
      <c r="AJ871" s="1"/>
      <c r="AK871" s="1"/>
      <c r="AL871" s="1"/>
      <c r="AM871" s="1"/>
      <c r="AN871" s="1"/>
    </row>
    <row r="872" spans="2:40" ht="12" customHeight="1" x14ac:dyDescent="0.25">
      <c r="B872" s="24"/>
      <c r="AI872" s="1"/>
      <c r="AJ872" s="1"/>
      <c r="AK872" s="1"/>
      <c r="AL872" s="1"/>
      <c r="AM872" s="1"/>
      <c r="AN872" s="1"/>
    </row>
    <row r="873" spans="2:40" ht="12" customHeight="1" x14ac:dyDescent="0.25">
      <c r="B873" s="24"/>
      <c r="AI873" s="1"/>
      <c r="AJ873" s="1"/>
      <c r="AK873" s="1"/>
      <c r="AL873" s="1"/>
      <c r="AM873" s="1"/>
      <c r="AN873" s="1"/>
    </row>
    <row r="874" spans="2:40" ht="12" customHeight="1" x14ac:dyDescent="0.25">
      <c r="B874" s="24"/>
      <c r="AI874" s="1"/>
      <c r="AJ874" s="1"/>
      <c r="AK874" s="1"/>
      <c r="AL874" s="1"/>
      <c r="AM874" s="1"/>
      <c r="AN874" s="1"/>
    </row>
    <row r="875" spans="2:40" ht="12" customHeight="1" x14ac:dyDescent="0.25">
      <c r="B875" s="24"/>
      <c r="AI875" s="1"/>
      <c r="AJ875" s="1"/>
      <c r="AK875" s="1"/>
      <c r="AL875" s="1"/>
      <c r="AM875" s="1"/>
      <c r="AN875" s="1"/>
    </row>
    <row r="876" spans="2:40" ht="12" customHeight="1" x14ac:dyDescent="0.25">
      <c r="B876" s="24"/>
      <c r="AI876" s="1"/>
      <c r="AJ876" s="1"/>
      <c r="AK876" s="1"/>
      <c r="AL876" s="1"/>
      <c r="AM876" s="1"/>
      <c r="AN876" s="1"/>
    </row>
    <row r="877" spans="2:40" ht="12" customHeight="1" x14ac:dyDescent="0.25">
      <c r="B877" s="24"/>
      <c r="AI877" s="1"/>
      <c r="AJ877" s="1"/>
      <c r="AK877" s="1"/>
      <c r="AL877" s="1"/>
      <c r="AM877" s="1"/>
      <c r="AN877" s="1"/>
    </row>
    <row r="878" spans="2:40" ht="12" customHeight="1" x14ac:dyDescent="0.25">
      <c r="B878" s="24"/>
      <c r="AI878" s="1"/>
      <c r="AJ878" s="1"/>
      <c r="AK878" s="1"/>
      <c r="AL878" s="1"/>
      <c r="AM878" s="1"/>
      <c r="AN878" s="1"/>
    </row>
    <row r="879" spans="2:40" ht="12" customHeight="1" x14ac:dyDescent="0.25">
      <c r="B879" s="24"/>
      <c r="AI879" s="1"/>
      <c r="AJ879" s="1"/>
      <c r="AK879" s="1"/>
      <c r="AL879" s="1"/>
      <c r="AM879" s="1"/>
      <c r="AN879" s="1"/>
    </row>
    <row r="880" spans="2:40" ht="12" customHeight="1" x14ac:dyDescent="0.25">
      <c r="B880" s="24"/>
      <c r="AI880" s="1"/>
      <c r="AJ880" s="1"/>
      <c r="AK880" s="1"/>
      <c r="AL880" s="1"/>
      <c r="AM880" s="1"/>
      <c r="AN880" s="1"/>
    </row>
    <row r="881" spans="2:40" ht="12" customHeight="1" x14ac:dyDescent="0.25">
      <c r="B881" s="24"/>
      <c r="AI881" s="1"/>
      <c r="AJ881" s="1"/>
      <c r="AK881" s="1"/>
      <c r="AL881" s="1"/>
      <c r="AM881" s="1"/>
      <c r="AN881" s="1"/>
    </row>
    <row r="882" spans="2:40" ht="12" customHeight="1" x14ac:dyDescent="0.25">
      <c r="B882" s="24"/>
      <c r="AI882" s="1"/>
      <c r="AJ882" s="1"/>
      <c r="AK882" s="1"/>
      <c r="AL882" s="1"/>
      <c r="AM882" s="1"/>
      <c r="AN882" s="1"/>
    </row>
    <row r="883" spans="2:40" ht="12" customHeight="1" x14ac:dyDescent="0.25">
      <c r="B883" s="24"/>
      <c r="AI883" s="1"/>
      <c r="AJ883" s="1"/>
      <c r="AK883" s="1"/>
      <c r="AL883" s="1"/>
      <c r="AM883" s="1"/>
      <c r="AN883" s="1"/>
    </row>
    <row r="884" spans="2:40" ht="12" customHeight="1" x14ac:dyDescent="0.25">
      <c r="B884" s="24"/>
      <c r="AI884" s="1"/>
      <c r="AJ884" s="1"/>
      <c r="AK884" s="1"/>
      <c r="AL884" s="1"/>
      <c r="AM884" s="1"/>
      <c r="AN884" s="1"/>
    </row>
    <row r="885" spans="2:40" ht="12" customHeight="1" x14ac:dyDescent="0.25">
      <c r="B885" s="24"/>
      <c r="AI885" s="1"/>
      <c r="AJ885" s="1"/>
      <c r="AK885" s="1"/>
      <c r="AL885" s="1"/>
      <c r="AM885" s="1"/>
      <c r="AN885" s="1"/>
    </row>
    <row r="886" spans="2:40" ht="12" customHeight="1" x14ac:dyDescent="0.25">
      <c r="B886" s="24"/>
      <c r="AI886" s="1"/>
      <c r="AJ886" s="1"/>
      <c r="AK886" s="1"/>
      <c r="AL886" s="1"/>
      <c r="AM886" s="1"/>
      <c r="AN886" s="1"/>
    </row>
    <row r="887" spans="2:40" ht="12" customHeight="1" x14ac:dyDescent="0.25">
      <c r="B887" s="24"/>
      <c r="AI887" s="1"/>
      <c r="AJ887" s="1"/>
      <c r="AK887" s="1"/>
      <c r="AL887" s="1"/>
      <c r="AM887" s="1"/>
      <c r="AN887" s="1"/>
    </row>
    <row r="888" spans="2:40" ht="12" customHeight="1" x14ac:dyDescent="0.25">
      <c r="B888" s="24"/>
      <c r="AI888" s="1"/>
      <c r="AJ888" s="1"/>
      <c r="AK888" s="1"/>
      <c r="AL888" s="1"/>
      <c r="AM888" s="1"/>
      <c r="AN888" s="1"/>
    </row>
    <row r="889" spans="2:40" ht="12" customHeight="1" x14ac:dyDescent="0.25">
      <c r="B889" s="24"/>
      <c r="AI889" s="1"/>
      <c r="AJ889" s="1"/>
      <c r="AK889" s="1"/>
      <c r="AL889" s="1"/>
      <c r="AM889" s="1"/>
      <c r="AN889" s="1"/>
    </row>
    <row r="890" spans="2:40" ht="12" customHeight="1" x14ac:dyDescent="0.25">
      <c r="B890" s="24"/>
      <c r="AI890" s="1"/>
      <c r="AJ890" s="1"/>
      <c r="AK890" s="1"/>
      <c r="AL890" s="1"/>
      <c r="AM890" s="1"/>
      <c r="AN890" s="1"/>
    </row>
    <row r="891" spans="2:40" ht="12" customHeight="1" x14ac:dyDescent="0.25">
      <c r="B891" s="24"/>
      <c r="AI891" s="1"/>
      <c r="AJ891" s="1"/>
      <c r="AK891" s="1"/>
      <c r="AL891" s="1"/>
      <c r="AM891" s="1"/>
      <c r="AN891" s="1"/>
    </row>
    <row r="892" spans="2:40" ht="12" customHeight="1" x14ac:dyDescent="0.25">
      <c r="B892" s="24"/>
      <c r="AI892" s="1"/>
      <c r="AJ892" s="1"/>
      <c r="AK892" s="1"/>
      <c r="AL892" s="1"/>
      <c r="AM892" s="1"/>
      <c r="AN892" s="1"/>
    </row>
    <row r="893" spans="2:40" ht="12" customHeight="1" x14ac:dyDescent="0.25">
      <c r="B893" s="24"/>
      <c r="AI893" s="1"/>
      <c r="AJ893" s="1"/>
      <c r="AK893" s="1"/>
      <c r="AL893" s="1"/>
      <c r="AM893" s="1"/>
      <c r="AN893" s="1"/>
    </row>
    <row r="894" spans="2:40" ht="12" customHeight="1" x14ac:dyDescent="0.25">
      <c r="B894" s="24"/>
      <c r="AI894" s="1"/>
      <c r="AJ894" s="1"/>
      <c r="AK894" s="1"/>
      <c r="AL894" s="1"/>
      <c r="AM894" s="1"/>
      <c r="AN894" s="1"/>
    </row>
    <row r="895" spans="2:40" ht="12" customHeight="1" x14ac:dyDescent="0.25">
      <c r="B895" s="24"/>
      <c r="AI895" s="1"/>
      <c r="AJ895" s="1"/>
      <c r="AK895" s="1"/>
      <c r="AL895" s="1"/>
      <c r="AM895" s="1"/>
      <c r="AN895" s="1"/>
    </row>
    <row r="896" spans="2:40" ht="12" customHeight="1" x14ac:dyDescent="0.25">
      <c r="B896" s="24"/>
      <c r="AI896" s="1"/>
      <c r="AJ896" s="1"/>
      <c r="AK896" s="1"/>
      <c r="AL896" s="1"/>
      <c r="AM896" s="1"/>
      <c r="AN896" s="1"/>
    </row>
    <row r="897" spans="2:40" ht="12" customHeight="1" x14ac:dyDescent="0.25">
      <c r="B897" s="24"/>
      <c r="AI897" s="1"/>
      <c r="AJ897" s="1"/>
      <c r="AK897" s="1"/>
      <c r="AL897" s="1"/>
      <c r="AM897" s="1"/>
      <c r="AN897" s="1"/>
    </row>
    <row r="898" spans="2:40" ht="12" customHeight="1" x14ac:dyDescent="0.25">
      <c r="B898" s="24"/>
      <c r="AI898" s="1"/>
      <c r="AJ898" s="1"/>
      <c r="AK898" s="1"/>
      <c r="AL898" s="1"/>
      <c r="AM898" s="1"/>
      <c r="AN898" s="1"/>
    </row>
    <row r="899" spans="2:40" ht="12" customHeight="1" x14ac:dyDescent="0.25">
      <c r="B899" s="24"/>
      <c r="AI899" s="1"/>
      <c r="AJ899" s="1"/>
      <c r="AK899" s="1"/>
      <c r="AL899" s="1"/>
      <c r="AM899" s="1"/>
      <c r="AN899" s="1"/>
    </row>
    <row r="900" spans="2:40" ht="12" customHeight="1" x14ac:dyDescent="0.25">
      <c r="B900" s="24"/>
      <c r="AI900" s="1"/>
      <c r="AJ900" s="1"/>
      <c r="AK900" s="1"/>
      <c r="AL900" s="1"/>
      <c r="AM900" s="1"/>
      <c r="AN900" s="1"/>
    </row>
    <row r="901" spans="2:40" ht="12" customHeight="1" x14ac:dyDescent="0.25">
      <c r="B901" s="24"/>
      <c r="AI901" s="1"/>
      <c r="AJ901" s="1"/>
      <c r="AK901" s="1"/>
      <c r="AL901" s="1"/>
      <c r="AM901" s="1"/>
      <c r="AN901" s="1"/>
    </row>
    <row r="902" spans="2:40" ht="12" customHeight="1" x14ac:dyDescent="0.25">
      <c r="B902" s="24"/>
      <c r="AI902" s="1"/>
      <c r="AJ902" s="1"/>
      <c r="AK902" s="1"/>
      <c r="AL902" s="1"/>
      <c r="AM902" s="1"/>
      <c r="AN902" s="1"/>
    </row>
    <row r="903" spans="2:40" ht="12" customHeight="1" x14ac:dyDescent="0.25">
      <c r="B903" s="24"/>
      <c r="AI903" s="1"/>
      <c r="AJ903" s="1"/>
      <c r="AK903" s="1"/>
      <c r="AL903" s="1"/>
      <c r="AM903" s="1"/>
      <c r="AN903" s="1"/>
    </row>
    <row r="904" spans="2:40" ht="12" customHeight="1" x14ac:dyDescent="0.25">
      <c r="B904" s="24"/>
      <c r="AI904" s="1"/>
      <c r="AJ904" s="1"/>
      <c r="AK904" s="1"/>
      <c r="AL904" s="1"/>
      <c r="AM904" s="1"/>
      <c r="AN904" s="1"/>
    </row>
    <row r="905" spans="2:40" ht="12" customHeight="1" x14ac:dyDescent="0.25">
      <c r="B905" s="24"/>
      <c r="AI905" s="1"/>
      <c r="AJ905" s="1"/>
      <c r="AK905" s="1"/>
      <c r="AL905" s="1"/>
      <c r="AM905" s="1"/>
      <c r="AN905" s="1"/>
    </row>
    <row r="906" spans="2:40" ht="12" customHeight="1" x14ac:dyDescent="0.25">
      <c r="B906" s="24"/>
      <c r="AI906" s="1"/>
      <c r="AJ906" s="1"/>
      <c r="AK906" s="1"/>
      <c r="AL906" s="1"/>
      <c r="AM906" s="1"/>
      <c r="AN906" s="1"/>
    </row>
    <row r="907" spans="2:40" ht="12" customHeight="1" x14ac:dyDescent="0.25">
      <c r="B907" s="24"/>
      <c r="AI907" s="1"/>
      <c r="AJ907" s="1"/>
      <c r="AK907" s="1"/>
      <c r="AL907" s="1"/>
      <c r="AM907" s="1"/>
      <c r="AN907" s="1"/>
    </row>
    <row r="908" spans="2:40" ht="12" customHeight="1" x14ac:dyDescent="0.25">
      <c r="B908" s="24"/>
      <c r="AI908" s="1"/>
      <c r="AJ908" s="1"/>
      <c r="AK908" s="1"/>
      <c r="AL908" s="1"/>
      <c r="AM908" s="1"/>
      <c r="AN908" s="1"/>
    </row>
    <row r="909" spans="2:40" ht="12" customHeight="1" x14ac:dyDescent="0.25">
      <c r="B909" s="24"/>
      <c r="AI909" s="1"/>
      <c r="AJ909" s="1"/>
      <c r="AK909" s="1"/>
      <c r="AL909" s="1"/>
      <c r="AM909" s="1"/>
      <c r="AN909" s="1"/>
    </row>
    <row r="910" spans="2:40" ht="12" customHeight="1" x14ac:dyDescent="0.25">
      <c r="B910" s="24"/>
      <c r="AI910" s="1"/>
      <c r="AJ910" s="1"/>
      <c r="AK910" s="1"/>
      <c r="AL910" s="1"/>
      <c r="AM910" s="1"/>
      <c r="AN910" s="1"/>
    </row>
    <row r="911" spans="2:40" ht="12" customHeight="1" x14ac:dyDescent="0.25">
      <c r="B911" s="24"/>
      <c r="AI911" s="1"/>
      <c r="AJ911" s="1"/>
      <c r="AK911" s="1"/>
      <c r="AL911" s="1"/>
      <c r="AM911" s="1"/>
      <c r="AN911" s="1"/>
    </row>
    <row r="912" spans="2:40" ht="12" customHeight="1" x14ac:dyDescent="0.25">
      <c r="B912" s="24"/>
      <c r="AI912" s="1"/>
      <c r="AJ912" s="1"/>
      <c r="AK912" s="1"/>
      <c r="AL912" s="1"/>
      <c r="AM912" s="1"/>
      <c r="AN912" s="1"/>
    </row>
    <row r="913" spans="2:40" ht="12" customHeight="1" x14ac:dyDescent="0.25">
      <c r="B913" s="24"/>
      <c r="AI913" s="1"/>
      <c r="AJ913" s="1"/>
      <c r="AK913" s="1"/>
      <c r="AL913" s="1"/>
      <c r="AM913" s="1"/>
      <c r="AN913" s="1"/>
    </row>
    <row r="914" spans="2:40" ht="12" customHeight="1" x14ac:dyDescent="0.25">
      <c r="B914" s="24"/>
      <c r="AI914" s="1"/>
      <c r="AJ914" s="1"/>
      <c r="AK914" s="1"/>
      <c r="AL914" s="1"/>
      <c r="AM914" s="1"/>
      <c r="AN914" s="1"/>
    </row>
    <row r="915" spans="2:40" ht="12" customHeight="1" x14ac:dyDescent="0.25">
      <c r="B915" s="24"/>
      <c r="AI915" s="1"/>
      <c r="AJ915" s="1"/>
      <c r="AK915" s="1"/>
      <c r="AL915" s="1"/>
      <c r="AM915" s="1"/>
      <c r="AN915" s="1"/>
    </row>
    <row r="916" spans="2:40" ht="12" customHeight="1" x14ac:dyDescent="0.25">
      <c r="B916" s="24"/>
      <c r="AI916" s="1"/>
      <c r="AJ916" s="1"/>
      <c r="AK916" s="1"/>
      <c r="AL916" s="1"/>
      <c r="AM916" s="1"/>
      <c r="AN916" s="1"/>
    </row>
    <row r="917" spans="2:40" ht="12" customHeight="1" x14ac:dyDescent="0.25">
      <c r="B917" s="24"/>
      <c r="AI917" s="1"/>
      <c r="AJ917" s="1"/>
      <c r="AK917" s="1"/>
      <c r="AL917" s="1"/>
      <c r="AM917" s="1"/>
      <c r="AN917" s="1"/>
    </row>
    <row r="918" spans="2:40" ht="12" customHeight="1" x14ac:dyDescent="0.25">
      <c r="B918" s="24"/>
      <c r="AI918" s="1"/>
      <c r="AJ918" s="1"/>
      <c r="AK918" s="1"/>
      <c r="AL918" s="1"/>
      <c r="AM918" s="1"/>
      <c r="AN918" s="1"/>
    </row>
    <row r="919" spans="2:40" ht="12" customHeight="1" x14ac:dyDescent="0.25">
      <c r="B919" s="24"/>
      <c r="AI919" s="1"/>
      <c r="AJ919" s="1"/>
      <c r="AK919" s="1"/>
      <c r="AL919" s="1"/>
      <c r="AM919" s="1"/>
      <c r="AN919" s="1"/>
    </row>
    <row r="920" spans="2:40" ht="12" customHeight="1" x14ac:dyDescent="0.25">
      <c r="B920" s="24"/>
      <c r="AI920" s="1"/>
      <c r="AJ920" s="1"/>
      <c r="AK920" s="1"/>
      <c r="AL920" s="1"/>
      <c r="AM920" s="1"/>
      <c r="AN920" s="1"/>
    </row>
    <row r="921" spans="2:40" ht="12" customHeight="1" x14ac:dyDescent="0.25">
      <c r="B921" s="24"/>
      <c r="AI921" s="1"/>
      <c r="AJ921" s="1"/>
      <c r="AK921" s="1"/>
      <c r="AL921" s="1"/>
      <c r="AM921" s="1"/>
      <c r="AN921" s="1"/>
    </row>
    <row r="922" spans="2:40" ht="12" customHeight="1" x14ac:dyDescent="0.25">
      <c r="B922" s="24"/>
      <c r="AI922" s="1"/>
      <c r="AJ922" s="1"/>
      <c r="AK922" s="1"/>
      <c r="AL922" s="1"/>
      <c r="AM922" s="1"/>
      <c r="AN922" s="1"/>
    </row>
    <row r="923" spans="2:40" ht="12" customHeight="1" x14ac:dyDescent="0.25">
      <c r="B923" s="24"/>
      <c r="AI923" s="1"/>
      <c r="AJ923" s="1"/>
      <c r="AK923" s="1"/>
      <c r="AL923" s="1"/>
      <c r="AM923" s="1"/>
      <c r="AN923" s="1"/>
    </row>
    <row r="924" spans="2:40" ht="12" customHeight="1" x14ac:dyDescent="0.25">
      <c r="B924" s="24"/>
      <c r="AI924" s="1"/>
      <c r="AJ924" s="1"/>
      <c r="AK924" s="1"/>
      <c r="AL924" s="1"/>
      <c r="AM924" s="1"/>
      <c r="AN924" s="1"/>
    </row>
    <row r="925" spans="2:40" ht="12" customHeight="1" x14ac:dyDescent="0.25">
      <c r="B925" s="24"/>
      <c r="AI925" s="1"/>
      <c r="AJ925" s="1"/>
      <c r="AK925" s="1"/>
      <c r="AL925" s="1"/>
      <c r="AM925" s="1"/>
      <c r="AN925" s="1"/>
    </row>
    <row r="926" spans="2:40" ht="12" customHeight="1" x14ac:dyDescent="0.25">
      <c r="B926" s="24"/>
      <c r="AI926" s="1"/>
      <c r="AJ926" s="1"/>
      <c r="AK926" s="1"/>
      <c r="AL926" s="1"/>
      <c r="AM926" s="1"/>
      <c r="AN926" s="1"/>
    </row>
    <row r="927" spans="2:40" ht="12" customHeight="1" x14ac:dyDescent="0.25">
      <c r="B927" s="24"/>
      <c r="AI927" s="1"/>
      <c r="AJ927" s="1"/>
      <c r="AK927" s="1"/>
      <c r="AL927" s="1"/>
      <c r="AM927" s="1"/>
      <c r="AN927" s="1"/>
    </row>
    <row r="928" spans="2:40" ht="12" customHeight="1" x14ac:dyDescent="0.25">
      <c r="B928" s="24"/>
      <c r="AI928" s="1"/>
      <c r="AJ928" s="1"/>
      <c r="AK928" s="1"/>
      <c r="AL928" s="1"/>
      <c r="AM928" s="1"/>
      <c r="AN928" s="1"/>
    </row>
    <row r="929" spans="2:40" ht="12" customHeight="1" x14ac:dyDescent="0.25">
      <c r="B929" s="24"/>
      <c r="AI929" s="1"/>
      <c r="AJ929" s="1"/>
      <c r="AK929" s="1"/>
      <c r="AL929" s="1"/>
      <c r="AM929" s="1"/>
      <c r="AN929" s="1"/>
    </row>
    <row r="930" spans="2:40" ht="12" customHeight="1" x14ac:dyDescent="0.25">
      <c r="B930" s="24"/>
      <c r="AI930" s="1"/>
      <c r="AJ930" s="1"/>
      <c r="AK930" s="1"/>
      <c r="AL930" s="1"/>
      <c r="AM930" s="1"/>
      <c r="AN930" s="1"/>
    </row>
    <row r="931" spans="2:40" ht="12" customHeight="1" x14ac:dyDescent="0.25">
      <c r="B931" s="24"/>
      <c r="AI931" s="1"/>
      <c r="AJ931" s="1"/>
      <c r="AK931" s="1"/>
      <c r="AL931" s="1"/>
      <c r="AM931" s="1"/>
      <c r="AN931" s="1"/>
    </row>
    <row r="932" spans="2:40" ht="12" customHeight="1" x14ac:dyDescent="0.25">
      <c r="B932" s="24"/>
      <c r="AI932" s="1"/>
      <c r="AJ932" s="1"/>
      <c r="AK932" s="1"/>
      <c r="AL932" s="1"/>
      <c r="AM932" s="1"/>
      <c r="AN932" s="1"/>
    </row>
    <row r="933" spans="2:40" ht="12" customHeight="1" x14ac:dyDescent="0.25">
      <c r="B933" s="24"/>
      <c r="AI933" s="1"/>
      <c r="AJ933" s="1"/>
      <c r="AK933" s="1"/>
      <c r="AL933" s="1"/>
      <c r="AM933" s="1"/>
      <c r="AN933" s="1"/>
    </row>
    <row r="934" spans="2:40" ht="12" customHeight="1" x14ac:dyDescent="0.25">
      <c r="B934" s="24"/>
      <c r="AI934" s="1"/>
      <c r="AJ934" s="1"/>
      <c r="AK934" s="1"/>
      <c r="AL934" s="1"/>
      <c r="AM934" s="1"/>
      <c r="AN934" s="1"/>
    </row>
    <row r="935" spans="2:40" ht="12" customHeight="1" x14ac:dyDescent="0.25">
      <c r="B935" s="24"/>
      <c r="AI935" s="1"/>
      <c r="AJ935" s="1"/>
      <c r="AK935" s="1"/>
      <c r="AL935" s="1"/>
      <c r="AM935" s="1"/>
      <c r="AN935" s="1"/>
    </row>
    <row r="936" spans="2:40" ht="12" customHeight="1" x14ac:dyDescent="0.25">
      <c r="B936" s="24"/>
      <c r="AI936" s="1"/>
      <c r="AJ936" s="1"/>
      <c r="AK936" s="1"/>
      <c r="AL936" s="1"/>
      <c r="AM936" s="1"/>
      <c r="AN936" s="1"/>
    </row>
    <row r="937" spans="2:40" ht="12" customHeight="1" x14ac:dyDescent="0.25">
      <c r="B937" s="24"/>
      <c r="AI937" s="1"/>
      <c r="AJ937" s="1"/>
      <c r="AK937" s="1"/>
      <c r="AL937" s="1"/>
      <c r="AM937" s="1"/>
      <c r="AN937" s="1"/>
    </row>
    <row r="938" spans="2:40" ht="12" customHeight="1" x14ac:dyDescent="0.25">
      <c r="B938" s="24"/>
      <c r="AI938" s="1"/>
      <c r="AJ938" s="1"/>
      <c r="AK938" s="1"/>
      <c r="AL938" s="1"/>
      <c r="AM938" s="1"/>
      <c r="AN938" s="1"/>
    </row>
    <row r="939" spans="2:40" ht="12" customHeight="1" x14ac:dyDescent="0.25">
      <c r="B939" s="24"/>
      <c r="AI939" s="1"/>
      <c r="AJ939" s="1"/>
      <c r="AK939" s="1"/>
      <c r="AL939" s="1"/>
      <c r="AM939" s="1"/>
      <c r="AN939" s="1"/>
    </row>
    <row r="940" spans="2:40" ht="12" customHeight="1" x14ac:dyDescent="0.25">
      <c r="B940" s="24"/>
      <c r="AI940" s="1"/>
      <c r="AJ940" s="1"/>
      <c r="AK940" s="1"/>
      <c r="AL940" s="1"/>
      <c r="AM940" s="1"/>
      <c r="AN940" s="1"/>
    </row>
    <row r="941" spans="2:40" ht="12" customHeight="1" x14ac:dyDescent="0.25">
      <c r="B941" s="24"/>
      <c r="AI941" s="1"/>
      <c r="AJ941" s="1"/>
      <c r="AK941" s="1"/>
      <c r="AL941" s="1"/>
      <c r="AM941" s="1"/>
      <c r="AN941" s="1"/>
    </row>
    <row r="942" spans="2:40" ht="12" customHeight="1" x14ac:dyDescent="0.25">
      <c r="B942" s="24"/>
      <c r="AI942" s="1"/>
      <c r="AJ942" s="1"/>
      <c r="AK942" s="1"/>
      <c r="AL942" s="1"/>
      <c r="AM942" s="1"/>
      <c r="AN942" s="1"/>
    </row>
    <row r="943" spans="2:40" ht="12" customHeight="1" x14ac:dyDescent="0.25">
      <c r="B943" s="24"/>
      <c r="AI943" s="1"/>
      <c r="AJ943" s="1"/>
      <c r="AK943" s="1"/>
      <c r="AL943" s="1"/>
      <c r="AM943" s="1"/>
      <c r="AN943" s="1"/>
    </row>
    <row r="944" spans="2:40" ht="12" customHeight="1" x14ac:dyDescent="0.25">
      <c r="B944" s="24"/>
      <c r="AI944" s="1"/>
      <c r="AJ944" s="1"/>
      <c r="AK944" s="1"/>
      <c r="AL944" s="1"/>
      <c r="AM944" s="1"/>
      <c r="AN944" s="1"/>
    </row>
    <row r="945" spans="2:40" ht="12" customHeight="1" x14ac:dyDescent="0.25">
      <c r="B945" s="24"/>
      <c r="AI945" s="1"/>
      <c r="AJ945" s="1"/>
      <c r="AK945" s="1"/>
      <c r="AL945" s="1"/>
      <c r="AM945" s="1"/>
      <c r="AN945" s="1"/>
    </row>
    <row r="946" spans="2:40" ht="12" customHeight="1" x14ac:dyDescent="0.25">
      <c r="B946" s="24"/>
      <c r="AI946" s="1"/>
      <c r="AJ946" s="1"/>
      <c r="AK946" s="1"/>
      <c r="AL946" s="1"/>
      <c r="AM946" s="1"/>
      <c r="AN946" s="1"/>
    </row>
    <row r="947" spans="2:40" ht="12" customHeight="1" x14ac:dyDescent="0.25">
      <c r="B947" s="24"/>
      <c r="AI947" s="1"/>
      <c r="AJ947" s="1"/>
      <c r="AK947" s="1"/>
      <c r="AL947" s="1"/>
      <c r="AM947" s="1"/>
      <c r="AN947" s="1"/>
    </row>
    <row r="948" spans="2:40" ht="12" customHeight="1" x14ac:dyDescent="0.25">
      <c r="B948" s="24"/>
      <c r="AI948" s="1"/>
      <c r="AJ948" s="1"/>
      <c r="AK948" s="1"/>
      <c r="AL948" s="1"/>
      <c r="AM948" s="1"/>
      <c r="AN948" s="1"/>
    </row>
    <row r="949" spans="2:40" ht="12" customHeight="1" x14ac:dyDescent="0.25">
      <c r="B949" s="24"/>
      <c r="AI949" s="1"/>
      <c r="AJ949" s="1"/>
      <c r="AK949" s="1"/>
      <c r="AL949" s="1"/>
      <c r="AM949" s="1"/>
      <c r="AN949" s="1"/>
    </row>
    <row r="950" spans="2:40" ht="12" customHeight="1" x14ac:dyDescent="0.25">
      <c r="B950" s="24"/>
      <c r="AI950" s="1"/>
      <c r="AJ950" s="1"/>
      <c r="AK950" s="1"/>
      <c r="AL950" s="1"/>
      <c r="AM950" s="1"/>
      <c r="AN950" s="1"/>
    </row>
    <row r="951" spans="2:40" ht="12" customHeight="1" x14ac:dyDescent="0.25">
      <c r="B951" s="24"/>
      <c r="AI951" s="1"/>
      <c r="AJ951" s="1"/>
      <c r="AK951" s="1"/>
      <c r="AL951" s="1"/>
      <c r="AM951" s="1"/>
      <c r="AN951" s="1"/>
    </row>
    <row r="952" spans="2:40" ht="12" customHeight="1" x14ac:dyDescent="0.25">
      <c r="B952" s="24"/>
      <c r="AI952" s="1"/>
      <c r="AJ952" s="1"/>
      <c r="AK952" s="1"/>
      <c r="AL952" s="1"/>
      <c r="AM952" s="1"/>
      <c r="AN952" s="1"/>
    </row>
    <row r="953" spans="2:40" ht="12" customHeight="1" x14ac:dyDescent="0.25">
      <c r="B953" s="24"/>
      <c r="AI953" s="1"/>
      <c r="AJ953" s="1"/>
      <c r="AK953" s="1"/>
      <c r="AL953" s="1"/>
      <c r="AM953" s="1"/>
      <c r="AN953" s="1"/>
    </row>
    <row r="954" spans="2:40" ht="12" customHeight="1" x14ac:dyDescent="0.25">
      <c r="B954" s="24"/>
      <c r="AI954" s="1"/>
      <c r="AJ954" s="1"/>
      <c r="AK954" s="1"/>
      <c r="AL954" s="1"/>
      <c r="AM954" s="1"/>
      <c r="AN954" s="1"/>
    </row>
    <row r="955" spans="2:40" ht="12" customHeight="1" x14ac:dyDescent="0.25">
      <c r="B955" s="24"/>
      <c r="AI955" s="1"/>
      <c r="AJ955" s="1"/>
      <c r="AK955" s="1"/>
      <c r="AL955" s="1"/>
      <c r="AM955" s="1"/>
      <c r="AN955" s="1"/>
    </row>
    <row r="956" spans="2:40" ht="12" customHeight="1" x14ac:dyDescent="0.25">
      <c r="B956" s="24"/>
      <c r="AI956" s="1"/>
      <c r="AJ956" s="1"/>
      <c r="AK956" s="1"/>
      <c r="AL956" s="1"/>
      <c r="AM956" s="1"/>
      <c r="AN956" s="1"/>
    </row>
    <row r="957" spans="2:40" ht="12" customHeight="1" x14ac:dyDescent="0.25">
      <c r="B957" s="24"/>
      <c r="AI957" s="1"/>
      <c r="AJ957" s="1"/>
      <c r="AK957" s="1"/>
      <c r="AL957" s="1"/>
      <c r="AM957" s="1"/>
      <c r="AN957" s="1"/>
    </row>
    <row r="958" spans="2:40" ht="12" customHeight="1" x14ac:dyDescent="0.25">
      <c r="B958" s="24"/>
      <c r="AI958" s="1"/>
      <c r="AJ958" s="1"/>
      <c r="AK958" s="1"/>
      <c r="AL958" s="1"/>
      <c r="AM958" s="1"/>
      <c r="AN958" s="1"/>
    </row>
    <row r="959" spans="2:40" ht="12" customHeight="1" x14ac:dyDescent="0.25">
      <c r="B959" s="24"/>
      <c r="AI959" s="1"/>
      <c r="AJ959" s="1"/>
      <c r="AK959" s="1"/>
      <c r="AL959" s="1"/>
      <c r="AM959" s="1"/>
      <c r="AN959" s="1"/>
    </row>
    <row r="960" spans="2:40" ht="12" customHeight="1" x14ac:dyDescent="0.25">
      <c r="B960" s="24"/>
      <c r="AI960" s="1"/>
      <c r="AJ960" s="1"/>
      <c r="AK960" s="1"/>
      <c r="AL960" s="1"/>
      <c r="AM960" s="1"/>
      <c r="AN960" s="1"/>
    </row>
    <row r="961" spans="2:40" ht="12" customHeight="1" x14ac:dyDescent="0.25">
      <c r="B961" s="24"/>
      <c r="AI961" s="1"/>
      <c r="AJ961" s="1"/>
      <c r="AK961" s="1"/>
      <c r="AL961" s="1"/>
      <c r="AM961" s="1"/>
      <c r="AN961" s="1"/>
    </row>
    <row r="962" spans="2:40" ht="12" customHeight="1" x14ac:dyDescent="0.25">
      <c r="B962" s="24"/>
      <c r="AI962" s="1"/>
      <c r="AJ962" s="1"/>
      <c r="AK962" s="1"/>
      <c r="AL962" s="1"/>
      <c r="AM962" s="1"/>
      <c r="AN962" s="1"/>
    </row>
    <row r="963" spans="2:40" ht="12" customHeight="1" x14ac:dyDescent="0.25">
      <c r="B963" s="24"/>
      <c r="AI963" s="1"/>
      <c r="AJ963" s="1"/>
      <c r="AK963" s="1"/>
      <c r="AL963" s="1"/>
      <c r="AM963" s="1"/>
      <c r="AN963" s="1"/>
    </row>
    <row r="964" spans="2:40" ht="12" customHeight="1" x14ac:dyDescent="0.25">
      <c r="B964" s="24"/>
      <c r="AI964" s="1"/>
      <c r="AJ964" s="1"/>
      <c r="AK964" s="1"/>
      <c r="AL964" s="1"/>
      <c r="AM964" s="1"/>
      <c r="AN964" s="1"/>
    </row>
    <row r="965" spans="2:40" ht="12" customHeight="1" x14ac:dyDescent="0.25">
      <c r="B965" s="24"/>
      <c r="AI965" s="1"/>
      <c r="AJ965" s="1"/>
      <c r="AK965" s="1"/>
      <c r="AL965" s="1"/>
      <c r="AM965" s="1"/>
      <c r="AN965" s="1"/>
    </row>
    <row r="966" spans="2:40" ht="12" customHeight="1" x14ac:dyDescent="0.25">
      <c r="B966" s="24"/>
      <c r="AI966" s="1"/>
      <c r="AJ966" s="1"/>
      <c r="AK966" s="1"/>
      <c r="AL966" s="1"/>
      <c r="AM966" s="1"/>
      <c r="AN966" s="1"/>
    </row>
    <row r="967" spans="2:40" ht="12" customHeight="1" x14ac:dyDescent="0.25">
      <c r="B967" s="24"/>
      <c r="AI967" s="1"/>
      <c r="AJ967" s="1"/>
      <c r="AK967" s="1"/>
      <c r="AL967" s="1"/>
      <c r="AM967" s="1"/>
      <c r="AN967" s="1"/>
    </row>
    <row r="968" spans="2:40" ht="12" customHeight="1" x14ac:dyDescent="0.25">
      <c r="B968" s="24"/>
      <c r="AI968" s="1"/>
      <c r="AJ968" s="1"/>
      <c r="AK968" s="1"/>
      <c r="AL968" s="1"/>
      <c r="AM968" s="1"/>
      <c r="AN968" s="1"/>
    </row>
    <row r="969" spans="2:40" ht="12" customHeight="1" x14ac:dyDescent="0.25">
      <c r="B969" s="24"/>
      <c r="AI969" s="1"/>
      <c r="AJ969" s="1"/>
      <c r="AK969" s="1"/>
      <c r="AL969" s="1"/>
      <c r="AM969" s="1"/>
      <c r="AN969" s="1"/>
    </row>
    <row r="970" spans="2:40" ht="12" customHeight="1" x14ac:dyDescent="0.25">
      <c r="B970" s="24"/>
      <c r="AI970" s="1"/>
      <c r="AJ970" s="1"/>
      <c r="AK970" s="1"/>
      <c r="AL970" s="1"/>
      <c r="AM970" s="1"/>
      <c r="AN970" s="1"/>
    </row>
    <row r="971" spans="2:40" ht="12" customHeight="1" x14ac:dyDescent="0.25">
      <c r="B971" s="24"/>
      <c r="AI971" s="1"/>
      <c r="AJ971" s="1"/>
      <c r="AK971" s="1"/>
      <c r="AL971" s="1"/>
      <c r="AM971" s="1"/>
      <c r="AN971" s="1"/>
    </row>
    <row r="972" spans="2:40" ht="12" customHeight="1" x14ac:dyDescent="0.25">
      <c r="B972" s="24"/>
      <c r="AI972" s="1"/>
      <c r="AJ972" s="1"/>
      <c r="AK972" s="1"/>
      <c r="AL972" s="1"/>
      <c r="AM972" s="1"/>
      <c r="AN972" s="1"/>
    </row>
    <row r="973" spans="2:40" ht="12" customHeight="1" x14ac:dyDescent="0.25">
      <c r="B973" s="24"/>
      <c r="AI973" s="1"/>
      <c r="AJ973" s="1"/>
      <c r="AK973" s="1"/>
      <c r="AL973" s="1"/>
      <c r="AM973" s="1"/>
      <c r="AN973" s="1"/>
    </row>
    <row r="974" spans="2:40" ht="12" customHeight="1" x14ac:dyDescent="0.25">
      <c r="B974" s="24"/>
      <c r="AI974" s="1"/>
      <c r="AJ974" s="1"/>
      <c r="AK974" s="1"/>
      <c r="AL974" s="1"/>
      <c r="AM974" s="1"/>
      <c r="AN974" s="1"/>
    </row>
    <row r="975" spans="2:40" ht="12" customHeight="1" x14ac:dyDescent="0.25">
      <c r="B975" s="24"/>
      <c r="AI975" s="1"/>
      <c r="AJ975" s="1"/>
      <c r="AK975" s="1"/>
      <c r="AL975" s="1"/>
      <c r="AM975" s="1"/>
      <c r="AN975" s="1"/>
    </row>
    <row r="976" spans="2:40" ht="12" customHeight="1" x14ac:dyDescent="0.25">
      <c r="B976" s="24"/>
      <c r="AI976" s="1"/>
      <c r="AJ976" s="1"/>
      <c r="AK976" s="1"/>
      <c r="AL976" s="1"/>
      <c r="AM976" s="1"/>
      <c r="AN976" s="1"/>
    </row>
    <row r="977" spans="2:40" ht="12" customHeight="1" x14ac:dyDescent="0.25">
      <c r="B977" s="24"/>
      <c r="AI977" s="1"/>
      <c r="AJ977" s="1"/>
      <c r="AK977" s="1"/>
      <c r="AL977" s="1"/>
      <c r="AM977" s="1"/>
      <c r="AN977" s="1"/>
    </row>
    <row r="978" spans="2:40" ht="12" customHeight="1" x14ac:dyDescent="0.25">
      <c r="B978" s="24"/>
      <c r="AI978" s="1"/>
      <c r="AJ978" s="1"/>
      <c r="AK978" s="1"/>
      <c r="AL978" s="1"/>
      <c r="AM978" s="1"/>
      <c r="AN978" s="1"/>
    </row>
    <row r="979" spans="2:40" ht="12" customHeight="1" x14ac:dyDescent="0.25">
      <c r="B979" s="24"/>
      <c r="AI979" s="1"/>
      <c r="AJ979" s="1"/>
      <c r="AK979" s="1"/>
      <c r="AL979" s="1"/>
      <c r="AM979" s="1"/>
      <c r="AN979" s="1"/>
    </row>
    <row r="980" spans="2:40" ht="12" customHeight="1" x14ac:dyDescent="0.25">
      <c r="B980" s="24"/>
      <c r="AI980" s="1"/>
      <c r="AJ980" s="1"/>
      <c r="AK980" s="1"/>
      <c r="AL980" s="1"/>
      <c r="AM980" s="1"/>
      <c r="AN980" s="1"/>
    </row>
    <row r="981" spans="2:40" ht="12" customHeight="1" x14ac:dyDescent="0.25">
      <c r="B981" s="24"/>
      <c r="AI981" s="1"/>
      <c r="AJ981" s="1"/>
      <c r="AK981" s="1"/>
      <c r="AL981" s="1"/>
      <c r="AM981" s="1"/>
      <c r="AN981" s="1"/>
    </row>
    <row r="982" spans="2:40" ht="12" customHeight="1" x14ac:dyDescent="0.25">
      <c r="B982" s="24"/>
      <c r="AI982" s="1"/>
      <c r="AJ982" s="1"/>
      <c r="AK982" s="1"/>
      <c r="AL982" s="1"/>
      <c r="AM982" s="1"/>
      <c r="AN982" s="1"/>
    </row>
    <row r="983" spans="2:40" ht="12" customHeight="1" x14ac:dyDescent="0.25">
      <c r="B983" s="24"/>
      <c r="AI983" s="1"/>
      <c r="AJ983" s="1"/>
      <c r="AK983" s="1"/>
      <c r="AL983" s="1"/>
      <c r="AM983" s="1"/>
      <c r="AN983" s="1"/>
    </row>
    <row r="984" spans="2:40" ht="12" customHeight="1" x14ac:dyDescent="0.25">
      <c r="B984" s="24"/>
      <c r="AI984" s="1"/>
      <c r="AJ984" s="1"/>
      <c r="AK984" s="1"/>
      <c r="AL984" s="1"/>
      <c r="AM984" s="1"/>
      <c r="AN984" s="1"/>
    </row>
    <row r="985" spans="2:40" ht="12" customHeight="1" x14ac:dyDescent="0.25">
      <c r="B985" s="24"/>
      <c r="AI985" s="1"/>
      <c r="AJ985" s="1"/>
      <c r="AK985" s="1"/>
      <c r="AL985" s="1"/>
      <c r="AM985" s="1"/>
      <c r="AN985" s="1"/>
    </row>
    <row r="986" spans="2:40" ht="12" customHeight="1" x14ac:dyDescent="0.25">
      <c r="B986" s="24"/>
      <c r="AI986" s="1"/>
      <c r="AJ986" s="1"/>
      <c r="AK986" s="1"/>
      <c r="AL986" s="1"/>
      <c r="AM986" s="1"/>
      <c r="AN986" s="1"/>
    </row>
    <row r="987" spans="2:40" ht="12" customHeight="1" x14ac:dyDescent="0.25">
      <c r="B987" s="24"/>
      <c r="AI987" s="1"/>
      <c r="AJ987" s="1"/>
      <c r="AK987" s="1"/>
      <c r="AL987" s="1"/>
      <c r="AM987" s="1"/>
      <c r="AN987" s="1"/>
    </row>
    <row r="988" spans="2:40" ht="12" customHeight="1" x14ac:dyDescent="0.25">
      <c r="B988" s="24"/>
      <c r="AI988" s="1"/>
      <c r="AJ988" s="1"/>
      <c r="AK988" s="1"/>
      <c r="AL988" s="1"/>
      <c r="AM988" s="1"/>
      <c r="AN988" s="1"/>
    </row>
    <row r="989" spans="2:40" ht="12" customHeight="1" x14ac:dyDescent="0.25">
      <c r="B989" s="24"/>
      <c r="AI989" s="1"/>
      <c r="AJ989" s="1"/>
      <c r="AK989" s="1"/>
      <c r="AL989" s="1"/>
      <c r="AM989" s="1"/>
      <c r="AN989" s="1"/>
    </row>
    <row r="990" spans="2:40" ht="12" customHeight="1" x14ac:dyDescent="0.25">
      <c r="B990" s="24"/>
      <c r="AI990" s="1"/>
      <c r="AJ990" s="1"/>
      <c r="AK990" s="1"/>
      <c r="AL990" s="1"/>
      <c r="AM990" s="1"/>
      <c r="AN990" s="1"/>
    </row>
    <row r="991" spans="2:40" ht="12" customHeight="1" x14ac:dyDescent="0.25">
      <c r="B991" s="24"/>
      <c r="AI991" s="1"/>
      <c r="AJ991" s="1"/>
      <c r="AK991" s="1"/>
      <c r="AL991" s="1"/>
      <c r="AM991" s="1"/>
      <c r="AN991" s="1"/>
    </row>
    <row r="992" spans="2:40" ht="12" customHeight="1" x14ac:dyDescent="0.25">
      <c r="B992" s="24"/>
      <c r="AI992" s="1"/>
      <c r="AJ992" s="1"/>
      <c r="AK992" s="1"/>
      <c r="AL992" s="1"/>
      <c r="AM992" s="1"/>
      <c r="AN992" s="1"/>
    </row>
    <row r="993" spans="2:40" ht="12" customHeight="1" x14ac:dyDescent="0.25">
      <c r="B993" s="24"/>
      <c r="AI993" s="1"/>
      <c r="AJ993" s="1"/>
      <c r="AK993" s="1"/>
      <c r="AL993" s="1"/>
      <c r="AM993" s="1"/>
      <c r="AN993" s="1"/>
    </row>
    <row r="994" spans="2:40" ht="12" customHeight="1" x14ac:dyDescent="0.25">
      <c r="B994" s="24"/>
      <c r="AI994" s="1"/>
      <c r="AJ994" s="1"/>
      <c r="AK994" s="1"/>
      <c r="AL994" s="1"/>
      <c r="AM994" s="1"/>
      <c r="AN994" s="1"/>
    </row>
    <row r="995" spans="2:40" ht="12" customHeight="1" x14ac:dyDescent="0.25">
      <c r="B995" s="24"/>
      <c r="AI995" s="1"/>
      <c r="AJ995" s="1"/>
      <c r="AK995" s="1"/>
      <c r="AL995" s="1"/>
      <c r="AM995" s="1"/>
      <c r="AN995" s="1"/>
    </row>
    <row r="996" spans="2:40" ht="12" customHeight="1" x14ac:dyDescent="0.25">
      <c r="B996" s="24"/>
      <c r="AI996" s="1"/>
      <c r="AJ996" s="1"/>
      <c r="AK996" s="1"/>
      <c r="AL996" s="1"/>
      <c r="AM996" s="1"/>
      <c r="AN996" s="1"/>
    </row>
    <row r="997" spans="2:40" ht="12" customHeight="1" x14ac:dyDescent="0.25">
      <c r="B997" s="24"/>
      <c r="AI997" s="1"/>
      <c r="AJ997" s="1"/>
      <c r="AK997" s="1"/>
      <c r="AL997" s="1"/>
      <c r="AM997" s="1"/>
      <c r="AN997" s="1"/>
    </row>
    <row r="998" spans="2:40" ht="12" customHeight="1" x14ac:dyDescent="0.25">
      <c r="B998" s="24"/>
      <c r="AI998" s="1"/>
      <c r="AJ998" s="1"/>
      <c r="AK998" s="1"/>
      <c r="AL998" s="1"/>
      <c r="AM998" s="1"/>
      <c r="AN998" s="1"/>
    </row>
    <row r="999" spans="2:40" ht="12" customHeight="1" x14ac:dyDescent="0.25">
      <c r="B999" s="24"/>
      <c r="AI999" s="1"/>
      <c r="AJ999" s="1"/>
      <c r="AK999" s="1"/>
      <c r="AL999" s="1"/>
      <c r="AM999" s="1"/>
      <c r="AN999" s="1"/>
    </row>
    <row r="1000" spans="2:40" ht="12" customHeight="1" x14ac:dyDescent="0.25">
      <c r="B1000" s="24"/>
      <c r="AI1000" s="1"/>
      <c r="AJ1000" s="1"/>
      <c r="AK1000" s="1"/>
      <c r="AL1000" s="1"/>
      <c r="AM1000" s="1"/>
      <c r="AN1000" s="1"/>
    </row>
  </sheetData>
  <mergeCells count="2">
    <mergeCell ref="I3:M3"/>
    <mergeCell ref="C3:E3"/>
  </mergeCell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8"/>
  <sheetViews>
    <sheetView topLeftCell="A19" workbookViewId="0">
      <selection activeCell="F36" sqref="F36"/>
    </sheetView>
  </sheetViews>
  <sheetFormatPr baseColWidth="10" defaultColWidth="14.453125" defaultRowHeight="15" customHeight="1" x14ac:dyDescent="0.25"/>
  <sheetData>
    <row r="1" spans="1:27" x14ac:dyDescent="0.35">
      <c r="A1" s="66" t="s">
        <v>386</v>
      </c>
      <c r="B1" s="67"/>
    </row>
    <row r="2" spans="1:27" x14ac:dyDescent="0.35">
      <c r="A2" s="68"/>
      <c r="B2" s="68"/>
    </row>
    <row r="3" spans="1:27" x14ac:dyDescent="0.35">
      <c r="A3" s="69"/>
      <c r="B3" s="70" t="s">
        <v>0</v>
      </c>
      <c r="C3" s="70" t="s">
        <v>42</v>
      </c>
      <c r="D3" s="70" t="s">
        <v>45</v>
      </c>
      <c r="E3" s="70" t="s">
        <v>50</v>
      </c>
      <c r="F3" s="70" t="s">
        <v>51</v>
      </c>
      <c r="G3" s="70" t="s">
        <v>52</v>
      </c>
      <c r="H3" s="71" t="s">
        <v>53</v>
      </c>
      <c r="I3" s="71" t="s">
        <v>54</v>
      </c>
      <c r="J3" s="71" t="s">
        <v>55</v>
      </c>
      <c r="K3" s="71" t="s">
        <v>56</v>
      </c>
      <c r="L3" s="71" t="s">
        <v>57</v>
      </c>
      <c r="M3" s="71" t="s">
        <v>58</v>
      </c>
      <c r="N3" s="71" t="s">
        <v>59</v>
      </c>
      <c r="O3" s="71" t="s">
        <v>60</v>
      </c>
      <c r="P3" s="71" t="s">
        <v>61</v>
      </c>
      <c r="Q3" s="71" t="s">
        <v>62</v>
      </c>
      <c r="R3" s="71" t="s">
        <v>63</v>
      </c>
      <c r="S3" s="71" t="s">
        <v>64</v>
      </c>
      <c r="T3" s="71" t="s">
        <v>65</v>
      </c>
      <c r="U3" s="71" t="s">
        <v>66</v>
      </c>
      <c r="V3" s="71" t="s">
        <v>67</v>
      </c>
      <c r="W3" s="71" t="s">
        <v>68</v>
      </c>
      <c r="X3" s="71" t="s">
        <v>69</v>
      </c>
      <c r="Y3" s="71" t="s">
        <v>70</v>
      </c>
      <c r="Z3" s="71" t="s">
        <v>71</v>
      </c>
      <c r="AA3" s="71" t="s">
        <v>73</v>
      </c>
    </row>
    <row r="4" spans="1:27" x14ac:dyDescent="0.35">
      <c r="A4" s="68"/>
      <c r="B4" s="68"/>
    </row>
    <row r="5" spans="1:27" x14ac:dyDescent="0.35">
      <c r="A5" s="72">
        <v>1</v>
      </c>
      <c r="B5" s="73" t="s">
        <v>387</v>
      </c>
      <c r="C5" s="6">
        <v>1</v>
      </c>
      <c r="D5" s="6">
        <v>3</v>
      </c>
      <c r="E5" s="6">
        <v>1</v>
      </c>
      <c r="F5" s="6">
        <v>2</v>
      </c>
      <c r="G5" s="6">
        <v>3</v>
      </c>
      <c r="H5" s="6">
        <v>3</v>
      </c>
      <c r="I5" s="6">
        <v>2</v>
      </c>
      <c r="J5" s="6">
        <v>3</v>
      </c>
      <c r="K5" s="6">
        <v>4</v>
      </c>
      <c r="L5" s="6">
        <v>3</v>
      </c>
      <c r="M5" s="6">
        <v>2</v>
      </c>
      <c r="N5" s="6">
        <v>4</v>
      </c>
      <c r="O5" s="6">
        <v>2</v>
      </c>
      <c r="P5" s="6">
        <v>4</v>
      </c>
      <c r="Q5" s="6">
        <v>2</v>
      </c>
      <c r="R5" s="6">
        <v>2</v>
      </c>
      <c r="S5" s="6">
        <v>3</v>
      </c>
      <c r="T5" s="6">
        <v>1</v>
      </c>
      <c r="U5" s="6">
        <v>3</v>
      </c>
      <c r="V5" s="6">
        <v>2</v>
      </c>
      <c r="W5" s="6">
        <v>5</v>
      </c>
      <c r="X5" s="6">
        <v>5</v>
      </c>
      <c r="AA5" s="6">
        <v>2</v>
      </c>
    </row>
    <row r="6" spans="1:27" x14ac:dyDescent="0.35">
      <c r="A6" s="72">
        <v>2</v>
      </c>
      <c r="B6" s="73" t="s">
        <v>388</v>
      </c>
      <c r="C6" s="6">
        <v>2</v>
      </c>
      <c r="D6" s="6">
        <v>2</v>
      </c>
      <c r="E6" s="6">
        <v>1</v>
      </c>
      <c r="F6" s="6">
        <v>1</v>
      </c>
      <c r="G6" s="6">
        <v>4</v>
      </c>
      <c r="H6" s="6">
        <v>2</v>
      </c>
      <c r="I6" s="6">
        <v>1</v>
      </c>
      <c r="J6" s="6">
        <v>1</v>
      </c>
      <c r="K6" s="6">
        <v>1</v>
      </c>
      <c r="L6" s="6">
        <v>2</v>
      </c>
      <c r="M6" s="6">
        <v>1</v>
      </c>
      <c r="N6" s="6">
        <v>2</v>
      </c>
      <c r="O6" s="6">
        <v>1</v>
      </c>
      <c r="P6" s="6">
        <v>1</v>
      </c>
      <c r="Q6" s="6">
        <v>1</v>
      </c>
      <c r="R6" s="6">
        <v>4</v>
      </c>
      <c r="S6" s="6">
        <v>1</v>
      </c>
      <c r="T6" s="6">
        <v>1</v>
      </c>
      <c r="U6" s="6">
        <v>2</v>
      </c>
      <c r="V6" s="6">
        <v>2</v>
      </c>
      <c r="W6" s="6">
        <v>3</v>
      </c>
      <c r="X6" s="6">
        <v>3</v>
      </c>
      <c r="AA6" s="6">
        <v>1</v>
      </c>
    </row>
    <row r="7" spans="1:27" x14ac:dyDescent="0.35">
      <c r="A7" s="72">
        <v>3</v>
      </c>
      <c r="B7" s="73" t="s">
        <v>389</v>
      </c>
      <c r="C7" s="6">
        <v>1</v>
      </c>
      <c r="D7" s="6">
        <v>1</v>
      </c>
      <c r="E7" s="6">
        <v>1</v>
      </c>
      <c r="F7" s="6">
        <v>2</v>
      </c>
      <c r="G7" s="6">
        <v>2</v>
      </c>
      <c r="H7" s="6">
        <v>1</v>
      </c>
      <c r="I7" s="6">
        <v>1</v>
      </c>
      <c r="J7" s="6">
        <v>1</v>
      </c>
      <c r="K7" s="6">
        <v>1</v>
      </c>
      <c r="L7" s="6">
        <v>2</v>
      </c>
      <c r="M7" s="6">
        <v>1</v>
      </c>
      <c r="N7" s="6">
        <v>4</v>
      </c>
      <c r="O7" s="6">
        <v>2</v>
      </c>
      <c r="P7" s="6">
        <v>2</v>
      </c>
      <c r="Q7" s="6">
        <v>1</v>
      </c>
      <c r="R7" s="6">
        <v>5</v>
      </c>
      <c r="S7" s="6">
        <v>2</v>
      </c>
      <c r="T7" s="6">
        <v>1</v>
      </c>
      <c r="U7" s="6">
        <v>1</v>
      </c>
      <c r="V7" s="6">
        <v>1</v>
      </c>
      <c r="W7" s="6">
        <v>3</v>
      </c>
      <c r="X7" s="6">
        <v>2</v>
      </c>
      <c r="AA7" s="6">
        <v>1</v>
      </c>
    </row>
    <row r="8" spans="1:27" x14ac:dyDescent="0.35">
      <c r="A8" s="72">
        <v>4</v>
      </c>
      <c r="B8" s="73" t="s">
        <v>390</v>
      </c>
      <c r="C8" s="6">
        <v>1</v>
      </c>
      <c r="D8" s="6">
        <v>1</v>
      </c>
      <c r="E8" s="6">
        <v>1</v>
      </c>
      <c r="F8" s="6">
        <v>1</v>
      </c>
      <c r="G8" s="6">
        <v>2</v>
      </c>
      <c r="H8" s="6">
        <v>2</v>
      </c>
      <c r="I8" s="6">
        <v>2</v>
      </c>
      <c r="J8" s="6">
        <v>3</v>
      </c>
      <c r="K8" s="6">
        <v>1</v>
      </c>
      <c r="L8" s="6">
        <v>2</v>
      </c>
      <c r="M8" s="6">
        <v>2</v>
      </c>
      <c r="N8" s="6">
        <v>3</v>
      </c>
      <c r="O8" s="6">
        <v>2</v>
      </c>
      <c r="P8" s="6">
        <v>3</v>
      </c>
      <c r="Q8" s="6">
        <v>2</v>
      </c>
      <c r="R8" s="6">
        <v>1</v>
      </c>
      <c r="S8" s="6">
        <v>1</v>
      </c>
      <c r="T8" s="6">
        <v>2</v>
      </c>
      <c r="U8" s="6">
        <v>2</v>
      </c>
      <c r="V8" s="6">
        <v>3</v>
      </c>
      <c r="W8" s="6">
        <v>4</v>
      </c>
      <c r="X8" s="6">
        <v>1</v>
      </c>
      <c r="AA8" s="6">
        <v>1</v>
      </c>
    </row>
    <row r="9" spans="1:27" x14ac:dyDescent="0.35">
      <c r="A9" s="72">
        <v>5</v>
      </c>
      <c r="B9" s="73" t="s">
        <v>391</v>
      </c>
      <c r="C9" s="6">
        <v>1</v>
      </c>
      <c r="D9" s="6">
        <v>1</v>
      </c>
      <c r="E9" s="6">
        <v>1</v>
      </c>
      <c r="F9" s="6">
        <v>1</v>
      </c>
      <c r="G9" s="6">
        <v>3</v>
      </c>
      <c r="H9" s="6">
        <v>1</v>
      </c>
      <c r="I9" s="6">
        <v>1</v>
      </c>
      <c r="J9" s="6">
        <v>2</v>
      </c>
      <c r="K9" s="6">
        <v>1</v>
      </c>
      <c r="L9" s="6">
        <v>3</v>
      </c>
      <c r="M9" s="6">
        <v>1</v>
      </c>
      <c r="N9" s="6">
        <v>4</v>
      </c>
      <c r="O9" s="6">
        <v>1</v>
      </c>
      <c r="P9" s="6">
        <v>1</v>
      </c>
      <c r="Q9" s="6">
        <v>2</v>
      </c>
      <c r="R9" s="6">
        <v>1</v>
      </c>
      <c r="S9" s="6">
        <v>1</v>
      </c>
      <c r="T9" s="6">
        <v>1</v>
      </c>
      <c r="U9" s="6">
        <v>2</v>
      </c>
      <c r="V9" s="6">
        <v>1</v>
      </c>
      <c r="W9" s="6">
        <v>4</v>
      </c>
      <c r="X9" s="6">
        <v>1</v>
      </c>
      <c r="AA9" s="6">
        <v>1</v>
      </c>
    </row>
    <row r="10" spans="1:27" x14ac:dyDescent="0.35">
      <c r="A10" s="72">
        <v>6</v>
      </c>
      <c r="B10" s="73" t="s">
        <v>392</v>
      </c>
      <c r="C10" s="6">
        <v>1</v>
      </c>
      <c r="D10" s="6">
        <v>2</v>
      </c>
      <c r="E10" s="6">
        <v>2</v>
      </c>
      <c r="F10" s="6">
        <v>2</v>
      </c>
      <c r="G10" s="6">
        <v>4</v>
      </c>
      <c r="H10" s="6">
        <v>4</v>
      </c>
      <c r="I10" s="6">
        <v>1</v>
      </c>
      <c r="J10" s="6">
        <v>4</v>
      </c>
      <c r="K10" s="6">
        <v>1</v>
      </c>
      <c r="L10" s="6">
        <v>4</v>
      </c>
      <c r="M10" s="6">
        <v>3</v>
      </c>
      <c r="N10" s="6">
        <v>4</v>
      </c>
      <c r="O10" s="6">
        <v>3</v>
      </c>
      <c r="P10" s="6">
        <v>3</v>
      </c>
      <c r="Q10" s="6">
        <v>2</v>
      </c>
      <c r="R10" s="6">
        <v>3</v>
      </c>
      <c r="S10" s="6">
        <v>3</v>
      </c>
      <c r="T10" s="6">
        <v>2</v>
      </c>
      <c r="U10" s="6">
        <v>3</v>
      </c>
      <c r="V10" s="6">
        <v>2</v>
      </c>
      <c r="W10" s="6">
        <v>5</v>
      </c>
      <c r="X10" s="6">
        <v>1</v>
      </c>
      <c r="AA10" s="6">
        <v>2</v>
      </c>
    </row>
    <row r="11" spans="1:27" x14ac:dyDescent="0.35">
      <c r="A11" s="72">
        <v>7</v>
      </c>
      <c r="B11" s="73" t="s">
        <v>393</v>
      </c>
      <c r="C11" s="6">
        <v>1</v>
      </c>
      <c r="D11" s="6">
        <v>1</v>
      </c>
      <c r="E11" s="6">
        <v>1</v>
      </c>
      <c r="F11" s="6">
        <v>1</v>
      </c>
      <c r="G11" s="6">
        <v>4</v>
      </c>
      <c r="H11" s="6">
        <v>2</v>
      </c>
      <c r="I11" s="6">
        <v>1</v>
      </c>
      <c r="J11" s="6">
        <v>5</v>
      </c>
      <c r="K11" s="6">
        <v>2</v>
      </c>
      <c r="L11" s="6">
        <v>2</v>
      </c>
      <c r="M11" s="6">
        <v>1</v>
      </c>
      <c r="N11" s="6">
        <v>3</v>
      </c>
      <c r="O11" s="6">
        <v>4</v>
      </c>
      <c r="P11" s="6">
        <v>3</v>
      </c>
      <c r="Q11" s="6">
        <v>2</v>
      </c>
      <c r="R11" s="6">
        <v>1</v>
      </c>
      <c r="S11" s="6">
        <v>2</v>
      </c>
      <c r="T11" s="6">
        <v>1</v>
      </c>
      <c r="U11" s="6">
        <v>3</v>
      </c>
      <c r="V11" s="6">
        <v>3</v>
      </c>
      <c r="W11" s="6">
        <v>2</v>
      </c>
      <c r="X11" s="6">
        <v>1</v>
      </c>
      <c r="AA11" s="6">
        <v>1</v>
      </c>
    </row>
    <row r="12" spans="1:27" x14ac:dyDescent="0.35">
      <c r="A12" s="72">
        <v>8</v>
      </c>
      <c r="B12" s="73" t="s">
        <v>394</v>
      </c>
      <c r="C12" s="6">
        <v>1</v>
      </c>
      <c r="D12" s="6">
        <v>2</v>
      </c>
      <c r="E12" s="6">
        <v>1</v>
      </c>
      <c r="F12" s="6">
        <v>4</v>
      </c>
      <c r="G12" s="6">
        <v>5</v>
      </c>
      <c r="H12" s="6">
        <v>3</v>
      </c>
      <c r="I12" s="6">
        <v>2</v>
      </c>
      <c r="J12" s="6">
        <v>4</v>
      </c>
      <c r="K12" s="6">
        <v>4</v>
      </c>
      <c r="L12" s="6">
        <v>4</v>
      </c>
      <c r="M12" s="6">
        <v>3</v>
      </c>
      <c r="N12" s="6">
        <v>4</v>
      </c>
      <c r="O12" s="6">
        <v>4</v>
      </c>
      <c r="P12" s="6">
        <v>2</v>
      </c>
      <c r="Q12" s="6">
        <v>4</v>
      </c>
      <c r="R12" s="6">
        <v>2</v>
      </c>
      <c r="S12" s="6">
        <v>2</v>
      </c>
      <c r="T12" s="6">
        <v>2</v>
      </c>
      <c r="U12" s="6">
        <v>4</v>
      </c>
      <c r="V12" s="6">
        <v>2</v>
      </c>
      <c r="W12" s="6">
        <v>5</v>
      </c>
      <c r="X12" s="6">
        <v>1</v>
      </c>
      <c r="AA12" s="6">
        <v>1</v>
      </c>
    </row>
    <row r="13" spans="1:27" x14ac:dyDescent="0.35">
      <c r="A13" s="72">
        <v>9</v>
      </c>
      <c r="B13" s="73" t="s">
        <v>395</v>
      </c>
      <c r="C13" s="6">
        <v>1</v>
      </c>
      <c r="D13" s="6">
        <v>1</v>
      </c>
      <c r="E13" s="6">
        <v>1</v>
      </c>
      <c r="F13" s="6">
        <v>1</v>
      </c>
      <c r="G13" s="6">
        <v>2</v>
      </c>
      <c r="H13" s="6">
        <v>4</v>
      </c>
      <c r="I13" s="6">
        <v>1</v>
      </c>
      <c r="J13" s="6">
        <v>3</v>
      </c>
      <c r="K13" s="6">
        <v>1</v>
      </c>
      <c r="L13" s="6">
        <v>2</v>
      </c>
      <c r="M13" s="6">
        <v>1</v>
      </c>
      <c r="N13" s="6">
        <v>3</v>
      </c>
      <c r="O13" s="6">
        <v>1</v>
      </c>
      <c r="P13" s="6">
        <v>2</v>
      </c>
      <c r="Q13" s="6">
        <v>1</v>
      </c>
      <c r="R13" s="6">
        <v>1</v>
      </c>
      <c r="S13" s="6">
        <v>1</v>
      </c>
      <c r="T13" s="6">
        <v>1</v>
      </c>
      <c r="U13" s="6">
        <v>2</v>
      </c>
      <c r="V13" s="6">
        <v>1</v>
      </c>
      <c r="W13" s="6">
        <v>4</v>
      </c>
      <c r="X13" s="6">
        <v>1</v>
      </c>
      <c r="AA13" s="6">
        <v>1</v>
      </c>
    </row>
    <row r="14" spans="1:27" x14ac:dyDescent="0.35">
      <c r="A14" s="72">
        <v>10</v>
      </c>
      <c r="B14" s="73" t="s">
        <v>396</v>
      </c>
      <c r="C14" s="6">
        <v>4</v>
      </c>
      <c r="D14" s="6">
        <v>2</v>
      </c>
      <c r="E14" s="6">
        <v>1</v>
      </c>
      <c r="F14" s="6">
        <v>2</v>
      </c>
      <c r="G14" s="6">
        <v>3</v>
      </c>
      <c r="H14" s="6">
        <v>2</v>
      </c>
      <c r="I14" s="6">
        <v>3</v>
      </c>
      <c r="J14" s="6">
        <v>2</v>
      </c>
      <c r="K14" s="6">
        <v>2</v>
      </c>
      <c r="L14" s="6">
        <v>3</v>
      </c>
      <c r="M14" s="6">
        <v>1</v>
      </c>
      <c r="N14" s="6">
        <v>2</v>
      </c>
      <c r="O14" s="6">
        <v>3</v>
      </c>
      <c r="P14" s="6">
        <v>2</v>
      </c>
      <c r="Q14" s="6">
        <v>2</v>
      </c>
      <c r="R14" s="6">
        <v>2</v>
      </c>
      <c r="S14" s="6">
        <v>1</v>
      </c>
      <c r="T14" s="6">
        <v>2</v>
      </c>
      <c r="U14" s="6">
        <v>4</v>
      </c>
      <c r="V14" s="6">
        <v>3</v>
      </c>
      <c r="W14" s="6">
        <v>2</v>
      </c>
      <c r="X14" s="6">
        <v>2</v>
      </c>
      <c r="AA14" s="6">
        <v>2</v>
      </c>
    </row>
    <row r="15" spans="1:27" x14ac:dyDescent="0.35">
      <c r="A15" s="72">
        <v>11</v>
      </c>
      <c r="B15" s="73" t="s">
        <v>397</v>
      </c>
      <c r="C15" s="6">
        <v>5</v>
      </c>
      <c r="D15" s="6">
        <v>1</v>
      </c>
      <c r="E15" s="6">
        <v>1</v>
      </c>
      <c r="F15" s="6">
        <v>1</v>
      </c>
      <c r="G15" s="6">
        <v>4</v>
      </c>
      <c r="H15" s="6">
        <v>3</v>
      </c>
      <c r="I15" s="6">
        <v>1</v>
      </c>
      <c r="J15" s="6">
        <v>2</v>
      </c>
      <c r="K15" s="6">
        <v>2</v>
      </c>
      <c r="L15" s="6">
        <v>2</v>
      </c>
      <c r="M15" s="6">
        <v>1</v>
      </c>
      <c r="N15" s="6">
        <v>3</v>
      </c>
      <c r="O15" s="6">
        <v>2</v>
      </c>
      <c r="P15" s="6">
        <v>3</v>
      </c>
      <c r="Q15" s="6">
        <v>2</v>
      </c>
      <c r="R15" s="6">
        <v>1</v>
      </c>
      <c r="S15" s="6">
        <v>1</v>
      </c>
      <c r="T15" s="6">
        <v>2</v>
      </c>
      <c r="U15" s="6">
        <v>4</v>
      </c>
      <c r="V15" s="6">
        <v>1</v>
      </c>
      <c r="W15" s="6">
        <v>4</v>
      </c>
      <c r="X15" s="6">
        <v>2</v>
      </c>
      <c r="AA15" s="6">
        <v>1</v>
      </c>
    </row>
    <row r="16" spans="1:27" x14ac:dyDescent="0.35">
      <c r="A16" s="72">
        <v>12</v>
      </c>
      <c r="B16" s="73" t="s">
        <v>398</v>
      </c>
      <c r="C16" s="6">
        <v>1</v>
      </c>
      <c r="D16" s="6">
        <v>1</v>
      </c>
      <c r="E16" s="6">
        <v>1</v>
      </c>
      <c r="F16" s="6">
        <v>1</v>
      </c>
      <c r="G16" s="6">
        <v>2</v>
      </c>
      <c r="H16" s="6">
        <v>4</v>
      </c>
      <c r="I16" s="6">
        <v>1</v>
      </c>
      <c r="J16" s="6">
        <v>2</v>
      </c>
      <c r="K16" s="6">
        <v>2</v>
      </c>
      <c r="L16" s="6">
        <v>2</v>
      </c>
      <c r="M16" s="6">
        <v>1</v>
      </c>
      <c r="N16" s="6">
        <v>3</v>
      </c>
      <c r="O16" s="6">
        <v>1</v>
      </c>
      <c r="P16" s="6">
        <v>1</v>
      </c>
      <c r="Q16" s="6">
        <v>2</v>
      </c>
      <c r="R16" s="6">
        <v>1</v>
      </c>
      <c r="S16" s="6">
        <v>2</v>
      </c>
      <c r="T16" s="6">
        <v>1</v>
      </c>
      <c r="U16" s="6">
        <v>3</v>
      </c>
      <c r="V16" s="6">
        <v>1</v>
      </c>
      <c r="W16" s="6">
        <v>3</v>
      </c>
      <c r="X16" s="6">
        <v>2</v>
      </c>
      <c r="AA16" s="6">
        <v>1</v>
      </c>
    </row>
    <row r="17" spans="1:27" x14ac:dyDescent="0.35">
      <c r="A17" s="72">
        <v>13</v>
      </c>
      <c r="B17" s="73" t="s">
        <v>399</v>
      </c>
      <c r="C17" s="6">
        <v>1</v>
      </c>
      <c r="D17" s="6">
        <v>1</v>
      </c>
      <c r="E17" s="6">
        <v>1</v>
      </c>
      <c r="F17" s="6">
        <v>1</v>
      </c>
      <c r="G17" s="6">
        <v>2</v>
      </c>
      <c r="H17" s="6">
        <v>4</v>
      </c>
      <c r="I17" s="6">
        <v>2</v>
      </c>
      <c r="J17" s="6">
        <v>1</v>
      </c>
      <c r="K17" s="6">
        <v>1</v>
      </c>
      <c r="L17" s="6">
        <v>1</v>
      </c>
      <c r="M17" s="6">
        <v>1</v>
      </c>
      <c r="N17" s="6">
        <v>5</v>
      </c>
      <c r="O17" s="6">
        <v>1</v>
      </c>
      <c r="P17" s="6">
        <v>1</v>
      </c>
      <c r="Q17" s="6">
        <v>1</v>
      </c>
      <c r="R17" s="6">
        <v>1</v>
      </c>
      <c r="S17" s="6">
        <v>1</v>
      </c>
      <c r="T17" s="6">
        <v>1</v>
      </c>
      <c r="U17" s="6">
        <v>2</v>
      </c>
      <c r="V17" s="6">
        <v>1</v>
      </c>
      <c r="W17" s="6">
        <v>2</v>
      </c>
      <c r="X17" s="6">
        <v>3</v>
      </c>
      <c r="AA17" s="6">
        <v>1</v>
      </c>
    </row>
    <row r="18" spans="1:27" x14ac:dyDescent="0.35">
      <c r="A18" s="72">
        <v>14</v>
      </c>
      <c r="B18" s="73" t="s">
        <v>400</v>
      </c>
      <c r="C18" s="6">
        <v>1</v>
      </c>
      <c r="D18" s="6">
        <v>2</v>
      </c>
      <c r="E18" s="6">
        <v>1</v>
      </c>
      <c r="F18" s="6">
        <v>2</v>
      </c>
      <c r="G18" s="6">
        <v>4</v>
      </c>
      <c r="H18" s="6">
        <v>4</v>
      </c>
      <c r="I18" s="6">
        <v>2</v>
      </c>
      <c r="J18" s="6">
        <v>2</v>
      </c>
      <c r="K18" s="6">
        <v>2</v>
      </c>
      <c r="L18" s="6">
        <v>1</v>
      </c>
      <c r="M18" s="6">
        <v>1</v>
      </c>
      <c r="N18" s="6">
        <v>2</v>
      </c>
      <c r="O18" s="6">
        <v>1</v>
      </c>
      <c r="P18" s="6">
        <v>2</v>
      </c>
      <c r="Q18" s="6">
        <v>1</v>
      </c>
      <c r="R18" s="6">
        <v>1</v>
      </c>
      <c r="S18" s="6">
        <v>2</v>
      </c>
      <c r="T18" s="6">
        <v>1</v>
      </c>
      <c r="U18" s="6">
        <v>3</v>
      </c>
      <c r="V18" s="6">
        <v>1</v>
      </c>
      <c r="W18" s="6">
        <v>2</v>
      </c>
      <c r="X18" s="6">
        <v>1</v>
      </c>
      <c r="AA18" s="6">
        <v>1</v>
      </c>
    </row>
    <row r="19" spans="1:27" x14ac:dyDescent="0.35">
      <c r="A19" s="72">
        <v>15</v>
      </c>
      <c r="B19" s="73" t="s">
        <v>401</v>
      </c>
      <c r="C19" s="6">
        <v>1</v>
      </c>
      <c r="D19" s="6">
        <v>2</v>
      </c>
      <c r="E19" s="6">
        <v>1</v>
      </c>
      <c r="F19" s="6">
        <v>2</v>
      </c>
      <c r="G19" s="6">
        <v>3</v>
      </c>
      <c r="H19" s="6">
        <v>4</v>
      </c>
      <c r="I19" s="6">
        <v>1</v>
      </c>
      <c r="J19" s="6">
        <v>3</v>
      </c>
      <c r="K19" s="6">
        <v>1</v>
      </c>
      <c r="L19" s="6">
        <v>2</v>
      </c>
      <c r="M19" s="6">
        <v>1</v>
      </c>
      <c r="N19" s="6">
        <v>3</v>
      </c>
      <c r="O19" s="6">
        <v>2</v>
      </c>
      <c r="P19" s="6">
        <v>2</v>
      </c>
      <c r="Q19" s="6">
        <v>2</v>
      </c>
      <c r="R19" s="6">
        <v>1</v>
      </c>
      <c r="S19" s="6">
        <v>2</v>
      </c>
      <c r="T19" s="6">
        <v>1</v>
      </c>
      <c r="U19" s="6">
        <v>4</v>
      </c>
      <c r="V19" s="6">
        <v>2</v>
      </c>
      <c r="W19" s="6">
        <v>4</v>
      </c>
      <c r="X19" s="6">
        <v>1</v>
      </c>
      <c r="AA19" s="6">
        <v>1</v>
      </c>
    </row>
    <row r="20" spans="1:27" x14ac:dyDescent="0.35">
      <c r="A20" s="72">
        <v>16</v>
      </c>
      <c r="B20" s="73" t="s">
        <v>402</v>
      </c>
      <c r="C20" s="6">
        <v>1</v>
      </c>
      <c r="D20" s="6">
        <v>2</v>
      </c>
      <c r="E20" s="6">
        <v>1</v>
      </c>
      <c r="F20" s="6">
        <v>1</v>
      </c>
      <c r="G20" s="6">
        <v>1</v>
      </c>
      <c r="H20" s="6">
        <v>4</v>
      </c>
      <c r="I20" s="6">
        <v>3</v>
      </c>
      <c r="J20" s="6">
        <v>1</v>
      </c>
      <c r="K20" s="6">
        <v>1</v>
      </c>
      <c r="L20" s="6">
        <v>3</v>
      </c>
      <c r="M20" s="6">
        <v>4</v>
      </c>
      <c r="N20" s="6">
        <v>4</v>
      </c>
      <c r="O20" s="6">
        <v>3</v>
      </c>
      <c r="P20" s="6">
        <v>2</v>
      </c>
      <c r="Q20" s="6">
        <v>1</v>
      </c>
      <c r="R20" s="6">
        <v>2</v>
      </c>
      <c r="S20" s="6">
        <v>1</v>
      </c>
      <c r="T20" s="6">
        <v>1</v>
      </c>
      <c r="U20" s="6">
        <v>4</v>
      </c>
      <c r="V20" s="6">
        <v>3</v>
      </c>
      <c r="W20" s="6">
        <v>5</v>
      </c>
      <c r="X20" s="6">
        <v>2</v>
      </c>
      <c r="AA20" s="6">
        <v>2</v>
      </c>
    </row>
    <row r="21" spans="1:27" x14ac:dyDescent="0.35">
      <c r="A21" s="72">
        <v>17</v>
      </c>
      <c r="B21" s="73" t="s">
        <v>403</v>
      </c>
      <c r="C21" s="6">
        <v>1</v>
      </c>
      <c r="D21" s="6">
        <v>1</v>
      </c>
      <c r="E21" s="6">
        <v>1</v>
      </c>
      <c r="F21" s="6">
        <v>1</v>
      </c>
      <c r="G21" s="6">
        <v>2</v>
      </c>
      <c r="H21" s="6">
        <v>4</v>
      </c>
      <c r="I21" s="6">
        <v>1</v>
      </c>
      <c r="J21" s="6">
        <v>2</v>
      </c>
      <c r="K21" s="6">
        <v>1</v>
      </c>
      <c r="L21" s="6">
        <v>2</v>
      </c>
      <c r="M21" s="6">
        <v>1</v>
      </c>
      <c r="N21" s="6">
        <v>4</v>
      </c>
      <c r="O21" s="6">
        <v>2</v>
      </c>
      <c r="P21" s="6">
        <v>3</v>
      </c>
      <c r="Q21" s="6">
        <v>2</v>
      </c>
      <c r="R21" s="6">
        <v>3</v>
      </c>
      <c r="S21" s="6">
        <v>2</v>
      </c>
      <c r="T21" s="6">
        <v>2</v>
      </c>
      <c r="U21" s="6">
        <v>3</v>
      </c>
      <c r="V21" s="6">
        <v>2</v>
      </c>
      <c r="W21" s="6">
        <v>4</v>
      </c>
      <c r="X21" s="6">
        <v>1</v>
      </c>
      <c r="AA21" s="6">
        <v>1</v>
      </c>
    </row>
    <row r="22" spans="1:27" x14ac:dyDescent="0.35">
      <c r="A22" s="72">
        <v>18</v>
      </c>
      <c r="B22" s="73" t="s">
        <v>404</v>
      </c>
      <c r="C22" s="6">
        <v>3</v>
      </c>
      <c r="D22" s="6">
        <v>3</v>
      </c>
      <c r="E22" s="6">
        <v>1</v>
      </c>
      <c r="F22" s="6">
        <v>1</v>
      </c>
      <c r="G22" s="6">
        <v>5</v>
      </c>
      <c r="H22" s="6">
        <v>2</v>
      </c>
      <c r="I22" s="6">
        <v>3</v>
      </c>
      <c r="J22" s="6">
        <v>4</v>
      </c>
      <c r="K22" s="6">
        <v>2</v>
      </c>
      <c r="L22" s="6">
        <v>2</v>
      </c>
      <c r="M22" s="6">
        <v>1</v>
      </c>
      <c r="N22" s="6">
        <v>4</v>
      </c>
      <c r="O22" s="6">
        <v>1</v>
      </c>
      <c r="P22" s="6">
        <v>5</v>
      </c>
      <c r="Q22" s="6">
        <v>4</v>
      </c>
      <c r="R22" s="6">
        <v>2</v>
      </c>
      <c r="S22" s="6">
        <v>3</v>
      </c>
      <c r="T22" s="6">
        <v>3</v>
      </c>
      <c r="U22" s="6">
        <v>2</v>
      </c>
      <c r="V22" s="6">
        <v>1</v>
      </c>
      <c r="W22" s="6">
        <v>5</v>
      </c>
      <c r="X22" s="6">
        <v>4</v>
      </c>
      <c r="AA22" s="6">
        <v>1</v>
      </c>
    </row>
    <row r="23" spans="1:27" x14ac:dyDescent="0.35">
      <c r="A23" s="72">
        <v>19</v>
      </c>
      <c r="B23" s="73" t="s">
        <v>405</v>
      </c>
      <c r="C23" s="6">
        <v>1</v>
      </c>
      <c r="D23" s="6">
        <v>1</v>
      </c>
      <c r="E23" s="6">
        <v>1</v>
      </c>
      <c r="F23" s="6">
        <v>1</v>
      </c>
      <c r="G23" s="6">
        <v>3</v>
      </c>
      <c r="H23" s="6">
        <v>2</v>
      </c>
      <c r="I23" s="6">
        <v>1</v>
      </c>
      <c r="J23" s="6">
        <v>2</v>
      </c>
      <c r="K23" s="6">
        <v>2</v>
      </c>
      <c r="L23" s="6">
        <v>1</v>
      </c>
      <c r="M23" s="6">
        <v>1</v>
      </c>
      <c r="N23" s="6">
        <v>3</v>
      </c>
      <c r="O23" s="6">
        <v>1</v>
      </c>
      <c r="P23" s="6">
        <v>2</v>
      </c>
      <c r="Q23" s="6">
        <v>3</v>
      </c>
      <c r="R23" s="6">
        <v>1</v>
      </c>
      <c r="S23" s="6">
        <v>1</v>
      </c>
      <c r="T23" s="6">
        <v>1</v>
      </c>
      <c r="U23" s="6">
        <v>2</v>
      </c>
      <c r="V23" s="6">
        <v>1</v>
      </c>
      <c r="W23" s="6">
        <v>1</v>
      </c>
      <c r="X23" s="6">
        <v>1</v>
      </c>
      <c r="AA23" s="6">
        <v>1</v>
      </c>
    </row>
    <row r="24" spans="1:27" x14ac:dyDescent="0.35">
      <c r="A24" s="72">
        <v>20</v>
      </c>
      <c r="B24" s="73" t="s">
        <v>406</v>
      </c>
      <c r="C24" s="6">
        <v>1</v>
      </c>
      <c r="D24" s="6">
        <v>1</v>
      </c>
      <c r="E24" s="6">
        <v>1</v>
      </c>
      <c r="F24" s="6">
        <v>2</v>
      </c>
      <c r="G24" s="6">
        <v>3</v>
      </c>
      <c r="H24" s="6">
        <v>2</v>
      </c>
      <c r="I24" s="6">
        <v>2</v>
      </c>
      <c r="J24" s="6">
        <v>1</v>
      </c>
      <c r="K24" s="6">
        <v>1</v>
      </c>
      <c r="L24" s="6">
        <v>1</v>
      </c>
      <c r="M24" s="6">
        <v>1</v>
      </c>
      <c r="N24" s="6">
        <v>5</v>
      </c>
      <c r="O24" s="6">
        <v>1</v>
      </c>
      <c r="P24" s="6">
        <v>2</v>
      </c>
      <c r="Q24" s="6">
        <v>2</v>
      </c>
      <c r="R24" s="6">
        <v>1</v>
      </c>
      <c r="S24" s="6">
        <v>2</v>
      </c>
      <c r="T24" s="6">
        <v>2</v>
      </c>
      <c r="U24" s="6">
        <v>2</v>
      </c>
      <c r="V24" s="6">
        <v>2</v>
      </c>
      <c r="W24" s="6">
        <v>4</v>
      </c>
      <c r="X24" s="6">
        <v>2</v>
      </c>
      <c r="AA24" s="6">
        <v>1</v>
      </c>
    </row>
    <row r="25" spans="1:27" x14ac:dyDescent="0.35">
      <c r="A25" s="72">
        <v>21</v>
      </c>
      <c r="B25" s="73" t="s">
        <v>407</v>
      </c>
      <c r="C25" s="6">
        <v>1</v>
      </c>
      <c r="D25" s="6">
        <v>1</v>
      </c>
      <c r="E25" s="6">
        <v>1</v>
      </c>
      <c r="F25" s="6">
        <v>1</v>
      </c>
      <c r="G25" s="6">
        <v>3</v>
      </c>
      <c r="H25" s="6">
        <v>2</v>
      </c>
      <c r="I25" s="6">
        <v>4</v>
      </c>
      <c r="J25" s="6">
        <v>2</v>
      </c>
      <c r="K25" s="6">
        <v>1</v>
      </c>
      <c r="L25" s="6">
        <v>2</v>
      </c>
      <c r="M25" s="6">
        <v>2</v>
      </c>
      <c r="N25" s="6">
        <v>2</v>
      </c>
      <c r="O25" s="6">
        <v>2</v>
      </c>
      <c r="P25" s="6">
        <v>2</v>
      </c>
      <c r="Q25" s="6">
        <v>4</v>
      </c>
      <c r="R25" s="6">
        <v>4</v>
      </c>
      <c r="S25" s="6">
        <v>3</v>
      </c>
      <c r="T25" s="6">
        <v>3</v>
      </c>
      <c r="U25" s="6">
        <v>3</v>
      </c>
      <c r="V25" s="6">
        <v>1</v>
      </c>
      <c r="W25" s="6">
        <v>3</v>
      </c>
      <c r="X25" s="6">
        <v>1</v>
      </c>
      <c r="AA25" s="6">
        <v>1</v>
      </c>
    </row>
    <row r="26" spans="1:27" x14ac:dyDescent="0.35">
      <c r="A26" s="72">
        <v>22</v>
      </c>
      <c r="B26" s="73" t="s">
        <v>408</v>
      </c>
      <c r="C26" s="6">
        <v>1</v>
      </c>
      <c r="D26" s="6">
        <v>1</v>
      </c>
      <c r="E26" s="6">
        <v>1</v>
      </c>
      <c r="F26" s="6">
        <v>1</v>
      </c>
      <c r="G26" s="6">
        <v>2</v>
      </c>
      <c r="H26" s="6">
        <v>3</v>
      </c>
      <c r="I26" s="6">
        <v>2</v>
      </c>
      <c r="J26" s="6">
        <v>1</v>
      </c>
      <c r="K26" s="6">
        <v>1</v>
      </c>
      <c r="L26" s="6">
        <v>1</v>
      </c>
      <c r="M26" s="6">
        <v>1</v>
      </c>
      <c r="N26" s="6">
        <v>3</v>
      </c>
      <c r="O26" s="6">
        <v>1</v>
      </c>
      <c r="P26" s="6">
        <v>1</v>
      </c>
      <c r="Q26" s="6">
        <v>1</v>
      </c>
      <c r="R26" s="6">
        <v>4</v>
      </c>
      <c r="S26" s="6">
        <v>1</v>
      </c>
      <c r="T26" s="6">
        <v>1</v>
      </c>
      <c r="U26" s="6">
        <v>1</v>
      </c>
      <c r="V26" s="6">
        <v>2</v>
      </c>
      <c r="W26" s="6">
        <v>4</v>
      </c>
      <c r="X26" s="6">
        <v>1</v>
      </c>
      <c r="AA26" s="6">
        <v>1</v>
      </c>
    </row>
    <row r="27" spans="1:27" x14ac:dyDescent="0.35">
      <c r="A27" s="72">
        <v>23</v>
      </c>
      <c r="B27" s="73" t="s">
        <v>409</v>
      </c>
      <c r="C27" s="6">
        <v>1</v>
      </c>
      <c r="D27" s="6">
        <v>1</v>
      </c>
      <c r="E27" s="6">
        <v>1</v>
      </c>
      <c r="F27" s="6">
        <v>1</v>
      </c>
      <c r="G27" s="6">
        <v>1</v>
      </c>
      <c r="H27" s="6">
        <v>5</v>
      </c>
      <c r="I27" s="6">
        <v>1</v>
      </c>
      <c r="J27" s="6">
        <v>1</v>
      </c>
      <c r="K27" s="6">
        <v>1</v>
      </c>
      <c r="L27" s="6">
        <v>1</v>
      </c>
      <c r="M27" s="6">
        <v>1</v>
      </c>
      <c r="N27" s="6">
        <v>3</v>
      </c>
      <c r="O27" s="6">
        <v>2</v>
      </c>
      <c r="P27" s="6">
        <v>2</v>
      </c>
      <c r="Q27" s="6">
        <v>1</v>
      </c>
      <c r="R27" s="6">
        <v>2</v>
      </c>
      <c r="S27" s="6">
        <v>2</v>
      </c>
      <c r="T27" s="6">
        <v>1</v>
      </c>
      <c r="U27" s="6">
        <v>4</v>
      </c>
      <c r="V27" s="6">
        <v>2</v>
      </c>
      <c r="W27" s="6">
        <v>5</v>
      </c>
      <c r="X27" s="6">
        <v>1</v>
      </c>
      <c r="AA27" s="6">
        <v>1</v>
      </c>
    </row>
    <row r="28" spans="1:27" x14ac:dyDescent="0.35">
      <c r="A28" s="72">
        <v>24</v>
      </c>
      <c r="B28" s="73" t="s">
        <v>410</v>
      </c>
      <c r="C28" s="6">
        <v>1</v>
      </c>
      <c r="D28" s="6">
        <v>1</v>
      </c>
      <c r="E28" s="6">
        <v>1</v>
      </c>
      <c r="F28" s="6">
        <v>1</v>
      </c>
      <c r="G28" s="6">
        <v>2</v>
      </c>
      <c r="H28" s="6">
        <v>4</v>
      </c>
      <c r="I28" s="6">
        <v>1</v>
      </c>
      <c r="J28" s="6">
        <v>1</v>
      </c>
      <c r="K28" s="6">
        <v>1</v>
      </c>
      <c r="L28" s="6">
        <v>1</v>
      </c>
      <c r="M28" s="6">
        <v>1</v>
      </c>
      <c r="N28" s="6">
        <v>4</v>
      </c>
      <c r="O28" s="6">
        <v>1</v>
      </c>
      <c r="P28" s="6">
        <v>2</v>
      </c>
      <c r="Q28" s="6">
        <v>1</v>
      </c>
      <c r="R28" s="6">
        <v>1</v>
      </c>
      <c r="S28" s="6">
        <v>1</v>
      </c>
      <c r="T28" s="6">
        <v>1</v>
      </c>
      <c r="U28" s="6">
        <v>4</v>
      </c>
      <c r="V28" s="6">
        <v>2</v>
      </c>
      <c r="W28" s="6">
        <v>4</v>
      </c>
      <c r="X28" s="6">
        <v>1</v>
      </c>
      <c r="AA28" s="6">
        <v>1</v>
      </c>
    </row>
    <row r="29" spans="1:27" x14ac:dyDescent="0.35">
      <c r="A29" s="72">
        <v>25</v>
      </c>
      <c r="B29" s="73" t="s">
        <v>411</v>
      </c>
      <c r="C29" s="6">
        <v>1</v>
      </c>
      <c r="D29" s="6">
        <v>1</v>
      </c>
      <c r="E29" s="6">
        <v>1</v>
      </c>
      <c r="F29" s="6">
        <v>1</v>
      </c>
      <c r="G29" s="6">
        <v>2</v>
      </c>
      <c r="H29" s="6">
        <v>2</v>
      </c>
      <c r="I29" s="6">
        <v>1</v>
      </c>
      <c r="J29" s="6">
        <v>1</v>
      </c>
      <c r="K29" s="6">
        <v>1</v>
      </c>
      <c r="L29" s="6">
        <v>1</v>
      </c>
      <c r="M29" s="6">
        <v>1</v>
      </c>
      <c r="N29" s="6">
        <v>2</v>
      </c>
      <c r="O29" s="6">
        <v>1</v>
      </c>
      <c r="P29" s="6">
        <v>2</v>
      </c>
      <c r="Q29" s="6">
        <v>1</v>
      </c>
      <c r="R29" s="6">
        <v>1</v>
      </c>
      <c r="S29" s="6">
        <v>1</v>
      </c>
      <c r="T29" s="6">
        <v>1</v>
      </c>
      <c r="U29" s="6">
        <v>3</v>
      </c>
      <c r="V29" s="6">
        <v>1</v>
      </c>
      <c r="W29" s="6">
        <v>5</v>
      </c>
      <c r="X29" s="6">
        <v>1</v>
      </c>
      <c r="AA29" s="6">
        <v>1</v>
      </c>
    </row>
    <row r="30" spans="1:27" x14ac:dyDescent="0.35">
      <c r="A30" s="72">
        <v>26</v>
      </c>
      <c r="B30" s="73" t="s">
        <v>412</v>
      </c>
      <c r="C30" s="6">
        <v>1</v>
      </c>
      <c r="D30" s="6">
        <v>3</v>
      </c>
      <c r="E30" s="6">
        <v>1</v>
      </c>
      <c r="F30" s="6">
        <v>1</v>
      </c>
      <c r="G30" s="6">
        <v>3</v>
      </c>
      <c r="H30" s="6">
        <v>2</v>
      </c>
      <c r="I30" s="6">
        <v>2</v>
      </c>
      <c r="J30" s="6">
        <v>2</v>
      </c>
      <c r="K30" s="6">
        <v>1</v>
      </c>
      <c r="L30" s="6">
        <v>1</v>
      </c>
      <c r="M30" s="6">
        <v>2</v>
      </c>
      <c r="N30" s="6">
        <v>3</v>
      </c>
      <c r="O30" s="6">
        <v>2</v>
      </c>
      <c r="P30" s="6">
        <v>2</v>
      </c>
      <c r="Q30" s="6">
        <v>2</v>
      </c>
      <c r="R30" s="6">
        <v>2</v>
      </c>
      <c r="S30" s="6">
        <v>2</v>
      </c>
      <c r="T30" s="6">
        <v>2</v>
      </c>
      <c r="U30" s="6">
        <v>3</v>
      </c>
      <c r="V30" s="6">
        <v>2</v>
      </c>
      <c r="W30" s="6">
        <v>5</v>
      </c>
      <c r="X30" s="6">
        <v>2</v>
      </c>
      <c r="AA30" s="6">
        <v>1</v>
      </c>
    </row>
    <row r="31" spans="1:27" x14ac:dyDescent="0.35">
      <c r="A31" s="72">
        <v>27</v>
      </c>
      <c r="B31" s="73" t="s">
        <v>413</v>
      </c>
      <c r="C31" s="6">
        <v>1</v>
      </c>
      <c r="D31" s="6">
        <v>1</v>
      </c>
      <c r="E31" s="6">
        <v>1</v>
      </c>
      <c r="F31" s="6">
        <v>1</v>
      </c>
      <c r="G31" s="6">
        <v>3</v>
      </c>
      <c r="H31" s="6">
        <v>4</v>
      </c>
      <c r="I31" s="6">
        <v>2</v>
      </c>
      <c r="J31" s="6">
        <v>1</v>
      </c>
      <c r="K31" s="6">
        <v>1</v>
      </c>
      <c r="L31" s="6">
        <v>2</v>
      </c>
      <c r="M31" s="6">
        <v>3</v>
      </c>
      <c r="N31" s="6">
        <v>5</v>
      </c>
      <c r="O31" s="6">
        <v>1</v>
      </c>
      <c r="P31" s="6">
        <v>4</v>
      </c>
      <c r="Q31" s="6">
        <v>1</v>
      </c>
      <c r="R31" s="6">
        <v>3</v>
      </c>
      <c r="S31" s="6">
        <v>1</v>
      </c>
      <c r="T31" s="6">
        <v>3</v>
      </c>
      <c r="U31" s="6">
        <v>3</v>
      </c>
      <c r="V31" s="6">
        <v>3</v>
      </c>
      <c r="W31" s="6">
        <v>5</v>
      </c>
      <c r="X31" s="6">
        <v>1</v>
      </c>
      <c r="AA31" s="6">
        <v>1</v>
      </c>
    </row>
    <row r="32" spans="1:27" x14ac:dyDescent="0.35">
      <c r="A32" s="68"/>
      <c r="B32" s="68"/>
      <c r="H32" s="6"/>
    </row>
    <row r="33" spans="1:2" x14ac:dyDescent="0.35">
      <c r="A33" s="68"/>
      <c r="B33" s="68"/>
    </row>
    <row r="34" spans="1:2" x14ac:dyDescent="0.35">
      <c r="A34" s="68"/>
      <c r="B34" s="68"/>
    </row>
    <row r="35" spans="1:2" x14ac:dyDescent="0.35">
      <c r="A35" s="68"/>
      <c r="B35" s="68"/>
    </row>
    <row r="36" spans="1:2" x14ac:dyDescent="0.35">
      <c r="A36" s="68"/>
      <c r="B36" s="73" t="s">
        <v>414</v>
      </c>
    </row>
    <row r="37" spans="1:2" x14ac:dyDescent="0.35">
      <c r="A37" s="68"/>
      <c r="B37" s="73" t="s">
        <v>415</v>
      </c>
    </row>
    <row r="38" spans="1:2" x14ac:dyDescent="0.35">
      <c r="A38" s="68"/>
      <c r="B38" s="73" t="s">
        <v>416</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H1000"/>
  <sheetViews>
    <sheetView tabSelected="1" workbookViewId="0">
      <pane xSplit="2" ySplit="4" topLeftCell="C11" activePane="bottomRight" state="frozen"/>
      <selection pane="topRight" activeCell="C1" sqref="C1"/>
      <selection pane="bottomLeft" activeCell="A5" sqref="A5"/>
      <selection pane="bottomRight" activeCell="J30" sqref="J30"/>
    </sheetView>
  </sheetViews>
  <sheetFormatPr baseColWidth="10" defaultColWidth="14.453125" defaultRowHeight="15" customHeight="1" x14ac:dyDescent="0.25"/>
  <cols>
    <col min="1" max="138" width="8.81640625" customWidth="1"/>
  </cols>
  <sheetData>
    <row r="1" spans="1:138" ht="12" customHeight="1" x14ac:dyDescent="0.25">
      <c r="A1" s="24"/>
      <c r="B1" s="24"/>
      <c r="C1" s="24"/>
      <c r="D1" s="24"/>
      <c r="E1" s="24"/>
      <c r="F1" s="24"/>
      <c r="G1" s="24"/>
      <c r="H1" s="24"/>
      <c r="I1" s="24"/>
      <c r="J1" s="24"/>
      <c r="K1" s="24"/>
      <c r="L1" s="24"/>
      <c r="M1" s="24"/>
      <c r="N1" s="24"/>
      <c r="O1" s="24"/>
      <c r="P1" s="24"/>
      <c r="Q1" s="24"/>
      <c r="R1" s="24"/>
      <c r="T1" s="24"/>
      <c r="V1" s="24"/>
      <c r="W1" s="24"/>
      <c r="X1" s="24"/>
      <c r="Y1" s="24"/>
      <c r="Z1" s="24"/>
      <c r="AA1" s="24"/>
      <c r="AB1" s="24"/>
      <c r="AC1" s="24"/>
      <c r="AD1" s="24"/>
      <c r="AE1" s="24"/>
      <c r="AF1" s="24"/>
      <c r="AG1" s="24"/>
      <c r="AH1" s="24"/>
      <c r="AI1" s="24"/>
      <c r="AJ1" s="24"/>
      <c r="AK1" s="24"/>
      <c r="AL1" s="24"/>
      <c r="AM1" s="24"/>
      <c r="AN1" s="24"/>
      <c r="AO1" s="24"/>
      <c r="AP1" s="24"/>
      <c r="AQ1" s="24"/>
      <c r="AR1" s="24"/>
      <c r="AS1" s="24"/>
      <c r="AT1" s="24"/>
      <c r="AU1" s="24"/>
      <c r="AV1" s="24"/>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24"/>
      <c r="BX1" s="24"/>
      <c r="BY1" s="24"/>
      <c r="BZ1" s="24"/>
      <c r="CA1" s="24"/>
      <c r="CB1" s="24"/>
      <c r="CC1" s="24"/>
      <c r="CD1" s="24"/>
      <c r="CE1" s="24"/>
      <c r="CF1" s="24"/>
      <c r="CG1" s="24"/>
      <c r="CH1" s="24"/>
      <c r="CI1" s="24"/>
      <c r="CJ1" s="24"/>
      <c r="CK1" s="24"/>
      <c r="CL1" s="24"/>
      <c r="CM1" s="24"/>
      <c r="CN1" s="24"/>
      <c r="CO1" s="24"/>
      <c r="CP1" s="24"/>
      <c r="CQ1" s="24"/>
      <c r="CR1" s="24"/>
      <c r="CS1" s="24"/>
      <c r="CT1" s="24"/>
      <c r="CU1" s="24"/>
      <c r="CV1" s="24"/>
      <c r="CW1" s="24"/>
      <c r="CX1" s="24"/>
      <c r="CY1" s="24"/>
      <c r="CZ1" s="24"/>
      <c r="DA1" s="24"/>
      <c r="DB1" s="24"/>
      <c r="DC1" s="24"/>
      <c r="DD1" s="24"/>
      <c r="DE1" s="24"/>
      <c r="DF1" s="24"/>
      <c r="DG1" s="24"/>
      <c r="DH1" s="24"/>
      <c r="DI1" s="24"/>
      <c r="DJ1" s="24"/>
      <c r="DK1" s="24"/>
      <c r="DL1" s="24"/>
      <c r="DM1" s="24"/>
      <c r="DN1" s="24"/>
      <c r="DO1" s="24"/>
      <c r="DP1" s="24"/>
      <c r="DQ1" s="1"/>
      <c r="DR1" s="1"/>
      <c r="DS1" s="1"/>
      <c r="DT1" s="1"/>
      <c r="DU1" s="1"/>
      <c r="DV1" s="1"/>
      <c r="DW1" s="24"/>
      <c r="DX1" s="24"/>
      <c r="DY1" s="24"/>
      <c r="DZ1" s="24"/>
      <c r="EA1" s="24"/>
      <c r="EB1" s="24"/>
      <c r="EC1" s="24"/>
      <c r="ED1" s="24"/>
      <c r="EE1" s="24"/>
      <c r="EF1" s="24"/>
      <c r="EG1" s="24"/>
      <c r="EH1" s="24"/>
    </row>
    <row r="2" spans="1:138" ht="12" customHeight="1" x14ac:dyDescent="0.3">
      <c r="A2" s="56" t="s">
        <v>417</v>
      </c>
      <c r="B2" s="13"/>
      <c r="C2" s="3"/>
      <c r="D2" s="57"/>
      <c r="E2" s="57"/>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13"/>
      <c r="CD2" s="13"/>
      <c r="CE2" s="13"/>
      <c r="CF2" s="13"/>
      <c r="CG2" s="13"/>
      <c r="CH2" s="13"/>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row>
    <row r="3" spans="1:138" ht="12" customHeight="1" x14ac:dyDescent="0.3">
      <c r="A3" s="1"/>
      <c r="B3" s="63"/>
      <c r="C3" s="58"/>
      <c r="D3" s="59"/>
      <c r="E3" s="59"/>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row>
    <row r="4" spans="1:138" ht="12" customHeight="1" x14ac:dyDescent="0.3">
      <c r="A4" s="9"/>
      <c r="B4" s="2" t="s">
        <v>0</v>
      </c>
      <c r="C4" s="12" t="s">
        <v>37</v>
      </c>
      <c r="D4" s="61" t="s">
        <v>86</v>
      </c>
      <c r="E4" s="61" t="s">
        <v>42</v>
      </c>
      <c r="F4" s="61" t="s">
        <v>45</v>
      </c>
      <c r="G4" s="61" t="s">
        <v>50</v>
      </c>
      <c r="H4" s="61" t="s">
        <v>51</v>
      </c>
      <c r="I4" s="61" t="s">
        <v>52</v>
      </c>
      <c r="J4" s="61" t="s">
        <v>53</v>
      </c>
      <c r="K4" s="61" t="s">
        <v>54</v>
      </c>
      <c r="L4" s="61" t="s">
        <v>55</v>
      </c>
      <c r="M4" s="61" t="s">
        <v>56</v>
      </c>
      <c r="N4" s="61" t="s">
        <v>57</v>
      </c>
      <c r="O4" s="61" t="s">
        <v>58</v>
      </c>
      <c r="P4" s="61" t="s">
        <v>59</v>
      </c>
      <c r="Q4" s="61" t="s">
        <v>60</v>
      </c>
      <c r="R4" s="61" t="s">
        <v>61</v>
      </c>
      <c r="S4" s="61" t="s">
        <v>62</v>
      </c>
      <c r="T4" s="61" t="s">
        <v>63</v>
      </c>
      <c r="U4" s="61" t="s">
        <v>64</v>
      </c>
      <c r="V4" s="61" t="s">
        <v>65</v>
      </c>
      <c r="W4" s="61" t="s">
        <v>66</v>
      </c>
      <c r="X4" s="61" t="s">
        <v>67</v>
      </c>
      <c r="Y4" s="61" t="s">
        <v>68</v>
      </c>
      <c r="Z4" s="61" t="s">
        <v>69</v>
      </c>
      <c r="AA4" s="61" t="s">
        <v>70</v>
      </c>
      <c r="AB4" s="61" t="s">
        <v>71</v>
      </c>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row>
    <row r="5" spans="1:138" ht="12" customHeight="1" x14ac:dyDescent="0.3">
      <c r="A5" s="1"/>
      <c r="B5" s="63"/>
      <c r="C5" s="58"/>
      <c r="D5" s="59"/>
      <c r="E5" s="59"/>
      <c r="F5" s="59"/>
      <c r="G5" s="59"/>
      <c r="H5" s="59"/>
      <c r="I5" s="59"/>
      <c r="J5" s="59"/>
      <c r="K5" s="59"/>
      <c r="L5" s="59"/>
      <c r="M5" s="59"/>
      <c r="N5" s="59"/>
      <c r="O5" s="59"/>
      <c r="P5" s="59"/>
      <c r="Q5" s="59"/>
      <c r="R5" s="59"/>
      <c r="S5" s="59"/>
      <c r="T5" s="59"/>
      <c r="U5" s="59"/>
      <c r="V5" s="59"/>
      <c r="W5" s="59"/>
      <c r="X5" s="59"/>
      <c r="Y5" s="59"/>
      <c r="Z5" s="59"/>
      <c r="AA5" s="59"/>
      <c r="AB5" s="59"/>
      <c r="AC5" s="59"/>
      <c r="AD5" s="59"/>
      <c r="AE5" s="59"/>
      <c r="AF5" s="59"/>
      <c r="AG5" s="59"/>
      <c r="AH5" s="59"/>
      <c r="AI5" s="59"/>
      <c r="AJ5" s="59"/>
      <c r="AK5" s="59"/>
      <c r="AL5" s="59"/>
      <c r="AM5" s="59"/>
      <c r="AN5" s="59"/>
      <c r="AO5" s="59"/>
      <c r="AP5" s="59"/>
      <c r="AQ5" s="59"/>
      <c r="AR5" s="59"/>
      <c r="AS5" s="59"/>
      <c r="AT5" s="59"/>
      <c r="AU5" s="59"/>
      <c r="AV5" s="59"/>
      <c r="AW5" s="59"/>
      <c r="AX5" s="59"/>
      <c r="AY5" s="59"/>
      <c r="AZ5" s="59"/>
      <c r="BA5" s="59"/>
      <c r="BB5" s="59"/>
      <c r="BC5" s="59"/>
      <c r="BD5" s="59"/>
      <c r="BE5" s="59"/>
      <c r="BF5" s="59"/>
      <c r="BG5" s="59"/>
      <c r="BH5" s="59"/>
      <c r="BI5" s="59"/>
      <c r="BJ5" s="59"/>
      <c r="BK5" s="59"/>
      <c r="BL5" s="59"/>
      <c r="BM5" s="59"/>
      <c r="BN5" s="59"/>
      <c r="BO5" s="59"/>
      <c r="BP5" s="59"/>
      <c r="BQ5" s="59"/>
      <c r="BR5" s="59"/>
      <c r="BS5" s="59"/>
      <c r="BT5" s="59"/>
      <c r="BU5" s="59"/>
      <c r="BV5" s="59"/>
      <c r="BW5" s="59"/>
      <c r="BX5" s="59"/>
      <c r="BY5" s="59"/>
      <c r="BZ5" s="59"/>
      <c r="CA5" s="59"/>
      <c r="CB5" s="59"/>
      <c r="CC5" s="59"/>
      <c r="CD5" s="59"/>
      <c r="CE5" s="59"/>
      <c r="CF5" s="59"/>
      <c r="CG5" s="59"/>
      <c r="CH5" s="59"/>
      <c r="CI5" s="59"/>
      <c r="CJ5" s="59"/>
      <c r="CK5" s="59"/>
      <c r="CL5" s="59"/>
      <c r="CM5" s="59"/>
      <c r="CN5" s="59"/>
      <c r="CO5" s="59"/>
      <c r="CP5" s="59"/>
      <c r="CQ5" s="59"/>
      <c r="CR5" s="59"/>
      <c r="CS5" s="59"/>
      <c r="CT5" s="59"/>
      <c r="CU5" s="59"/>
      <c r="CV5" s="59"/>
      <c r="CW5" s="59"/>
      <c r="CX5" s="59"/>
      <c r="CY5" s="59"/>
      <c r="CZ5" s="59"/>
      <c r="DA5" s="59"/>
      <c r="DB5" s="59"/>
      <c r="DC5" s="59"/>
      <c r="DD5" s="59"/>
      <c r="DE5" s="59"/>
      <c r="DF5" s="59"/>
      <c r="DG5" s="59"/>
      <c r="DH5" s="59"/>
      <c r="DI5" s="59"/>
      <c r="DJ5" s="59"/>
      <c r="DK5" s="59"/>
      <c r="DL5" s="59"/>
      <c r="DM5" s="59"/>
      <c r="DN5" s="59"/>
      <c r="DO5" s="59"/>
      <c r="DP5" s="59"/>
      <c r="DQ5" s="59"/>
      <c r="DR5" s="59"/>
      <c r="DS5" s="59"/>
      <c r="DT5" s="59"/>
      <c r="DU5" s="59"/>
      <c r="DV5" s="59"/>
      <c r="DW5" s="59"/>
      <c r="DX5" s="59"/>
      <c r="DY5" s="59"/>
      <c r="DZ5" s="59"/>
      <c r="EA5" s="59"/>
      <c r="EB5" s="59"/>
      <c r="EC5" s="59"/>
      <c r="ED5" s="59"/>
      <c r="EE5" s="59"/>
      <c r="EF5" s="59"/>
      <c r="EG5" s="59"/>
      <c r="EH5" s="1"/>
    </row>
    <row r="6" spans="1:138" ht="12" customHeight="1" x14ac:dyDescent="0.3">
      <c r="A6" s="64">
        <v>1</v>
      </c>
      <c r="B6" s="74" t="s">
        <v>418</v>
      </c>
      <c r="C6" s="75"/>
      <c r="D6" s="76">
        <v>1</v>
      </c>
      <c r="E6" s="59"/>
      <c r="F6" s="76">
        <v>3</v>
      </c>
      <c r="G6" s="76">
        <v>1</v>
      </c>
      <c r="H6" s="76">
        <v>3</v>
      </c>
      <c r="I6" s="76">
        <v>1</v>
      </c>
      <c r="J6" s="76">
        <v>3</v>
      </c>
      <c r="K6" s="76">
        <v>2</v>
      </c>
      <c r="L6" s="76">
        <v>1</v>
      </c>
      <c r="M6" s="76">
        <v>4</v>
      </c>
      <c r="N6" s="76">
        <v>2</v>
      </c>
      <c r="O6" s="76">
        <v>1</v>
      </c>
      <c r="P6" s="76">
        <v>1</v>
      </c>
      <c r="Q6" s="76">
        <v>3</v>
      </c>
      <c r="R6" s="76">
        <v>1</v>
      </c>
      <c r="S6" s="76">
        <v>3</v>
      </c>
      <c r="T6" s="76">
        <v>5</v>
      </c>
      <c r="U6" s="76">
        <v>2</v>
      </c>
      <c r="V6" s="76">
        <v>4</v>
      </c>
      <c r="W6" s="76">
        <v>2</v>
      </c>
      <c r="X6" s="76">
        <v>4</v>
      </c>
      <c r="Y6" s="76">
        <v>1</v>
      </c>
      <c r="Z6" s="76">
        <v>2</v>
      </c>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59"/>
      <c r="BL6" s="59"/>
      <c r="BM6" s="59"/>
      <c r="BN6" s="59"/>
      <c r="BO6" s="59"/>
      <c r="BP6" s="59"/>
      <c r="BQ6" s="59"/>
      <c r="BR6" s="59"/>
      <c r="BS6" s="59"/>
      <c r="BT6" s="59"/>
      <c r="BU6" s="59"/>
      <c r="BV6" s="59"/>
      <c r="BW6" s="59"/>
      <c r="BX6" s="59"/>
      <c r="BY6" s="59"/>
      <c r="BZ6" s="59"/>
      <c r="CA6" s="59"/>
      <c r="CB6" s="59"/>
      <c r="CC6" s="59"/>
      <c r="CD6" s="59"/>
      <c r="CE6" s="59"/>
      <c r="CF6" s="59"/>
      <c r="CG6" s="59"/>
      <c r="CH6" s="59"/>
      <c r="CI6" s="59"/>
      <c r="CJ6" s="59"/>
      <c r="CK6" s="59"/>
      <c r="CL6" s="59"/>
      <c r="CM6" s="59"/>
      <c r="CN6" s="59"/>
      <c r="CO6" s="59"/>
      <c r="CP6" s="59"/>
      <c r="CQ6" s="59"/>
      <c r="CR6" s="59"/>
      <c r="CS6" s="59"/>
      <c r="CT6" s="59"/>
      <c r="CU6" s="59"/>
      <c r="CV6" s="59"/>
      <c r="CW6" s="59"/>
      <c r="CX6" s="59"/>
      <c r="CY6" s="59"/>
      <c r="CZ6" s="59"/>
      <c r="DA6" s="59"/>
      <c r="DB6" s="59"/>
      <c r="DC6" s="59"/>
      <c r="DD6" s="59"/>
      <c r="DE6" s="59"/>
      <c r="DF6" s="59"/>
      <c r="DG6" s="59"/>
      <c r="DH6" s="59"/>
      <c r="DI6" s="59"/>
      <c r="DJ6" s="59"/>
      <c r="DK6" s="59"/>
      <c r="DL6" s="59"/>
      <c r="DM6" s="59"/>
      <c r="DN6" s="59"/>
      <c r="DO6" s="59"/>
      <c r="DP6" s="59"/>
      <c r="DQ6" s="59"/>
      <c r="DR6" s="59"/>
      <c r="DS6" s="59"/>
      <c r="DT6" s="59"/>
      <c r="DU6" s="59"/>
      <c r="DV6" s="59"/>
      <c r="DW6" s="59"/>
      <c r="DX6" s="59"/>
      <c r="DY6" s="59"/>
      <c r="DZ6" s="59"/>
      <c r="EA6" s="59"/>
      <c r="EB6" s="59"/>
      <c r="EC6" s="59"/>
      <c r="ED6" s="59"/>
      <c r="EE6" s="59"/>
      <c r="EF6" s="59"/>
      <c r="EG6" s="59"/>
      <c r="EH6" s="24"/>
    </row>
    <row r="7" spans="1:138" ht="12" customHeight="1" x14ac:dyDescent="0.3">
      <c r="A7" s="64">
        <v>2</v>
      </c>
      <c r="B7" s="74" t="s">
        <v>419</v>
      </c>
      <c r="C7" s="75"/>
      <c r="D7" s="76">
        <v>1</v>
      </c>
      <c r="E7" s="59"/>
      <c r="F7" s="76">
        <v>2</v>
      </c>
      <c r="G7" s="76">
        <v>2</v>
      </c>
      <c r="H7" s="76">
        <v>1</v>
      </c>
      <c r="I7" s="76">
        <v>3</v>
      </c>
      <c r="J7" s="76">
        <v>3</v>
      </c>
      <c r="K7" s="76">
        <v>1</v>
      </c>
      <c r="L7" s="76">
        <v>3</v>
      </c>
      <c r="M7" s="76">
        <v>1</v>
      </c>
      <c r="N7" s="76">
        <v>3</v>
      </c>
      <c r="O7" s="76">
        <v>1</v>
      </c>
      <c r="P7" s="76">
        <v>4</v>
      </c>
      <c r="Q7" s="76">
        <v>3</v>
      </c>
      <c r="R7" s="76">
        <v>2</v>
      </c>
      <c r="S7" s="76">
        <v>1</v>
      </c>
      <c r="T7" s="76">
        <v>1</v>
      </c>
      <c r="U7" s="76">
        <v>3</v>
      </c>
      <c r="V7" s="76">
        <v>1</v>
      </c>
      <c r="W7" s="76">
        <v>2</v>
      </c>
      <c r="X7" s="76">
        <v>2</v>
      </c>
      <c r="Y7" s="76">
        <v>5</v>
      </c>
      <c r="Z7" s="76">
        <v>2</v>
      </c>
      <c r="AA7" s="59"/>
      <c r="AB7" s="59"/>
      <c r="AC7" s="59"/>
      <c r="AD7" s="59"/>
      <c r="AE7" s="59"/>
      <c r="AF7" s="59"/>
      <c r="AG7" s="59"/>
      <c r="AH7" s="59"/>
      <c r="AI7" s="59"/>
      <c r="AJ7" s="59"/>
      <c r="AK7" s="59"/>
      <c r="AL7" s="59"/>
      <c r="AM7" s="59"/>
      <c r="AN7" s="59"/>
      <c r="AO7" s="59"/>
      <c r="AP7" s="59"/>
      <c r="AQ7" s="59"/>
      <c r="AR7" s="59"/>
      <c r="AS7" s="59"/>
      <c r="AT7" s="59"/>
      <c r="AU7" s="59"/>
      <c r="AV7" s="59"/>
      <c r="AW7" s="59"/>
      <c r="AX7" s="59"/>
      <c r="AY7" s="59"/>
      <c r="AZ7" s="59"/>
      <c r="BA7" s="59"/>
      <c r="BB7" s="59"/>
      <c r="BC7" s="59"/>
      <c r="BD7" s="59"/>
      <c r="BE7" s="59"/>
      <c r="BF7" s="59"/>
      <c r="BG7" s="59"/>
      <c r="BH7" s="59"/>
      <c r="BI7" s="59"/>
      <c r="BJ7" s="59"/>
      <c r="BK7" s="59"/>
      <c r="BL7" s="59"/>
      <c r="BM7" s="59"/>
      <c r="BN7" s="59"/>
      <c r="BO7" s="59"/>
      <c r="BP7" s="59"/>
      <c r="BQ7" s="59"/>
      <c r="BR7" s="59"/>
      <c r="BS7" s="59"/>
      <c r="BT7" s="59"/>
      <c r="BU7" s="59"/>
      <c r="BV7" s="59"/>
      <c r="BW7" s="59"/>
      <c r="BX7" s="59"/>
      <c r="BY7" s="59"/>
      <c r="BZ7" s="59"/>
      <c r="CA7" s="59"/>
      <c r="CB7" s="59"/>
      <c r="CC7" s="59"/>
      <c r="CD7" s="59"/>
      <c r="CE7" s="59"/>
      <c r="CF7" s="59"/>
      <c r="CG7" s="59"/>
      <c r="CH7" s="59"/>
      <c r="CI7" s="59"/>
      <c r="CJ7" s="59"/>
      <c r="CK7" s="59"/>
      <c r="CL7" s="59"/>
      <c r="CM7" s="59"/>
      <c r="CN7" s="59"/>
      <c r="CO7" s="59"/>
      <c r="CP7" s="59"/>
      <c r="CQ7" s="59"/>
      <c r="CR7" s="59"/>
      <c r="CS7" s="59"/>
      <c r="CT7" s="59"/>
      <c r="CU7" s="59"/>
      <c r="CV7" s="59"/>
      <c r="CW7" s="59"/>
      <c r="CX7" s="59"/>
      <c r="CY7" s="59"/>
      <c r="CZ7" s="59"/>
      <c r="DA7" s="59"/>
      <c r="DB7" s="59"/>
      <c r="DC7" s="59"/>
      <c r="DD7" s="59"/>
      <c r="DE7" s="59"/>
      <c r="DF7" s="59"/>
      <c r="DG7" s="59"/>
      <c r="DH7" s="59"/>
      <c r="DI7" s="59"/>
      <c r="DJ7" s="59"/>
      <c r="DK7" s="59"/>
      <c r="DL7" s="59"/>
      <c r="DM7" s="59"/>
      <c r="DN7" s="59"/>
      <c r="DO7" s="59"/>
      <c r="DP7" s="59"/>
      <c r="DQ7" s="59"/>
      <c r="DR7" s="59"/>
      <c r="DS7" s="59"/>
      <c r="DT7" s="59"/>
      <c r="DU7" s="59"/>
      <c r="DV7" s="59"/>
      <c r="DW7" s="59"/>
      <c r="DX7" s="59"/>
      <c r="DY7" s="59"/>
      <c r="DZ7" s="59"/>
      <c r="EA7" s="59"/>
      <c r="EB7" s="59"/>
      <c r="EC7" s="59"/>
      <c r="ED7" s="59"/>
      <c r="EE7" s="59"/>
      <c r="EF7" s="59"/>
      <c r="EG7" s="59"/>
      <c r="EH7" s="24"/>
    </row>
    <row r="8" spans="1:138" ht="12" customHeight="1" x14ac:dyDescent="0.3">
      <c r="A8" s="64">
        <v>3</v>
      </c>
      <c r="B8" s="74" t="s">
        <v>420</v>
      </c>
      <c r="C8" s="75"/>
      <c r="D8" s="76">
        <v>1</v>
      </c>
      <c r="E8" s="59"/>
      <c r="F8" s="76">
        <v>1</v>
      </c>
      <c r="G8" s="76">
        <v>1</v>
      </c>
      <c r="H8" s="76">
        <v>2</v>
      </c>
      <c r="I8" s="76">
        <v>2</v>
      </c>
      <c r="J8" s="76">
        <v>2</v>
      </c>
      <c r="K8" s="76">
        <v>3</v>
      </c>
      <c r="L8" s="76">
        <v>3</v>
      </c>
      <c r="M8" s="76">
        <v>5</v>
      </c>
      <c r="N8" s="76">
        <v>1</v>
      </c>
      <c r="O8" s="76">
        <v>1</v>
      </c>
      <c r="P8" s="76">
        <v>2</v>
      </c>
      <c r="Q8" s="76">
        <v>4</v>
      </c>
      <c r="R8" s="76">
        <v>1</v>
      </c>
      <c r="S8" s="76">
        <v>2</v>
      </c>
      <c r="T8" s="76">
        <v>1</v>
      </c>
      <c r="U8" s="76">
        <v>2</v>
      </c>
      <c r="V8" s="76">
        <v>5</v>
      </c>
      <c r="W8" s="76">
        <v>1</v>
      </c>
      <c r="X8" s="76">
        <v>3</v>
      </c>
      <c r="Y8" s="76">
        <v>1</v>
      </c>
      <c r="Z8" s="76">
        <v>3</v>
      </c>
      <c r="AA8" s="59"/>
      <c r="AB8" s="59"/>
      <c r="AC8" s="59"/>
      <c r="AD8" s="59"/>
      <c r="AE8" s="59"/>
      <c r="AF8" s="59"/>
      <c r="AG8" s="59"/>
      <c r="AH8" s="59"/>
      <c r="AI8" s="59"/>
      <c r="AJ8" s="59"/>
      <c r="AK8" s="59"/>
      <c r="AL8" s="59"/>
      <c r="AM8" s="59"/>
      <c r="AN8" s="59"/>
      <c r="AO8" s="59"/>
      <c r="AP8" s="59"/>
      <c r="AQ8" s="59"/>
      <c r="AR8" s="59"/>
      <c r="AS8" s="59"/>
      <c r="AT8" s="59"/>
      <c r="AU8" s="59"/>
      <c r="AV8" s="59"/>
      <c r="AW8" s="59"/>
      <c r="AX8" s="59"/>
      <c r="AY8" s="59"/>
      <c r="AZ8" s="59"/>
      <c r="BA8" s="59"/>
      <c r="BB8" s="59"/>
      <c r="BC8" s="59"/>
      <c r="BD8" s="59"/>
      <c r="BE8" s="59"/>
      <c r="BF8" s="59"/>
      <c r="BG8" s="59"/>
      <c r="BH8" s="59"/>
      <c r="BI8" s="59"/>
      <c r="BJ8" s="59"/>
      <c r="BK8" s="59"/>
      <c r="BL8" s="59"/>
      <c r="BM8" s="59"/>
      <c r="BN8" s="59"/>
      <c r="BO8" s="59"/>
      <c r="BP8" s="59"/>
      <c r="BQ8" s="59"/>
      <c r="BR8" s="59"/>
      <c r="BS8" s="59"/>
      <c r="BT8" s="59"/>
      <c r="BU8" s="59"/>
      <c r="BV8" s="59"/>
      <c r="BW8" s="59"/>
      <c r="BX8" s="59"/>
      <c r="BY8" s="59"/>
      <c r="BZ8" s="59"/>
      <c r="CA8" s="59"/>
      <c r="CB8" s="59"/>
      <c r="CC8" s="59"/>
      <c r="CD8" s="59"/>
      <c r="CE8" s="59"/>
      <c r="CF8" s="59"/>
      <c r="CG8" s="59"/>
      <c r="CH8" s="59"/>
      <c r="CI8" s="59"/>
      <c r="CJ8" s="59"/>
      <c r="CK8" s="59"/>
      <c r="CL8" s="59"/>
      <c r="CM8" s="59"/>
      <c r="CN8" s="59"/>
      <c r="CO8" s="59"/>
      <c r="CP8" s="59"/>
      <c r="CQ8" s="59"/>
      <c r="CR8" s="59"/>
      <c r="CS8" s="59"/>
      <c r="CT8" s="59"/>
      <c r="CU8" s="59"/>
      <c r="CV8" s="59"/>
      <c r="CW8" s="59"/>
      <c r="CX8" s="59"/>
      <c r="CY8" s="59"/>
      <c r="CZ8" s="59"/>
      <c r="DA8" s="59"/>
      <c r="DB8" s="59"/>
      <c r="DC8" s="59"/>
      <c r="DD8" s="59"/>
      <c r="DE8" s="59"/>
      <c r="DF8" s="59"/>
      <c r="DG8" s="59"/>
      <c r="DH8" s="59"/>
      <c r="DI8" s="59"/>
      <c r="DJ8" s="59"/>
      <c r="DK8" s="59"/>
      <c r="DL8" s="59"/>
      <c r="DM8" s="59"/>
      <c r="DN8" s="59"/>
      <c r="DO8" s="59"/>
      <c r="DP8" s="59"/>
      <c r="DQ8" s="59"/>
      <c r="DR8" s="59"/>
      <c r="DS8" s="59"/>
      <c r="DT8" s="59"/>
      <c r="DU8" s="59"/>
      <c r="DV8" s="59"/>
      <c r="DW8" s="59"/>
      <c r="DX8" s="59"/>
      <c r="DY8" s="59"/>
      <c r="DZ8" s="59"/>
      <c r="EA8" s="59"/>
      <c r="EB8" s="59"/>
      <c r="EC8" s="59"/>
      <c r="ED8" s="59"/>
      <c r="EE8" s="59"/>
      <c r="EF8" s="59"/>
      <c r="EG8" s="59"/>
      <c r="EH8" s="24"/>
    </row>
    <row r="9" spans="1:138" ht="12" customHeight="1" x14ac:dyDescent="0.3">
      <c r="A9" s="64">
        <v>4</v>
      </c>
      <c r="B9" s="74" t="s">
        <v>421</v>
      </c>
      <c r="C9" s="75"/>
      <c r="D9" s="76">
        <v>3</v>
      </c>
      <c r="E9" s="59"/>
      <c r="F9" s="76">
        <v>3</v>
      </c>
      <c r="G9" s="76">
        <v>1</v>
      </c>
      <c r="H9" s="76">
        <v>1</v>
      </c>
      <c r="I9" s="76">
        <v>3</v>
      </c>
      <c r="J9" s="76">
        <v>1</v>
      </c>
      <c r="K9" s="76">
        <v>2</v>
      </c>
      <c r="L9" s="76">
        <v>1</v>
      </c>
      <c r="M9" s="76">
        <v>1</v>
      </c>
      <c r="N9" s="76">
        <v>3</v>
      </c>
      <c r="O9" s="76">
        <v>2</v>
      </c>
      <c r="P9" s="76">
        <v>4</v>
      </c>
      <c r="Q9" s="76">
        <v>3</v>
      </c>
      <c r="R9" s="76">
        <v>1</v>
      </c>
      <c r="S9" s="76">
        <v>3</v>
      </c>
      <c r="T9" s="76">
        <v>1</v>
      </c>
      <c r="U9" s="76">
        <v>2</v>
      </c>
      <c r="V9" s="76">
        <v>1</v>
      </c>
      <c r="W9" s="76">
        <v>3</v>
      </c>
      <c r="X9" s="76">
        <v>2</v>
      </c>
      <c r="Y9" s="76">
        <v>4</v>
      </c>
      <c r="Z9" s="76">
        <v>2</v>
      </c>
      <c r="AA9" s="59"/>
      <c r="AB9" s="59"/>
      <c r="AC9" s="59"/>
      <c r="AD9" s="59"/>
      <c r="AE9" s="59"/>
      <c r="AF9" s="59"/>
      <c r="AG9" s="59"/>
      <c r="AH9" s="59"/>
      <c r="AI9" s="59"/>
      <c r="AJ9" s="59"/>
      <c r="AK9" s="59"/>
      <c r="AL9" s="59"/>
      <c r="AM9" s="59"/>
      <c r="AN9" s="59"/>
      <c r="AO9" s="59"/>
      <c r="AP9" s="59"/>
      <c r="AQ9" s="59"/>
      <c r="AR9" s="59"/>
      <c r="AS9" s="59"/>
      <c r="AT9" s="59"/>
      <c r="AU9" s="59"/>
      <c r="AV9" s="59"/>
      <c r="AW9" s="59"/>
      <c r="AX9" s="59"/>
      <c r="AY9" s="59"/>
      <c r="AZ9" s="59"/>
      <c r="BA9" s="59"/>
      <c r="BB9" s="59"/>
      <c r="BC9" s="59"/>
      <c r="BD9" s="59"/>
      <c r="BE9" s="59"/>
      <c r="BF9" s="59"/>
      <c r="BG9" s="59"/>
      <c r="BH9" s="59"/>
      <c r="BI9" s="59"/>
      <c r="BJ9" s="59"/>
      <c r="BK9" s="59"/>
      <c r="BL9" s="59"/>
      <c r="BM9" s="59"/>
      <c r="BN9" s="59"/>
      <c r="BO9" s="59"/>
      <c r="BP9" s="59"/>
      <c r="BQ9" s="59"/>
      <c r="BR9" s="59"/>
      <c r="BS9" s="59"/>
      <c r="BT9" s="59"/>
      <c r="BU9" s="59"/>
      <c r="BV9" s="59"/>
      <c r="BW9" s="59"/>
      <c r="BX9" s="59"/>
      <c r="BY9" s="59"/>
      <c r="BZ9" s="59"/>
      <c r="CA9" s="59"/>
      <c r="CB9" s="59"/>
      <c r="CC9" s="59"/>
      <c r="CD9" s="59"/>
      <c r="CE9" s="59"/>
      <c r="CF9" s="59"/>
      <c r="CG9" s="59"/>
      <c r="CH9" s="59"/>
      <c r="CI9" s="59"/>
      <c r="CJ9" s="59"/>
      <c r="CK9" s="59"/>
      <c r="CL9" s="59"/>
      <c r="CM9" s="59"/>
      <c r="CN9" s="59"/>
      <c r="CO9" s="59"/>
      <c r="CP9" s="59"/>
      <c r="CQ9" s="59"/>
      <c r="CR9" s="59"/>
      <c r="CS9" s="59"/>
      <c r="CT9" s="59"/>
      <c r="CU9" s="59"/>
      <c r="CV9" s="59"/>
      <c r="CW9" s="59"/>
      <c r="CX9" s="59"/>
      <c r="CY9" s="59"/>
      <c r="CZ9" s="59"/>
      <c r="DA9" s="59"/>
      <c r="DB9" s="59"/>
      <c r="DC9" s="59"/>
      <c r="DD9" s="59"/>
      <c r="DE9" s="59"/>
      <c r="DF9" s="59"/>
      <c r="DG9" s="59"/>
      <c r="DH9" s="59"/>
      <c r="DI9" s="59"/>
      <c r="DJ9" s="59"/>
      <c r="DK9" s="59"/>
      <c r="DL9" s="59"/>
      <c r="DM9" s="59"/>
      <c r="DN9" s="59"/>
      <c r="DO9" s="59"/>
      <c r="DP9" s="59"/>
      <c r="DQ9" s="59"/>
      <c r="DR9" s="59"/>
      <c r="DS9" s="59"/>
      <c r="DT9" s="59"/>
      <c r="DU9" s="59"/>
      <c r="DV9" s="59"/>
      <c r="DW9" s="59"/>
      <c r="DX9" s="59"/>
      <c r="DY9" s="59"/>
      <c r="DZ9" s="59"/>
      <c r="EA9" s="59"/>
      <c r="EB9" s="59"/>
      <c r="EC9" s="59"/>
      <c r="ED9" s="59"/>
      <c r="EE9" s="59"/>
      <c r="EF9" s="59"/>
      <c r="EG9" s="59"/>
      <c r="EH9" s="24"/>
    </row>
    <row r="10" spans="1:138" ht="12" customHeight="1" x14ac:dyDescent="0.3">
      <c r="A10" s="64">
        <v>5</v>
      </c>
      <c r="B10" s="74" t="s">
        <v>422</v>
      </c>
      <c r="C10" s="75"/>
      <c r="D10" s="76">
        <v>4</v>
      </c>
      <c r="E10" s="59"/>
      <c r="F10" s="76">
        <v>3</v>
      </c>
      <c r="G10" s="76">
        <v>5</v>
      </c>
      <c r="H10" s="76">
        <v>1</v>
      </c>
      <c r="I10" s="76">
        <v>5</v>
      </c>
      <c r="J10" s="76">
        <v>2</v>
      </c>
      <c r="K10" s="76">
        <v>1</v>
      </c>
      <c r="L10" s="76">
        <v>4</v>
      </c>
      <c r="M10" s="76">
        <v>1</v>
      </c>
      <c r="N10" s="76">
        <v>4</v>
      </c>
      <c r="O10" s="76">
        <v>2</v>
      </c>
      <c r="P10" s="76">
        <v>4</v>
      </c>
      <c r="Q10" s="76">
        <v>3</v>
      </c>
      <c r="R10" s="76">
        <v>1</v>
      </c>
      <c r="S10" s="76">
        <v>2</v>
      </c>
      <c r="T10" s="76">
        <v>1</v>
      </c>
      <c r="U10" s="76">
        <v>3</v>
      </c>
      <c r="V10" s="76">
        <v>1</v>
      </c>
      <c r="W10" s="76">
        <v>4</v>
      </c>
      <c r="X10" s="76">
        <v>1</v>
      </c>
      <c r="Y10" s="76">
        <v>4</v>
      </c>
      <c r="Z10" s="76">
        <v>2</v>
      </c>
      <c r="AA10" s="59"/>
      <c r="AB10" s="59"/>
      <c r="AC10" s="59"/>
      <c r="AD10" s="59"/>
      <c r="AE10" s="59"/>
      <c r="AF10" s="59"/>
      <c r="AG10" s="59"/>
      <c r="AH10" s="59"/>
      <c r="AI10" s="59"/>
      <c r="AJ10" s="59"/>
      <c r="AK10" s="59"/>
      <c r="AL10" s="59"/>
      <c r="AM10" s="59"/>
      <c r="AN10" s="59"/>
      <c r="AO10" s="59"/>
      <c r="AP10" s="59"/>
      <c r="AQ10" s="59"/>
      <c r="AR10" s="59"/>
      <c r="AS10" s="59"/>
      <c r="AT10" s="59"/>
      <c r="AU10" s="59"/>
      <c r="AV10" s="59"/>
      <c r="AW10" s="59"/>
      <c r="AX10" s="59"/>
      <c r="AY10" s="59"/>
      <c r="AZ10" s="59"/>
      <c r="BA10" s="59"/>
      <c r="BB10" s="59"/>
      <c r="BC10" s="59"/>
      <c r="BD10" s="59"/>
      <c r="BE10" s="59"/>
      <c r="BF10" s="59"/>
      <c r="BG10" s="59"/>
      <c r="BH10" s="59"/>
      <c r="BI10" s="59"/>
      <c r="BJ10" s="59"/>
      <c r="BK10" s="59"/>
      <c r="BL10" s="59"/>
      <c r="BM10" s="59"/>
      <c r="BN10" s="59"/>
      <c r="BO10" s="59"/>
      <c r="BP10" s="59"/>
      <c r="BQ10" s="59"/>
      <c r="BR10" s="59"/>
      <c r="BS10" s="59"/>
      <c r="BT10" s="59"/>
      <c r="BU10" s="59"/>
      <c r="BV10" s="59"/>
      <c r="BW10" s="59"/>
      <c r="BX10" s="59"/>
      <c r="BY10" s="59"/>
      <c r="BZ10" s="59"/>
      <c r="CA10" s="59"/>
      <c r="CB10" s="59"/>
      <c r="CC10" s="59"/>
      <c r="CD10" s="59"/>
      <c r="CE10" s="59"/>
      <c r="CF10" s="59"/>
      <c r="CG10" s="59"/>
      <c r="CH10" s="59"/>
      <c r="CI10" s="59"/>
      <c r="CJ10" s="59"/>
      <c r="CK10" s="59"/>
      <c r="CL10" s="59"/>
      <c r="CM10" s="59"/>
      <c r="CN10" s="59"/>
      <c r="CO10" s="59"/>
      <c r="CP10" s="59"/>
      <c r="CQ10" s="59"/>
      <c r="CR10" s="59"/>
      <c r="CS10" s="59"/>
      <c r="CT10" s="59"/>
      <c r="CU10" s="59"/>
      <c r="CV10" s="59"/>
      <c r="CW10" s="59"/>
      <c r="CX10" s="59"/>
      <c r="CY10" s="59"/>
      <c r="CZ10" s="59"/>
      <c r="DA10" s="59"/>
      <c r="DB10" s="59"/>
      <c r="DC10" s="59"/>
      <c r="DD10" s="59"/>
      <c r="DE10" s="59"/>
      <c r="DF10" s="59"/>
      <c r="DG10" s="59"/>
      <c r="DH10" s="59"/>
      <c r="DI10" s="59"/>
      <c r="DJ10" s="59"/>
      <c r="DK10" s="59"/>
      <c r="DL10" s="59"/>
      <c r="DM10" s="59"/>
      <c r="DN10" s="59"/>
      <c r="DO10" s="59"/>
      <c r="DP10" s="59"/>
      <c r="DQ10" s="59"/>
      <c r="DR10" s="59"/>
      <c r="DS10" s="59"/>
      <c r="DT10" s="59"/>
      <c r="DU10" s="59"/>
      <c r="DV10" s="59"/>
      <c r="DW10" s="59"/>
      <c r="DX10" s="59"/>
      <c r="DY10" s="59"/>
      <c r="DZ10" s="59"/>
      <c r="EA10" s="59"/>
      <c r="EB10" s="59"/>
      <c r="EC10" s="59"/>
      <c r="ED10" s="59"/>
      <c r="EE10" s="59"/>
      <c r="EF10" s="59"/>
      <c r="EG10" s="59"/>
      <c r="EH10" s="24"/>
    </row>
    <row r="11" spans="1:138" ht="12" customHeight="1" x14ac:dyDescent="0.3">
      <c r="A11" s="64">
        <v>6</v>
      </c>
      <c r="B11" s="74" t="s">
        <v>423</v>
      </c>
      <c r="C11" s="75"/>
      <c r="D11" s="76">
        <v>2</v>
      </c>
      <c r="E11" s="59"/>
      <c r="F11" s="76">
        <v>3</v>
      </c>
      <c r="G11" s="76">
        <v>4</v>
      </c>
      <c r="H11" s="76">
        <v>2</v>
      </c>
      <c r="I11" s="76">
        <v>4</v>
      </c>
      <c r="J11" s="76">
        <v>4</v>
      </c>
      <c r="K11" s="76">
        <v>2</v>
      </c>
      <c r="L11" s="76">
        <v>4</v>
      </c>
      <c r="M11" s="76">
        <v>2</v>
      </c>
      <c r="N11" s="76">
        <v>4</v>
      </c>
      <c r="O11" s="76">
        <v>2</v>
      </c>
      <c r="P11" s="76">
        <v>4</v>
      </c>
      <c r="Q11" s="76">
        <v>4</v>
      </c>
      <c r="R11" s="76">
        <v>2</v>
      </c>
      <c r="S11" s="76">
        <v>3</v>
      </c>
      <c r="T11" s="76">
        <v>2</v>
      </c>
      <c r="U11" s="76">
        <v>3</v>
      </c>
      <c r="V11" s="76">
        <v>2</v>
      </c>
      <c r="W11" s="76">
        <v>5</v>
      </c>
      <c r="X11" s="76">
        <v>3</v>
      </c>
      <c r="Y11" s="76">
        <v>5</v>
      </c>
      <c r="Z11" s="76">
        <v>2</v>
      </c>
      <c r="AA11" s="59"/>
      <c r="AB11" s="59"/>
      <c r="AC11" s="59"/>
      <c r="AD11" s="59"/>
      <c r="AE11" s="59"/>
      <c r="AF11" s="59"/>
      <c r="AG11" s="59"/>
      <c r="AH11" s="59"/>
      <c r="AI11" s="59"/>
      <c r="AJ11" s="59"/>
      <c r="AK11" s="59"/>
      <c r="AL11" s="59"/>
      <c r="AM11" s="59"/>
      <c r="AN11" s="59"/>
      <c r="AO11" s="59"/>
      <c r="AP11" s="59"/>
      <c r="AQ11" s="59"/>
      <c r="AR11" s="59"/>
      <c r="AS11" s="59"/>
      <c r="AT11" s="59"/>
      <c r="AU11" s="59"/>
      <c r="AV11" s="59"/>
      <c r="AW11" s="59"/>
      <c r="AX11" s="59"/>
      <c r="AY11" s="59"/>
      <c r="AZ11" s="59"/>
      <c r="BA11" s="59"/>
      <c r="BB11" s="59"/>
      <c r="BC11" s="59"/>
      <c r="BD11" s="59"/>
      <c r="BE11" s="59"/>
      <c r="BF11" s="59"/>
      <c r="BG11" s="59"/>
      <c r="BH11" s="59"/>
      <c r="BI11" s="59"/>
      <c r="BJ11" s="59"/>
      <c r="BK11" s="59"/>
      <c r="BL11" s="59"/>
      <c r="BM11" s="59"/>
      <c r="BN11" s="59"/>
      <c r="BO11" s="59"/>
      <c r="BP11" s="59"/>
      <c r="BQ11" s="59"/>
      <c r="BR11" s="59"/>
      <c r="BS11" s="59"/>
      <c r="BT11" s="59"/>
      <c r="BU11" s="59"/>
      <c r="BV11" s="59"/>
      <c r="BW11" s="59"/>
      <c r="BX11" s="59"/>
      <c r="BY11" s="59"/>
      <c r="BZ11" s="59"/>
      <c r="CA11" s="59"/>
      <c r="CB11" s="59"/>
      <c r="CC11" s="59"/>
      <c r="CD11" s="59"/>
      <c r="CE11" s="59"/>
      <c r="CF11" s="59"/>
      <c r="CG11" s="59"/>
      <c r="CH11" s="59"/>
      <c r="CI11" s="59"/>
      <c r="CJ11" s="59"/>
      <c r="CK11" s="59"/>
      <c r="CL11" s="59"/>
      <c r="CM11" s="59"/>
      <c r="CN11" s="59"/>
      <c r="CO11" s="59"/>
      <c r="CP11" s="59"/>
      <c r="CQ11" s="59"/>
      <c r="CR11" s="59"/>
      <c r="CS11" s="59"/>
      <c r="CT11" s="59"/>
      <c r="CU11" s="59"/>
      <c r="CV11" s="59"/>
      <c r="CW11" s="59"/>
      <c r="CX11" s="59"/>
      <c r="CY11" s="59"/>
      <c r="CZ11" s="59"/>
      <c r="DA11" s="59"/>
      <c r="DB11" s="59"/>
      <c r="DC11" s="59"/>
      <c r="DD11" s="59"/>
      <c r="DE11" s="59"/>
      <c r="DF11" s="59"/>
      <c r="DG11" s="59"/>
      <c r="DH11" s="59"/>
      <c r="DI11" s="59"/>
      <c r="DJ11" s="59"/>
      <c r="DK11" s="59"/>
      <c r="DL11" s="59"/>
      <c r="DM11" s="59"/>
      <c r="DN11" s="59"/>
      <c r="DO11" s="59"/>
      <c r="DP11" s="59"/>
      <c r="DQ11" s="59"/>
      <c r="DR11" s="59"/>
      <c r="DS11" s="59"/>
      <c r="DT11" s="59"/>
      <c r="DU11" s="59"/>
      <c r="DV11" s="59"/>
      <c r="DW11" s="59"/>
      <c r="DX11" s="59"/>
      <c r="DY11" s="59"/>
      <c r="DZ11" s="59"/>
      <c r="EA11" s="59"/>
      <c r="EB11" s="59"/>
      <c r="EC11" s="59"/>
      <c r="ED11" s="59"/>
      <c r="EE11" s="59"/>
      <c r="EF11" s="59"/>
      <c r="EG11" s="59"/>
      <c r="EH11" s="24"/>
    </row>
    <row r="12" spans="1:138" ht="12" customHeight="1" x14ac:dyDescent="0.3">
      <c r="A12" s="64">
        <v>7</v>
      </c>
      <c r="B12" s="74" t="s">
        <v>424</v>
      </c>
      <c r="C12" s="75"/>
      <c r="D12" s="76">
        <v>4</v>
      </c>
      <c r="E12" s="59"/>
      <c r="F12" s="76">
        <v>5</v>
      </c>
      <c r="G12" s="76">
        <v>3</v>
      </c>
      <c r="H12" s="76">
        <v>1</v>
      </c>
      <c r="I12" s="76">
        <v>3</v>
      </c>
      <c r="J12" s="76">
        <v>2</v>
      </c>
      <c r="K12" s="76">
        <v>1</v>
      </c>
      <c r="L12" s="76">
        <v>2</v>
      </c>
      <c r="M12" s="76">
        <v>1</v>
      </c>
      <c r="N12" s="76">
        <v>2</v>
      </c>
      <c r="O12" s="76">
        <v>1</v>
      </c>
      <c r="P12" s="76">
        <v>4</v>
      </c>
      <c r="Q12" s="76">
        <v>2</v>
      </c>
      <c r="R12" s="76">
        <v>2</v>
      </c>
      <c r="S12" s="76">
        <v>2</v>
      </c>
      <c r="T12" s="76">
        <v>1</v>
      </c>
      <c r="U12" s="76">
        <v>1</v>
      </c>
      <c r="V12" s="76">
        <v>1</v>
      </c>
      <c r="W12" s="76">
        <v>3</v>
      </c>
      <c r="X12" s="76">
        <v>1</v>
      </c>
      <c r="Y12" s="76">
        <v>4</v>
      </c>
      <c r="Z12" s="76">
        <v>1</v>
      </c>
      <c r="AA12" s="59"/>
      <c r="AB12" s="59"/>
      <c r="AC12" s="59"/>
      <c r="AD12" s="59"/>
      <c r="AE12" s="59"/>
      <c r="AF12" s="59"/>
      <c r="AG12" s="59"/>
      <c r="AH12" s="59"/>
      <c r="AI12" s="59"/>
      <c r="AJ12" s="59"/>
      <c r="AK12" s="59"/>
      <c r="AL12" s="59"/>
      <c r="AM12" s="59"/>
      <c r="AN12" s="59"/>
      <c r="AO12" s="59"/>
      <c r="AP12" s="59"/>
      <c r="AQ12" s="59"/>
      <c r="AR12" s="59"/>
      <c r="AS12" s="59"/>
      <c r="AT12" s="59"/>
      <c r="AU12" s="59"/>
      <c r="AV12" s="59"/>
      <c r="AW12" s="59"/>
      <c r="AX12" s="59"/>
      <c r="AY12" s="59"/>
      <c r="AZ12" s="59"/>
      <c r="BA12" s="59"/>
      <c r="BB12" s="59"/>
      <c r="BC12" s="59"/>
      <c r="BD12" s="59"/>
      <c r="BE12" s="59"/>
      <c r="BF12" s="59"/>
      <c r="BG12" s="59"/>
      <c r="BH12" s="59"/>
      <c r="BI12" s="59"/>
      <c r="BJ12" s="59"/>
      <c r="BK12" s="59"/>
      <c r="BL12" s="59"/>
      <c r="BM12" s="59"/>
      <c r="BN12" s="59"/>
      <c r="BO12" s="59"/>
      <c r="BP12" s="59"/>
      <c r="BQ12" s="59"/>
      <c r="BR12" s="59"/>
      <c r="BS12" s="59"/>
      <c r="BT12" s="59"/>
      <c r="BU12" s="59"/>
      <c r="BV12" s="59"/>
      <c r="BW12" s="59"/>
      <c r="BX12" s="59"/>
      <c r="BY12" s="59"/>
      <c r="BZ12" s="59"/>
      <c r="CA12" s="59"/>
      <c r="CB12" s="59"/>
      <c r="CC12" s="59"/>
      <c r="CD12" s="59"/>
      <c r="CE12" s="59"/>
      <c r="CF12" s="59"/>
      <c r="CG12" s="59"/>
      <c r="CH12" s="59"/>
      <c r="CI12" s="59"/>
      <c r="CJ12" s="59"/>
      <c r="CK12" s="59"/>
      <c r="CL12" s="59"/>
      <c r="CM12" s="59"/>
      <c r="CN12" s="59"/>
      <c r="CO12" s="59"/>
      <c r="CP12" s="59"/>
      <c r="CQ12" s="59"/>
      <c r="CR12" s="59"/>
      <c r="CS12" s="59"/>
      <c r="CT12" s="59"/>
      <c r="CU12" s="59"/>
      <c r="CV12" s="59"/>
      <c r="CW12" s="59"/>
      <c r="CX12" s="59"/>
      <c r="CY12" s="59"/>
      <c r="CZ12" s="59"/>
      <c r="DA12" s="59"/>
      <c r="DB12" s="59"/>
      <c r="DC12" s="59"/>
      <c r="DD12" s="59"/>
      <c r="DE12" s="59"/>
      <c r="DF12" s="59"/>
      <c r="DG12" s="59"/>
      <c r="DH12" s="59"/>
      <c r="DI12" s="59"/>
      <c r="DJ12" s="59"/>
      <c r="DK12" s="59"/>
      <c r="DL12" s="59"/>
      <c r="DM12" s="59"/>
      <c r="DN12" s="59"/>
      <c r="DO12" s="59"/>
      <c r="DP12" s="59"/>
      <c r="DQ12" s="59"/>
      <c r="DR12" s="59"/>
      <c r="DS12" s="59"/>
      <c r="DT12" s="59"/>
      <c r="DU12" s="59"/>
      <c r="DV12" s="59"/>
      <c r="DW12" s="59"/>
      <c r="DX12" s="59"/>
      <c r="DY12" s="59"/>
      <c r="DZ12" s="59"/>
      <c r="EA12" s="59"/>
      <c r="EB12" s="59"/>
      <c r="EC12" s="59"/>
      <c r="ED12" s="59"/>
      <c r="EE12" s="59"/>
      <c r="EF12" s="59"/>
      <c r="EG12" s="59"/>
      <c r="EH12" s="24"/>
    </row>
    <row r="13" spans="1:138" ht="12" customHeight="1" x14ac:dyDescent="0.3">
      <c r="A13" s="64">
        <v>8</v>
      </c>
      <c r="B13" s="74" t="s">
        <v>425</v>
      </c>
      <c r="C13" s="75"/>
      <c r="D13" s="76">
        <v>2</v>
      </c>
      <c r="E13" s="59"/>
      <c r="F13" s="76">
        <v>3</v>
      </c>
      <c r="G13" s="76">
        <v>1</v>
      </c>
      <c r="H13" s="76">
        <v>4</v>
      </c>
      <c r="I13" s="76">
        <v>2</v>
      </c>
      <c r="J13" s="76">
        <v>3</v>
      </c>
      <c r="K13" s="76">
        <v>3</v>
      </c>
      <c r="L13" s="76">
        <v>3</v>
      </c>
      <c r="M13" s="76">
        <v>5</v>
      </c>
      <c r="N13" s="76">
        <v>1</v>
      </c>
      <c r="O13" s="76">
        <v>3</v>
      </c>
      <c r="P13" s="76">
        <v>2</v>
      </c>
      <c r="Q13" s="76">
        <v>2</v>
      </c>
      <c r="R13" s="76">
        <v>2</v>
      </c>
      <c r="S13" s="76">
        <v>3</v>
      </c>
      <c r="T13" s="76">
        <v>4</v>
      </c>
      <c r="U13" s="76">
        <v>3</v>
      </c>
      <c r="V13" s="76">
        <v>5</v>
      </c>
      <c r="W13" s="76">
        <v>1</v>
      </c>
      <c r="X13" s="76">
        <v>2</v>
      </c>
      <c r="Y13" s="76">
        <v>1</v>
      </c>
      <c r="Z13" s="76">
        <v>3</v>
      </c>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c r="BA13" s="59"/>
      <c r="BB13" s="59"/>
      <c r="BC13" s="59"/>
      <c r="BD13" s="59"/>
      <c r="BE13" s="59"/>
      <c r="BF13" s="59"/>
      <c r="BG13" s="59"/>
      <c r="BH13" s="59"/>
      <c r="BI13" s="59"/>
      <c r="BJ13" s="59"/>
      <c r="BK13" s="59"/>
      <c r="BL13" s="59"/>
      <c r="BM13" s="59"/>
      <c r="BN13" s="59"/>
      <c r="BO13" s="59"/>
      <c r="BP13" s="59"/>
      <c r="BQ13" s="59"/>
      <c r="BR13" s="59"/>
      <c r="BS13" s="59"/>
      <c r="BT13" s="59"/>
      <c r="BU13" s="59"/>
      <c r="BV13" s="59"/>
      <c r="BW13" s="59"/>
      <c r="BX13" s="59"/>
      <c r="BY13" s="59"/>
      <c r="BZ13" s="59"/>
      <c r="CA13" s="59"/>
      <c r="CB13" s="59"/>
      <c r="CC13" s="59"/>
      <c r="CD13" s="59"/>
      <c r="CE13" s="59"/>
      <c r="CF13" s="59"/>
      <c r="CG13" s="59"/>
      <c r="CH13" s="59"/>
      <c r="CI13" s="59"/>
      <c r="CJ13" s="59"/>
      <c r="CK13" s="59"/>
      <c r="CL13" s="59"/>
      <c r="CM13" s="59"/>
      <c r="CN13" s="59"/>
      <c r="CO13" s="59"/>
      <c r="CP13" s="59"/>
      <c r="CQ13" s="59"/>
      <c r="CR13" s="59"/>
      <c r="CS13" s="59"/>
      <c r="CT13" s="59"/>
      <c r="CU13" s="59"/>
      <c r="CV13" s="59"/>
      <c r="CW13" s="59"/>
      <c r="CX13" s="59"/>
      <c r="CY13" s="59"/>
      <c r="CZ13" s="59"/>
      <c r="DA13" s="59"/>
      <c r="DB13" s="59"/>
      <c r="DC13" s="59"/>
      <c r="DD13" s="59"/>
      <c r="DE13" s="59"/>
      <c r="DF13" s="59"/>
      <c r="DG13" s="59"/>
      <c r="DH13" s="59"/>
      <c r="DI13" s="59"/>
      <c r="DJ13" s="59"/>
      <c r="DK13" s="59"/>
      <c r="DL13" s="59"/>
      <c r="DM13" s="59"/>
      <c r="DN13" s="59"/>
      <c r="DO13" s="59"/>
      <c r="DP13" s="59"/>
      <c r="DQ13" s="59"/>
      <c r="DR13" s="59"/>
      <c r="DS13" s="59"/>
      <c r="DT13" s="59"/>
      <c r="DU13" s="59"/>
      <c r="DV13" s="59"/>
      <c r="DW13" s="59"/>
      <c r="DX13" s="59"/>
      <c r="DY13" s="59"/>
      <c r="DZ13" s="59"/>
      <c r="EA13" s="59"/>
      <c r="EB13" s="59"/>
      <c r="EC13" s="59"/>
      <c r="ED13" s="59"/>
      <c r="EE13" s="59"/>
      <c r="EF13" s="59"/>
      <c r="EG13" s="59"/>
      <c r="EH13" s="24"/>
    </row>
    <row r="14" spans="1:138" ht="12" customHeight="1" x14ac:dyDescent="0.3">
      <c r="A14" s="64">
        <v>9</v>
      </c>
      <c r="B14" s="74" t="s">
        <v>426</v>
      </c>
      <c r="C14" s="75"/>
      <c r="D14" s="76">
        <v>3</v>
      </c>
      <c r="E14" s="59"/>
      <c r="F14" s="76">
        <v>2</v>
      </c>
      <c r="G14" s="76">
        <v>4</v>
      </c>
      <c r="H14" s="76">
        <v>1</v>
      </c>
      <c r="I14" s="76">
        <v>2</v>
      </c>
      <c r="J14" s="76">
        <v>3</v>
      </c>
      <c r="K14" s="76">
        <v>1</v>
      </c>
      <c r="L14" s="76">
        <v>3</v>
      </c>
      <c r="M14" s="76">
        <v>1</v>
      </c>
      <c r="N14" s="76">
        <v>3</v>
      </c>
      <c r="O14" s="76">
        <v>4</v>
      </c>
      <c r="P14" s="76">
        <v>2</v>
      </c>
      <c r="Q14" s="76">
        <v>1</v>
      </c>
      <c r="R14" s="76">
        <v>3</v>
      </c>
      <c r="S14" s="76">
        <v>2</v>
      </c>
      <c r="T14" s="76">
        <v>3</v>
      </c>
      <c r="U14" s="76">
        <v>2</v>
      </c>
      <c r="V14" s="76">
        <v>2</v>
      </c>
      <c r="W14" s="76">
        <v>4</v>
      </c>
      <c r="X14" s="76">
        <v>2</v>
      </c>
      <c r="Y14" s="76">
        <v>5</v>
      </c>
      <c r="Z14" s="76">
        <v>1</v>
      </c>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59"/>
      <c r="BS14" s="59"/>
      <c r="BT14" s="59"/>
      <c r="BU14" s="59"/>
      <c r="BV14" s="59"/>
      <c r="BW14" s="59"/>
      <c r="BX14" s="59"/>
      <c r="BY14" s="59"/>
      <c r="BZ14" s="59"/>
      <c r="CA14" s="59"/>
      <c r="CB14" s="59"/>
      <c r="CC14" s="59"/>
      <c r="CD14" s="59"/>
      <c r="CE14" s="59"/>
      <c r="CF14" s="59"/>
      <c r="CG14" s="59"/>
      <c r="CH14" s="59"/>
      <c r="CI14" s="59"/>
      <c r="CJ14" s="59"/>
      <c r="CK14" s="59"/>
      <c r="CL14" s="59"/>
      <c r="CM14" s="59"/>
      <c r="CN14" s="59"/>
      <c r="CO14" s="59"/>
      <c r="CP14" s="59"/>
      <c r="CQ14" s="59"/>
      <c r="CR14" s="59"/>
      <c r="CS14" s="59"/>
      <c r="CT14" s="59"/>
      <c r="CU14" s="59"/>
      <c r="CV14" s="59"/>
      <c r="CW14" s="59"/>
      <c r="CX14" s="59"/>
      <c r="CY14" s="59"/>
      <c r="CZ14" s="59"/>
      <c r="DA14" s="59"/>
      <c r="DB14" s="59"/>
      <c r="DC14" s="59"/>
      <c r="DD14" s="59"/>
      <c r="DE14" s="59"/>
      <c r="DF14" s="59"/>
      <c r="DG14" s="59"/>
      <c r="DH14" s="59"/>
      <c r="DI14" s="59"/>
      <c r="DJ14" s="59"/>
      <c r="DK14" s="59"/>
      <c r="DL14" s="59"/>
      <c r="DM14" s="59"/>
      <c r="DN14" s="59"/>
      <c r="DO14" s="59"/>
      <c r="DP14" s="59"/>
      <c r="DQ14" s="59"/>
      <c r="DR14" s="59"/>
      <c r="DS14" s="59"/>
      <c r="DT14" s="59"/>
      <c r="DU14" s="59"/>
      <c r="DV14" s="59"/>
      <c r="DW14" s="59"/>
      <c r="DX14" s="59"/>
      <c r="DY14" s="59"/>
      <c r="DZ14" s="59"/>
      <c r="EA14" s="59"/>
      <c r="EB14" s="59"/>
      <c r="EC14" s="59"/>
      <c r="ED14" s="59"/>
      <c r="EE14" s="59"/>
      <c r="EF14" s="59"/>
      <c r="EG14" s="59"/>
      <c r="EH14" s="24"/>
    </row>
    <row r="15" spans="1:138" ht="12" customHeight="1" x14ac:dyDescent="0.3">
      <c r="A15" s="64">
        <v>10</v>
      </c>
      <c r="B15" s="74" t="s">
        <v>427</v>
      </c>
      <c r="C15" s="75"/>
      <c r="D15" s="76">
        <v>1</v>
      </c>
      <c r="E15" s="59"/>
      <c r="F15" s="76">
        <v>1</v>
      </c>
      <c r="G15" s="76">
        <v>1</v>
      </c>
      <c r="H15" s="76">
        <v>3</v>
      </c>
      <c r="I15" s="76">
        <v>1</v>
      </c>
      <c r="J15" s="76">
        <v>3</v>
      </c>
      <c r="K15" s="76">
        <v>3</v>
      </c>
      <c r="L15" s="76">
        <v>1</v>
      </c>
      <c r="M15" s="76">
        <v>4</v>
      </c>
      <c r="N15" s="76">
        <v>1</v>
      </c>
      <c r="O15" s="76">
        <v>1</v>
      </c>
      <c r="P15" s="76">
        <v>1</v>
      </c>
      <c r="Q15" s="76">
        <v>1</v>
      </c>
      <c r="R15" s="76">
        <v>1</v>
      </c>
      <c r="S15" s="76">
        <v>1</v>
      </c>
      <c r="T15" s="76">
        <v>1</v>
      </c>
      <c r="U15" s="76">
        <v>2</v>
      </c>
      <c r="V15" s="76">
        <v>2</v>
      </c>
      <c r="W15" s="76">
        <v>1</v>
      </c>
      <c r="X15" s="76">
        <v>1</v>
      </c>
      <c r="Y15" s="76">
        <v>1</v>
      </c>
      <c r="Z15" s="76">
        <v>2</v>
      </c>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59"/>
      <c r="BS15" s="59"/>
      <c r="BT15" s="59"/>
      <c r="BU15" s="59"/>
      <c r="BV15" s="59"/>
      <c r="BW15" s="59"/>
      <c r="BX15" s="59"/>
      <c r="BY15" s="59"/>
      <c r="BZ15" s="59"/>
      <c r="CA15" s="59"/>
      <c r="CB15" s="59"/>
      <c r="CC15" s="59"/>
      <c r="CD15" s="59"/>
      <c r="CE15" s="59"/>
      <c r="CF15" s="59"/>
      <c r="CG15" s="59"/>
      <c r="CH15" s="59"/>
      <c r="CI15" s="59"/>
      <c r="CJ15" s="59"/>
      <c r="CK15" s="59"/>
      <c r="CL15" s="59"/>
      <c r="CM15" s="59"/>
      <c r="CN15" s="59"/>
      <c r="CO15" s="59"/>
      <c r="CP15" s="59"/>
      <c r="CQ15" s="59"/>
      <c r="CR15" s="59"/>
      <c r="CS15" s="59"/>
      <c r="CT15" s="59"/>
      <c r="CU15" s="59"/>
      <c r="CV15" s="59"/>
      <c r="CW15" s="59"/>
      <c r="CX15" s="59"/>
      <c r="CY15" s="59"/>
      <c r="CZ15" s="59"/>
      <c r="DA15" s="59"/>
      <c r="DB15" s="59"/>
      <c r="DC15" s="59"/>
      <c r="DD15" s="59"/>
      <c r="DE15" s="59"/>
      <c r="DF15" s="59"/>
      <c r="DG15" s="59"/>
      <c r="DH15" s="59"/>
      <c r="DI15" s="59"/>
      <c r="DJ15" s="59"/>
      <c r="DK15" s="59"/>
      <c r="DL15" s="59"/>
      <c r="DM15" s="59"/>
      <c r="DN15" s="59"/>
      <c r="DO15" s="59"/>
      <c r="DP15" s="59"/>
      <c r="DQ15" s="59"/>
      <c r="DR15" s="59"/>
      <c r="DS15" s="59"/>
      <c r="DT15" s="59"/>
      <c r="DU15" s="59"/>
      <c r="DV15" s="59"/>
      <c r="DW15" s="59"/>
      <c r="DX15" s="59"/>
      <c r="DY15" s="59"/>
      <c r="DZ15" s="59"/>
      <c r="EA15" s="59"/>
      <c r="EB15" s="59"/>
      <c r="EC15" s="59"/>
      <c r="ED15" s="59"/>
      <c r="EE15" s="59"/>
      <c r="EF15" s="59"/>
      <c r="EG15" s="59"/>
      <c r="EH15" s="24"/>
    </row>
    <row r="16" spans="1:138" ht="12" customHeight="1" x14ac:dyDescent="0.3">
      <c r="A16" s="64">
        <v>11</v>
      </c>
      <c r="B16" s="74" t="s">
        <v>428</v>
      </c>
      <c r="C16" s="75"/>
      <c r="D16" s="76">
        <v>1</v>
      </c>
      <c r="E16" s="59"/>
      <c r="F16" s="76">
        <v>2</v>
      </c>
      <c r="G16" s="76">
        <v>1</v>
      </c>
      <c r="H16" s="76">
        <v>2</v>
      </c>
      <c r="I16" s="76">
        <v>4</v>
      </c>
      <c r="J16" s="76">
        <v>4</v>
      </c>
      <c r="K16" s="76">
        <v>4</v>
      </c>
      <c r="L16" s="76">
        <v>4</v>
      </c>
      <c r="M16" s="76">
        <v>5</v>
      </c>
      <c r="N16" s="76">
        <v>3</v>
      </c>
      <c r="O16" s="76">
        <v>3</v>
      </c>
      <c r="P16" s="76">
        <v>1</v>
      </c>
      <c r="Q16" s="76">
        <v>4</v>
      </c>
      <c r="R16" s="76">
        <v>1</v>
      </c>
      <c r="S16" s="76">
        <v>2</v>
      </c>
      <c r="T16" s="76">
        <v>5</v>
      </c>
      <c r="U16" s="76">
        <v>3</v>
      </c>
      <c r="V16" s="76">
        <v>4</v>
      </c>
      <c r="W16" s="76">
        <v>2</v>
      </c>
      <c r="X16" s="76">
        <v>4</v>
      </c>
      <c r="Y16" s="76">
        <v>3</v>
      </c>
      <c r="Z16" s="76">
        <v>2</v>
      </c>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59"/>
      <c r="BS16" s="59"/>
      <c r="BT16" s="59"/>
      <c r="BU16" s="59"/>
      <c r="BV16" s="59"/>
      <c r="BW16" s="59"/>
      <c r="BX16" s="59"/>
      <c r="BY16" s="59"/>
      <c r="BZ16" s="59"/>
      <c r="CA16" s="59"/>
      <c r="CB16" s="59"/>
      <c r="CC16" s="59"/>
      <c r="CD16" s="59"/>
      <c r="CE16" s="59"/>
      <c r="CF16" s="59"/>
      <c r="CG16" s="59"/>
      <c r="CH16" s="59"/>
      <c r="CI16" s="59"/>
      <c r="CJ16" s="59"/>
      <c r="CK16" s="59"/>
      <c r="CL16" s="59"/>
      <c r="CM16" s="59"/>
      <c r="CN16" s="59"/>
      <c r="CO16" s="59"/>
      <c r="CP16" s="59"/>
      <c r="CQ16" s="59"/>
      <c r="CR16" s="59"/>
      <c r="CS16" s="59"/>
      <c r="CT16" s="59"/>
      <c r="CU16" s="59"/>
      <c r="CV16" s="59"/>
      <c r="CW16" s="59"/>
      <c r="CX16" s="59"/>
      <c r="CY16" s="59"/>
      <c r="CZ16" s="59"/>
      <c r="DA16" s="59"/>
      <c r="DB16" s="59"/>
      <c r="DC16" s="59"/>
      <c r="DD16" s="59"/>
      <c r="DE16" s="59"/>
      <c r="DF16" s="59"/>
      <c r="DG16" s="59"/>
      <c r="DH16" s="59"/>
      <c r="DI16" s="59"/>
      <c r="DJ16" s="59"/>
      <c r="DK16" s="59"/>
      <c r="DL16" s="59"/>
      <c r="DM16" s="59"/>
      <c r="DN16" s="59"/>
      <c r="DO16" s="59"/>
      <c r="DP16" s="59"/>
      <c r="DQ16" s="59"/>
      <c r="DR16" s="59"/>
      <c r="DS16" s="59"/>
      <c r="DT16" s="59"/>
      <c r="DU16" s="59"/>
      <c r="DV16" s="59"/>
      <c r="DW16" s="59"/>
      <c r="DX16" s="59"/>
      <c r="DY16" s="59"/>
      <c r="DZ16" s="59"/>
      <c r="EA16" s="59"/>
      <c r="EB16" s="59"/>
      <c r="EC16" s="59"/>
      <c r="ED16" s="59"/>
      <c r="EE16" s="59"/>
      <c r="EF16" s="59"/>
      <c r="EG16" s="59"/>
      <c r="EH16" s="24"/>
    </row>
    <row r="17" spans="1:138" ht="12" customHeight="1" x14ac:dyDescent="0.3">
      <c r="A17" s="64">
        <v>12</v>
      </c>
      <c r="B17" s="74" t="s">
        <v>429</v>
      </c>
      <c r="C17" s="75"/>
      <c r="D17" s="76">
        <v>3</v>
      </c>
      <c r="E17" s="59"/>
      <c r="F17" s="76">
        <v>2</v>
      </c>
      <c r="G17" s="76">
        <v>3</v>
      </c>
      <c r="H17" s="76">
        <v>1</v>
      </c>
      <c r="I17" s="76">
        <v>5</v>
      </c>
      <c r="J17" s="76">
        <v>1</v>
      </c>
      <c r="K17" s="76">
        <v>1</v>
      </c>
      <c r="L17" s="76">
        <v>5</v>
      </c>
      <c r="M17" s="76">
        <v>1</v>
      </c>
      <c r="N17" s="76">
        <v>5</v>
      </c>
      <c r="O17" s="76">
        <v>1</v>
      </c>
      <c r="P17" s="76">
        <v>2</v>
      </c>
      <c r="Q17" s="76">
        <v>1</v>
      </c>
      <c r="R17" s="76">
        <v>4</v>
      </c>
      <c r="S17" s="76">
        <v>1</v>
      </c>
      <c r="T17" s="76">
        <v>1</v>
      </c>
      <c r="U17" s="76">
        <v>2</v>
      </c>
      <c r="V17" s="76">
        <v>1</v>
      </c>
      <c r="W17" s="76">
        <v>5</v>
      </c>
      <c r="X17" s="76">
        <v>1</v>
      </c>
      <c r="Y17" s="76">
        <v>3</v>
      </c>
      <c r="Z17" s="76">
        <v>2</v>
      </c>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59"/>
      <c r="BS17" s="59"/>
      <c r="BT17" s="59"/>
      <c r="BU17" s="59"/>
      <c r="BV17" s="59"/>
      <c r="BW17" s="59"/>
      <c r="BX17" s="59"/>
      <c r="BY17" s="59"/>
      <c r="BZ17" s="59"/>
      <c r="CA17" s="59"/>
      <c r="CB17" s="59"/>
      <c r="CC17" s="59"/>
      <c r="CD17" s="59"/>
      <c r="CE17" s="59"/>
      <c r="CF17" s="59"/>
      <c r="CG17" s="59"/>
      <c r="CH17" s="59"/>
      <c r="CI17" s="59"/>
      <c r="CJ17" s="59"/>
      <c r="CK17" s="59"/>
      <c r="CL17" s="59"/>
      <c r="CM17" s="59"/>
      <c r="CN17" s="59"/>
      <c r="CO17" s="59"/>
      <c r="CP17" s="59"/>
      <c r="CQ17" s="59"/>
      <c r="CR17" s="59"/>
      <c r="CS17" s="59"/>
      <c r="CT17" s="59"/>
      <c r="CU17" s="59"/>
      <c r="CV17" s="59"/>
      <c r="CW17" s="59"/>
      <c r="CX17" s="59"/>
      <c r="CY17" s="59"/>
      <c r="CZ17" s="59"/>
      <c r="DA17" s="59"/>
      <c r="DB17" s="59"/>
      <c r="DC17" s="59"/>
      <c r="DD17" s="59"/>
      <c r="DE17" s="59"/>
      <c r="DF17" s="59"/>
      <c r="DG17" s="59"/>
      <c r="DH17" s="59"/>
      <c r="DI17" s="59"/>
      <c r="DJ17" s="59"/>
      <c r="DK17" s="59"/>
      <c r="DL17" s="59"/>
      <c r="DM17" s="59"/>
      <c r="DN17" s="59"/>
      <c r="DO17" s="59"/>
      <c r="DP17" s="59"/>
      <c r="DQ17" s="59"/>
      <c r="DR17" s="59"/>
      <c r="DS17" s="59"/>
      <c r="DT17" s="59"/>
      <c r="DU17" s="59"/>
      <c r="DV17" s="59"/>
      <c r="DW17" s="59"/>
      <c r="DX17" s="59"/>
      <c r="DY17" s="59"/>
      <c r="DZ17" s="59"/>
      <c r="EA17" s="59"/>
      <c r="EB17" s="59"/>
      <c r="EC17" s="59"/>
      <c r="ED17" s="59"/>
      <c r="EE17" s="59"/>
      <c r="EF17" s="59"/>
      <c r="EG17" s="59"/>
      <c r="EH17" s="24"/>
    </row>
    <row r="18" spans="1:138" ht="12" customHeight="1" x14ac:dyDescent="0.3">
      <c r="A18" s="64">
        <v>13</v>
      </c>
      <c r="B18" s="74" t="s">
        <v>430</v>
      </c>
      <c r="C18" s="75"/>
      <c r="D18" s="76">
        <v>3</v>
      </c>
      <c r="E18" s="59"/>
      <c r="F18" s="76">
        <v>2</v>
      </c>
      <c r="G18" s="76">
        <v>4</v>
      </c>
      <c r="H18" s="76">
        <v>3</v>
      </c>
      <c r="I18" s="76">
        <v>5</v>
      </c>
      <c r="J18" s="76">
        <v>4</v>
      </c>
      <c r="K18" s="76">
        <v>3</v>
      </c>
      <c r="L18" s="76">
        <v>5</v>
      </c>
      <c r="M18" s="76">
        <v>4</v>
      </c>
      <c r="N18" s="76">
        <v>2</v>
      </c>
      <c r="O18" s="76">
        <v>5</v>
      </c>
      <c r="P18" s="76">
        <v>3</v>
      </c>
      <c r="Q18" s="76">
        <v>3</v>
      </c>
      <c r="R18" s="76">
        <v>3</v>
      </c>
      <c r="S18" s="76">
        <v>3</v>
      </c>
      <c r="T18" s="76">
        <v>1</v>
      </c>
      <c r="U18" s="76">
        <v>3</v>
      </c>
      <c r="V18" s="76">
        <v>2</v>
      </c>
      <c r="W18" s="76">
        <v>3</v>
      </c>
      <c r="X18" s="76">
        <v>1</v>
      </c>
      <c r="Y18" s="76">
        <v>5</v>
      </c>
      <c r="Z18" s="76">
        <v>2</v>
      </c>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59"/>
      <c r="BS18" s="59"/>
      <c r="BT18" s="59"/>
      <c r="BU18" s="59"/>
      <c r="BV18" s="59"/>
      <c r="BW18" s="59"/>
      <c r="BX18" s="59"/>
      <c r="BY18" s="59"/>
      <c r="BZ18" s="59"/>
      <c r="CA18" s="59"/>
      <c r="CB18" s="59"/>
      <c r="CC18" s="59"/>
      <c r="CD18" s="59"/>
      <c r="CE18" s="59"/>
      <c r="CF18" s="59"/>
      <c r="CG18" s="59"/>
      <c r="CH18" s="59"/>
      <c r="CI18" s="59"/>
      <c r="CJ18" s="59"/>
      <c r="CK18" s="59"/>
      <c r="CL18" s="59"/>
      <c r="CM18" s="59"/>
      <c r="CN18" s="59"/>
      <c r="CO18" s="59"/>
      <c r="CP18" s="59"/>
      <c r="CQ18" s="59"/>
      <c r="CR18" s="59"/>
      <c r="CS18" s="59"/>
      <c r="CT18" s="59"/>
      <c r="CU18" s="59"/>
      <c r="CV18" s="59"/>
      <c r="CW18" s="59"/>
      <c r="CX18" s="59"/>
      <c r="CY18" s="59"/>
      <c r="CZ18" s="59"/>
      <c r="DA18" s="59"/>
      <c r="DB18" s="59"/>
      <c r="DC18" s="59"/>
      <c r="DD18" s="59"/>
      <c r="DE18" s="59"/>
      <c r="DF18" s="59"/>
      <c r="DG18" s="59"/>
      <c r="DH18" s="59"/>
      <c r="DI18" s="59"/>
      <c r="DJ18" s="59"/>
      <c r="DK18" s="59"/>
      <c r="DL18" s="59"/>
      <c r="DM18" s="59"/>
      <c r="DN18" s="59"/>
      <c r="DO18" s="59"/>
      <c r="DP18" s="59"/>
      <c r="DQ18" s="59"/>
      <c r="DR18" s="59"/>
      <c r="DS18" s="59"/>
      <c r="DT18" s="59"/>
      <c r="DU18" s="59"/>
      <c r="DV18" s="59"/>
      <c r="DW18" s="59"/>
      <c r="DX18" s="59"/>
      <c r="DY18" s="59"/>
      <c r="DZ18" s="59"/>
      <c r="EA18" s="59"/>
      <c r="EB18" s="59"/>
      <c r="EC18" s="59"/>
      <c r="ED18" s="59"/>
      <c r="EE18" s="59"/>
      <c r="EF18" s="59"/>
      <c r="EG18" s="59"/>
      <c r="EH18" s="24"/>
    </row>
    <row r="19" spans="1:138" ht="12" customHeight="1" x14ac:dyDescent="0.3">
      <c r="A19" s="64">
        <v>14</v>
      </c>
      <c r="B19" s="74" t="s">
        <v>431</v>
      </c>
      <c r="C19" s="75"/>
      <c r="D19" s="76">
        <v>2</v>
      </c>
      <c r="E19" s="59"/>
      <c r="F19" s="76">
        <v>2</v>
      </c>
      <c r="G19" s="76">
        <v>4</v>
      </c>
      <c r="H19" s="76">
        <v>1</v>
      </c>
      <c r="I19" s="76">
        <v>3</v>
      </c>
      <c r="J19" s="76">
        <v>2</v>
      </c>
      <c r="K19" s="76">
        <v>1</v>
      </c>
      <c r="L19" s="76">
        <v>2</v>
      </c>
      <c r="M19" s="76">
        <v>1</v>
      </c>
      <c r="N19" s="76">
        <v>2</v>
      </c>
      <c r="O19" s="76">
        <v>1</v>
      </c>
      <c r="P19" s="76">
        <v>3</v>
      </c>
      <c r="Q19" s="76">
        <v>2</v>
      </c>
      <c r="R19" s="76">
        <v>2</v>
      </c>
      <c r="S19" s="76">
        <v>2</v>
      </c>
      <c r="T19" s="76">
        <v>1</v>
      </c>
      <c r="U19" s="76">
        <v>1</v>
      </c>
      <c r="V19" s="76">
        <v>1</v>
      </c>
      <c r="W19" s="76">
        <v>2</v>
      </c>
      <c r="X19" s="76">
        <v>1</v>
      </c>
      <c r="Y19" s="76">
        <v>5</v>
      </c>
      <c r="Z19" s="76">
        <v>2</v>
      </c>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59"/>
      <c r="BS19" s="59"/>
      <c r="BT19" s="59"/>
      <c r="BU19" s="59"/>
      <c r="BV19" s="59"/>
      <c r="BW19" s="59"/>
      <c r="BX19" s="59"/>
      <c r="BY19" s="59"/>
      <c r="BZ19" s="59"/>
      <c r="CA19" s="59"/>
      <c r="CB19" s="59"/>
      <c r="CC19" s="59"/>
      <c r="CD19" s="59"/>
      <c r="CE19" s="59"/>
      <c r="CF19" s="59"/>
      <c r="CG19" s="59"/>
      <c r="CH19" s="59"/>
      <c r="CI19" s="59"/>
      <c r="CJ19" s="59"/>
      <c r="CK19" s="59"/>
      <c r="CL19" s="59"/>
      <c r="CM19" s="59"/>
      <c r="CN19" s="59"/>
      <c r="CO19" s="59"/>
      <c r="CP19" s="59"/>
      <c r="CQ19" s="59"/>
      <c r="CR19" s="59"/>
      <c r="CS19" s="59"/>
      <c r="CT19" s="59"/>
      <c r="CU19" s="59"/>
      <c r="CV19" s="59"/>
      <c r="CW19" s="59"/>
      <c r="CX19" s="59"/>
      <c r="CY19" s="59"/>
      <c r="CZ19" s="59"/>
      <c r="DA19" s="59"/>
      <c r="DB19" s="59"/>
      <c r="DC19" s="59"/>
      <c r="DD19" s="59"/>
      <c r="DE19" s="59"/>
      <c r="DF19" s="59"/>
      <c r="DG19" s="59"/>
      <c r="DH19" s="59"/>
      <c r="DI19" s="59"/>
      <c r="DJ19" s="59"/>
      <c r="DK19" s="59"/>
      <c r="DL19" s="59"/>
      <c r="DM19" s="59"/>
      <c r="DN19" s="59"/>
      <c r="DO19" s="59"/>
      <c r="DP19" s="59"/>
      <c r="DQ19" s="59"/>
      <c r="DR19" s="59"/>
      <c r="DS19" s="59"/>
      <c r="DT19" s="59"/>
      <c r="DU19" s="59"/>
      <c r="DV19" s="59"/>
      <c r="DW19" s="59"/>
      <c r="DX19" s="59"/>
      <c r="DY19" s="59"/>
      <c r="DZ19" s="59"/>
      <c r="EA19" s="59"/>
      <c r="EB19" s="59"/>
      <c r="EC19" s="59"/>
      <c r="ED19" s="59"/>
      <c r="EE19" s="59"/>
      <c r="EF19" s="59"/>
      <c r="EG19" s="59"/>
      <c r="EH19" s="24"/>
    </row>
    <row r="20" spans="1:138" ht="12" customHeight="1" x14ac:dyDescent="0.3">
      <c r="A20" s="64">
        <v>15</v>
      </c>
      <c r="B20" s="74" t="s">
        <v>432</v>
      </c>
      <c r="C20" s="75"/>
      <c r="D20" s="76">
        <v>1</v>
      </c>
      <c r="E20" s="59"/>
      <c r="F20" s="76">
        <v>1</v>
      </c>
      <c r="G20" s="76">
        <v>4</v>
      </c>
      <c r="H20" s="76">
        <v>1</v>
      </c>
      <c r="I20" s="76">
        <v>2</v>
      </c>
      <c r="J20" s="76">
        <v>2</v>
      </c>
      <c r="K20" s="76">
        <v>1</v>
      </c>
      <c r="L20" s="76">
        <v>2</v>
      </c>
      <c r="M20" s="76">
        <v>1</v>
      </c>
      <c r="N20" s="76">
        <v>3</v>
      </c>
      <c r="O20" s="76">
        <v>1</v>
      </c>
      <c r="P20" s="76">
        <v>3</v>
      </c>
      <c r="Q20" s="76">
        <v>1</v>
      </c>
      <c r="R20" s="76">
        <v>2</v>
      </c>
      <c r="S20" s="76">
        <v>2</v>
      </c>
      <c r="T20" s="76">
        <v>1</v>
      </c>
      <c r="U20" s="76">
        <v>1</v>
      </c>
      <c r="V20" s="76">
        <v>1</v>
      </c>
      <c r="W20" s="76">
        <v>3</v>
      </c>
      <c r="X20" s="76">
        <v>1</v>
      </c>
      <c r="Y20" s="76">
        <v>5</v>
      </c>
      <c r="Z20" s="76">
        <v>1</v>
      </c>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59"/>
      <c r="BS20" s="59"/>
      <c r="BT20" s="59"/>
      <c r="BU20" s="59"/>
      <c r="BV20" s="59"/>
      <c r="BW20" s="59"/>
      <c r="BX20" s="59"/>
      <c r="BY20" s="59"/>
      <c r="BZ20" s="59"/>
      <c r="CA20" s="59"/>
      <c r="CB20" s="59"/>
      <c r="CC20" s="59"/>
      <c r="CD20" s="59"/>
      <c r="CE20" s="59"/>
      <c r="CF20" s="59"/>
      <c r="CG20" s="59"/>
      <c r="CH20" s="59"/>
      <c r="CI20" s="59"/>
      <c r="CJ20" s="59"/>
      <c r="CK20" s="59"/>
      <c r="CL20" s="59"/>
      <c r="CM20" s="59"/>
      <c r="CN20" s="59"/>
      <c r="CO20" s="59"/>
      <c r="CP20" s="59"/>
      <c r="CQ20" s="59"/>
      <c r="CR20" s="59"/>
      <c r="CS20" s="59"/>
      <c r="CT20" s="59"/>
      <c r="CU20" s="59"/>
      <c r="CV20" s="59"/>
      <c r="CW20" s="59"/>
      <c r="CX20" s="59"/>
      <c r="CY20" s="59"/>
      <c r="CZ20" s="59"/>
      <c r="DA20" s="59"/>
      <c r="DB20" s="59"/>
      <c r="DC20" s="59"/>
      <c r="DD20" s="59"/>
      <c r="DE20" s="59"/>
      <c r="DF20" s="59"/>
      <c r="DG20" s="59"/>
      <c r="DH20" s="59"/>
      <c r="DI20" s="59"/>
      <c r="DJ20" s="59"/>
      <c r="DK20" s="59"/>
      <c r="DL20" s="59"/>
      <c r="DM20" s="59"/>
      <c r="DN20" s="59"/>
      <c r="DO20" s="59"/>
      <c r="DP20" s="59"/>
      <c r="DQ20" s="59"/>
      <c r="DR20" s="59"/>
      <c r="DS20" s="59"/>
      <c r="DT20" s="59"/>
      <c r="DU20" s="59"/>
      <c r="DV20" s="59"/>
      <c r="DW20" s="59"/>
      <c r="DX20" s="59"/>
      <c r="DY20" s="59"/>
      <c r="DZ20" s="59"/>
      <c r="EA20" s="59"/>
      <c r="EB20" s="59"/>
      <c r="EC20" s="59"/>
      <c r="ED20" s="59"/>
      <c r="EE20" s="59"/>
      <c r="EF20" s="59"/>
      <c r="EG20" s="59"/>
      <c r="EH20" s="24"/>
    </row>
    <row r="21" spans="1:138" ht="12" customHeight="1" x14ac:dyDescent="0.3">
      <c r="A21" s="64">
        <v>16</v>
      </c>
      <c r="B21" s="74" t="s">
        <v>433</v>
      </c>
      <c r="C21" s="75"/>
      <c r="D21" s="76">
        <v>1</v>
      </c>
      <c r="E21" s="59"/>
      <c r="F21" s="76">
        <v>2</v>
      </c>
      <c r="G21" s="76">
        <v>4</v>
      </c>
      <c r="H21" s="76">
        <v>2</v>
      </c>
      <c r="I21" s="76">
        <v>5</v>
      </c>
      <c r="J21" s="76">
        <v>3</v>
      </c>
      <c r="K21" s="76">
        <v>1</v>
      </c>
      <c r="L21" s="76">
        <v>3</v>
      </c>
      <c r="M21" s="76">
        <v>2</v>
      </c>
      <c r="N21" s="76">
        <v>3</v>
      </c>
      <c r="O21" s="76">
        <v>3</v>
      </c>
      <c r="P21" s="76">
        <v>4</v>
      </c>
      <c r="Q21" s="76">
        <v>3</v>
      </c>
      <c r="R21" s="76">
        <v>2</v>
      </c>
      <c r="S21" s="76">
        <v>3</v>
      </c>
      <c r="T21" s="76">
        <v>2</v>
      </c>
      <c r="U21" s="76">
        <v>2</v>
      </c>
      <c r="V21" s="76">
        <v>2</v>
      </c>
      <c r="W21" s="76">
        <v>4</v>
      </c>
      <c r="X21" s="76">
        <v>3</v>
      </c>
      <c r="Y21" s="76">
        <v>5</v>
      </c>
      <c r="Z21" s="76">
        <v>3</v>
      </c>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59"/>
      <c r="BS21" s="59"/>
      <c r="BT21" s="59"/>
      <c r="BU21" s="59"/>
      <c r="BV21" s="59"/>
      <c r="BW21" s="59"/>
      <c r="BX21" s="59"/>
      <c r="BY21" s="59"/>
      <c r="BZ21" s="59"/>
      <c r="CA21" s="59"/>
      <c r="CB21" s="59"/>
      <c r="CC21" s="59"/>
      <c r="CD21" s="59"/>
      <c r="CE21" s="59"/>
      <c r="CF21" s="59"/>
      <c r="CG21" s="59"/>
      <c r="CH21" s="59"/>
      <c r="CI21" s="59"/>
      <c r="CJ21" s="59"/>
      <c r="CK21" s="59"/>
      <c r="CL21" s="59"/>
      <c r="CM21" s="59"/>
      <c r="CN21" s="59"/>
      <c r="CO21" s="59"/>
      <c r="CP21" s="59"/>
      <c r="CQ21" s="59"/>
      <c r="CR21" s="59"/>
      <c r="CS21" s="59"/>
      <c r="CT21" s="59"/>
      <c r="CU21" s="59"/>
      <c r="CV21" s="59"/>
      <c r="CW21" s="59"/>
      <c r="CX21" s="59"/>
      <c r="CY21" s="59"/>
      <c r="CZ21" s="59"/>
      <c r="DA21" s="59"/>
      <c r="DB21" s="59"/>
      <c r="DC21" s="59"/>
      <c r="DD21" s="59"/>
      <c r="DE21" s="59"/>
      <c r="DF21" s="59"/>
      <c r="DG21" s="59"/>
      <c r="DH21" s="59"/>
      <c r="DI21" s="59"/>
      <c r="DJ21" s="59"/>
      <c r="DK21" s="59"/>
      <c r="DL21" s="59"/>
      <c r="DM21" s="59"/>
      <c r="DN21" s="59"/>
      <c r="DO21" s="59"/>
      <c r="DP21" s="59"/>
      <c r="DQ21" s="59"/>
      <c r="DR21" s="59"/>
      <c r="DS21" s="59"/>
      <c r="DT21" s="59"/>
      <c r="DU21" s="59"/>
      <c r="DV21" s="59"/>
      <c r="DW21" s="59"/>
      <c r="DX21" s="59"/>
      <c r="DY21" s="59"/>
      <c r="DZ21" s="59"/>
      <c r="EA21" s="59"/>
      <c r="EB21" s="59"/>
      <c r="EC21" s="59"/>
      <c r="ED21" s="59"/>
      <c r="EE21" s="59"/>
      <c r="EF21" s="59"/>
      <c r="EG21" s="59"/>
      <c r="EH21" s="24"/>
    </row>
    <row r="22" spans="1:138" ht="12" customHeight="1" x14ac:dyDescent="0.25">
      <c r="A22" s="64"/>
      <c r="B22" s="74"/>
      <c r="C22" s="26"/>
      <c r="D22" s="59"/>
      <c r="E22" s="59"/>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59"/>
      <c r="BS22" s="59"/>
      <c r="BT22" s="59"/>
      <c r="BU22" s="59"/>
      <c r="BV22" s="59"/>
      <c r="BW22" s="59"/>
      <c r="BX22" s="59"/>
      <c r="BY22" s="59"/>
      <c r="BZ22" s="59"/>
      <c r="CA22" s="59"/>
      <c r="CB22" s="59"/>
      <c r="CC22" s="59"/>
      <c r="CD22" s="59"/>
      <c r="CE22" s="59"/>
      <c r="CF22" s="59"/>
      <c r="CG22" s="59"/>
      <c r="CH22" s="59"/>
      <c r="CI22" s="59"/>
      <c r="CJ22" s="59"/>
      <c r="CK22" s="59"/>
      <c r="CL22" s="59"/>
      <c r="CM22" s="59"/>
      <c r="CN22" s="59"/>
      <c r="CO22" s="59"/>
      <c r="CP22" s="59"/>
      <c r="CQ22" s="59"/>
      <c r="CR22" s="59"/>
      <c r="CS22" s="59"/>
      <c r="CT22" s="59"/>
      <c r="CU22" s="59"/>
      <c r="CV22" s="59"/>
      <c r="CW22" s="59"/>
      <c r="CX22" s="59"/>
      <c r="CY22" s="59"/>
      <c r="CZ22" s="59"/>
      <c r="DA22" s="59"/>
      <c r="DB22" s="59"/>
      <c r="DC22" s="59"/>
      <c r="DD22" s="59"/>
      <c r="DE22" s="59"/>
      <c r="DF22" s="59"/>
      <c r="DG22" s="59"/>
      <c r="DH22" s="59"/>
      <c r="DI22" s="59"/>
      <c r="DJ22" s="59"/>
      <c r="DK22" s="59"/>
      <c r="DL22" s="59"/>
      <c r="DM22" s="59"/>
      <c r="DN22" s="59"/>
      <c r="DO22" s="59"/>
      <c r="DP22" s="59"/>
      <c r="DQ22" s="59"/>
      <c r="DR22" s="59"/>
      <c r="DS22" s="59"/>
      <c r="DT22" s="59"/>
      <c r="DU22" s="59"/>
      <c r="DV22" s="59"/>
      <c r="DW22" s="59"/>
      <c r="DX22" s="59"/>
      <c r="DY22" s="59"/>
      <c r="DZ22" s="59"/>
      <c r="EA22" s="59"/>
      <c r="EB22" s="59"/>
      <c r="EC22" s="59"/>
      <c r="ED22" s="59"/>
      <c r="EE22" s="59"/>
      <c r="EF22" s="59"/>
      <c r="EG22" s="59"/>
      <c r="EH22" s="24"/>
    </row>
    <row r="23" spans="1:138" ht="12" customHeight="1" x14ac:dyDescent="0.3">
      <c r="A23" s="5"/>
      <c r="B23" s="77" t="s">
        <v>15</v>
      </c>
      <c r="C23" s="5">
        <f>(6-PSWQ!C6)+PSWQ!C7+(6-PSWQ!C8)+PSWQ!C9+PSWQ!C10+PSWQ!C11+PSWQ!C12+(6-PSWQ!C13)+PSWQ!C14+(6-PSWQ!C15)+(6-PSWQ!C16)+(6-PSWQ!C17)+PSWQ!C17+PSWQ!C17+PSWQ!C18+PSWQ!C19+PSWQ!C20+PSWQ!C21</f>
        <v>36</v>
      </c>
      <c r="D23" s="5">
        <f>(6-PSWQ!D6)+PSWQ!D7+(6-PSWQ!D8)+PSWQ!D9+PSWQ!D10+PSWQ!D11+PSWQ!D12+(6-PSWQ!D13)+PSWQ!D14+(6-PSWQ!D15)+(6-PSWQ!D16)+(6-PSWQ!D17)+PSWQ!D17+PSWQ!D17+PSWQ!D18+PSWQ!D19+PSWQ!D20+PSWQ!D21</f>
        <v>57</v>
      </c>
      <c r="E23" s="5">
        <f>(6-PSWQ!E6)+PSWQ!E7+(6-PSWQ!E8)+PSWQ!E9+PSWQ!E10+PSWQ!E11+PSWQ!E12+(6-PSWQ!E13)+PSWQ!E14+(6-PSWQ!E15)+(6-PSWQ!E16)+(6-PSWQ!E17)+PSWQ!E17+PSWQ!E17+PSWQ!E18+PSWQ!E19+PSWQ!E20+PSWQ!E21</f>
        <v>36</v>
      </c>
      <c r="F23" s="5">
        <f>(6-PSWQ!F6)+PSWQ!F7+(6-PSWQ!F8)+PSWQ!F9+PSWQ!F10+PSWQ!F11+PSWQ!F12+(6-PSWQ!F13)+PSWQ!F14+(6-PSWQ!F15)+(6-PSWQ!F16)+(6-PSWQ!F17)+PSWQ!F17+PSWQ!F17+PSWQ!F18+PSWQ!F19+PSWQ!F20+PSWQ!F21</f>
        <v>53</v>
      </c>
      <c r="G23" s="5">
        <f>(6-PSWQ!G6)+PSWQ!G7+(6-PSWQ!G8)+PSWQ!G9+PSWQ!G10+PSWQ!G11+PSWQ!G12+(6-PSWQ!G13)+PSWQ!G14+(6-PSWQ!G15)+(6-PSWQ!G16)+(6-PSWQ!G17)+PSWQ!G17+PSWQ!G17+PSWQ!G18+PSWQ!G19+PSWQ!G20+PSWQ!G21</f>
        <v>69</v>
      </c>
      <c r="H23" s="5">
        <f>(6-PSWQ!H6)+PSWQ!H7+(6-PSWQ!H8)+PSWQ!H9+PSWQ!H10+PSWQ!H11+PSWQ!H12+(6-PSWQ!H13)+PSWQ!H14+(6-PSWQ!H15)+(6-PSWQ!H16)+(6-PSWQ!H17)+PSWQ!H17+PSWQ!H17+PSWQ!H18+PSWQ!H19+PSWQ!H20+PSWQ!H21</f>
        <v>37</v>
      </c>
      <c r="I23" s="5">
        <f>(6-PSWQ!I6)+PSWQ!I7+(6-PSWQ!I8)+PSWQ!I9+PSWQ!I10+PSWQ!I11+PSWQ!I12+(6-PSWQ!I13)+PSWQ!I14+(6-PSWQ!I15)+(6-PSWQ!I16)+(6-PSWQ!I17)+PSWQ!I17+PSWQ!I17+PSWQ!I18+PSWQ!I19+PSWQ!I20+PSWQ!I21</f>
        <v>66</v>
      </c>
      <c r="J23" s="5">
        <f>(6-PSWQ!J6)+PSWQ!J7+(6-PSWQ!J8)+PSWQ!J9+PSWQ!J10+PSWQ!J11+PSWQ!J12+(6-PSWQ!J13)+PSWQ!J14+(6-PSWQ!J15)+(6-PSWQ!J16)+(6-PSWQ!J17)+PSWQ!J17+PSWQ!J17+PSWQ!J18+PSWQ!J19+PSWQ!J20+PSWQ!J21</f>
        <v>48</v>
      </c>
      <c r="K23" s="5">
        <f>(6-PSWQ!K6)+PSWQ!K7+(6-PSWQ!K8)+PSWQ!K9+PSWQ!K10+PSWQ!K11+PSWQ!K12+(6-PSWQ!K13)+PSWQ!K14+(6-PSWQ!K15)+(6-PSWQ!K16)+(6-PSWQ!K17)+PSWQ!K17+PSWQ!K17+PSWQ!K18+PSWQ!K19+PSWQ!K20+PSWQ!K21</f>
        <v>36</v>
      </c>
      <c r="L23" s="5">
        <f>(6-PSWQ!L6)+PSWQ!L7+(6-PSWQ!L8)+PSWQ!L9+PSWQ!L10+PSWQ!L11+PSWQ!L12+(6-PSWQ!L13)+PSWQ!L14+(6-PSWQ!L15)+(6-PSWQ!L16)+(6-PSWQ!L17)+PSWQ!L17+PSWQ!L17+PSWQ!L18+PSWQ!L19+PSWQ!L20+PSWQ!L21</f>
        <v>58</v>
      </c>
      <c r="M23" s="5">
        <f>(6-PSWQ!M6)+PSWQ!M7+(6-PSWQ!M8)+PSWQ!M9+PSWQ!M10+PSWQ!M11+PSWQ!M12+(6-PSWQ!M13)+PSWQ!M14+(6-PSWQ!M15)+(6-PSWQ!M16)+(6-PSWQ!M17)+PSWQ!M17+PSWQ!M17+PSWQ!M18+PSWQ!M19+PSWQ!M20+PSWQ!M21</f>
        <v>29</v>
      </c>
      <c r="N23" s="5">
        <f>(6-PSWQ!N6)+PSWQ!N7+(6-PSWQ!N8)+PSWQ!N9+PSWQ!N10+PSWQ!N11+PSWQ!N12+(6-PSWQ!N13)+PSWQ!N14+(6-PSWQ!N15)+(6-PSWQ!N16)+(6-PSWQ!N17)+PSWQ!N17+PSWQ!N17+PSWQ!N18+PSWQ!N19+PSWQ!N20+PSWQ!N21</f>
        <v>62</v>
      </c>
      <c r="O23" s="5">
        <f>(6-PSWQ!O6)+PSWQ!O7+(6-PSWQ!O8)+PSWQ!O9+PSWQ!O10+PSWQ!O11+PSWQ!O12+(6-PSWQ!O13)+PSWQ!O14+(6-PSWQ!O15)+(6-PSWQ!O16)+(6-PSWQ!O17)+PSWQ!O17+PSWQ!O17+PSWQ!O18+PSWQ!O19+PSWQ!O20+PSWQ!O21</f>
        <v>50</v>
      </c>
      <c r="P23" s="5">
        <f>(6-PSWQ!P6)+PSWQ!P7+(6-PSWQ!P8)+PSWQ!P9+PSWQ!P10+PSWQ!P11+PSWQ!P12+(6-PSWQ!P13)+PSWQ!P14+(6-PSWQ!P15)+(6-PSWQ!P16)+(6-PSWQ!P17)+PSWQ!P17+PSWQ!P17+PSWQ!P18+PSWQ!P19+PSWQ!P20+PSWQ!P21</f>
        <v>66</v>
      </c>
      <c r="Q23" s="5">
        <f>(6-PSWQ!Q6)+PSWQ!Q7+(6-PSWQ!Q8)+PSWQ!Q9+PSWQ!Q10+PSWQ!Q11+PSWQ!Q12+(6-PSWQ!Q13)+PSWQ!Q14+(6-PSWQ!Q15)+(6-PSWQ!Q16)+(6-PSWQ!Q17)+PSWQ!Q17+PSWQ!Q17+PSWQ!Q18+PSWQ!Q19+PSWQ!Q20+PSWQ!Q21</f>
        <v>48</v>
      </c>
      <c r="R23" s="5">
        <f>(6-PSWQ!R6)+PSWQ!R7+(6-PSWQ!R8)+PSWQ!R9+PSWQ!R10+PSWQ!R11+PSWQ!R12+(6-PSWQ!R13)+PSWQ!R14+(6-PSWQ!R15)+(6-PSWQ!R16)+(6-PSWQ!R17)+PSWQ!R17+PSWQ!R17+PSWQ!R18+PSWQ!R19+PSWQ!R20+PSWQ!R21</f>
        <v>54</v>
      </c>
      <c r="S23" s="5">
        <f>(6-PSWQ!S6)+PSWQ!S7+(6-PSWQ!S8)+PSWQ!S9+PSWQ!S10+PSWQ!S11+PSWQ!S12+(6-PSWQ!S13)+PSWQ!S14+(6-PSWQ!S15)+(6-PSWQ!S16)+(6-PSWQ!S17)+PSWQ!S17+PSWQ!S17+PSWQ!S18+PSWQ!S19+PSWQ!S20+PSWQ!S21</f>
        <v>49</v>
      </c>
      <c r="T23" s="5">
        <f>(6-PSWQ!T6)+PSWQ!T7+(6-PSWQ!T8)+PSWQ!T9+PSWQ!T10+PSWQ!T11+PSWQ!T12+(6-PSWQ!T13)+PSWQ!T14+(6-PSWQ!T15)+(6-PSWQ!T16)+(6-PSWQ!T17)+PSWQ!T17+PSWQ!T17+PSWQ!T18+PSWQ!T19+PSWQ!T20+PSWQ!T21</f>
        <v>35</v>
      </c>
      <c r="U23" s="5">
        <f>(6-PSWQ!U6)+PSWQ!U7+(6-PSWQ!U8)+PSWQ!U9+PSWQ!U10+PSWQ!U11+PSWQ!U12+(6-PSWQ!U13)+PSWQ!U14+(6-PSWQ!U15)+(6-PSWQ!U16)+(6-PSWQ!U17)+PSWQ!U17+PSWQ!U17+PSWQ!U18+PSWQ!U19+PSWQ!U20+PSWQ!U21</f>
        <v>47</v>
      </c>
      <c r="V23" s="5">
        <f>(6-PSWQ!V6)+PSWQ!V7+(6-PSWQ!V8)+PSWQ!V9+PSWQ!V10+PSWQ!V11+PSWQ!V12+(6-PSWQ!V13)+PSWQ!V14+(6-PSWQ!V15)+(6-PSWQ!V16)+(6-PSWQ!V17)+PSWQ!V17+PSWQ!V17+PSWQ!V18+PSWQ!V19+PSWQ!V20+PSWQ!V21</f>
        <v>31</v>
      </c>
      <c r="W23" s="5">
        <f>(6-PSWQ!W6)+PSWQ!W7+(6-PSWQ!W8)+PSWQ!W9+PSWQ!W10+PSWQ!W11+PSWQ!W12+(6-PSWQ!W13)+PSWQ!W14+(6-PSWQ!W15)+(6-PSWQ!W16)+(6-PSWQ!W17)+PSWQ!W17+PSWQ!W17+PSWQ!W18+PSWQ!W19+PSWQ!W20+PSWQ!W21</f>
        <v>67</v>
      </c>
      <c r="X23" s="5">
        <f>(6-PSWQ!X6)+PSWQ!X7+(6-PSWQ!X8)+PSWQ!X9+PSWQ!X10+PSWQ!X11+PSWQ!X12+(6-PSWQ!X13)+PSWQ!X14+(6-PSWQ!X15)+(6-PSWQ!X16)+(6-PSWQ!X17)+PSWQ!X17+PSWQ!X17+PSWQ!X18+PSWQ!X19+PSWQ!X20+PSWQ!X21</f>
        <v>40</v>
      </c>
      <c r="Y23" s="5">
        <f>(6-PSWQ!Y6)+PSWQ!Y7+(6-PSWQ!Y8)+PSWQ!Y9+PSWQ!Y10+PSWQ!Y11+PSWQ!Y12+(6-PSWQ!Y13)+PSWQ!Y14+(6-PSWQ!Y15)+(6-PSWQ!Y16)+(6-PSWQ!Y17)+PSWQ!Y17+PSWQ!Y17+PSWQ!Y18+PSWQ!Y19+PSWQ!Y20+PSWQ!Y21</f>
        <v>79</v>
      </c>
      <c r="Z23" s="5">
        <f>(6-PSWQ!Z6)+PSWQ!Z7+(6-PSWQ!Z8)+PSWQ!Z9+PSWQ!Z10+PSWQ!Z11+PSWQ!Z12+(6-PSWQ!Z13)+PSWQ!Z14+(6-PSWQ!Z15)+(6-PSWQ!Z16)+(6-PSWQ!Z17)+PSWQ!Z17+PSWQ!Z17+PSWQ!Z18+PSWQ!Z19+PSWQ!Z20+PSWQ!Z21</f>
        <v>44</v>
      </c>
      <c r="AA23" s="5">
        <f>(6-PSWQ!AA6)+PSWQ!AA7+(6-PSWQ!AA8)+PSWQ!AA9+PSWQ!AA10+PSWQ!AA11+PSWQ!AA12+(6-PSWQ!AA13)+PSWQ!AA14+(6-PSWQ!AA15)+(6-PSWQ!AA16)+(6-PSWQ!AA17)+PSWQ!AA17+PSWQ!AA17+PSWQ!AA18+PSWQ!AA19+PSWQ!AA20+PSWQ!AA21</f>
        <v>36</v>
      </c>
      <c r="AB23" s="5">
        <f>(6-PSWQ!AB6)+PSWQ!AB7+(6-PSWQ!AB8)+PSWQ!AB9+PSWQ!AB10+PSWQ!AB11+PSWQ!AB12+(6-PSWQ!AB13)+PSWQ!AB14+(6-PSWQ!AB15)+(6-PSWQ!AB16)+(6-PSWQ!AB17)+PSWQ!AB17+PSWQ!AB17+PSWQ!AB18+PSWQ!AB19+PSWQ!AB20+PSWQ!AB21</f>
        <v>36</v>
      </c>
      <c r="AC23" s="5">
        <f>(6-PSWQ!AC6)+PSWQ!AC7+(6-PSWQ!AC8)+PSWQ!AC9+PSWQ!AC10+PSWQ!AC11+PSWQ!AC12+(6-PSWQ!AC13)+PSWQ!AC14+(6-PSWQ!AC15)+(6-PSWQ!AC16)+(6-PSWQ!AC17)+PSWQ!AC17+PSWQ!AC17+PSWQ!AC18+PSWQ!AC19+PSWQ!AC20+PSWQ!AC21</f>
        <v>36</v>
      </c>
      <c r="AD23" s="5">
        <f>(6-PSWQ!AD6)+PSWQ!AD7+(6-PSWQ!AD8)+PSWQ!AD9+PSWQ!AD10+PSWQ!AD11+PSWQ!AD12+(6-PSWQ!AD13)+PSWQ!AD14+(6-PSWQ!AD15)+(6-PSWQ!AD16)+(6-PSWQ!AD17)+PSWQ!AD17+PSWQ!AD17+PSWQ!AD18+PSWQ!AD19+PSWQ!AD20+PSWQ!AD21</f>
        <v>36</v>
      </c>
      <c r="AE23" s="5">
        <f>(6-PSWQ!AE6)+PSWQ!AE7+(6-PSWQ!AE8)+PSWQ!AE9+PSWQ!AE10+PSWQ!AE11+PSWQ!AE12+(6-PSWQ!AE13)+PSWQ!AE14+(6-PSWQ!AE15)+(6-PSWQ!AE16)+(6-PSWQ!AE17)+PSWQ!AE17+PSWQ!AE17+PSWQ!AE18+PSWQ!AE19+PSWQ!AE20+PSWQ!AE21</f>
        <v>36</v>
      </c>
      <c r="AF23" s="5">
        <f>(6-PSWQ!AF6)+PSWQ!AF7+(6-PSWQ!AF8)+PSWQ!AF9+PSWQ!AF10+PSWQ!AF11+PSWQ!AF12+(6-PSWQ!AF13)+PSWQ!AF14+(6-PSWQ!AF15)+(6-PSWQ!AF16)+(6-PSWQ!AF17)+PSWQ!AF17+PSWQ!AF17+PSWQ!AF18+PSWQ!AF19+PSWQ!AF20+PSWQ!AF21</f>
        <v>36</v>
      </c>
      <c r="AG23" s="5">
        <f>(6-PSWQ!AG6)+PSWQ!AG7+(6-PSWQ!AG8)+PSWQ!AG9+PSWQ!AG10+PSWQ!AG11+PSWQ!AG12+(6-PSWQ!AG13)+PSWQ!AG14+(6-PSWQ!AG15)+(6-PSWQ!AG16)+(6-PSWQ!AG17)+PSWQ!AG17+PSWQ!AG17+PSWQ!AG18+PSWQ!AG19+PSWQ!AG20+PSWQ!AG21</f>
        <v>36</v>
      </c>
      <c r="AH23" s="5">
        <f>(6-PSWQ!AH6)+PSWQ!AH7+(6-PSWQ!AH8)+PSWQ!AH9+PSWQ!AH10+PSWQ!AH11+PSWQ!AH12+(6-PSWQ!AH13)+PSWQ!AH14+(6-PSWQ!AH15)+(6-PSWQ!AH16)+(6-PSWQ!AH17)+PSWQ!AH17+PSWQ!AH17+PSWQ!AH18+PSWQ!AH19+PSWQ!AH20+PSWQ!AH21</f>
        <v>36</v>
      </c>
      <c r="AI23" s="5">
        <f>(6-PSWQ!AI6)+PSWQ!AI7+(6-PSWQ!AI8)+PSWQ!AI9+PSWQ!AI10+PSWQ!AI11+PSWQ!AI12+(6-PSWQ!AI13)+PSWQ!AI14+(6-PSWQ!AI15)+(6-PSWQ!AI16)+(6-PSWQ!AI17)+PSWQ!AI17+PSWQ!AI17+PSWQ!AI18+PSWQ!AI19+PSWQ!AI20+PSWQ!AI21</f>
        <v>36</v>
      </c>
      <c r="AJ23" s="5">
        <f>(6-PSWQ!AJ6)+PSWQ!AJ7+(6-PSWQ!AJ8)+PSWQ!AJ9+PSWQ!AJ10+PSWQ!AJ11+PSWQ!AJ12+(6-PSWQ!AJ13)+PSWQ!AJ14+(6-PSWQ!AJ15)+(6-PSWQ!AJ16)+(6-PSWQ!AJ17)+PSWQ!AJ17+PSWQ!AJ17+PSWQ!AJ18+PSWQ!AJ19+PSWQ!AJ20+PSWQ!AJ21</f>
        <v>36</v>
      </c>
      <c r="AK23" s="5">
        <f>(6-PSWQ!AK6)+PSWQ!AK7+(6-PSWQ!AK8)+PSWQ!AK9+PSWQ!AK10+PSWQ!AK11+PSWQ!AK12+(6-PSWQ!AK13)+PSWQ!AK14+(6-PSWQ!AK15)+(6-PSWQ!AK16)+(6-PSWQ!AK17)+PSWQ!AK17+PSWQ!AK17+PSWQ!AK18+PSWQ!AK19+PSWQ!AK20+PSWQ!AK21</f>
        <v>36</v>
      </c>
      <c r="AL23" s="5">
        <f>(6-PSWQ!AL6)+PSWQ!AL7+(6-PSWQ!AL8)+PSWQ!AL9+PSWQ!AL10+PSWQ!AL11+PSWQ!AL12+(6-PSWQ!AL13)+PSWQ!AL14+(6-PSWQ!AL15)+(6-PSWQ!AL16)+(6-PSWQ!AL17)+PSWQ!AL17+PSWQ!AL17+PSWQ!AL18+PSWQ!AL19+PSWQ!AL20+PSWQ!AL21</f>
        <v>36</v>
      </c>
      <c r="AM23" s="5">
        <f>(6-PSWQ!AM6)+PSWQ!AM7+(6-PSWQ!AM8)+PSWQ!AM9+PSWQ!AM10+PSWQ!AM11+PSWQ!AM12+(6-PSWQ!AM13)+PSWQ!AM14+(6-PSWQ!AM15)+(6-PSWQ!AM16)+(6-PSWQ!AM17)+PSWQ!AM17+PSWQ!AM17+PSWQ!AM18+PSWQ!AM19+PSWQ!AM20+PSWQ!AM21</f>
        <v>36</v>
      </c>
      <c r="AN23" s="5">
        <f>(6-PSWQ!AN6)+PSWQ!AN7+(6-PSWQ!AN8)+PSWQ!AN9+PSWQ!AN10+PSWQ!AN11+PSWQ!AN12+(6-PSWQ!AN13)+PSWQ!AN14+(6-PSWQ!AN15)+(6-PSWQ!AN16)+(6-PSWQ!AN17)+PSWQ!AN17+PSWQ!AN17+PSWQ!AN18+PSWQ!AN19+PSWQ!AN20+PSWQ!AN21</f>
        <v>36</v>
      </c>
      <c r="AO23" s="5">
        <f>(6-PSWQ!AO6)+PSWQ!AO7+(6-PSWQ!AO8)+PSWQ!AO9+PSWQ!AO10+PSWQ!AO11+PSWQ!AO12+(6-PSWQ!AO13)+PSWQ!AO14+(6-PSWQ!AO15)+(6-PSWQ!AO16)+(6-PSWQ!AO17)+PSWQ!AO17+PSWQ!AO17+PSWQ!AO18+PSWQ!AO19+PSWQ!AO20+PSWQ!AO21</f>
        <v>36</v>
      </c>
      <c r="AP23" s="5">
        <f>(6-PSWQ!AP6)+PSWQ!AP7+(6-PSWQ!AP8)+PSWQ!AP9+PSWQ!AP10+PSWQ!AP11+PSWQ!AP12+(6-PSWQ!AP13)+PSWQ!AP14+(6-PSWQ!AP15)+(6-PSWQ!AP16)+(6-PSWQ!AP17)+PSWQ!AP17+PSWQ!AP17+PSWQ!AP18+PSWQ!AP19+PSWQ!AP20+PSWQ!AP21</f>
        <v>36</v>
      </c>
      <c r="AQ23" s="5">
        <f>(6-PSWQ!AQ6)+PSWQ!AQ7+(6-PSWQ!AQ8)+PSWQ!AQ9+PSWQ!AQ10+PSWQ!AQ11+PSWQ!AQ12+(6-PSWQ!AQ13)+PSWQ!AQ14+(6-PSWQ!AQ15)+(6-PSWQ!AQ16)+(6-PSWQ!AQ17)+PSWQ!AQ17+PSWQ!AQ17+PSWQ!AQ18+PSWQ!AQ19+PSWQ!AQ20+PSWQ!AQ21</f>
        <v>36</v>
      </c>
      <c r="AR23" s="5">
        <f>(6-PSWQ!AR6)+PSWQ!AR7+(6-PSWQ!AR8)+PSWQ!AR9+PSWQ!AR10+PSWQ!AR11+PSWQ!AR12+(6-PSWQ!AR13)+PSWQ!AR14+(6-PSWQ!AR15)+(6-PSWQ!AR16)+(6-PSWQ!AR17)+PSWQ!AR17+PSWQ!AR17+PSWQ!AR18+PSWQ!AR19+PSWQ!AR20+PSWQ!AR21</f>
        <v>36</v>
      </c>
      <c r="AS23" s="5">
        <f>(6-PSWQ!AS6)+PSWQ!AS7+(6-PSWQ!AS8)+PSWQ!AS9+PSWQ!AS10+PSWQ!AS11+PSWQ!AS12+(6-PSWQ!AS13)+PSWQ!AS14+(6-PSWQ!AS15)+(6-PSWQ!AS16)+(6-PSWQ!AS17)+PSWQ!AS17+PSWQ!AS17+PSWQ!AS18+PSWQ!AS19+PSWQ!AS20+PSWQ!AS21</f>
        <v>36</v>
      </c>
      <c r="AT23" s="5">
        <f>(6-PSWQ!AT6)+PSWQ!AT7+(6-PSWQ!AT8)+PSWQ!AT9+PSWQ!AT10+PSWQ!AT11+PSWQ!AT12+(6-PSWQ!AT13)+PSWQ!AT14+(6-PSWQ!AT15)+(6-PSWQ!AT16)+(6-PSWQ!AT17)+PSWQ!AT17+PSWQ!AT17+PSWQ!AT18+PSWQ!AT19+PSWQ!AT20+PSWQ!AT21</f>
        <v>36</v>
      </c>
      <c r="AU23" s="5">
        <f>(6-PSWQ!AU6)+PSWQ!AU7+(6-PSWQ!AU8)+PSWQ!AU9+PSWQ!AU10+PSWQ!AU11+PSWQ!AU12+(6-PSWQ!AU13)+PSWQ!AU14+(6-PSWQ!AU15)+(6-PSWQ!AU16)+(6-PSWQ!AU17)+PSWQ!AU17+PSWQ!AU17+PSWQ!AU18+PSWQ!AU19+PSWQ!AU20+PSWQ!AU21</f>
        <v>36</v>
      </c>
      <c r="AV23" s="5">
        <f>(6-PSWQ!AV6)+PSWQ!AV7+(6-PSWQ!AV8)+PSWQ!AV9+PSWQ!AV10+PSWQ!AV11+PSWQ!AV12+(6-PSWQ!AV13)+PSWQ!AV14+(6-PSWQ!AV15)+(6-PSWQ!AV16)+(6-PSWQ!AV17)+PSWQ!AV17+PSWQ!AV17+PSWQ!AV18+PSWQ!AV19+PSWQ!AV20+PSWQ!AV21</f>
        <v>36</v>
      </c>
      <c r="AW23" s="5">
        <f>(6-PSWQ!AW6)+PSWQ!AW7+(6-PSWQ!AW8)+PSWQ!AW9+PSWQ!AW10+PSWQ!AW11+PSWQ!AW12+(6-PSWQ!AW13)+PSWQ!AW14+(6-PSWQ!AW15)+(6-PSWQ!AW16)+(6-PSWQ!AW17)+PSWQ!AW17+PSWQ!AW17+PSWQ!AW18+PSWQ!AW19+PSWQ!AW20+PSWQ!AW21</f>
        <v>36</v>
      </c>
      <c r="AX23" s="5">
        <f>(6-PSWQ!AX6)+PSWQ!AX7+(6-PSWQ!AX8)+PSWQ!AX9+PSWQ!AX10+PSWQ!AX11+PSWQ!AX12+(6-PSWQ!AX13)+PSWQ!AX14+(6-PSWQ!AX15)+(6-PSWQ!AX16)+(6-PSWQ!AX17)+PSWQ!AX17+PSWQ!AX17+PSWQ!AX18+PSWQ!AX19+PSWQ!AX20+PSWQ!AX21</f>
        <v>36</v>
      </c>
      <c r="AY23" s="5">
        <f>(6-PSWQ!AY6)+PSWQ!AY7+(6-PSWQ!AY8)+PSWQ!AY9+PSWQ!AY10+PSWQ!AY11+PSWQ!AY12+(6-PSWQ!AY13)+PSWQ!AY14+(6-PSWQ!AY15)+(6-PSWQ!AY16)+(6-PSWQ!AY17)+PSWQ!AY17+PSWQ!AY17+PSWQ!AY18+PSWQ!AY19+PSWQ!AY20+PSWQ!AY21</f>
        <v>36</v>
      </c>
      <c r="AZ23" s="5">
        <f>(6-PSWQ!AZ6)+PSWQ!AZ7+(6-PSWQ!AZ8)+PSWQ!AZ9+PSWQ!AZ10+PSWQ!AZ11+PSWQ!AZ12+(6-PSWQ!AZ13)+PSWQ!AZ14+(6-PSWQ!AZ15)+(6-PSWQ!AZ16)+(6-PSWQ!AZ17)+PSWQ!AZ17+PSWQ!AZ17+PSWQ!AZ18+PSWQ!AZ19+PSWQ!AZ20+PSWQ!AZ21</f>
        <v>36</v>
      </c>
      <c r="BA23" s="5">
        <f>(6-PSWQ!BA6)+PSWQ!BA7+(6-PSWQ!BA8)+PSWQ!BA9+PSWQ!BA10+PSWQ!BA11+PSWQ!BA12+(6-PSWQ!BA13)+PSWQ!BA14+(6-PSWQ!BA15)+(6-PSWQ!BA16)+(6-PSWQ!BA17)+PSWQ!BA17+PSWQ!BA17+PSWQ!BA18+PSWQ!BA19+PSWQ!BA20+PSWQ!BA21</f>
        <v>36</v>
      </c>
      <c r="BB23" s="5">
        <f>(6-PSWQ!BB6)+PSWQ!BB7+(6-PSWQ!BB8)+PSWQ!BB9+PSWQ!BB10+PSWQ!BB11+PSWQ!BB12+(6-PSWQ!BB13)+PSWQ!BB14+(6-PSWQ!BB15)+(6-PSWQ!BB16)+(6-PSWQ!BB17)+PSWQ!BB17+PSWQ!BB17+PSWQ!BB18+PSWQ!BB19+PSWQ!BB20+PSWQ!BB21</f>
        <v>36</v>
      </c>
      <c r="BC23" s="5">
        <f>(6-PSWQ!BC6)+PSWQ!BC7+(6-PSWQ!BC8)+PSWQ!BC9+PSWQ!BC10+PSWQ!BC11+PSWQ!BC12+(6-PSWQ!BC13)+PSWQ!BC14+(6-PSWQ!BC15)+(6-PSWQ!BC16)+(6-PSWQ!BC17)+PSWQ!BC17+PSWQ!BC17+PSWQ!BC18+PSWQ!BC19+PSWQ!BC20+PSWQ!BC21</f>
        <v>36</v>
      </c>
      <c r="BD23" s="5">
        <f>(6-PSWQ!BD6)+PSWQ!BD7+(6-PSWQ!BD8)+PSWQ!BD9+PSWQ!BD10+PSWQ!BD11+PSWQ!BD12+(6-PSWQ!BD13)+PSWQ!BD14+(6-PSWQ!BD15)+(6-PSWQ!BD16)+(6-PSWQ!BD17)+PSWQ!BD17+PSWQ!BD17+PSWQ!BD18+PSWQ!BD19+PSWQ!BD20+PSWQ!BD21</f>
        <v>36</v>
      </c>
      <c r="BE23" s="5">
        <f>(6-PSWQ!BE6)+PSWQ!BE7+(6-PSWQ!BE8)+PSWQ!BE9+PSWQ!BE10+PSWQ!BE11+PSWQ!BE12+(6-PSWQ!BE13)+PSWQ!BE14+(6-PSWQ!BE15)+(6-PSWQ!BE16)+(6-PSWQ!BE17)+PSWQ!BE17+PSWQ!BE17+PSWQ!BE18+PSWQ!BE19+PSWQ!BE20+PSWQ!BE21</f>
        <v>36</v>
      </c>
      <c r="BF23" s="5">
        <f>(6-PSWQ!BF6)+PSWQ!BF7+(6-PSWQ!BF8)+PSWQ!BF9+PSWQ!BF10+PSWQ!BF11+PSWQ!BF12+(6-PSWQ!BF13)+PSWQ!BF14+(6-PSWQ!BF15)+(6-PSWQ!BF16)+(6-PSWQ!BF17)+PSWQ!BF17+PSWQ!BF17+PSWQ!BF18+PSWQ!BF19+PSWQ!BF20+PSWQ!BF21</f>
        <v>36</v>
      </c>
      <c r="BG23" s="5">
        <f>(6-PSWQ!BG6)+PSWQ!BG7+(6-PSWQ!BG8)+PSWQ!BG9+PSWQ!BG10+PSWQ!BG11+PSWQ!BG12+(6-PSWQ!BG13)+PSWQ!BG14+(6-PSWQ!BG15)+(6-PSWQ!BG16)+(6-PSWQ!BG17)+PSWQ!BG17+PSWQ!BG17+PSWQ!BG18+PSWQ!BG19+PSWQ!BG20+PSWQ!BG21</f>
        <v>36</v>
      </c>
      <c r="BH23" s="5">
        <f>(6-PSWQ!BH6)+PSWQ!BH7+(6-PSWQ!BH8)+PSWQ!BH9+PSWQ!BH10+PSWQ!BH11+PSWQ!BH12+(6-PSWQ!BH13)+PSWQ!BH14+(6-PSWQ!BH15)+(6-PSWQ!BH16)+(6-PSWQ!BH17)+PSWQ!BH17+PSWQ!BH17+PSWQ!BH18+PSWQ!BH19+PSWQ!BH20+PSWQ!BH21</f>
        <v>36</v>
      </c>
      <c r="BI23" s="5">
        <f>(6-PSWQ!BI6)+PSWQ!BI7+(6-PSWQ!BI8)+PSWQ!BI9+PSWQ!BI10+PSWQ!BI11+PSWQ!BI12+(6-PSWQ!BI13)+PSWQ!BI14+(6-PSWQ!BI15)+(6-PSWQ!BI16)+(6-PSWQ!BI17)+PSWQ!BI17+PSWQ!BI17+PSWQ!BI18+PSWQ!BI19+PSWQ!BI20+PSWQ!BI21</f>
        <v>36</v>
      </c>
      <c r="BJ23" s="5">
        <f>(6-PSWQ!BJ6)+PSWQ!BJ7+(6-PSWQ!BJ8)+PSWQ!BJ9+PSWQ!BJ10+PSWQ!BJ11+PSWQ!BJ12+(6-PSWQ!BJ13)+PSWQ!BJ14+(6-PSWQ!BJ15)+(6-PSWQ!BJ16)+(6-PSWQ!BJ17)+PSWQ!BJ17+PSWQ!BJ17+PSWQ!BJ18+PSWQ!BJ19+PSWQ!BJ20+PSWQ!BJ21</f>
        <v>36</v>
      </c>
      <c r="BK23" s="5">
        <f>(6-PSWQ!BK6)+PSWQ!BK7+(6-PSWQ!BK8)+PSWQ!BK9+PSWQ!BK10+PSWQ!BK11+PSWQ!BK12+(6-PSWQ!BK13)+PSWQ!BK14+(6-PSWQ!BK15)+(6-PSWQ!BK16)+(6-PSWQ!BK17)+PSWQ!BK17+PSWQ!BK17+PSWQ!BK18+PSWQ!BK19+PSWQ!BK20+PSWQ!BK21</f>
        <v>36</v>
      </c>
      <c r="BL23" s="5">
        <f>(6-PSWQ!BL6)+PSWQ!BL7+(6-PSWQ!BL8)+PSWQ!BL9+PSWQ!BL10+PSWQ!BL11+PSWQ!BL12+(6-PSWQ!BL13)+PSWQ!BL14+(6-PSWQ!BL15)+(6-PSWQ!BL16)+(6-PSWQ!BL17)+PSWQ!BL17+PSWQ!BL17+PSWQ!BL18+PSWQ!BL19+PSWQ!BL20+PSWQ!BL21</f>
        <v>36</v>
      </c>
      <c r="BM23" s="5">
        <f>(6-PSWQ!BM6)+PSWQ!BM7+(6-PSWQ!BM8)+PSWQ!BM9+PSWQ!BM10+PSWQ!BM11+PSWQ!BM12+(6-PSWQ!BM13)+PSWQ!BM14+(6-PSWQ!BM15)+(6-PSWQ!BM16)+(6-PSWQ!BM17)+PSWQ!BM17+PSWQ!BM17+PSWQ!BM18+PSWQ!BM19+PSWQ!BM20+PSWQ!BM21</f>
        <v>36</v>
      </c>
      <c r="BN23" s="5">
        <f>(6-PSWQ!BN6)+PSWQ!BN7+(6-PSWQ!BN8)+PSWQ!BN9+PSWQ!BN10+PSWQ!BN11+PSWQ!BN12+(6-PSWQ!BN13)+PSWQ!BN14+(6-PSWQ!BN15)+(6-PSWQ!BN16)+(6-PSWQ!BN17)+PSWQ!BN17+PSWQ!BN17+PSWQ!BN18+PSWQ!BN19+PSWQ!BN20+PSWQ!BN21</f>
        <v>36</v>
      </c>
      <c r="BO23" s="5">
        <f>(6-PSWQ!BO6)+PSWQ!BO7+(6-PSWQ!BO8)+PSWQ!BO9+PSWQ!BO10+PSWQ!BO11+PSWQ!BO12+(6-PSWQ!BO13)+PSWQ!BO14+(6-PSWQ!BO15)+(6-PSWQ!BO16)+(6-PSWQ!BO17)+PSWQ!BO17+PSWQ!BO17+PSWQ!BO18+PSWQ!BO19+PSWQ!BO20+PSWQ!BO21</f>
        <v>36</v>
      </c>
      <c r="BP23" s="5">
        <f>(6-PSWQ!BP6)+PSWQ!BP7+(6-PSWQ!BP8)+PSWQ!BP9+PSWQ!BP10+PSWQ!BP11+PSWQ!BP12+(6-PSWQ!BP13)+PSWQ!BP14+(6-PSWQ!BP15)+(6-PSWQ!BP16)+(6-PSWQ!BP17)+PSWQ!BP17+PSWQ!BP17+PSWQ!BP18+PSWQ!BP19+PSWQ!BP20+PSWQ!BP21</f>
        <v>36</v>
      </c>
      <c r="BQ23" s="5">
        <f>(6-PSWQ!BQ6)+PSWQ!BQ7+(6-PSWQ!BQ8)+PSWQ!BQ9+PSWQ!BQ10+PSWQ!BQ11+PSWQ!BQ12+(6-PSWQ!BQ13)+PSWQ!BQ14+(6-PSWQ!BQ15)+(6-PSWQ!BQ16)+(6-PSWQ!BQ17)+PSWQ!BQ17+PSWQ!BQ17+PSWQ!BQ18+PSWQ!BQ19+PSWQ!BQ20+PSWQ!BQ21</f>
        <v>36</v>
      </c>
      <c r="BR23" s="5">
        <f>(6-PSWQ!BR6)+PSWQ!BR7+(6-PSWQ!BR8)+PSWQ!BR9+PSWQ!BR10+PSWQ!BR11+PSWQ!BR12+(6-PSWQ!BR13)+PSWQ!BR14+(6-PSWQ!BR15)+(6-PSWQ!BR16)+(6-PSWQ!BR17)+PSWQ!BR17+PSWQ!BR17+PSWQ!BR18+PSWQ!BR19+PSWQ!BR20+PSWQ!BR21</f>
        <v>36</v>
      </c>
      <c r="BS23" s="5">
        <f>(6-PSWQ!BS6)+PSWQ!BS7+(6-PSWQ!BS8)+PSWQ!BS9+PSWQ!BS10+PSWQ!BS11+PSWQ!BS12+(6-PSWQ!BS13)+PSWQ!BS14+(6-PSWQ!BS15)+(6-PSWQ!BS16)+(6-PSWQ!BS17)+PSWQ!BS17+PSWQ!BS17+PSWQ!BS18+PSWQ!BS19+PSWQ!BS20+PSWQ!BS21</f>
        <v>36</v>
      </c>
      <c r="BT23" s="5">
        <f>(6-PSWQ!BT6)+PSWQ!BT7+(6-PSWQ!BT8)+PSWQ!BT9+PSWQ!BT10+PSWQ!BT11+PSWQ!BT12+(6-PSWQ!BT13)+PSWQ!BT14+(6-PSWQ!BT15)+(6-PSWQ!BT16)+(6-PSWQ!BT17)+PSWQ!BT17+PSWQ!BT17+PSWQ!BT18+PSWQ!BT19+PSWQ!BT20+PSWQ!BT21</f>
        <v>36</v>
      </c>
      <c r="BU23" s="5">
        <f>(6-PSWQ!BU6)+PSWQ!BU7+(6-PSWQ!BU8)+PSWQ!BU9+PSWQ!BU10+PSWQ!BU11+PSWQ!BU12+(6-PSWQ!BU13)+PSWQ!BU14+(6-PSWQ!BU15)+(6-PSWQ!BU16)+(6-PSWQ!BU17)+PSWQ!BU17+PSWQ!BU17+PSWQ!BU18+PSWQ!BU19+PSWQ!BU20+PSWQ!BU21</f>
        <v>36</v>
      </c>
      <c r="BV23" s="5">
        <f>(6-PSWQ!BV6)+PSWQ!BV7+(6-PSWQ!BV8)+PSWQ!BV9+PSWQ!BV10+PSWQ!BV11+PSWQ!BV12+(6-PSWQ!BV13)+PSWQ!BV14+(6-PSWQ!BV15)+(6-PSWQ!BV16)+(6-PSWQ!BV17)+PSWQ!BV17+PSWQ!BV17+PSWQ!BV18+PSWQ!BV19+PSWQ!BV20+PSWQ!BV21</f>
        <v>36</v>
      </c>
      <c r="BW23" s="5">
        <f>(6-PSWQ!BW6)+PSWQ!BW7+(6-PSWQ!BW8)+PSWQ!BW9+PSWQ!BW10+PSWQ!BW11+PSWQ!BW12+(6-PSWQ!BW13)+PSWQ!BW14+(6-PSWQ!BW15)+(6-PSWQ!BW16)+(6-PSWQ!BW17)+PSWQ!BW17+PSWQ!BW17+PSWQ!BW18+PSWQ!BW19+PSWQ!BW20+PSWQ!BW21</f>
        <v>36</v>
      </c>
      <c r="BX23" s="5"/>
      <c r="BY23" s="5">
        <f>(6-PSWQ!BY6)+PSWQ!BY7+(6-PSWQ!BY8)+PSWQ!BY9+PSWQ!BY10+PSWQ!BY11+PSWQ!BY12+(6-PSWQ!BY13)+PSWQ!BY14+(6-PSWQ!BY15)+(6-PSWQ!BY16)+(6-PSWQ!BY17)+PSWQ!BY17+PSWQ!BY17+PSWQ!BY18+PSWQ!BY19+PSWQ!BY20+PSWQ!BY21</f>
        <v>36</v>
      </c>
      <c r="BZ23" s="5">
        <f>(6-PSWQ!BZ6)+PSWQ!BZ7+(6-PSWQ!BZ8)+PSWQ!BZ9+PSWQ!BZ10+PSWQ!BZ11+PSWQ!BZ12+(6-PSWQ!BZ13)+PSWQ!BZ14+(6-PSWQ!BZ15)+(6-PSWQ!BZ16)+(6-PSWQ!BZ17)+PSWQ!BZ17+PSWQ!BZ17+PSWQ!BZ18+PSWQ!BZ19+PSWQ!BZ20+PSWQ!BZ21</f>
        <v>36</v>
      </c>
      <c r="CA23" s="5">
        <f>(6-PSWQ!CA6)+PSWQ!CA7+(6-PSWQ!CA8)+PSWQ!CA9+PSWQ!CA10+PSWQ!CA11+PSWQ!CA12+(6-PSWQ!CA13)+PSWQ!CA14+(6-PSWQ!CA15)+(6-PSWQ!CA16)+(6-PSWQ!CA17)+PSWQ!CA17+PSWQ!CA17+PSWQ!CA18+PSWQ!CA19+PSWQ!CA20+PSWQ!CA21</f>
        <v>36</v>
      </c>
      <c r="CB23" s="5">
        <f>(6-PSWQ!CB6)+PSWQ!CB7+(6-PSWQ!CB8)+PSWQ!CB9+PSWQ!CB10+PSWQ!CB11+PSWQ!CB12+(6-PSWQ!CB13)+PSWQ!CB14+(6-PSWQ!CB15)+(6-PSWQ!CB16)+(6-PSWQ!CB17)+PSWQ!CB17+PSWQ!CB17+PSWQ!CB18+PSWQ!CB19+PSWQ!CB20+PSWQ!CB21</f>
        <v>36</v>
      </c>
      <c r="CC23" s="5">
        <f>(6-PSWQ!CC6)+PSWQ!CC7+(6-PSWQ!CC8)+PSWQ!CC9+PSWQ!CC10+PSWQ!CC11+PSWQ!CC12+(6-PSWQ!CC13)+PSWQ!CC14+(6-PSWQ!CC15)+(6-PSWQ!CC16)+(6-PSWQ!CC17)+PSWQ!CC17+PSWQ!CC17+PSWQ!CC18+PSWQ!CC19+PSWQ!CC20+PSWQ!CC21</f>
        <v>36</v>
      </c>
      <c r="CD23" s="5">
        <f>(6-PSWQ!CD6)+PSWQ!CD7+(6-PSWQ!CD8)+PSWQ!CD9+PSWQ!CD10+PSWQ!CD11+PSWQ!CD12+(6-PSWQ!CD13)+PSWQ!CD14+(6-PSWQ!CD15)+(6-PSWQ!CD16)+(6-PSWQ!CD17)+PSWQ!CD17+PSWQ!CD17+PSWQ!CD18+PSWQ!CD19+PSWQ!CD20+PSWQ!CD21</f>
        <v>36</v>
      </c>
      <c r="CE23" s="5">
        <f>(6-PSWQ!CE6)+PSWQ!CE7+(6-PSWQ!CE8)+PSWQ!CE9+PSWQ!CE10+PSWQ!CE11+PSWQ!CE12+(6-PSWQ!CE13)+PSWQ!CE14+(6-PSWQ!CE15)+(6-PSWQ!CE16)+(6-PSWQ!CE17)+PSWQ!CE17+PSWQ!CE17+PSWQ!CE18+PSWQ!CE19+PSWQ!CE20+PSWQ!CE21</f>
        <v>36</v>
      </c>
      <c r="CF23" s="5">
        <f>(6-PSWQ!CF6)+PSWQ!CF7+(6-PSWQ!CF8)+PSWQ!CF9+PSWQ!CF10+PSWQ!CF11+PSWQ!CF12+(6-PSWQ!CF13)+PSWQ!CF14+(6-PSWQ!CF15)+(6-PSWQ!CF16)+(6-PSWQ!CF17)+PSWQ!CF17+PSWQ!CF17+PSWQ!CF18+PSWQ!CF19+PSWQ!CF20+PSWQ!CF21</f>
        <v>36</v>
      </c>
      <c r="CG23" s="5">
        <f>(6-PSWQ!CG6)+PSWQ!CG7+(6-PSWQ!CG8)+PSWQ!CG9+PSWQ!CG10+PSWQ!CG11+PSWQ!CG12+(6-PSWQ!CG13)+PSWQ!CG14+(6-PSWQ!CG15)+(6-PSWQ!CG16)+(6-PSWQ!CG17)+PSWQ!CG17+PSWQ!CG17+PSWQ!CG18+PSWQ!CG19+PSWQ!CG20+PSWQ!CG21</f>
        <v>36</v>
      </c>
      <c r="CH23" s="5">
        <f>(6-PSWQ!CH6)+PSWQ!CH7+(6-PSWQ!CH8)+PSWQ!CH9+PSWQ!CH10+PSWQ!CH11+PSWQ!CH12+(6-PSWQ!CH13)+PSWQ!CH14+(6-PSWQ!CH15)+(6-PSWQ!CH16)+(6-PSWQ!CH17)+PSWQ!CH17+PSWQ!CH17+PSWQ!CH18+PSWQ!CH19+PSWQ!CH20+PSWQ!CH21</f>
        <v>36</v>
      </c>
      <c r="CI23" s="5">
        <f>(6-PSWQ!CI6)+PSWQ!CI7+(6-PSWQ!CI8)+PSWQ!CI9+PSWQ!CI10+PSWQ!CI11+PSWQ!CI12+(6-PSWQ!CI13)+PSWQ!CI14+(6-PSWQ!CI15)+(6-PSWQ!CI16)+(6-PSWQ!CI17)+PSWQ!CI17+PSWQ!CI17+PSWQ!CI18+PSWQ!CI19+PSWQ!CI20+PSWQ!CI21</f>
        <v>36</v>
      </c>
      <c r="CJ23" s="5">
        <f>(6-PSWQ!CJ6)+PSWQ!CJ7+(6-PSWQ!CJ8)+PSWQ!CJ9+PSWQ!CJ10+PSWQ!CJ11+PSWQ!CJ12+(6-PSWQ!CJ13)+PSWQ!CJ14+(6-PSWQ!CJ15)+(6-PSWQ!CJ16)+(6-PSWQ!CJ17)+PSWQ!CJ17+PSWQ!CJ17+PSWQ!CJ18+PSWQ!CJ19+PSWQ!CJ20+PSWQ!CJ21</f>
        <v>36</v>
      </c>
      <c r="CK23" s="5">
        <f>(6-PSWQ!CK6)+PSWQ!CK7+(6-PSWQ!CK8)+PSWQ!CK9+PSWQ!CK10+PSWQ!CK11+PSWQ!CK12+(6-PSWQ!CK13)+PSWQ!CK14+(6-PSWQ!CK15)+(6-PSWQ!CK16)+(6-PSWQ!CK17)+PSWQ!CK17+PSWQ!CK17+PSWQ!CK18+PSWQ!CK19+PSWQ!CK20+PSWQ!CK21</f>
        <v>36</v>
      </c>
      <c r="CL23" s="5">
        <f>(6-PSWQ!CL6)+PSWQ!CL7+(6-PSWQ!CL8)+PSWQ!CL9+PSWQ!CL10+PSWQ!CL11+PSWQ!CL12+(6-PSWQ!CL13)+PSWQ!CL14+(6-PSWQ!CL15)+(6-PSWQ!CL16)+(6-PSWQ!CL17)+PSWQ!CL17+PSWQ!CL17+PSWQ!CL18+PSWQ!CL19+PSWQ!CL20+PSWQ!CL21</f>
        <v>36</v>
      </c>
      <c r="CM23" s="5">
        <f>(6-PSWQ!CM6)+PSWQ!CM7+(6-PSWQ!CM8)+PSWQ!CM9+PSWQ!CM10+PSWQ!CM11+PSWQ!CM12+(6-PSWQ!CM13)+PSWQ!CM14+(6-PSWQ!CM15)+(6-PSWQ!CM16)+(6-PSWQ!CM17)+PSWQ!CM17+PSWQ!CM17+PSWQ!CM18+PSWQ!CM19+PSWQ!CM20+PSWQ!CM21</f>
        <v>36</v>
      </c>
      <c r="CN23" s="5">
        <f>(6-PSWQ!CN6)+PSWQ!CN7+(6-PSWQ!CN8)+PSWQ!CN9+PSWQ!CN10+PSWQ!CN11+PSWQ!CN12+(6-PSWQ!CN13)+PSWQ!CN14+(6-PSWQ!CN15)+(6-PSWQ!CN16)+(6-PSWQ!CN17)+PSWQ!CN17+PSWQ!CN17+PSWQ!CN18+PSWQ!CN19+PSWQ!CN20+PSWQ!CN21</f>
        <v>36</v>
      </c>
      <c r="CO23" s="5">
        <f>(6-PSWQ!CO6)+PSWQ!CO7+(6-PSWQ!CO8)+PSWQ!CO9+PSWQ!CO10+PSWQ!CO11+PSWQ!CO12+(6-PSWQ!CO13)+PSWQ!CO14+(6-PSWQ!CO15)+(6-PSWQ!CO16)+(6-PSWQ!CO17)+PSWQ!CO17+PSWQ!CO17+PSWQ!CO18+PSWQ!CO19+PSWQ!CO20+PSWQ!CO21</f>
        <v>36</v>
      </c>
      <c r="CP23" s="5">
        <f>(6-PSWQ!CP6)+PSWQ!CP7+(6-PSWQ!CP8)+PSWQ!CP9+PSWQ!CP10+PSWQ!CP11+PSWQ!CP12+(6-PSWQ!CP13)+PSWQ!CP14+(6-PSWQ!CP15)+(6-PSWQ!CP16)+(6-PSWQ!CP17)+PSWQ!CP17+PSWQ!CP17+PSWQ!CP18+PSWQ!CP19+PSWQ!CP20+PSWQ!CP21</f>
        <v>36</v>
      </c>
      <c r="CQ23" s="5">
        <f>(6-PSWQ!CQ6)+PSWQ!CQ7+(6-PSWQ!CQ8)+PSWQ!CQ9+PSWQ!CQ10+PSWQ!CQ11+PSWQ!CQ12+(6-PSWQ!CQ13)+PSWQ!CQ14+(6-PSWQ!CQ15)+(6-PSWQ!CQ16)+(6-PSWQ!CQ17)+PSWQ!CQ17+PSWQ!CQ17+PSWQ!CQ18+PSWQ!CQ19+PSWQ!CQ20+PSWQ!CQ21</f>
        <v>36</v>
      </c>
      <c r="CR23" s="5">
        <f>(6-PSWQ!CR6)+PSWQ!CR7+(6-PSWQ!CR8)+PSWQ!CR9+PSWQ!CR10+PSWQ!CR11+PSWQ!CR12+(6-PSWQ!CR13)+PSWQ!CR14+(6-PSWQ!CR15)+(6-PSWQ!CR16)+(6-PSWQ!CR17)+PSWQ!CR17+PSWQ!CR17+PSWQ!CR18+PSWQ!CR19+PSWQ!CR20+PSWQ!CR21</f>
        <v>36</v>
      </c>
      <c r="CS23" s="5">
        <f>(6-PSWQ!CS6)+PSWQ!CS7+(6-PSWQ!CS8)+PSWQ!CS9+PSWQ!CS10+PSWQ!CS11+PSWQ!CS12+(6-PSWQ!CS13)+PSWQ!CS14+(6-PSWQ!CS15)+(6-PSWQ!CS16)+(6-PSWQ!CS17)+PSWQ!CS17+PSWQ!CS17+PSWQ!CS18+PSWQ!CS19+PSWQ!CS20+PSWQ!CS21</f>
        <v>36</v>
      </c>
      <c r="CT23" s="5">
        <f>(6-PSWQ!CT6)+PSWQ!CT7+(6-PSWQ!CT8)+PSWQ!CT9+PSWQ!CT10+PSWQ!CT11+PSWQ!CT12+(6-PSWQ!CT13)+PSWQ!CT14+(6-PSWQ!CT15)+(6-PSWQ!CT16)+(6-PSWQ!CT17)+PSWQ!CT17+PSWQ!CT17+PSWQ!CT18+PSWQ!CT19+PSWQ!CT20+PSWQ!CT21</f>
        <v>36</v>
      </c>
      <c r="CU23" s="5">
        <f>(6-PSWQ!CU6)+PSWQ!CU7+(6-PSWQ!CU8)+PSWQ!CU9+PSWQ!CU10+PSWQ!CU11+PSWQ!CU12+(6-PSWQ!CU13)+PSWQ!CU14+(6-PSWQ!CU15)+(6-PSWQ!CU16)+(6-PSWQ!CU17)+PSWQ!CU17+PSWQ!CU17+PSWQ!CU18+PSWQ!CU19+PSWQ!CU20+PSWQ!CU21</f>
        <v>36</v>
      </c>
      <c r="CV23" s="5">
        <f>(6-PSWQ!CV6)+PSWQ!CV7+(6-PSWQ!CV8)+PSWQ!CV9+PSWQ!CV10+PSWQ!CV11+PSWQ!CV12+(6-PSWQ!CV13)+PSWQ!CV14+(6-PSWQ!CV15)+(6-PSWQ!CV16)+(6-PSWQ!CV17)+PSWQ!CV17+PSWQ!CV17+PSWQ!CV18+PSWQ!CV19+PSWQ!CV20+PSWQ!CV21</f>
        <v>36</v>
      </c>
      <c r="CW23" s="5">
        <f>(6-PSWQ!CY6)+PSWQ!CY7+(6-PSWQ!CY8)+PSWQ!CY9+PSWQ!CY10+PSWQ!CY11+PSWQ!CY12+(6-PSWQ!CY13)+PSWQ!CY14+(6-PSWQ!CY15)+(6-PSWQ!CY16)+(6-PSWQ!CY17)+PSWQ!CY17+PSWQ!CY17+PSWQ!CY18+PSWQ!CY19+PSWQ!CY20+PSWQ!CY21</f>
        <v>36</v>
      </c>
      <c r="CX23" s="5">
        <f>(6-BB!Z6)+BB!Z7+(6-BB!Z8)+BB!Z9+BB!Z10+BB!Z11+BB!Z12+(6-BB!Z13)+BB!Z14+(6-BB!Z15)+(6-BB!Z16)+(6-BB!Z17)+BB!Z17+BB!Z17+BB!Z18+PSWQ!CX19+PSWQ!CX20+PSWQ!CX21</f>
        <v>36</v>
      </c>
      <c r="CY23" s="5">
        <f>(6-PSWQ!CY6)+PSWQ!CY7+(6-PSWQ!CY8)+PSWQ!CY9+PSWQ!CY10+PSWQ!CY11+PSWQ!CY12+(6-PSWQ!CY13)+PSWQ!CY14+(6-PSWQ!CY15)+(6-PSWQ!CY16)+(6-PSWQ!CY17)+PSWQ!CY17+PSWQ!CY17+PSWQ!CY18+PSWQ!CY19+PSWQ!CY20+PSWQ!CY21</f>
        <v>36</v>
      </c>
      <c r="CZ23" s="5">
        <f>(6-PSWQ!CZ6)+PSWQ!CZ7+(6-PSWQ!CZ8)+PSWQ!CZ9+PSWQ!CZ10+PSWQ!CZ11+PSWQ!CZ12+(6-PSWQ!CZ13)+PSWQ!CZ14+(6-PSWQ!CZ15)+(6-PSWQ!CZ16)+(6-PSWQ!CZ17)+PSWQ!CZ17+PSWQ!CZ17+PSWQ!CZ18+PSWQ!CZ19+PSWQ!CZ20+PSWQ!CZ21</f>
        <v>36</v>
      </c>
      <c r="DA23" s="5">
        <f>(6-PSWQ!DA6)+PSWQ!DA7+(6-PSWQ!DA8)+PSWQ!DA9+PSWQ!DA10+PSWQ!DA11+PSWQ!DA12+(6-PSWQ!DA13)+PSWQ!DA14+(6-PSWQ!DA15)+(6-PSWQ!DA16)+(6-PSWQ!DA17)+PSWQ!DA17+PSWQ!DA17+PSWQ!DA18+PSWQ!DA19+PSWQ!DA20+PSWQ!DA21</f>
        <v>36</v>
      </c>
      <c r="DB23" s="5">
        <f>(6-PSWQ!DB6)+PSWQ!DB7+(6-PSWQ!DB8)+PSWQ!DB9+PSWQ!DB10+PSWQ!DB11+PSWQ!DB12+(6-PSWQ!DB13)+PSWQ!DB14+(6-PSWQ!DB15)+(6-PSWQ!DB16)+(6-PSWQ!DB17)+PSWQ!DB17+PSWQ!DB17+PSWQ!DB18+PSWQ!DB19+PSWQ!DB20+PSWQ!DB21</f>
        <v>36</v>
      </c>
      <c r="DC23" s="5">
        <f>(6-PSWQ!DC6)+PSWQ!DC7+(6-PSWQ!DC8)+PSWQ!DC9+PSWQ!DC10+PSWQ!DC11+PSWQ!DC12+(6-PSWQ!DC13)+PSWQ!DC14+(6-PSWQ!DC15)+(6-PSWQ!DC16)+(6-PSWQ!DC17)+PSWQ!DC17+PSWQ!DC17+PSWQ!DC18+PSWQ!DC19+PSWQ!DC20+PSWQ!DC21</f>
        <v>36</v>
      </c>
      <c r="DD23" s="5">
        <f>(6-PSWQ!DD6)+PSWQ!DD7+(6-PSWQ!DD8)+PSWQ!DD9+PSWQ!DD10+PSWQ!DD11+PSWQ!DD12+(6-PSWQ!DD13)+PSWQ!DD14+(6-PSWQ!DD15)+(6-PSWQ!DD16)+(6-PSWQ!DD17)+PSWQ!DD17+PSWQ!DD17+PSWQ!DD18+PSWQ!DD19+PSWQ!DD20+PSWQ!DD21</f>
        <v>36</v>
      </c>
      <c r="DE23" s="5">
        <f>(6-PSWQ!DE6)+PSWQ!DE7+(6-PSWQ!DE8)+PSWQ!DE9+PSWQ!DE10+PSWQ!DE11+PSWQ!DE12+(6-PSWQ!DE13)+PSWQ!DE14+(6-PSWQ!DE15)+(6-PSWQ!DE16)+(6-PSWQ!DE17)+PSWQ!DE17+PSWQ!DE17+PSWQ!DE18+PSWQ!DE19+PSWQ!DE20+PSWQ!DE21</f>
        <v>36</v>
      </c>
      <c r="DF23" s="5">
        <f>(6-PSWQ!DF6)+PSWQ!DF7+(6-PSWQ!DF8)+PSWQ!DF9+PSWQ!DF10+PSWQ!DF11+PSWQ!DF12+(6-PSWQ!DF13)+PSWQ!DF14+(6-PSWQ!DF15)+(6-PSWQ!DF16)+(6-PSWQ!DF17)+PSWQ!DF17+PSWQ!DF17+PSWQ!DF18+PSWQ!DF19+PSWQ!DF20+PSWQ!DF21</f>
        <v>36</v>
      </c>
      <c r="DG23" s="5">
        <f>(6-PSWQ!DG6)+PSWQ!DG7+(6-PSWQ!DG8)+PSWQ!DG9+PSWQ!DG10+PSWQ!DG11+PSWQ!DG12+(6-PSWQ!DG13)+PSWQ!DG14+(6-PSWQ!DG15)+(6-PSWQ!DG16)+(6-PSWQ!DG17)+PSWQ!DG17+PSWQ!DG17+PSWQ!DG18+PSWQ!DG19+PSWQ!DG20+PSWQ!DG21</f>
        <v>36</v>
      </c>
      <c r="DH23" s="5">
        <f>(6-PSWQ!DH6)+PSWQ!DH7+(6-PSWQ!DH8)+PSWQ!DH9+PSWQ!DH10+PSWQ!DH11+PSWQ!DH12+(6-PSWQ!DH13)+PSWQ!DH14+(6-PSWQ!DH15)+(6-PSWQ!DH16)+(6-PSWQ!DH17)+PSWQ!DH17+PSWQ!DH17+PSWQ!DH18+PSWQ!DH19+PSWQ!DH20+PSWQ!DH21</f>
        <v>36</v>
      </c>
      <c r="DI23" s="5">
        <f>(6-PSWQ!DI6)+PSWQ!DI7+(6-PSWQ!DI8)+PSWQ!DI9+PSWQ!DI10+PSWQ!DI11+PSWQ!DI12+(6-PSWQ!DI13)+PSWQ!DI14+(6-PSWQ!DI15)+(6-PSWQ!DI16)+(6-PSWQ!DI17)+PSWQ!DI17+PSWQ!DI17+PSWQ!DI18+PSWQ!DI19+PSWQ!DI20+PSWQ!DI21</f>
        <v>36</v>
      </c>
      <c r="DJ23" s="5">
        <f>(6-PSWQ!DJ6)+PSWQ!DJ7+(6-PSWQ!DJ8)+PSWQ!DJ9+PSWQ!DJ10+PSWQ!DJ11+PSWQ!DJ12+(6-PSWQ!DJ13)+PSWQ!DJ14+(6-PSWQ!DJ15)+(6-PSWQ!DJ16)+(6-PSWQ!DJ17)+PSWQ!DJ17+PSWQ!DJ17+PSWQ!DJ18+PSWQ!DJ19+PSWQ!DJ20+PSWQ!DJ21</f>
        <v>36</v>
      </c>
      <c r="DK23" s="5">
        <f>(6-PSWQ!DK6)+PSWQ!DK7+(6-PSWQ!DK8)+PSWQ!DK9+PSWQ!DK10+PSWQ!DK11+PSWQ!DK12+(6-PSWQ!DK13)+PSWQ!DK14+(6-PSWQ!DK15)+(6-PSWQ!DK16)+(6-PSWQ!DK17)+PSWQ!DK17+PSWQ!DK17+PSWQ!DK18+PSWQ!DK19+PSWQ!DK20+PSWQ!DK21</f>
        <v>36</v>
      </c>
      <c r="DL23" s="5">
        <f>(6-PSWQ!DL6)+PSWQ!DL7+(6-PSWQ!DL8)+PSWQ!DL9+PSWQ!DL10+PSWQ!DL11+PSWQ!DL12+(6-PSWQ!DL13)+PSWQ!DL14+(6-PSWQ!DL15)+(6-PSWQ!DL16)+(6-PSWQ!DL17)+PSWQ!DL17+PSWQ!DL17+PSWQ!DL18+PSWQ!DL19+PSWQ!DL20+PSWQ!DL21</f>
        <v>36</v>
      </c>
      <c r="DM23" s="5">
        <f>(6-PSWQ!DM6)+PSWQ!DM7+(6-PSWQ!DM8)+PSWQ!DM9+PSWQ!DM10+PSWQ!DM11+PSWQ!DM12+(6-PSWQ!DM13)+PSWQ!DM14+(6-PSWQ!DM15)+(6-PSWQ!DM16)+(6-PSWQ!DM17)+PSWQ!DM17+PSWQ!DM17+PSWQ!DM18+PSWQ!DM19+PSWQ!DM20+PSWQ!DM21</f>
        <v>36</v>
      </c>
      <c r="DN23" s="5">
        <f>(6-PSWQ!DN6)+PSWQ!DN7+(6-PSWQ!DN8)+PSWQ!DN9+PSWQ!DN10+PSWQ!DN11+PSWQ!DN12+(6-PSWQ!DN13)+PSWQ!DN14+(6-PSWQ!DN15)+(6-PSWQ!DN16)+(6-PSWQ!DN17)+PSWQ!DN17+PSWQ!DN17+PSWQ!DN18+PSWQ!DN19+PSWQ!DN20+PSWQ!DN21</f>
        <v>36</v>
      </c>
      <c r="DO23" s="5">
        <f>(6-PSWQ!DO6)+PSWQ!DO7+(6-PSWQ!DO8)+PSWQ!DO9+PSWQ!DO10+PSWQ!DO11+PSWQ!DO12+(6-PSWQ!DO13)+PSWQ!DO14+(6-PSWQ!DO15)+(6-PSWQ!DO16)+(6-PSWQ!DO17)+PSWQ!DO17+PSWQ!DO17+PSWQ!DO18+PSWQ!DO19+PSWQ!DO20+PSWQ!DO21</f>
        <v>36</v>
      </c>
      <c r="DP23" s="5">
        <f>(6-PSWQ!DP6)+PSWQ!DP7+(6-PSWQ!DP8)+PSWQ!DP9+PSWQ!DP10+PSWQ!DP11+PSWQ!DP12+(6-PSWQ!DP13)+PSWQ!DP14+(6-PSWQ!DP15)+(6-PSWQ!DP16)+(6-PSWQ!DP17)+PSWQ!DP17+PSWQ!DP17+PSWQ!DP18+PSWQ!DP19+PSWQ!DP20+PSWQ!DP21</f>
        <v>36</v>
      </c>
      <c r="DQ23" s="5">
        <f>(6-PSWQ!DQ6)+PSWQ!DQ7+(6-PSWQ!DQ8)+PSWQ!DQ9+PSWQ!DQ10+PSWQ!DQ11+PSWQ!DQ12+(6-PSWQ!DQ13)+PSWQ!DQ14+(6-PSWQ!DQ15)+(6-PSWQ!DQ16)+(6-PSWQ!DQ17)+PSWQ!DQ17+PSWQ!DQ17+PSWQ!DQ18+PSWQ!DQ19+PSWQ!DQ20+PSWQ!DQ21</f>
        <v>36</v>
      </c>
      <c r="DR23" s="5">
        <f>(6-PSWQ!DR6)+PSWQ!DR7+(6-PSWQ!DR8)+PSWQ!DR9+PSWQ!DR10+PSWQ!DR11+PSWQ!DR12+(6-PSWQ!DR13)+PSWQ!DR14+(6-PSWQ!DR15)+(6-PSWQ!DR16)+(6-PSWQ!DR17)+PSWQ!DR17+PSWQ!DR17+PSWQ!DR18+PSWQ!DR19+PSWQ!DR20+PSWQ!DR21</f>
        <v>36</v>
      </c>
      <c r="DS23" s="5">
        <f>(6-PSWQ!DS6)+PSWQ!DS7+(6-PSWQ!DS8)+PSWQ!DS9+PSWQ!DS10+PSWQ!DS11+PSWQ!DS12+(6-PSWQ!DS13)+PSWQ!DS14+(6-PSWQ!DS15)+(6-PSWQ!DS16)+(6-PSWQ!DS17)+PSWQ!DS17+PSWQ!DS17+PSWQ!DS18+PSWQ!DS19+PSWQ!DS20+PSWQ!DS21</f>
        <v>36</v>
      </c>
      <c r="DT23" s="5">
        <f>(6-PSWQ!DT6)+PSWQ!DT7+(6-PSWQ!DT8)+PSWQ!DT9+PSWQ!DT10+PSWQ!DT11+PSWQ!DT12+(6-PSWQ!DT13)+PSWQ!DT14+(6-PSWQ!DT15)+(6-PSWQ!DT16)+(6-PSWQ!DT17)+PSWQ!DT17+PSWQ!DT17+PSWQ!DT18+PSWQ!DT19+PSWQ!DT20+PSWQ!DT21</f>
        <v>36</v>
      </c>
      <c r="DU23" s="5">
        <f>(6-PSWQ!DU6)+PSWQ!DU7+(6-PSWQ!DU8)+PSWQ!DU9+PSWQ!DU10+PSWQ!DU11+PSWQ!DU12+(6-PSWQ!DU13)+PSWQ!DU14+(6-PSWQ!DU15)+(6-PSWQ!DU16)+(6-PSWQ!DU17)+PSWQ!DU17+PSWQ!DU17+PSWQ!DU18+PSWQ!DU19+PSWQ!DU20+PSWQ!DU21</f>
        <v>36</v>
      </c>
      <c r="DV23" s="5">
        <f>(6-PSWQ!DV6)+PSWQ!DV7+(6-PSWQ!DV8)+PSWQ!DV9+PSWQ!DV10+PSWQ!DV11+PSWQ!DV12+(6-PSWQ!DV13)+PSWQ!DV14+(6-PSWQ!DV15)+(6-PSWQ!DV16)+(6-PSWQ!DV17)+PSWQ!DV17+PSWQ!DV17+PSWQ!DV18+PSWQ!DV19+PSWQ!DV20+PSWQ!DV21</f>
        <v>36</v>
      </c>
      <c r="DW23" s="5">
        <f>(6-PSWQ!DW6)+PSWQ!DW7+(6-PSWQ!DW8)+PSWQ!DW9+PSWQ!DW10+PSWQ!DW11+PSWQ!DW12+(6-PSWQ!DW13)+PSWQ!DW14+(6-PSWQ!DW15)+(6-PSWQ!DW16)+(6-PSWQ!DW17)+PSWQ!DW17+PSWQ!DW17+PSWQ!DW18+PSWQ!DW19+PSWQ!DW20+PSWQ!DW21</f>
        <v>36</v>
      </c>
      <c r="DX23" s="5">
        <f>(6-PSWQ!DX6)+PSWQ!DX7+(6-PSWQ!DX8)+PSWQ!DX9+PSWQ!DX10+PSWQ!DX11+PSWQ!DX12+(6-PSWQ!DX13)+PSWQ!DX14+(6-PSWQ!DX15)+(6-PSWQ!DX16)+(6-PSWQ!DX17)+PSWQ!DX17+PSWQ!DX17+PSWQ!DX18+PSWQ!DX19+PSWQ!DX20+PSWQ!DX21</f>
        <v>36</v>
      </c>
      <c r="DY23" s="5">
        <f>(6-PSWQ!DY6)+PSWQ!DY7+(6-PSWQ!DY8)+PSWQ!DY9+PSWQ!DY10+PSWQ!DY11+PSWQ!DY12+(6-PSWQ!DY13)+PSWQ!DY14+(6-PSWQ!DY15)+(6-PSWQ!DY16)+(6-PSWQ!DY17)+PSWQ!DY17+PSWQ!DY17+PSWQ!DY18+PSWQ!DY19+PSWQ!DY20+PSWQ!DY21</f>
        <v>36</v>
      </c>
      <c r="DZ23" s="5">
        <f>(6-PSWQ!DZ6)+PSWQ!DZ7+(6-PSWQ!DZ8)+PSWQ!DZ9+PSWQ!DZ10+PSWQ!DZ11+PSWQ!DZ12+(6-PSWQ!DZ13)+PSWQ!DZ14+(6-PSWQ!DZ15)+(6-PSWQ!DZ16)+(6-PSWQ!DZ17)+PSWQ!DZ17+PSWQ!DZ17+PSWQ!DZ18+PSWQ!DZ19+PSWQ!DZ20+PSWQ!DZ21</f>
        <v>36</v>
      </c>
      <c r="EA23" s="5">
        <f>(6-PSWQ!EA6)+PSWQ!EA7+(6-PSWQ!EA8)+PSWQ!EA9+PSWQ!EA10+PSWQ!EA11+PSWQ!EA12+(6-PSWQ!EA13)+PSWQ!EA14+(6-PSWQ!EA15)+(6-PSWQ!EA16)+(6-PSWQ!EA17)+PSWQ!EA17+PSWQ!EA17+PSWQ!EA18+PSWQ!EA19+PSWQ!EA20+PSWQ!EA21</f>
        <v>36</v>
      </c>
      <c r="EB23" s="5">
        <f>(6-PSWQ!EB6)+PSWQ!EB7+(6-PSWQ!EB8)+PSWQ!EB9+PSWQ!EB10+PSWQ!EB11+PSWQ!EB12+(6-PSWQ!EB13)+PSWQ!EB14+(6-PSWQ!EB15)+(6-PSWQ!EB16)+(6-PSWQ!EB17)+PSWQ!EB17+PSWQ!EB17+PSWQ!EB18+PSWQ!EB19+PSWQ!EB20+PSWQ!EB21</f>
        <v>36</v>
      </c>
      <c r="EC23" s="5">
        <f>(6-PSWQ!EC6)+PSWQ!EC7+(6-PSWQ!EC8)+PSWQ!EC9+PSWQ!EC10+PSWQ!EC11+PSWQ!EC12+(6-PSWQ!EC13)+PSWQ!EC14+(6-PSWQ!EC15)+(6-PSWQ!EC16)+(6-PSWQ!EC17)+PSWQ!EC17+PSWQ!EC17+PSWQ!EC18+PSWQ!EC19+PSWQ!EC20+PSWQ!EC21</f>
        <v>36</v>
      </c>
      <c r="ED23" s="5">
        <f>(6-PSWQ!ED6)+PSWQ!ED7+(6-PSWQ!ED8)+PSWQ!ED9+PSWQ!ED10+PSWQ!ED11+PSWQ!ED12+(6-PSWQ!ED13)+PSWQ!ED14+(6-PSWQ!ED15)+(6-PSWQ!ED16)+(6-PSWQ!ED17)+PSWQ!ED17+PSWQ!ED17+PSWQ!ED18+PSWQ!ED19+PSWQ!ED20+PSWQ!ED21</f>
        <v>36</v>
      </c>
      <c r="EE23" s="5">
        <f>(6-PSWQ!EE6)+PSWQ!EE7+(6-PSWQ!EE8)+PSWQ!EE9+PSWQ!EE10+PSWQ!EE11+PSWQ!EE12+(6-PSWQ!EE13)+PSWQ!EE14+(6-PSWQ!EE15)+(6-PSWQ!EE16)+(6-PSWQ!EE17)+PSWQ!EE17+PSWQ!EE17+PSWQ!EE18+PSWQ!EE19+PSWQ!EE20+PSWQ!EE21</f>
        <v>36</v>
      </c>
      <c r="EF23" s="9">
        <f>AVERAGE(BY23:EE23)</f>
        <v>36</v>
      </c>
      <c r="EG23" s="9">
        <f>STDEV(BY23:EE23)</f>
        <v>0</v>
      </c>
      <c r="EH23" s="9">
        <f>STDEV(BZ23:EF23)/SQRT(49)*2</f>
        <v>0</v>
      </c>
    </row>
    <row r="24" spans="1:138" ht="12" customHeight="1" x14ac:dyDescent="0.25">
      <c r="A24" s="24"/>
      <c r="B24" s="59"/>
      <c r="C24" s="1"/>
      <c r="D24" s="1"/>
      <c r="E24" s="1"/>
      <c r="F24" s="1"/>
      <c r="G24" s="1"/>
      <c r="H24" s="1"/>
      <c r="I24" s="1"/>
      <c r="J24" s="1"/>
      <c r="K24" s="1"/>
      <c r="L24" s="1"/>
      <c r="M24" s="1"/>
      <c r="N24" s="1"/>
      <c r="O24" s="1"/>
      <c r="P24" s="1"/>
      <c r="Q24" s="1"/>
      <c r="R24" s="1"/>
      <c r="T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row>
    <row r="25" spans="1:138" ht="12" customHeight="1" x14ac:dyDescent="0.35">
      <c r="A25" s="78" t="s">
        <v>437</v>
      </c>
      <c r="B25" s="59"/>
      <c r="C25" s="1"/>
      <c r="D25" s="1"/>
      <c r="E25" s="1"/>
      <c r="F25" s="1"/>
      <c r="G25" s="1"/>
      <c r="H25" s="1"/>
      <c r="I25" s="1"/>
      <c r="J25" s="1"/>
      <c r="K25" s="1"/>
      <c r="L25" s="1"/>
      <c r="M25" s="1"/>
      <c r="N25" s="1"/>
      <c r="O25" s="1"/>
      <c r="P25" s="1"/>
      <c r="Q25" s="1"/>
      <c r="R25" s="1"/>
      <c r="T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row>
    <row r="26" spans="1:138" ht="12" customHeight="1" x14ac:dyDescent="0.25">
      <c r="A26" s="1"/>
      <c r="B26" s="59"/>
      <c r="C26" s="1"/>
      <c r="D26" s="1"/>
      <c r="E26" s="1"/>
      <c r="F26" s="1"/>
      <c r="G26" s="1"/>
      <c r="H26" s="1"/>
      <c r="I26" s="1"/>
      <c r="J26" s="1"/>
      <c r="K26" s="1"/>
      <c r="L26" s="1"/>
      <c r="M26" s="1"/>
      <c r="N26" s="1"/>
      <c r="O26" s="1"/>
      <c r="P26" s="1"/>
      <c r="Q26" s="1"/>
      <c r="R26" s="1"/>
      <c r="T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row>
    <row r="27" spans="1:138" ht="12" customHeight="1" x14ac:dyDescent="0.3">
      <c r="A27" s="1"/>
      <c r="B27" s="59"/>
      <c r="C27" s="1"/>
      <c r="D27" s="1"/>
      <c r="E27" s="1"/>
      <c r="F27" s="1"/>
      <c r="G27" s="1"/>
      <c r="H27" s="1"/>
      <c r="I27" s="1"/>
      <c r="J27" s="1"/>
      <c r="K27" s="1"/>
      <c r="L27" s="1"/>
      <c r="M27" s="1"/>
      <c r="N27" s="1"/>
      <c r="O27" s="1"/>
      <c r="P27" s="1"/>
      <c r="Q27" s="1"/>
      <c r="R27" s="1"/>
      <c r="T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row>
    <row r="28" spans="1:138" ht="12" customHeight="1" x14ac:dyDescent="0.25">
      <c r="A28" s="1"/>
      <c r="B28" s="59"/>
      <c r="C28" s="1"/>
      <c r="D28" s="1"/>
      <c r="E28" s="1"/>
      <c r="F28" s="1"/>
      <c r="G28" s="1"/>
      <c r="H28" s="1"/>
      <c r="I28" s="1"/>
      <c r="J28" s="1"/>
      <c r="K28" s="1"/>
      <c r="L28" s="1"/>
      <c r="M28" s="1"/>
      <c r="N28" s="1"/>
      <c r="O28" s="1"/>
      <c r="P28" s="1"/>
      <c r="Q28" s="1"/>
      <c r="R28" s="1"/>
      <c r="T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row>
    <row r="29" spans="1:138" ht="12" customHeight="1" x14ac:dyDescent="0.25">
      <c r="A29" s="1"/>
      <c r="B29" s="59"/>
      <c r="C29" s="1"/>
      <c r="D29" s="1"/>
      <c r="E29" s="1"/>
      <c r="F29" s="1"/>
      <c r="G29" s="1"/>
      <c r="H29" s="1"/>
      <c r="I29" s="1"/>
      <c r="J29" s="1"/>
      <c r="K29" s="1"/>
      <c r="L29" s="1"/>
      <c r="M29" s="1"/>
      <c r="N29" s="1"/>
      <c r="O29" s="1"/>
      <c r="P29" s="1"/>
      <c r="Q29" s="1"/>
      <c r="R29" s="1"/>
      <c r="T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row>
    <row r="30" spans="1:138" ht="12" customHeight="1" x14ac:dyDescent="0.25">
      <c r="A30" s="1"/>
      <c r="B30" s="59"/>
      <c r="C30" s="1"/>
      <c r="D30" s="1"/>
      <c r="E30" s="1"/>
      <c r="F30" s="1"/>
      <c r="G30" s="1"/>
      <c r="H30" s="1"/>
      <c r="I30" s="1"/>
      <c r="J30" s="1"/>
      <c r="K30" s="1"/>
      <c r="L30" s="1"/>
      <c r="M30" s="1"/>
      <c r="N30" s="1"/>
      <c r="O30" s="1"/>
      <c r="P30" s="1"/>
      <c r="Q30" s="1"/>
      <c r="R30" s="1"/>
      <c r="T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row>
    <row r="31" spans="1:138" ht="12" customHeight="1" x14ac:dyDescent="0.25">
      <c r="A31" s="1"/>
      <c r="B31" s="59"/>
      <c r="C31" s="1"/>
      <c r="D31" s="1"/>
      <c r="E31" s="1"/>
      <c r="F31" s="1"/>
      <c r="G31" s="1"/>
      <c r="H31" s="1"/>
      <c r="I31" s="1"/>
      <c r="J31" s="1"/>
      <c r="K31" s="1"/>
      <c r="L31" s="1"/>
      <c r="M31" s="1"/>
      <c r="N31" s="1"/>
      <c r="O31" s="1"/>
      <c r="P31" s="1"/>
      <c r="Q31" s="1"/>
      <c r="R31" s="1"/>
      <c r="T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row>
    <row r="32" spans="1:138" ht="12" customHeight="1" x14ac:dyDescent="0.25">
      <c r="A32" s="1"/>
      <c r="B32" s="59"/>
      <c r="C32" s="1"/>
      <c r="D32" s="1"/>
      <c r="E32" s="1"/>
      <c r="F32" s="1"/>
      <c r="G32" s="1"/>
      <c r="H32" s="1"/>
      <c r="I32" s="1"/>
      <c r="J32" s="1"/>
      <c r="K32" s="1"/>
      <c r="L32" s="1"/>
      <c r="M32" s="1"/>
      <c r="N32" s="1"/>
      <c r="O32" s="1"/>
      <c r="P32" s="1"/>
      <c r="Q32" s="1"/>
      <c r="R32" s="1"/>
      <c r="T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row>
    <row r="33" spans="1:138" ht="12" customHeight="1" x14ac:dyDescent="0.25">
      <c r="A33" s="1"/>
      <c r="B33" s="59"/>
      <c r="C33" s="1"/>
      <c r="D33" s="1"/>
      <c r="E33" s="1"/>
      <c r="F33" s="1"/>
      <c r="G33" s="1"/>
      <c r="H33" s="1"/>
      <c r="I33" s="1"/>
      <c r="J33" s="1"/>
      <c r="K33" s="1"/>
      <c r="L33" s="1"/>
      <c r="M33" s="1"/>
      <c r="N33" s="1"/>
      <c r="O33" s="1"/>
      <c r="P33" s="1"/>
      <c r="Q33" s="1"/>
      <c r="R33" s="1"/>
      <c r="T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row>
    <row r="34" spans="1:138" ht="12" customHeight="1" x14ac:dyDescent="0.25">
      <c r="A34" s="1"/>
      <c r="B34" s="59"/>
      <c r="C34" s="1"/>
      <c r="D34" s="1"/>
      <c r="E34" s="1"/>
      <c r="F34" s="1"/>
      <c r="G34" s="1"/>
      <c r="H34" s="1"/>
      <c r="I34" s="1"/>
      <c r="J34" s="1"/>
      <c r="K34" s="1"/>
      <c r="L34" s="1"/>
      <c r="M34" s="1"/>
      <c r="N34" s="1"/>
      <c r="O34" s="1"/>
      <c r="P34" s="1"/>
      <c r="Q34" s="1"/>
      <c r="R34" s="1"/>
      <c r="T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row>
    <row r="35" spans="1:138" ht="12" customHeight="1" x14ac:dyDescent="0.25">
      <c r="A35" s="1"/>
      <c r="B35" s="59"/>
      <c r="C35" s="1"/>
      <c r="D35" s="1"/>
      <c r="E35" s="1"/>
      <c r="F35" s="1"/>
      <c r="G35" s="1"/>
      <c r="H35" s="1"/>
      <c r="I35" s="1"/>
      <c r="J35" s="1"/>
      <c r="K35" s="1"/>
      <c r="L35" s="1"/>
      <c r="M35" s="1"/>
      <c r="N35" s="1"/>
      <c r="O35" s="1"/>
      <c r="P35" s="1"/>
      <c r="Q35" s="1"/>
      <c r="R35" s="1"/>
      <c r="T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row>
    <row r="36" spans="1:138" ht="12" customHeight="1" x14ac:dyDescent="0.25">
      <c r="A36" s="1"/>
      <c r="B36" s="59"/>
      <c r="C36" s="1"/>
      <c r="D36" s="1"/>
      <c r="E36" s="1"/>
      <c r="F36" s="1"/>
      <c r="G36" s="1"/>
      <c r="H36" s="1"/>
      <c r="I36" s="1"/>
      <c r="J36" s="1"/>
      <c r="K36" s="1"/>
      <c r="L36" s="1"/>
      <c r="M36" s="1"/>
      <c r="N36" s="1"/>
      <c r="O36" s="1"/>
      <c r="P36" s="1"/>
      <c r="Q36" s="1"/>
      <c r="R36" s="1"/>
      <c r="T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row>
    <row r="37" spans="1:138" ht="12" customHeight="1" x14ac:dyDescent="0.25">
      <c r="A37" s="1"/>
      <c r="B37" s="59"/>
      <c r="C37" s="1"/>
      <c r="D37" s="1"/>
      <c r="E37" s="1"/>
      <c r="F37" s="1"/>
      <c r="G37" s="1"/>
      <c r="H37" s="1"/>
      <c r="I37" s="1"/>
      <c r="J37" s="1"/>
      <c r="K37" s="1"/>
      <c r="L37" s="1"/>
      <c r="M37" s="1"/>
      <c r="N37" s="1"/>
      <c r="O37" s="1"/>
      <c r="P37" s="1"/>
      <c r="Q37" s="1"/>
      <c r="R37" s="1"/>
      <c r="T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row>
    <row r="38" spans="1:138" ht="12" customHeight="1" x14ac:dyDescent="0.25">
      <c r="A38" s="1"/>
      <c r="B38" s="59"/>
      <c r="C38" s="1"/>
      <c r="D38" s="1"/>
      <c r="E38" s="1"/>
      <c r="F38" s="1"/>
      <c r="G38" s="1"/>
      <c r="H38" s="1"/>
      <c r="I38" s="1"/>
      <c r="J38" s="1"/>
      <c r="K38" s="1"/>
      <c r="L38" s="1"/>
      <c r="M38" s="1"/>
      <c r="N38" s="1"/>
      <c r="O38" s="1"/>
      <c r="P38" s="1"/>
      <c r="Q38" s="1"/>
      <c r="R38" s="1"/>
      <c r="T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row>
    <row r="39" spans="1:138" ht="12" customHeight="1" x14ac:dyDescent="0.25">
      <c r="A39" s="1"/>
      <c r="B39" s="59"/>
      <c r="C39" s="1"/>
      <c r="D39" s="1"/>
      <c r="E39" s="1"/>
      <c r="F39" s="1"/>
      <c r="G39" s="1"/>
      <c r="H39" s="1"/>
      <c r="I39" s="1"/>
      <c r="J39" s="1"/>
      <c r="K39" s="1"/>
      <c r="L39" s="1"/>
      <c r="M39" s="1"/>
      <c r="N39" s="1"/>
      <c r="O39" s="1"/>
      <c r="P39" s="1"/>
      <c r="Q39" s="1"/>
      <c r="R39" s="1"/>
      <c r="T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row>
    <row r="40" spans="1:138" ht="12" customHeight="1" x14ac:dyDescent="0.25">
      <c r="A40" s="1"/>
      <c r="B40" s="59"/>
      <c r="C40" s="1"/>
      <c r="D40" s="1"/>
      <c r="E40" s="1"/>
      <c r="F40" s="1"/>
      <c r="G40" s="1"/>
      <c r="H40" s="1"/>
      <c r="I40" s="1"/>
      <c r="J40" s="1"/>
      <c r="K40" s="1"/>
      <c r="L40" s="1"/>
      <c r="M40" s="1"/>
      <c r="N40" s="1"/>
      <c r="O40" s="1"/>
      <c r="P40" s="1"/>
      <c r="Q40" s="1"/>
      <c r="R40" s="1"/>
      <c r="T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row>
    <row r="41" spans="1:138" ht="12" customHeight="1" x14ac:dyDescent="0.25">
      <c r="A41" s="1"/>
      <c r="B41" s="59"/>
      <c r="C41" s="1"/>
      <c r="D41" s="1"/>
      <c r="E41" s="1"/>
      <c r="F41" s="1"/>
      <c r="G41" s="1"/>
      <c r="H41" s="1"/>
      <c r="I41" s="1"/>
      <c r="J41" s="1"/>
      <c r="K41" s="1"/>
      <c r="L41" s="1"/>
      <c r="M41" s="1"/>
      <c r="N41" s="1"/>
      <c r="O41" s="1"/>
      <c r="P41" s="1"/>
      <c r="Q41" s="1"/>
      <c r="R41" s="1"/>
      <c r="T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row>
    <row r="42" spans="1:138" ht="12" customHeight="1" x14ac:dyDescent="0.25">
      <c r="A42" s="1"/>
      <c r="B42" s="59"/>
      <c r="C42" s="1"/>
      <c r="D42" s="1"/>
      <c r="E42" s="1"/>
      <c r="F42" s="1"/>
      <c r="G42" s="1"/>
      <c r="H42" s="1"/>
      <c r="I42" s="1"/>
      <c r="J42" s="1"/>
      <c r="K42" s="1"/>
      <c r="L42" s="1"/>
      <c r="M42" s="1"/>
      <c r="N42" s="1"/>
      <c r="O42" s="1"/>
      <c r="P42" s="1"/>
      <c r="Q42" s="1"/>
      <c r="R42" s="1"/>
      <c r="T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row>
    <row r="43" spans="1:138" ht="12" customHeight="1" x14ac:dyDescent="0.25">
      <c r="A43" s="1"/>
      <c r="B43" s="59"/>
      <c r="C43" s="1"/>
      <c r="D43" s="1"/>
      <c r="E43" s="1"/>
      <c r="F43" s="1"/>
      <c r="G43" s="1"/>
      <c r="H43" s="1"/>
      <c r="I43" s="1"/>
      <c r="J43" s="1"/>
      <c r="K43" s="1"/>
      <c r="L43" s="1"/>
      <c r="M43" s="1"/>
      <c r="N43" s="1"/>
      <c r="O43" s="1"/>
      <c r="P43" s="1"/>
      <c r="Q43" s="1"/>
      <c r="R43" s="1"/>
      <c r="T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row>
    <row r="44" spans="1:138" ht="12" customHeight="1" x14ac:dyDescent="0.25">
      <c r="A44" s="1"/>
      <c r="B44" s="59"/>
      <c r="C44" s="1"/>
      <c r="D44" s="1"/>
      <c r="E44" s="1"/>
      <c r="F44" s="1"/>
      <c r="G44" s="1"/>
      <c r="H44" s="1"/>
      <c r="I44" s="1"/>
      <c r="J44" s="1"/>
      <c r="K44" s="1"/>
      <c r="L44" s="1"/>
      <c r="M44" s="1"/>
      <c r="N44" s="1"/>
      <c r="O44" s="1"/>
      <c r="P44" s="1"/>
      <c r="Q44" s="1"/>
      <c r="R44" s="1"/>
      <c r="T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row>
    <row r="45" spans="1:138" ht="12" customHeight="1" x14ac:dyDescent="0.25">
      <c r="A45" s="1"/>
      <c r="B45" s="59"/>
      <c r="C45" s="1"/>
      <c r="D45" s="1"/>
      <c r="E45" s="1"/>
      <c r="F45" s="1"/>
      <c r="G45" s="1"/>
      <c r="H45" s="1"/>
      <c r="I45" s="1"/>
      <c r="J45" s="1"/>
      <c r="K45" s="1"/>
      <c r="L45" s="1"/>
      <c r="M45" s="1"/>
      <c r="N45" s="1"/>
      <c r="O45" s="1"/>
      <c r="P45" s="1"/>
      <c r="Q45" s="1"/>
      <c r="R45" s="1"/>
      <c r="T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row>
    <row r="46" spans="1:138" ht="12" customHeight="1" x14ac:dyDescent="0.25">
      <c r="A46" s="1"/>
      <c r="B46" s="59"/>
      <c r="C46" s="1"/>
      <c r="D46" s="1"/>
      <c r="E46" s="1"/>
      <c r="F46" s="1"/>
      <c r="G46" s="1"/>
      <c r="H46" s="1"/>
      <c r="I46" s="1"/>
      <c r="J46" s="1"/>
      <c r="K46" s="1"/>
      <c r="L46" s="1"/>
      <c r="M46" s="1"/>
      <c r="N46" s="1"/>
      <c r="O46" s="1"/>
      <c r="P46" s="1"/>
      <c r="Q46" s="1"/>
      <c r="R46" s="1"/>
      <c r="T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row>
    <row r="47" spans="1:138" ht="12" customHeight="1" x14ac:dyDescent="0.25">
      <c r="A47" s="1"/>
      <c r="B47" s="59"/>
      <c r="C47" s="1"/>
      <c r="D47" s="1"/>
      <c r="E47" s="1"/>
      <c r="F47" s="1"/>
      <c r="G47" s="1"/>
      <c r="H47" s="1"/>
      <c r="I47" s="1"/>
      <c r="J47" s="1"/>
      <c r="K47" s="1"/>
      <c r="L47" s="1"/>
      <c r="M47" s="1"/>
      <c r="N47" s="1"/>
      <c r="O47" s="1"/>
      <c r="P47" s="1"/>
      <c r="Q47" s="1"/>
      <c r="R47" s="1"/>
      <c r="T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row>
    <row r="48" spans="1:138" ht="12" customHeight="1" x14ac:dyDescent="0.25">
      <c r="A48" s="1"/>
      <c r="B48" s="59"/>
      <c r="C48" s="1"/>
      <c r="D48" s="1"/>
      <c r="E48" s="1"/>
      <c r="F48" s="1"/>
      <c r="G48" s="1"/>
      <c r="H48" s="1"/>
      <c r="I48" s="1"/>
      <c r="J48" s="1"/>
      <c r="K48" s="1"/>
      <c r="L48" s="1"/>
      <c r="M48" s="1"/>
      <c r="N48" s="1"/>
      <c r="O48" s="1"/>
      <c r="P48" s="1"/>
      <c r="Q48" s="1"/>
      <c r="R48" s="1"/>
      <c r="T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row>
    <row r="49" spans="1:138" ht="12" customHeight="1" x14ac:dyDescent="0.25">
      <c r="A49" s="1"/>
      <c r="B49" s="59"/>
      <c r="C49" s="1"/>
      <c r="D49" s="1"/>
      <c r="E49" s="1"/>
      <c r="F49" s="1"/>
      <c r="G49" s="1"/>
      <c r="H49" s="1"/>
      <c r="I49" s="1"/>
      <c r="J49" s="1"/>
      <c r="K49" s="1"/>
      <c r="L49" s="1"/>
      <c r="M49" s="1"/>
      <c r="N49" s="1"/>
      <c r="O49" s="1"/>
      <c r="P49" s="1"/>
      <c r="Q49" s="1"/>
      <c r="R49" s="1"/>
      <c r="T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row>
    <row r="50" spans="1:138" ht="12" customHeight="1" x14ac:dyDescent="0.25">
      <c r="A50" s="1"/>
      <c r="B50" s="59"/>
      <c r="C50" s="1"/>
      <c r="D50" s="1"/>
      <c r="E50" s="1"/>
      <c r="F50" s="1"/>
      <c r="G50" s="1"/>
      <c r="H50" s="1"/>
      <c r="I50" s="1"/>
      <c r="J50" s="1"/>
      <c r="K50" s="1"/>
      <c r="L50" s="1"/>
      <c r="M50" s="1"/>
      <c r="N50" s="1"/>
      <c r="O50" s="1"/>
      <c r="P50" s="1"/>
      <c r="Q50" s="1"/>
      <c r="R50" s="1"/>
      <c r="T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row>
    <row r="51" spans="1:138" ht="12" customHeight="1" x14ac:dyDescent="0.25">
      <c r="A51" s="1"/>
      <c r="B51" s="59"/>
      <c r="C51" s="1"/>
      <c r="D51" s="1"/>
      <c r="E51" s="1"/>
      <c r="F51" s="1"/>
      <c r="G51" s="1"/>
      <c r="H51" s="1"/>
      <c r="I51" s="1"/>
      <c r="J51" s="1"/>
      <c r="K51" s="1"/>
      <c r="L51" s="1"/>
      <c r="M51" s="1"/>
      <c r="N51" s="1"/>
      <c r="O51" s="1"/>
      <c r="P51" s="1"/>
      <c r="Q51" s="1"/>
      <c r="R51" s="1"/>
      <c r="T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row>
    <row r="52" spans="1:138" ht="12" customHeight="1" x14ac:dyDescent="0.25">
      <c r="A52" s="1"/>
      <c r="B52" s="59"/>
      <c r="C52" s="1"/>
      <c r="D52" s="1"/>
      <c r="E52" s="1"/>
      <c r="F52" s="1"/>
      <c r="G52" s="1"/>
      <c r="H52" s="1"/>
      <c r="I52" s="1"/>
      <c r="J52" s="1"/>
      <c r="K52" s="1"/>
      <c r="L52" s="1"/>
      <c r="M52" s="1"/>
      <c r="N52" s="1"/>
      <c r="O52" s="1"/>
      <c r="P52" s="1"/>
      <c r="Q52" s="1"/>
      <c r="R52" s="1"/>
      <c r="T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row>
    <row r="53" spans="1:138" ht="12" customHeight="1" x14ac:dyDescent="0.25">
      <c r="A53" s="1"/>
      <c r="B53" s="59"/>
      <c r="C53" s="1"/>
      <c r="D53" s="1"/>
      <c r="E53" s="1"/>
      <c r="F53" s="1"/>
      <c r="G53" s="1"/>
      <c r="H53" s="1"/>
      <c r="I53" s="1"/>
      <c r="J53" s="1"/>
      <c r="K53" s="1"/>
      <c r="L53" s="1"/>
      <c r="M53" s="1"/>
      <c r="N53" s="1"/>
      <c r="O53" s="1"/>
      <c r="P53" s="1"/>
      <c r="Q53" s="1"/>
      <c r="R53" s="1"/>
      <c r="T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row>
    <row r="54" spans="1:138" ht="12" customHeight="1" x14ac:dyDescent="0.25">
      <c r="A54" s="1"/>
      <c r="B54" s="59"/>
      <c r="C54" s="1"/>
      <c r="D54" s="1"/>
      <c r="E54" s="1"/>
      <c r="F54" s="1"/>
      <c r="G54" s="1"/>
      <c r="H54" s="1"/>
      <c r="I54" s="1"/>
      <c r="J54" s="1"/>
      <c r="K54" s="1"/>
      <c r="L54" s="1"/>
      <c r="M54" s="1"/>
      <c r="N54" s="1"/>
      <c r="O54" s="1"/>
      <c r="P54" s="1"/>
      <c r="Q54" s="1"/>
      <c r="R54" s="1"/>
      <c r="T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row>
    <row r="55" spans="1:138" ht="12" customHeight="1" x14ac:dyDescent="0.25">
      <c r="A55" s="1"/>
      <c r="B55" s="59"/>
      <c r="C55" s="1"/>
      <c r="D55" s="1"/>
      <c r="E55" s="1"/>
      <c r="F55" s="1"/>
      <c r="G55" s="1"/>
      <c r="H55" s="1"/>
      <c r="I55" s="1"/>
      <c r="J55" s="1"/>
      <c r="K55" s="1"/>
      <c r="L55" s="1"/>
      <c r="M55" s="1"/>
      <c r="N55" s="1"/>
      <c r="O55" s="1"/>
      <c r="P55" s="1"/>
      <c r="Q55" s="1"/>
      <c r="R55" s="1"/>
      <c r="T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row>
    <row r="56" spans="1:138" ht="12" customHeight="1" x14ac:dyDescent="0.25">
      <c r="A56" s="1"/>
      <c r="B56" s="59"/>
      <c r="C56" s="1"/>
      <c r="D56" s="1"/>
      <c r="E56" s="1"/>
      <c r="F56" s="1"/>
      <c r="G56" s="1"/>
      <c r="H56" s="1"/>
      <c r="I56" s="1"/>
      <c r="J56" s="1"/>
      <c r="K56" s="1"/>
      <c r="L56" s="1"/>
      <c r="M56" s="1"/>
      <c r="N56" s="1"/>
      <c r="O56" s="1"/>
      <c r="P56" s="1"/>
      <c r="Q56" s="1"/>
      <c r="R56" s="1"/>
      <c r="T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row>
    <row r="57" spans="1:138" ht="12" customHeight="1" x14ac:dyDescent="0.25">
      <c r="A57" s="1"/>
      <c r="B57" s="59"/>
      <c r="C57" s="1"/>
      <c r="D57" s="1"/>
      <c r="E57" s="1"/>
      <c r="F57" s="1"/>
      <c r="G57" s="1"/>
      <c r="H57" s="1"/>
      <c r="I57" s="1"/>
      <c r="J57" s="1"/>
      <c r="K57" s="1"/>
      <c r="L57" s="1"/>
      <c r="M57" s="1"/>
      <c r="N57" s="1"/>
      <c r="O57" s="1"/>
      <c r="P57" s="1"/>
      <c r="Q57" s="1"/>
      <c r="R57" s="1"/>
      <c r="T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row>
    <row r="58" spans="1:138" ht="12" customHeight="1" x14ac:dyDescent="0.25">
      <c r="A58" s="1"/>
      <c r="B58" s="59"/>
      <c r="C58" s="1"/>
      <c r="D58" s="1"/>
      <c r="E58" s="1"/>
      <c r="F58" s="1"/>
      <c r="G58" s="1"/>
      <c r="H58" s="1"/>
      <c r="I58" s="1"/>
      <c r="J58" s="1"/>
      <c r="K58" s="1"/>
      <c r="L58" s="1"/>
      <c r="M58" s="1"/>
      <c r="N58" s="1"/>
      <c r="O58" s="1"/>
      <c r="P58" s="1"/>
      <c r="Q58" s="1"/>
      <c r="R58" s="1"/>
      <c r="T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row>
    <row r="59" spans="1:138" ht="12" customHeight="1" x14ac:dyDescent="0.25">
      <c r="A59" s="1"/>
      <c r="B59" s="59"/>
      <c r="C59" s="1"/>
      <c r="D59" s="1"/>
      <c r="E59" s="1"/>
      <c r="F59" s="1"/>
      <c r="G59" s="1"/>
      <c r="H59" s="1"/>
      <c r="I59" s="1"/>
      <c r="J59" s="1"/>
      <c r="K59" s="1"/>
      <c r="L59" s="1"/>
      <c r="M59" s="1"/>
      <c r="N59" s="1"/>
      <c r="O59" s="1"/>
      <c r="P59" s="1"/>
      <c r="Q59" s="1"/>
      <c r="R59" s="1"/>
      <c r="T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row>
    <row r="60" spans="1:138" ht="12" customHeight="1" x14ac:dyDescent="0.25">
      <c r="A60" s="1"/>
      <c r="B60" s="59"/>
      <c r="C60" s="1"/>
      <c r="D60" s="1"/>
      <c r="E60" s="1"/>
      <c r="F60" s="1"/>
      <c r="G60" s="1"/>
      <c r="H60" s="1"/>
      <c r="I60" s="1"/>
      <c r="J60" s="1"/>
      <c r="K60" s="1"/>
      <c r="L60" s="1"/>
      <c r="M60" s="1"/>
      <c r="N60" s="1"/>
      <c r="O60" s="1"/>
      <c r="P60" s="1"/>
      <c r="Q60" s="1"/>
      <c r="R60" s="1"/>
      <c r="T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row>
    <row r="61" spans="1:138" ht="12" customHeight="1" x14ac:dyDescent="0.25">
      <c r="A61" s="1"/>
      <c r="B61" s="59"/>
      <c r="C61" s="1"/>
      <c r="D61" s="1"/>
      <c r="E61" s="1"/>
      <c r="F61" s="1"/>
      <c r="G61" s="1"/>
      <c r="H61" s="1"/>
      <c r="I61" s="1"/>
      <c r="J61" s="1"/>
      <c r="K61" s="1"/>
      <c r="L61" s="1"/>
      <c r="M61" s="1"/>
      <c r="N61" s="1"/>
      <c r="O61" s="1"/>
      <c r="P61" s="1"/>
      <c r="Q61" s="1"/>
      <c r="R61" s="1"/>
      <c r="T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row>
    <row r="62" spans="1:138" ht="12" customHeight="1" x14ac:dyDescent="0.25">
      <c r="A62" s="1"/>
      <c r="B62" s="59"/>
      <c r="C62" s="1"/>
      <c r="D62" s="1"/>
      <c r="E62" s="1"/>
      <c r="F62" s="1"/>
      <c r="G62" s="1"/>
      <c r="H62" s="1"/>
      <c r="I62" s="1"/>
      <c r="J62" s="1"/>
      <c r="K62" s="1"/>
      <c r="L62" s="1"/>
      <c r="M62" s="1"/>
      <c r="N62" s="1"/>
      <c r="O62" s="1"/>
      <c r="P62" s="1"/>
      <c r="Q62" s="1"/>
      <c r="R62" s="1"/>
      <c r="T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row>
    <row r="63" spans="1:138" ht="12" customHeight="1" x14ac:dyDescent="0.25">
      <c r="A63" s="1"/>
      <c r="B63" s="59"/>
      <c r="C63" s="1"/>
      <c r="D63" s="1"/>
      <c r="E63" s="1"/>
      <c r="F63" s="1"/>
      <c r="G63" s="1"/>
      <c r="H63" s="1"/>
      <c r="I63" s="1"/>
      <c r="J63" s="1"/>
      <c r="K63" s="1"/>
      <c r="L63" s="1"/>
      <c r="M63" s="1"/>
      <c r="N63" s="1"/>
      <c r="O63" s="1"/>
      <c r="P63" s="1"/>
      <c r="Q63" s="1"/>
      <c r="R63" s="1"/>
      <c r="T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row>
    <row r="64" spans="1:138" ht="12" customHeight="1" x14ac:dyDescent="0.25">
      <c r="A64" s="1"/>
      <c r="B64" s="59"/>
      <c r="C64" s="1"/>
      <c r="D64" s="1"/>
      <c r="E64" s="1"/>
      <c r="F64" s="1"/>
      <c r="G64" s="1"/>
      <c r="H64" s="1"/>
      <c r="I64" s="1"/>
      <c r="J64" s="1"/>
      <c r="K64" s="1"/>
      <c r="L64" s="1"/>
      <c r="M64" s="1"/>
      <c r="N64" s="1"/>
      <c r="O64" s="1"/>
      <c r="P64" s="1"/>
      <c r="Q64" s="1"/>
      <c r="R64" s="1"/>
      <c r="T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row>
    <row r="65" spans="1:138" ht="12" customHeight="1" x14ac:dyDescent="0.25">
      <c r="A65" s="1"/>
      <c r="B65" s="59"/>
      <c r="C65" s="1"/>
      <c r="D65" s="1"/>
      <c r="E65" s="1"/>
      <c r="F65" s="1"/>
      <c r="G65" s="1"/>
      <c r="H65" s="1"/>
      <c r="I65" s="1"/>
      <c r="J65" s="1"/>
      <c r="K65" s="1"/>
      <c r="L65" s="1"/>
      <c r="M65" s="1"/>
      <c r="N65" s="1"/>
      <c r="O65" s="1"/>
      <c r="P65" s="1"/>
      <c r="Q65" s="1"/>
      <c r="R65" s="1"/>
      <c r="T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row>
    <row r="66" spans="1:138" ht="12" customHeight="1" x14ac:dyDescent="0.25">
      <c r="A66" s="1"/>
      <c r="B66" s="59"/>
      <c r="C66" s="1"/>
      <c r="D66" s="1"/>
      <c r="E66" s="1"/>
      <c r="F66" s="1"/>
      <c r="G66" s="1"/>
      <c r="H66" s="1"/>
      <c r="I66" s="1"/>
      <c r="J66" s="1"/>
      <c r="K66" s="1"/>
      <c r="L66" s="1"/>
      <c r="M66" s="1"/>
      <c r="N66" s="1"/>
      <c r="O66" s="1"/>
      <c r="P66" s="1"/>
      <c r="Q66" s="1"/>
      <c r="R66" s="1"/>
      <c r="T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row>
    <row r="67" spans="1:138" ht="12" customHeight="1" x14ac:dyDescent="0.25">
      <c r="A67" s="1"/>
      <c r="B67" s="59"/>
      <c r="C67" s="1"/>
      <c r="D67" s="1"/>
      <c r="E67" s="1"/>
      <c r="F67" s="1"/>
      <c r="G67" s="1"/>
      <c r="H67" s="1"/>
      <c r="I67" s="1"/>
      <c r="J67" s="1"/>
      <c r="K67" s="1"/>
      <c r="L67" s="1"/>
      <c r="M67" s="1"/>
      <c r="N67" s="1"/>
      <c r="O67" s="1"/>
      <c r="P67" s="1"/>
      <c r="Q67" s="1"/>
      <c r="R67" s="1"/>
      <c r="T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row>
    <row r="68" spans="1:138" ht="12" customHeight="1" x14ac:dyDescent="0.25">
      <c r="A68" s="1"/>
      <c r="B68" s="59"/>
      <c r="C68" s="1"/>
      <c r="D68" s="1"/>
      <c r="E68" s="1"/>
      <c r="F68" s="1"/>
      <c r="G68" s="1"/>
      <c r="H68" s="1"/>
      <c r="I68" s="1"/>
      <c r="J68" s="1"/>
      <c r="K68" s="1"/>
      <c r="L68" s="1"/>
      <c r="M68" s="1"/>
      <c r="N68" s="1"/>
      <c r="O68" s="1"/>
      <c r="P68" s="1"/>
      <c r="Q68" s="1"/>
      <c r="R68" s="1"/>
      <c r="T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row>
    <row r="69" spans="1:138" ht="12" customHeight="1" x14ac:dyDescent="0.25">
      <c r="A69" s="1"/>
      <c r="B69" s="59"/>
      <c r="C69" s="1"/>
      <c r="D69" s="1"/>
      <c r="E69" s="1"/>
      <c r="F69" s="1"/>
      <c r="G69" s="1"/>
      <c r="H69" s="1"/>
      <c r="I69" s="1"/>
      <c r="J69" s="1"/>
      <c r="K69" s="1"/>
      <c r="L69" s="1"/>
      <c r="M69" s="1"/>
      <c r="N69" s="1"/>
      <c r="O69" s="1"/>
      <c r="P69" s="1"/>
      <c r="Q69" s="1"/>
      <c r="R69" s="1"/>
      <c r="T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row>
    <row r="70" spans="1:138" ht="12" customHeight="1" x14ac:dyDescent="0.25">
      <c r="A70" s="1"/>
      <c r="B70" s="59"/>
      <c r="C70" s="1"/>
      <c r="D70" s="1"/>
      <c r="E70" s="1"/>
      <c r="F70" s="1"/>
      <c r="G70" s="1"/>
      <c r="H70" s="1"/>
      <c r="I70" s="1"/>
      <c r="J70" s="1"/>
      <c r="K70" s="1"/>
      <c r="L70" s="1"/>
      <c r="M70" s="1"/>
      <c r="N70" s="1"/>
      <c r="O70" s="1"/>
      <c r="P70" s="1"/>
      <c r="Q70" s="1"/>
      <c r="R70" s="1"/>
      <c r="T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row>
    <row r="71" spans="1:138" ht="12" customHeight="1" x14ac:dyDescent="0.25">
      <c r="A71" s="1"/>
      <c r="B71" s="59"/>
      <c r="C71" s="1"/>
      <c r="D71" s="1"/>
      <c r="E71" s="1"/>
      <c r="F71" s="1"/>
      <c r="G71" s="1"/>
      <c r="H71" s="1"/>
      <c r="I71" s="1"/>
      <c r="J71" s="1"/>
      <c r="K71" s="1"/>
      <c r="L71" s="1"/>
      <c r="M71" s="1"/>
      <c r="N71" s="1"/>
      <c r="O71" s="1"/>
      <c r="P71" s="1"/>
      <c r="Q71" s="1"/>
      <c r="R71" s="1"/>
      <c r="T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row>
    <row r="72" spans="1:138" ht="12" customHeight="1" x14ac:dyDescent="0.25">
      <c r="A72" s="1"/>
      <c r="B72" s="59"/>
      <c r="C72" s="1"/>
      <c r="D72" s="1"/>
      <c r="E72" s="1"/>
      <c r="F72" s="1"/>
      <c r="G72" s="1"/>
      <c r="H72" s="1"/>
      <c r="I72" s="1"/>
      <c r="J72" s="1"/>
      <c r="K72" s="1"/>
      <c r="L72" s="1"/>
      <c r="M72" s="1"/>
      <c r="N72" s="1"/>
      <c r="O72" s="1"/>
      <c r="P72" s="1"/>
      <c r="Q72" s="1"/>
      <c r="R72" s="1"/>
      <c r="T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row>
    <row r="73" spans="1:138" ht="12" customHeight="1" x14ac:dyDescent="0.25">
      <c r="A73" s="1"/>
      <c r="B73" s="59"/>
      <c r="C73" s="1"/>
      <c r="D73" s="1"/>
      <c r="E73" s="1"/>
      <c r="F73" s="1"/>
      <c r="G73" s="1"/>
      <c r="H73" s="1"/>
      <c r="I73" s="1"/>
      <c r="J73" s="1"/>
      <c r="K73" s="1"/>
      <c r="L73" s="1"/>
      <c r="M73" s="1"/>
      <c r="N73" s="1"/>
      <c r="O73" s="1"/>
      <c r="P73" s="1"/>
      <c r="Q73" s="1"/>
      <c r="R73" s="1"/>
      <c r="T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row>
    <row r="74" spans="1:138" ht="12" customHeight="1" x14ac:dyDescent="0.25">
      <c r="A74" s="1"/>
      <c r="B74" s="59"/>
      <c r="C74" s="1"/>
      <c r="D74" s="1"/>
      <c r="E74" s="1"/>
      <c r="F74" s="1"/>
      <c r="G74" s="1"/>
      <c r="H74" s="1"/>
      <c r="I74" s="1"/>
      <c r="J74" s="1"/>
      <c r="K74" s="1"/>
      <c r="L74" s="1"/>
      <c r="M74" s="1"/>
      <c r="N74" s="1"/>
      <c r="O74" s="1"/>
      <c r="P74" s="1"/>
      <c r="Q74" s="1"/>
      <c r="R74" s="1"/>
      <c r="T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row>
    <row r="75" spans="1:138" ht="12" customHeight="1" x14ac:dyDescent="0.25">
      <c r="A75" s="1"/>
      <c r="B75" s="59"/>
      <c r="C75" s="1"/>
      <c r="D75" s="1"/>
      <c r="E75" s="1"/>
      <c r="F75" s="1"/>
      <c r="G75" s="1"/>
      <c r="H75" s="1"/>
      <c r="I75" s="1"/>
      <c r="J75" s="1"/>
      <c r="K75" s="1"/>
      <c r="L75" s="1"/>
      <c r="M75" s="1"/>
      <c r="N75" s="1"/>
      <c r="O75" s="1"/>
      <c r="P75" s="1"/>
      <c r="Q75" s="1"/>
      <c r="R75" s="1"/>
      <c r="T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row>
    <row r="76" spans="1:138" ht="12" customHeight="1" x14ac:dyDescent="0.25">
      <c r="A76" s="1"/>
      <c r="B76" s="59"/>
      <c r="C76" s="1"/>
      <c r="D76" s="1"/>
      <c r="E76" s="1"/>
      <c r="F76" s="1"/>
      <c r="G76" s="1"/>
      <c r="H76" s="1"/>
      <c r="I76" s="1"/>
      <c r="J76" s="1"/>
      <c r="K76" s="1"/>
      <c r="L76" s="1"/>
      <c r="M76" s="1"/>
      <c r="N76" s="1"/>
      <c r="O76" s="1"/>
      <c r="P76" s="1"/>
      <c r="Q76" s="1"/>
      <c r="R76" s="1"/>
      <c r="T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row>
    <row r="77" spans="1:138" ht="12" customHeight="1" x14ac:dyDescent="0.25">
      <c r="A77" s="1"/>
      <c r="B77" s="59"/>
      <c r="C77" s="1"/>
      <c r="D77" s="1"/>
      <c r="E77" s="1"/>
      <c r="F77" s="1"/>
      <c r="G77" s="1"/>
      <c r="H77" s="1"/>
      <c r="I77" s="1"/>
      <c r="J77" s="1"/>
      <c r="K77" s="1"/>
      <c r="L77" s="1"/>
      <c r="M77" s="1"/>
      <c r="N77" s="1"/>
      <c r="O77" s="1"/>
      <c r="P77" s="1"/>
      <c r="Q77" s="1"/>
      <c r="R77" s="1"/>
      <c r="T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row>
    <row r="78" spans="1:138" ht="12" customHeight="1" x14ac:dyDescent="0.25">
      <c r="A78" s="1"/>
      <c r="B78" s="59"/>
      <c r="C78" s="1"/>
      <c r="D78" s="1"/>
      <c r="E78" s="1"/>
      <c r="F78" s="1"/>
      <c r="G78" s="1"/>
      <c r="H78" s="1"/>
      <c r="I78" s="1"/>
      <c r="J78" s="1"/>
      <c r="K78" s="1"/>
      <c r="L78" s="1"/>
      <c r="M78" s="1"/>
      <c r="N78" s="1"/>
      <c r="O78" s="1"/>
      <c r="P78" s="1"/>
      <c r="Q78" s="1"/>
      <c r="R78" s="1"/>
      <c r="T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row>
    <row r="79" spans="1:138" ht="12" customHeight="1" x14ac:dyDescent="0.25">
      <c r="A79" s="1"/>
      <c r="B79" s="59"/>
      <c r="C79" s="1"/>
      <c r="D79" s="1"/>
      <c r="E79" s="1"/>
      <c r="F79" s="1"/>
      <c r="G79" s="1"/>
      <c r="H79" s="1"/>
      <c r="I79" s="1"/>
      <c r="J79" s="1"/>
      <c r="K79" s="1"/>
      <c r="L79" s="1"/>
      <c r="M79" s="1"/>
      <c r="N79" s="1"/>
      <c r="O79" s="1"/>
      <c r="P79" s="1"/>
      <c r="Q79" s="1"/>
      <c r="R79" s="1"/>
      <c r="T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row>
    <row r="80" spans="1:138" ht="12" customHeight="1" x14ac:dyDescent="0.25">
      <c r="A80" s="1"/>
      <c r="B80" s="59"/>
      <c r="C80" s="1"/>
      <c r="D80" s="1"/>
      <c r="E80" s="1"/>
      <c r="F80" s="1"/>
      <c r="G80" s="1"/>
      <c r="H80" s="1"/>
      <c r="I80" s="1"/>
      <c r="J80" s="1"/>
      <c r="K80" s="1"/>
      <c r="L80" s="1"/>
      <c r="M80" s="1"/>
      <c r="N80" s="1"/>
      <c r="O80" s="1"/>
      <c r="P80" s="1"/>
      <c r="Q80" s="1"/>
      <c r="R80" s="1"/>
      <c r="T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row>
    <row r="81" spans="1:138" ht="12" customHeight="1" x14ac:dyDescent="0.25">
      <c r="A81" s="1"/>
      <c r="B81" s="59"/>
      <c r="C81" s="1"/>
      <c r="D81" s="1"/>
      <c r="E81" s="1"/>
      <c r="F81" s="1"/>
      <c r="G81" s="1"/>
      <c r="H81" s="1"/>
      <c r="I81" s="1"/>
      <c r="J81" s="1"/>
      <c r="K81" s="1"/>
      <c r="L81" s="1"/>
      <c r="M81" s="1"/>
      <c r="N81" s="1"/>
      <c r="O81" s="1"/>
      <c r="P81" s="1"/>
      <c r="Q81" s="1"/>
      <c r="R81" s="1"/>
      <c r="T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row>
    <row r="82" spans="1:138" ht="12" customHeight="1" x14ac:dyDescent="0.25">
      <c r="A82" s="1"/>
      <c r="B82" s="59"/>
      <c r="C82" s="1"/>
      <c r="D82" s="1"/>
      <c r="E82" s="1"/>
      <c r="F82" s="1"/>
      <c r="G82" s="1"/>
      <c r="H82" s="1"/>
      <c r="I82" s="1"/>
      <c r="J82" s="1"/>
      <c r="K82" s="1"/>
      <c r="L82" s="1"/>
      <c r="M82" s="1"/>
      <c r="N82" s="1"/>
      <c r="O82" s="1"/>
      <c r="P82" s="1"/>
      <c r="Q82" s="1"/>
      <c r="R82" s="1"/>
      <c r="T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row>
    <row r="83" spans="1:138" ht="12" customHeight="1" x14ac:dyDescent="0.25">
      <c r="A83" s="1"/>
      <c r="B83" s="59"/>
      <c r="C83" s="1"/>
      <c r="D83" s="1"/>
      <c r="E83" s="1"/>
      <c r="F83" s="1"/>
      <c r="G83" s="1"/>
      <c r="H83" s="1"/>
      <c r="I83" s="1"/>
      <c r="J83" s="1"/>
      <c r="K83" s="1"/>
      <c r="L83" s="1"/>
      <c r="M83" s="1"/>
      <c r="N83" s="1"/>
      <c r="O83" s="1"/>
      <c r="P83" s="1"/>
      <c r="Q83" s="1"/>
      <c r="R83" s="1"/>
      <c r="T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row>
    <row r="84" spans="1:138" ht="12" customHeight="1" x14ac:dyDescent="0.25">
      <c r="A84" s="1"/>
      <c r="B84" s="59"/>
      <c r="C84" s="1"/>
      <c r="D84" s="1"/>
      <c r="E84" s="1"/>
      <c r="F84" s="1"/>
      <c r="G84" s="1"/>
      <c r="H84" s="1"/>
      <c r="I84" s="1"/>
      <c r="J84" s="1"/>
      <c r="K84" s="1"/>
      <c r="L84" s="1"/>
      <c r="M84" s="1"/>
      <c r="N84" s="1"/>
      <c r="O84" s="1"/>
      <c r="P84" s="1"/>
      <c r="Q84" s="1"/>
      <c r="R84" s="1"/>
      <c r="T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row>
    <row r="85" spans="1:138" ht="12" customHeight="1" x14ac:dyDescent="0.25">
      <c r="A85" s="1"/>
      <c r="B85" s="59"/>
      <c r="C85" s="1"/>
      <c r="D85" s="1"/>
      <c r="E85" s="1"/>
      <c r="F85" s="1"/>
      <c r="G85" s="1"/>
      <c r="H85" s="1"/>
      <c r="I85" s="1"/>
      <c r="J85" s="1"/>
      <c r="K85" s="1"/>
      <c r="L85" s="1"/>
      <c r="M85" s="1"/>
      <c r="N85" s="1"/>
      <c r="O85" s="1"/>
      <c r="P85" s="1"/>
      <c r="Q85" s="1"/>
      <c r="R85" s="1"/>
      <c r="T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row>
    <row r="86" spans="1:138" ht="12" customHeight="1" x14ac:dyDescent="0.25">
      <c r="A86" s="1"/>
      <c r="B86" s="59"/>
      <c r="C86" s="1"/>
      <c r="D86" s="1"/>
      <c r="E86" s="1"/>
      <c r="F86" s="1"/>
      <c r="G86" s="1"/>
      <c r="H86" s="1"/>
      <c r="I86" s="1"/>
      <c r="J86" s="1"/>
      <c r="K86" s="1"/>
      <c r="L86" s="1"/>
      <c r="M86" s="1"/>
      <c r="N86" s="1"/>
      <c r="O86" s="1"/>
      <c r="P86" s="1"/>
      <c r="Q86" s="1"/>
      <c r="R86" s="1"/>
      <c r="T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row>
    <row r="87" spans="1:138" ht="12" customHeight="1" x14ac:dyDescent="0.25">
      <c r="A87" s="1"/>
      <c r="B87" s="59"/>
      <c r="C87" s="1"/>
      <c r="D87" s="1"/>
      <c r="E87" s="1"/>
      <c r="F87" s="1"/>
      <c r="G87" s="1"/>
      <c r="H87" s="1"/>
      <c r="I87" s="1"/>
      <c r="J87" s="1"/>
      <c r="K87" s="1"/>
      <c r="L87" s="1"/>
      <c r="M87" s="1"/>
      <c r="N87" s="1"/>
      <c r="O87" s="1"/>
      <c r="P87" s="1"/>
      <c r="Q87" s="1"/>
      <c r="R87" s="1"/>
      <c r="T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row>
    <row r="88" spans="1:138" ht="12" customHeight="1" x14ac:dyDescent="0.25">
      <c r="A88" s="1"/>
      <c r="B88" s="59"/>
      <c r="C88" s="1"/>
      <c r="D88" s="1"/>
      <c r="E88" s="1"/>
      <c r="F88" s="1"/>
      <c r="G88" s="1"/>
      <c r="H88" s="1"/>
      <c r="I88" s="1"/>
      <c r="J88" s="1"/>
      <c r="K88" s="1"/>
      <c r="L88" s="1"/>
      <c r="M88" s="1"/>
      <c r="N88" s="1"/>
      <c r="O88" s="1"/>
      <c r="P88" s="1"/>
      <c r="Q88" s="1"/>
      <c r="R88" s="1"/>
      <c r="T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row>
    <row r="89" spans="1:138" ht="12" customHeight="1" x14ac:dyDescent="0.25">
      <c r="A89" s="1"/>
      <c r="B89" s="59"/>
      <c r="C89" s="1"/>
      <c r="D89" s="1"/>
      <c r="E89" s="1"/>
      <c r="F89" s="1"/>
      <c r="G89" s="1"/>
      <c r="H89" s="1"/>
      <c r="I89" s="1"/>
      <c r="J89" s="1"/>
      <c r="K89" s="1"/>
      <c r="L89" s="1"/>
      <c r="M89" s="1"/>
      <c r="N89" s="1"/>
      <c r="O89" s="1"/>
      <c r="P89" s="1"/>
      <c r="Q89" s="1"/>
      <c r="R89" s="1"/>
      <c r="T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row>
    <row r="90" spans="1:138" ht="12" customHeight="1" x14ac:dyDescent="0.25">
      <c r="A90" s="1"/>
      <c r="B90" s="59"/>
      <c r="C90" s="1"/>
      <c r="D90" s="1"/>
      <c r="E90" s="1"/>
      <c r="F90" s="1"/>
      <c r="G90" s="1"/>
      <c r="H90" s="1"/>
      <c r="I90" s="1"/>
      <c r="J90" s="1"/>
      <c r="K90" s="1"/>
      <c r="L90" s="1"/>
      <c r="M90" s="1"/>
      <c r="N90" s="1"/>
      <c r="O90" s="1"/>
      <c r="P90" s="1"/>
      <c r="Q90" s="1"/>
      <c r="R90" s="1"/>
      <c r="T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row>
    <row r="91" spans="1:138" ht="12" customHeight="1" x14ac:dyDescent="0.25">
      <c r="A91" s="1"/>
      <c r="B91" s="59"/>
      <c r="C91" s="1"/>
      <c r="D91" s="1"/>
      <c r="E91" s="1"/>
      <c r="F91" s="1"/>
      <c r="G91" s="1"/>
      <c r="H91" s="1"/>
      <c r="I91" s="1"/>
      <c r="J91" s="1"/>
      <c r="K91" s="1"/>
      <c r="L91" s="1"/>
      <c r="M91" s="1"/>
      <c r="N91" s="1"/>
      <c r="O91" s="1"/>
      <c r="P91" s="1"/>
      <c r="Q91" s="1"/>
      <c r="R91" s="1"/>
      <c r="T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row>
    <row r="92" spans="1:138" ht="12" customHeight="1" x14ac:dyDescent="0.25">
      <c r="A92" s="1"/>
      <c r="B92" s="59"/>
      <c r="C92" s="1"/>
      <c r="D92" s="1"/>
      <c r="E92" s="1"/>
      <c r="F92" s="1"/>
      <c r="G92" s="1"/>
      <c r="H92" s="1"/>
      <c r="I92" s="1"/>
      <c r="J92" s="1"/>
      <c r="K92" s="1"/>
      <c r="L92" s="1"/>
      <c r="M92" s="1"/>
      <c r="N92" s="1"/>
      <c r="O92" s="1"/>
      <c r="P92" s="1"/>
      <c r="Q92" s="1"/>
      <c r="R92" s="1"/>
      <c r="T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row>
    <row r="93" spans="1:138" ht="12" customHeight="1" x14ac:dyDescent="0.25">
      <c r="A93" s="1"/>
      <c r="B93" s="59"/>
      <c r="C93" s="1"/>
      <c r="D93" s="1"/>
      <c r="E93" s="1"/>
      <c r="F93" s="1"/>
      <c r="G93" s="1"/>
      <c r="H93" s="1"/>
      <c r="I93" s="1"/>
      <c r="J93" s="1"/>
      <c r="K93" s="1"/>
      <c r="L93" s="1"/>
      <c r="M93" s="1"/>
      <c r="N93" s="1"/>
      <c r="O93" s="1"/>
      <c r="P93" s="1"/>
      <c r="Q93" s="1"/>
      <c r="R93" s="1"/>
      <c r="T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row>
    <row r="94" spans="1:138" ht="12" customHeight="1" x14ac:dyDescent="0.25">
      <c r="A94" s="1"/>
      <c r="B94" s="59"/>
      <c r="C94" s="1"/>
      <c r="D94" s="1"/>
      <c r="E94" s="1"/>
      <c r="F94" s="1"/>
      <c r="G94" s="1"/>
      <c r="H94" s="1"/>
      <c r="I94" s="1"/>
      <c r="J94" s="1"/>
      <c r="K94" s="1"/>
      <c r="L94" s="1"/>
      <c r="M94" s="1"/>
      <c r="N94" s="1"/>
      <c r="O94" s="1"/>
      <c r="P94" s="1"/>
      <c r="Q94" s="1"/>
      <c r="R94" s="1"/>
      <c r="T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row>
    <row r="95" spans="1:138" ht="12" customHeight="1" x14ac:dyDescent="0.25">
      <c r="A95" s="1"/>
      <c r="B95" s="59"/>
      <c r="C95" s="1"/>
      <c r="D95" s="1"/>
      <c r="E95" s="1"/>
      <c r="F95" s="1"/>
      <c r="G95" s="1"/>
      <c r="H95" s="1"/>
      <c r="I95" s="1"/>
      <c r="J95" s="1"/>
      <c r="K95" s="1"/>
      <c r="L95" s="1"/>
      <c r="M95" s="1"/>
      <c r="N95" s="1"/>
      <c r="O95" s="1"/>
      <c r="P95" s="1"/>
      <c r="Q95" s="1"/>
      <c r="R95" s="1"/>
      <c r="T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row>
    <row r="96" spans="1:138" ht="12" customHeight="1" x14ac:dyDescent="0.25">
      <c r="A96" s="1"/>
      <c r="B96" s="59"/>
      <c r="C96" s="1"/>
      <c r="D96" s="1"/>
      <c r="E96" s="1"/>
      <c r="F96" s="1"/>
      <c r="G96" s="1"/>
      <c r="H96" s="1"/>
      <c r="I96" s="1"/>
      <c r="J96" s="1"/>
      <c r="K96" s="1"/>
      <c r="L96" s="1"/>
      <c r="M96" s="1"/>
      <c r="N96" s="1"/>
      <c r="O96" s="1"/>
      <c r="P96" s="1"/>
      <c r="Q96" s="1"/>
      <c r="R96" s="1"/>
      <c r="T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row>
    <row r="97" spans="1:138" ht="12" customHeight="1" x14ac:dyDescent="0.25">
      <c r="A97" s="1"/>
      <c r="B97" s="59"/>
      <c r="C97" s="1"/>
      <c r="D97" s="1"/>
      <c r="E97" s="1"/>
      <c r="F97" s="1"/>
      <c r="G97" s="1"/>
      <c r="H97" s="1"/>
      <c r="I97" s="1"/>
      <c r="J97" s="1"/>
      <c r="K97" s="1"/>
      <c r="L97" s="1"/>
      <c r="M97" s="1"/>
      <c r="N97" s="1"/>
      <c r="O97" s="1"/>
      <c r="P97" s="1"/>
      <c r="Q97" s="1"/>
      <c r="R97" s="1"/>
      <c r="T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row>
    <row r="98" spans="1:138" ht="12" customHeight="1" x14ac:dyDescent="0.25">
      <c r="A98" s="1"/>
      <c r="B98" s="59"/>
      <c r="C98" s="1"/>
      <c r="D98" s="1"/>
      <c r="E98" s="1"/>
      <c r="F98" s="1"/>
      <c r="G98" s="1"/>
      <c r="H98" s="1"/>
      <c r="I98" s="1"/>
      <c r="J98" s="1"/>
      <c r="K98" s="1"/>
      <c r="L98" s="1"/>
      <c r="M98" s="1"/>
      <c r="N98" s="1"/>
      <c r="O98" s="1"/>
      <c r="P98" s="1"/>
      <c r="Q98" s="1"/>
      <c r="R98" s="1"/>
      <c r="T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row>
    <row r="99" spans="1:138" ht="12" customHeight="1" x14ac:dyDescent="0.25">
      <c r="A99" s="1"/>
      <c r="B99" s="59"/>
      <c r="C99" s="1"/>
      <c r="D99" s="1"/>
      <c r="E99" s="1"/>
      <c r="F99" s="1"/>
      <c r="G99" s="1"/>
      <c r="H99" s="1"/>
      <c r="I99" s="1"/>
      <c r="J99" s="1"/>
      <c r="K99" s="1"/>
      <c r="L99" s="1"/>
      <c r="M99" s="1"/>
      <c r="N99" s="1"/>
      <c r="O99" s="1"/>
      <c r="P99" s="1"/>
      <c r="Q99" s="1"/>
      <c r="R99" s="1"/>
      <c r="T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row>
    <row r="100" spans="1:138" ht="12" customHeight="1" x14ac:dyDescent="0.25">
      <c r="A100" s="1"/>
      <c r="B100" s="59"/>
      <c r="C100" s="1"/>
      <c r="D100" s="1"/>
      <c r="E100" s="1"/>
      <c r="F100" s="1"/>
      <c r="G100" s="1"/>
      <c r="H100" s="1"/>
      <c r="I100" s="1"/>
      <c r="J100" s="1"/>
      <c r="K100" s="1"/>
      <c r="L100" s="1"/>
      <c r="M100" s="1"/>
      <c r="N100" s="1"/>
      <c r="O100" s="1"/>
      <c r="P100" s="1"/>
      <c r="Q100" s="1"/>
      <c r="R100" s="1"/>
      <c r="T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row>
    <row r="101" spans="1:138" ht="12" customHeight="1" x14ac:dyDescent="0.25">
      <c r="A101" s="1"/>
      <c r="B101" s="59"/>
      <c r="C101" s="1"/>
      <c r="D101" s="1"/>
      <c r="E101" s="1"/>
      <c r="F101" s="1"/>
      <c r="G101" s="1"/>
      <c r="H101" s="1"/>
      <c r="I101" s="1"/>
      <c r="J101" s="1"/>
      <c r="K101" s="1"/>
      <c r="L101" s="1"/>
      <c r="M101" s="1"/>
      <c r="N101" s="1"/>
      <c r="O101" s="1"/>
      <c r="P101" s="1"/>
      <c r="Q101" s="1"/>
      <c r="R101" s="1"/>
      <c r="T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row>
    <row r="102" spans="1:138" ht="12" customHeight="1" x14ac:dyDescent="0.25">
      <c r="A102" s="1"/>
      <c r="B102" s="59"/>
      <c r="C102" s="1"/>
      <c r="D102" s="1"/>
      <c r="E102" s="1"/>
      <c r="F102" s="1"/>
      <c r="G102" s="1"/>
      <c r="H102" s="1"/>
      <c r="I102" s="1"/>
      <c r="J102" s="1"/>
      <c r="K102" s="1"/>
      <c r="L102" s="1"/>
      <c r="M102" s="1"/>
      <c r="N102" s="1"/>
      <c r="O102" s="1"/>
      <c r="P102" s="1"/>
      <c r="Q102" s="1"/>
      <c r="R102" s="1"/>
      <c r="T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row>
    <row r="103" spans="1:138" ht="12" customHeight="1" x14ac:dyDescent="0.25">
      <c r="A103" s="1"/>
      <c r="B103" s="59"/>
      <c r="C103" s="1"/>
      <c r="D103" s="1"/>
      <c r="E103" s="1"/>
      <c r="F103" s="1"/>
      <c r="G103" s="1"/>
      <c r="H103" s="1"/>
      <c r="I103" s="1"/>
      <c r="J103" s="1"/>
      <c r="K103" s="1"/>
      <c r="L103" s="1"/>
      <c r="M103" s="1"/>
      <c r="N103" s="1"/>
      <c r="O103" s="1"/>
      <c r="P103" s="1"/>
      <c r="Q103" s="1"/>
      <c r="R103" s="1"/>
      <c r="T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row>
    <row r="104" spans="1:138" ht="12" customHeight="1" x14ac:dyDescent="0.25">
      <c r="A104" s="1"/>
      <c r="B104" s="59"/>
      <c r="C104" s="1"/>
      <c r="D104" s="1"/>
      <c r="E104" s="1"/>
      <c r="F104" s="1"/>
      <c r="G104" s="1"/>
      <c r="H104" s="1"/>
      <c r="I104" s="1"/>
      <c r="J104" s="1"/>
      <c r="K104" s="1"/>
      <c r="L104" s="1"/>
      <c r="M104" s="1"/>
      <c r="N104" s="1"/>
      <c r="O104" s="1"/>
      <c r="P104" s="1"/>
      <c r="Q104" s="1"/>
      <c r="R104" s="1"/>
      <c r="T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row>
    <row r="105" spans="1:138" ht="12" customHeight="1" x14ac:dyDescent="0.25">
      <c r="A105" s="1"/>
      <c r="B105" s="59"/>
      <c r="C105" s="1"/>
      <c r="D105" s="1"/>
      <c r="E105" s="1"/>
      <c r="F105" s="1"/>
      <c r="G105" s="1"/>
      <c r="H105" s="1"/>
      <c r="I105" s="1"/>
      <c r="J105" s="1"/>
      <c r="K105" s="1"/>
      <c r="L105" s="1"/>
      <c r="M105" s="1"/>
      <c r="N105" s="1"/>
      <c r="O105" s="1"/>
      <c r="P105" s="1"/>
      <c r="Q105" s="1"/>
      <c r="R105" s="1"/>
      <c r="T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row>
    <row r="106" spans="1:138" ht="12" customHeight="1" x14ac:dyDescent="0.25">
      <c r="A106" s="1"/>
      <c r="B106" s="59"/>
      <c r="C106" s="1"/>
      <c r="D106" s="1"/>
      <c r="E106" s="1"/>
      <c r="F106" s="1"/>
      <c r="G106" s="1"/>
      <c r="H106" s="1"/>
      <c r="I106" s="1"/>
      <c r="J106" s="1"/>
      <c r="K106" s="1"/>
      <c r="L106" s="1"/>
      <c r="M106" s="1"/>
      <c r="N106" s="1"/>
      <c r="O106" s="1"/>
      <c r="P106" s="1"/>
      <c r="Q106" s="1"/>
      <c r="R106" s="1"/>
      <c r="T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row>
    <row r="107" spans="1:138" ht="12" customHeight="1" x14ac:dyDescent="0.25">
      <c r="A107" s="1"/>
      <c r="B107" s="59"/>
      <c r="C107" s="1"/>
      <c r="D107" s="1"/>
      <c r="E107" s="1"/>
      <c r="F107" s="1"/>
      <c r="G107" s="1"/>
      <c r="H107" s="1"/>
      <c r="I107" s="1"/>
      <c r="J107" s="1"/>
      <c r="K107" s="1"/>
      <c r="L107" s="1"/>
      <c r="M107" s="1"/>
      <c r="N107" s="1"/>
      <c r="O107" s="1"/>
      <c r="P107" s="1"/>
      <c r="Q107" s="1"/>
      <c r="R107" s="1"/>
      <c r="T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row>
    <row r="108" spans="1:138" ht="12" customHeight="1" x14ac:dyDescent="0.25">
      <c r="A108" s="1"/>
      <c r="B108" s="59"/>
      <c r="C108" s="1"/>
      <c r="D108" s="1"/>
      <c r="E108" s="1"/>
      <c r="F108" s="1"/>
      <c r="G108" s="1"/>
      <c r="H108" s="1"/>
      <c r="I108" s="1"/>
      <c r="J108" s="1"/>
      <c r="K108" s="1"/>
      <c r="L108" s="1"/>
      <c r="M108" s="1"/>
      <c r="N108" s="1"/>
      <c r="O108" s="1"/>
      <c r="P108" s="1"/>
      <c r="Q108" s="1"/>
      <c r="R108" s="1"/>
      <c r="T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row>
    <row r="109" spans="1:138" ht="12" customHeight="1" x14ac:dyDescent="0.25">
      <c r="A109" s="1"/>
      <c r="B109" s="59"/>
      <c r="C109" s="1"/>
      <c r="D109" s="1"/>
      <c r="E109" s="1"/>
      <c r="F109" s="1"/>
      <c r="G109" s="1"/>
      <c r="H109" s="1"/>
      <c r="I109" s="1"/>
      <c r="J109" s="1"/>
      <c r="K109" s="1"/>
      <c r="L109" s="1"/>
      <c r="M109" s="1"/>
      <c r="N109" s="1"/>
      <c r="O109" s="1"/>
      <c r="P109" s="1"/>
      <c r="Q109" s="1"/>
      <c r="R109" s="1"/>
      <c r="T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row>
    <row r="110" spans="1:138" ht="12" customHeight="1" x14ac:dyDescent="0.25">
      <c r="A110" s="1"/>
      <c r="B110" s="59"/>
      <c r="C110" s="1"/>
      <c r="D110" s="1"/>
      <c r="E110" s="1"/>
      <c r="F110" s="1"/>
      <c r="G110" s="1"/>
      <c r="H110" s="1"/>
      <c r="I110" s="1"/>
      <c r="J110" s="1"/>
      <c r="K110" s="1"/>
      <c r="L110" s="1"/>
      <c r="M110" s="1"/>
      <c r="N110" s="1"/>
      <c r="O110" s="1"/>
      <c r="P110" s="1"/>
      <c r="Q110" s="1"/>
      <c r="R110" s="1"/>
      <c r="T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row>
    <row r="111" spans="1:138" ht="12" customHeight="1" x14ac:dyDescent="0.25">
      <c r="A111" s="1"/>
      <c r="B111" s="59"/>
      <c r="C111" s="1"/>
      <c r="D111" s="1"/>
      <c r="E111" s="1"/>
      <c r="F111" s="1"/>
      <c r="G111" s="1"/>
      <c r="H111" s="1"/>
      <c r="I111" s="1"/>
      <c r="J111" s="1"/>
      <c r="K111" s="1"/>
      <c r="L111" s="1"/>
      <c r="M111" s="1"/>
      <c r="N111" s="1"/>
      <c r="O111" s="1"/>
      <c r="P111" s="1"/>
      <c r="Q111" s="1"/>
      <c r="R111" s="1"/>
      <c r="T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row>
    <row r="112" spans="1:138" ht="12" customHeight="1" x14ac:dyDescent="0.25">
      <c r="A112" s="1"/>
      <c r="B112" s="59"/>
      <c r="C112" s="1"/>
      <c r="D112" s="1"/>
      <c r="E112" s="1"/>
      <c r="F112" s="1"/>
      <c r="G112" s="1"/>
      <c r="H112" s="1"/>
      <c r="I112" s="1"/>
      <c r="J112" s="1"/>
      <c r="K112" s="1"/>
      <c r="L112" s="1"/>
      <c r="M112" s="1"/>
      <c r="N112" s="1"/>
      <c r="O112" s="1"/>
      <c r="P112" s="1"/>
      <c r="Q112" s="1"/>
      <c r="R112" s="1"/>
      <c r="T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row>
    <row r="113" spans="1:138" ht="12" customHeight="1" x14ac:dyDescent="0.25">
      <c r="A113" s="1"/>
      <c r="B113" s="59"/>
      <c r="C113" s="1"/>
      <c r="D113" s="1"/>
      <c r="E113" s="1"/>
      <c r="F113" s="1"/>
      <c r="G113" s="1"/>
      <c r="H113" s="1"/>
      <c r="I113" s="1"/>
      <c r="J113" s="1"/>
      <c r="K113" s="1"/>
      <c r="L113" s="1"/>
      <c r="M113" s="1"/>
      <c r="N113" s="1"/>
      <c r="O113" s="1"/>
      <c r="P113" s="1"/>
      <c r="Q113" s="1"/>
      <c r="R113" s="1"/>
      <c r="T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row>
    <row r="114" spans="1:138" ht="12" customHeight="1" x14ac:dyDescent="0.25">
      <c r="A114" s="1"/>
      <c r="B114" s="59"/>
      <c r="C114" s="1"/>
      <c r="D114" s="1"/>
      <c r="E114" s="1"/>
      <c r="F114" s="1"/>
      <c r="G114" s="1"/>
      <c r="H114" s="1"/>
      <c r="I114" s="1"/>
      <c r="J114" s="1"/>
      <c r="K114" s="1"/>
      <c r="L114" s="1"/>
      <c r="M114" s="1"/>
      <c r="N114" s="1"/>
      <c r="O114" s="1"/>
      <c r="P114" s="1"/>
      <c r="Q114" s="1"/>
      <c r="R114" s="1"/>
      <c r="T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row>
    <row r="115" spans="1:138" ht="12" customHeight="1" x14ac:dyDescent="0.25">
      <c r="A115" s="1"/>
      <c r="B115" s="59"/>
      <c r="C115" s="1"/>
      <c r="D115" s="1"/>
      <c r="E115" s="1"/>
      <c r="F115" s="1"/>
      <c r="G115" s="1"/>
      <c r="H115" s="1"/>
      <c r="I115" s="1"/>
      <c r="J115" s="1"/>
      <c r="K115" s="1"/>
      <c r="L115" s="1"/>
      <c r="M115" s="1"/>
      <c r="N115" s="1"/>
      <c r="O115" s="1"/>
      <c r="P115" s="1"/>
      <c r="Q115" s="1"/>
      <c r="R115" s="1"/>
      <c r="T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row>
    <row r="116" spans="1:138" ht="12" customHeight="1" x14ac:dyDescent="0.25">
      <c r="A116" s="1"/>
      <c r="B116" s="59"/>
      <c r="C116" s="1"/>
      <c r="D116" s="1"/>
      <c r="E116" s="1"/>
      <c r="F116" s="1"/>
      <c r="G116" s="1"/>
      <c r="H116" s="1"/>
      <c r="I116" s="1"/>
      <c r="J116" s="1"/>
      <c r="K116" s="1"/>
      <c r="L116" s="1"/>
      <c r="M116" s="1"/>
      <c r="N116" s="1"/>
      <c r="O116" s="1"/>
      <c r="P116" s="1"/>
      <c r="Q116" s="1"/>
      <c r="R116" s="1"/>
      <c r="T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row>
    <row r="117" spans="1:138" ht="12" customHeight="1" x14ac:dyDescent="0.25">
      <c r="A117" s="1"/>
      <c r="B117" s="59"/>
      <c r="C117" s="1"/>
      <c r="D117" s="1"/>
      <c r="E117" s="1"/>
      <c r="F117" s="1"/>
      <c r="G117" s="1"/>
      <c r="H117" s="1"/>
      <c r="I117" s="1"/>
      <c r="J117" s="1"/>
      <c r="K117" s="1"/>
      <c r="L117" s="1"/>
      <c r="M117" s="1"/>
      <c r="N117" s="1"/>
      <c r="O117" s="1"/>
      <c r="P117" s="1"/>
      <c r="Q117" s="1"/>
      <c r="R117" s="1"/>
      <c r="T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row>
    <row r="118" spans="1:138" ht="12" customHeight="1" x14ac:dyDescent="0.25">
      <c r="A118" s="1"/>
      <c r="B118" s="59"/>
      <c r="C118" s="1"/>
      <c r="D118" s="1"/>
      <c r="E118" s="1"/>
      <c r="F118" s="1"/>
      <c r="G118" s="1"/>
      <c r="H118" s="1"/>
      <c r="I118" s="1"/>
      <c r="J118" s="1"/>
      <c r="K118" s="1"/>
      <c r="L118" s="1"/>
      <c r="M118" s="1"/>
      <c r="N118" s="1"/>
      <c r="O118" s="1"/>
      <c r="P118" s="1"/>
      <c r="Q118" s="1"/>
      <c r="R118" s="1"/>
      <c r="T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row>
    <row r="119" spans="1:138" ht="12" customHeight="1" x14ac:dyDescent="0.25">
      <c r="A119" s="1"/>
      <c r="B119" s="59"/>
      <c r="C119" s="1"/>
      <c r="D119" s="1"/>
      <c r="E119" s="1"/>
      <c r="F119" s="1"/>
      <c r="G119" s="1"/>
      <c r="H119" s="1"/>
      <c r="I119" s="1"/>
      <c r="J119" s="1"/>
      <c r="K119" s="1"/>
      <c r="L119" s="1"/>
      <c r="M119" s="1"/>
      <c r="N119" s="1"/>
      <c r="O119" s="1"/>
      <c r="P119" s="1"/>
      <c r="Q119" s="1"/>
      <c r="R119" s="1"/>
      <c r="T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row>
    <row r="120" spans="1:138" ht="12" customHeight="1" x14ac:dyDescent="0.25">
      <c r="A120" s="1"/>
      <c r="B120" s="59"/>
      <c r="C120" s="1"/>
      <c r="D120" s="1"/>
      <c r="E120" s="1"/>
      <c r="F120" s="1"/>
      <c r="G120" s="1"/>
      <c r="H120" s="1"/>
      <c r="I120" s="1"/>
      <c r="J120" s="1"/>
      <c r="K120" s="1"/>
      <c r="L120" s="1"/>
      <c r="M120" s="1"/>
      <c r="N120" s="1"/>
      <c r="O120" s="1"/>
      <c r="P120" s="1"/>
      <c r="Q120" s="1"/>
      <c r="R120" s="1"/>
      <c r="T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row>
    <row r="121" spans="1:138" ht="12" customHeight="1" x14ac:dyDescent="0.25">
      <c r="A121" s="1"/>
      <c r="B121" s="59"/>
      <c r="C121" s="1"/>
      <c r="D121" s="1"/>
      <c r="E121" s="1"/>
      <c r="F121" s="1"/>
      <c r="G121" s="1"/>
      <c r="H121" s="1"/>
      <c r="I121" s="1"/>
      <c r="J121" s="1"/>
      <c r="K121" s="1"/>
      <c r="L121" s="1"/>
      <c r="M121" s="1"/>
      <c r="N121" s="1"/>
      <c r="O121" s="1"/>
      <c r="P121" s="1"/>
      <c r="Q121" s="1"/>
      <c r="R121" s="1"/>
      <c r="T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row>
    <row r="122" spans="1:138" ht="12" customHeight="1" x14ac:dyDescent="0.25">
      <c r="A122" s="1"/>
      <c r="B122" s="59"/>
      <c r="C122" s="1"/>
      <c r="D122" s="1"/>
      <c r="E122" s="1"/>
      <c r="F122" s="1"/>
      <c r="G122" s="1"/>
      <c r="H122" s="1"/>
      <c r="I122" s="1"/>
      <c r="J122" s="1"/>
      <c r="K122" s="1"/>
      <c r="L122" s="1"/>
      <c r="M122" s="1"/>
      <c r="N122" s="1"/>
      <c r="O122" s="1"/>
      <c r="P122" s="1"/>
      <c r="Q122" s="1"/>
      <c r="R122" s="1"/>
      <c r="T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row>
    <row r="123" spans="1:138" ht="12" customHeight="1" x14ac:dyDescent="0.25">
      <c r="A123" s="1"/>
      <c r="B123" s="59"/>
      <c r="C123" s="1"/>
      <c r="D123" s="1"/>
      <c r="E123" s="1"/>
      <c r="F123" s="1"/>
      <c r="G123" s="1"/>
      <c r="H123" s="1"/>
      <c r="I123" s="1"/>
      <c r="J123" s="1"/>
      <c r="K123" s="1"/>
      <c r="L123" s="1"/>
      <c r="M123" s="1"/>
      <c r="N123" s="1"/>
      <c r="O123" s="1"/>
      <c r="P123" s="1"/>
      <c r="Q123" s="1"/>
      <c r="R123" s="1"/>
      <c r="T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row>
    <row r="124" spans="1:138" ht="12" customHeight="1" x14ac:dyDescent="0.25">
      <c r="A124" s="1"/>
      <c r="B124" s="59"/>
      <c r="C124" s="1"/>
      <c r="D124" s="1"/>
      <c r="E124" s="1"/>
      <c r="F124" s="1"/>
      <c r="G124" s="1"/>
      <c r="H124" s="1"/>
      <c r="I124" s="1"/>
      <c r="J124" s="1"/>
      <c r="K124" s="1"/>
      <c r="L124" s="1"/>
      <c r="M124" s="1"/>
      <c r="N124" s="1"/>
      <c r="O124" s="1"/>
      <c r="P124" s="1"/>
      <c r="Q124" s="1"/>
      <c r="R124" s="1"/>
      <c r="T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row>
    <row r="125" spans="1:138" ht="12" customHeight="1" x14ac:dyDescent="0.25">
      <c r="A125" s="1"/>
      <c r="B125" s="59"/>
      <c r="C125" s="1"/>
      <c r="D125" s="1"/>
      <c r="E125" s="1"/>
      <c r="F125" s="1"/>
      <c r="G125" s="1"/>
      <c r="H125" s="1"/>
      <c r="I125" s="1"/>
      <c r="J125" s="1"/>
      <c r="K125" s="1"/>
      <c r="L125" s="1"/>
      <c r="M125" s="1"/>
      <c r="N125" s="1"/>
      <c r="O125" s="1"/>
      <c r="P125" s="1"/>
      <c r="Q125" s="1"/>
      <c r="R125" s="1"/>
      <c r="T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row>
    <row r="126" spans="1:138" ht="12" customHeight="1" x14ac:dyDescent="0.25">
      <c r="A126" s="1"/>
      <c r="B126" s="59"/>
      <c r="C126" s="1"/>
      <c r="D126" s="1"/>
      <c r="E126" s="1"/>
      <c r="F126" s="1"/>
      <c r="G126" s="1"/>
      <c r="H126" s="1"/>
      <c r="I126" s="1"/>
      <c r="J126" s="1"/>
      <c r="K126" s="1"/>
      <c r="L126" s="1"/>
      <c r="M126" s="1"/>
      <c r="N126" s="1"/>
      <c r="O126" s="1"/>
      <c r="P126" s="1"/>
      <c r="Q126" s="1"/>
      <c r="R126" s="1"/>
      <c r="T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row>
    <row r="127" spans="1:138" ht="12" customHeight="1" x14ac:dyDescent="0.25">
      <c r="A127" s="1"/>
      <c r="B127" s="59"/>
      <c r="C127" s="1"/>
      <c r="D127" s="1"/>
      <c r="E127" s="1"/>
      <c r="F127" s="1"/>
      <c r="G127" s="1"/>
      <c r="H127" s="1"/>
      <c r="I127" s="1"/>
      <c r="J127" s="1"/>
      <c r="K127" s="1"/>
      <c r="L127" s="1"/>
      <c r="M127" s="1"/>
      <c r="N127" s="1"/>
      <c r="O127" s="1"/>
      <c r="P127" s="1"/>
      <c r="Q127" s="1"/>
      <c r="R127" s="1"/>
      <c r="T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row>
    <row r="128" spans="1:138" ht="12" customHeight="1" x14ac:dyDescent="0.25">
      <c r="A128" s="1"/>
      <c r="B128" s="59"/>
      <c r="C128" s="1"/>
      <c r="D128" s="1"/>
      <c r="E128" s="1"/>
      <c r="F128" s="1"/>
      <c r="G128" s="1"/>
      <c r="H128" s="1"/>
      <c r="I128" s="1"/>
      <c r="J128" s="1"/>
      <c r="K128" s="1"/>
      <c r="L128" s="1"/>
      <c r="M128" s="1"/>
      <c r="N128" s="1"/>
      <c r="O128" s="1"/>
      <c r="P128" s="1"/>
      <c r="Q128" s="1"/>
      <c r="R128" s="1"/>
      <c r="T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row>
    <row r="129" spans="1:138" ht="12" customHeight="1" x14ac:dyDescent="0.25">
      <c r="A129" s="1"/>
      <c r="B129" s="59"/>
      <c r="C129" s="1"/>
      <c r="D129" s="1"/>
      <c r="E129" s="1"/>
      <c r="F129" s="1"/>
      <c r="G129" s="1"/>
      <c r="H129" s="1"/>
      <c r="I129" s="1"/>
      <c r="J129" s="1"/>
      <c r="K129" s="1"/>
      <c r="L129" s="1"/>
      <c r="M129" s="1"/>
      <c r="N129" s="1"/>
      <c r="O129" s="1"/>
      <c r="P129" s="1"/>
      <c r="Q129" s="1"/>
      <c r="R129" s="1"/>
      <c r="T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row>
    <row r="130" spans="1:138" ht="12" customHeight="1" x14ac:dyDescent="0.25">
      <c r="A130" s="1"/>
      <c r="B130" s="59"/>
      <c r="C130" s="1"/>
      <c r="D130" s="1"/>
      <c r="E130" s="1"/>
      <c r="F130" s="1"/>
      <c r="G130" s="1"/>
      <c r="H130" s="1"/>
      <c r="I130" s="1"/>
      <c r="J130" s="1"/>
      <c r="K130" s="1"/>
      <c r="L130" s="1"/>
      <c r="M130" s="1"/>
      <c r="N130" s="1"/>
      <c r="O130" s="1"/>
      <c r="P130" s="1"/>
      <c r="Q130" s="1"/>
      <c r="R130" s="1"/>
      <c r="T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row>
    <row r="131" spans="1:138" ht="12" customHeight="1" x14ac:dyDescent="0.25">
      <c r="A131" s="1"/>
      <c r="B131" s="59"/>
      <c r="C131" s="1"/>
      <c r="D131" s="1"/>
      <c r="E131" s="1"/>
      <c r="F131" s="1"/>
      <c r="G131" s="1"/>
      <c r="H131" s="1"/>
      <c r="I131" s="1"/>
      <c r="J131" s="1"/>
      <c r="K131" s="1"/>
      <c r="L131" s="1"/>
      <c r="M131" s="1"/>
      <c r="N131" s="1"/>
      <c r="O131" s="1"/>
      <c r="P131" s="1"/>
      <c r="Q131" s="1"/>
      <c r="R131" s="1"/>
      <c r="T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row>
    <row r="132" spans="1:138" ht="12" customHeight="1" x14ac:dyDescent="0.25">
      <c r="A132" s="1"/>
      <c r="B132" s="59"/>
      <c r="C132" s="1"/>
      <c r="D132" s="1"/>
      <c r="E132" s="1"/>
      <c r="F132" s="1"/>
      <c r="G132" s="1"/>
      <c r="H132" s="1"/>
      <c r="I132" s="1"/>
      <c r="J132" s="1"/>
      <c r="K132" s="1"/>
      <c r="L132" s="1"/>
      <c r="M132" s="1"/>
      <c r="N132" s="1"/>
      <c r="O132" s="1"/>
      <c r="P132" s="1"/>
      <c r="Q132" s="1"/>
      <c r="R132" s="1"/>
      <c r="T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row>
    <row r="133" spans="1:138" ht="12" customHeight="1" x14ac:dyDescent="0.25">
      <c r="A133" s="1"/>
      <c r="B133" s="59"/>
      <c r="C133" s="1"/>
      <c r="D133" s="1"/>
      <c r="E133" s="1"/>
      <c r="F133" s="1"/>
      <c r="G133" s="1"/>
      <c r="H133" s="1"/>
      <c r="I133" s="1"/>
      <c r="J133" s="1"/>
      <c r="K133" s="1"/>
      <c r="L133" s="1"/>
      <c r="M133" s="1"/>
      <c r="N133" s="1"/>
      <c r="O133" s="1"/>
      <c r="P133" s="1"/>
      <c r="Q133" s="1"/>
      <c r="R133" s="1"/>
      <c r="T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row>
    <row r="134" spans="1:138" ht="12" customHeight="1" x14ac:dyDescent="0.25">
      <c r="A134" s="1"/>
      <c r="B134" s="59"/>
      <c r="C134" s="1"/>
      <c r="D134" s="1"/>
      <c r="E134" s="1"/>
      <c r="F134" s="1"/>
      <c r="G134" s="1"/>
      <c r="H134" s="1"/>
      <c r="I134" s="1"/>
      <c r="J134" s="1"/>
      <c r="K134" s="1"/>
      <c r="L134" s="1"/>
      <c r="M134" s="1"/>
      <c r="N134" s="1"/>
      <c r="O134" s="1"/>
      <c r="P134" s="1"/>
      <c r="Q134" s="1"/>
      <c r="R134" s="1"/>
      <c r="T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row>
    <row r="135" spans="1:138" ht="12" customHeight="1" x14ac:dyDescent="0.25">
      <c r="A135" s="1"/>
      <c r="B135" s="59"/>
      <c r="C135" s="1"/>
      <c r="D135" s="1"/>
      <c r="E135" s="1"/>
      <c r="F135" s="1"/>
      <c r="G135" s="1"/>
      <c r="H135" s="1"/>
      <c r="I135" s="1"/>
      <c r="J135" s="1"/>
      <c r="K135" s="1"/>
      <c r="L135" s="1"/>
      <c r="M135" s="1"/>
      <c r="N135" s="1"/>
      <c r="O135" s="1"/>
      <c r="P135" s="1"/>
      <c r="Q135" s="1"/>
      <c r="R135" s="1"/>
      <c r="T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row>
    <row r="136" spans="1:138" ht="12" customHeight="1" x14ac:dyDescent="0.25">
      <c r="A136" s="1"/>
      <c r="B136" s="59"/>
      <c r="C136" s="1"/>
      <c r="D136" s="1"/>
      <c r="E136" s="1"/>
      <c r="F136" s="1"/>
      <c r="G136" s="1"/>
      <c r="H136" s="1"/>
      <c r="I136" s="1"/>
      <c r="J136" s="1"/>
      <c r="K136" s="1"/>
      <c r="L136" s="1"/>
      <c r="M136" s="1"/>
      <c r="N136" s="1"/>
      <c r="O136" s="1"/>
      <c r="P136" s="1"/>
      <c r="Q136" s="1"/>
      <c r="R136" s="1"/>
      <c r="T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row>
    <row r="137" spans="1:138" ht="12" customHeight="1" x14ac:dyDescent="0.25">
      <c r="A137" s="1"/>
      <c r="B137" s="59"/>
      <c r="C137" s="1"/>
      <c r="D137" s="1"/>
      <c r="E137" s="1"/>
      <c r="F137" s="1"/>
      <c r="G137" s="1"/>
      <c r="H137" s="1"/>
      <c r="I137" s="1"/>
      <c r="J137" s="1"/>
      <c r="K137" s="1"/>
      <c r="L137" s="1"/>
      <c r="M137" s="1"/>
      <c r="N137" s="1"/>
      <c r="O137" s="1"/>
      <c r="P137" s="1"/>
      <c r="Q137" s="1"/>
      <c r="R137" s="1"/>
      <c r="T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row>
    <row r="138" spans="1:138" ht="12" customHeight="1" x14ac:dyDescent="0.25">
      <c r="A138" s="1"/>
      <c r="B138" s="59"/>
      <c r="C138" s="1"/>
      <c r="D138" s="1"/>
      <c r="E138" s="1"/>
      <c r="F138" s="1"/>
      <c r="G138" s="1"/>
      <c r="H138" s="1"/>
      <c r="I138" s="1"/>
      <c r="J138" s="1"/>
      <c r="K138" s="1"/>
      <c r="L138" s="1"/>
      <c r="M138" s="1"/>
      <c r="N138" s="1"/>
      <c r="O138" s="1"/>
      <c r="P138" s="1"/>
      <c r="Q138" s="1"/>
      <c r="R138" s="1"/>
      <c r="T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row>
    <row r="139" spans="1:138" ht="12" customHeight="1" x14ac:dyDescent="0.25">
      <c r="A139" s="1"/>
      <c r="B139" s="59"/>
      <c r="C139" s="1"/>
      <c r="D139" s="1"/>
      <c r="E139" s="1"/>
      <c r="F139" s="1"/>
      <c r="G139" s="1"/>
      <c r="H139" s="1"/>
      <c r="I139" s="1"/>
      <c r="J139" s="1"/>
      <c r="K139" s="1"/>
      <c r="L139" s="1"/>
      <c r="M139" s="1"/>
      <c r="N139" s="1"/>
      <c r="O139" s="1"/>
      <c r="P139" s="1"/>
      <c r="Q139" s="1"/>
      <c r="R139" s="1"/>
      <c r="T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row>
    <row r="140" spans="1:138" ht="12" customHeight="1" x14ac:dyDescent="0.25">
      <c r="A140" s="1"/>
      <c r="B140" s="59"/>
      <c r="C140" s="1"/>
      <c r="D140" s="1"/>
      <c r="E140" s="1"/>
      <c r="F140" s="1"/>
      <c r="G140" s="1"/>
      <c r="H140" s="1"/>
      <c r="I140" s="1"/>
      <c r="J140" s="1"/>
      <c r="K140" s="1"/>
      <c r="L140" s="1"/>
      <c r="M140" s="1"/>
      <c r="N140" s="1"/>
      <c r="O140" s="1"/>
      <c r="P140" s="1"/>
      <c r="Q140" s="1"/>
      <c r="R140" s="1"/>
      <c r="T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row>
    <row r="141" spans="1:138" ht="12" customHeight="1" x14ac:dyDescent="0.25">
      <c r="A141" s="1"/>
      <c r="B141" s="59"/>
      <c r="C141" s="1"/>
      <c r="D141" s="1"/>
      <c r="E141" s="1"/>
      <c r="F141" s="1"/>
      <c r="G141" s="1"/>
      <c r="H141" s="1"/>
      <c r="I141" s="1"/>
      <c r="J141" s="1"/>
      <c r="K141" s="1"/>
      <c r="L141" s="1"/>
      <c r="M141" s="1"/>
      <c r="N141" s="1"/>
      <c r="O141" s="1"/>
      <c r="P141" s="1"/>
      <c r="Q141" s="1"/>
      <c r="R141" s="1"/>
      <c r="T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row>
    <row r="142" spans="1:138" ht="12" customHeight="1" x14ac:dyDescent="0.25">
      <c r="A142" s="1"/>
      <c r="B142" s="59"/>
      <c r="C142" s="1"/>
      <c r="D142" s="1"/>
      <c r="E142" s="1"/>
      <c r="F142" s="1"/>
      <c r="G142" s="1"/>
      <c r="H142" s="1"/>
      <c r="I142" s="1"/>
      <c r="J142" s="1"/>
      <c r="K142" s="1"/>
      <c r="L142" s="1"/>
      <c r="M142" s="1"/>
      <c r="N142" s="1"/>
      <c r="O142" s="1"/>
      <c r="P142" s="1"/>
      <c r="Q142" s="1"/>
      <c r="R142" s="1"/>
      <c r="T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row>
    <row r="143" spans="1:138" ht="12" customHeight="1" x14ac:dyDescent="0.25">
      <c r="A143" s="1"/>
      <c r="B143" s="59"/>
      <c r="C143" s="1"/>
      <c r="D143" s="1"/>
      <c r="E143" s="1"/>
      <c r="F143" s="1"/>
      <c r="G143" s="1"/>
      <c r="H143" s="1"/>
      <c r="I143" s="1"/>
      <c r="J143" s="1"/>
      <c r="K143" s="1"/>
      <c r="L143" s="1"/>
      <c r="M143" s="1"/>
      <c r="N143" s="1"/>
      <c r="O143" s="1"/>
      <c r="P143" s="1"/>
      <c r="Q143" s="1"/>
      <c r="R143" s="1"/>
      <c r="T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row>
    <row r="144" spans="1:138" ht="12" customHeight="1" x14ac:dyDescent="0.25">
      <c r="A144" s="1"/>
      <c r="B144" s="59"/>
      <c r="C144" s="1"/>
      <c r="D144" s="1"/>
      <c r="E144" s="1"/>
      <c r="F144" s="1"/>
      <c r="G144" s="1"/>
      <c r="H144" s="1"/>
      <c r="I144" s="1"/>
      <c r="J144" s="1"/>
      <c r="K144" s="1"/>
      <c r="L144" s="1"/>
      <c r="M144" s="1"/>
      <c r="N144" s="1"/>
      <c r="O144" s="1"/>
      <c r="P144" s="1"/>
      <c r="Q144" s="1"/>
      <c r="R144" s="1"/>
      <c r="T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row>
    <row r="145" spans="1:138" ht="12" customHeight="1" x14ac:dyDescent="0.25">
      <c r="A145" s="1"/>
      <c r="B145" s="59"/>
      <c r="C145" s="1"/>
      <c r="D145" s="1"/>
      <c r="E145" s="1"/>
      <c r="F145" s="1"/>
      <c r="G145" s="1"/>
      <c r="H145" s="1"/>
      <c r="I145" s="1"/>
      <c r="J145" s="1"/>
      <c r="K145" s="1"/>
      <c r="L145" s="1"/>
      <c r="M145" s="1"/>
      <c r="N145" s="1"/>
      <c r="O145" s="1"/>
      <c r="P145" s="1"/>
      <c r="Q145" s="1"/>
      <c r="R145" s="1"/>
      <c r="T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row>
    <row r="146" spans="1:138" ht="12" customHeight="1" x14ac:dyDescent="0.25">
      <c r="A146" s="1"/>
      <c r="B146" s="59"/>
      <c r="C146" s="1"/>
      <c r="D146" s="1"/>
      <c r="E146" s="1"/>
      <c r="F146" s="1"/>
      <c r="G146" s="1"/>
      <c r="H146" s="1"/>
      <c r="I146" s="1"/>
      <c r="J146" s="1"/>
      <c r="K146" s="1"/>
      <c r="L146" s="1"/>
      <c r="M146" s="1"/>
      <c r="N146" s="1"/>
      <c r="O146" s="1"/>
      <c r="P146" s="1"/>
      <c r="Q146" s="1"/>
      <c r="R146" s="1"/>
      <c r="T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row>
    <row r="147" spans="1:138" ht="12" customHeight="1" x14ac:dyDescent="0.25">
      <c r="A147" s="1"/>
      <c r="B147" s="59"/>
      <c r="C147" s="1"/>
      <c r="D147" s="1"/>
      <c r="E147" s="1"/>
      <c r="F147" s="1"/>
      <c r="G147" s="1"/>
      <c r="H147" s="1"/>
      <c r="I147" s="1"/>
      <c r="J147" s="1"/>
      <c r="K147" s="1"/>
      <c r="L147" s="1"/>
      <c r="M147" s="1"/>
      <c r="N147" s="1"/>
      <c r="O147" s="1"/>
      <c r="P147" s="1"/>
      <c r="Q147" s="1"/>
      <c r="R147" s="1"/>
      <c r="T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row>
    <row r="148" spans="1:138" ht="12" customHeight="1" x14ac:dyDescent="0.25">
      <c r="A148" s="1"/>
      <c r="B148" s="59"/>
      <c r="C148" s="1"/>
      <c r="D148" s="1"/>
      <c r="E148" s="1"/>
      <c r="F148" s="1"/>
      <c r="G148" s="1"/>
      <c r="H148" s="1"/>
      <c r="I148" s="1"/>
      <c r="J148" s="1"/>
      <c r="K148" s="1"/>
      <c r="L148" s="1"/>
      <c r="M148" s="1"/>
      <c r="N148" s="1"/>
      <c r="O148" s="1"/>
      <c r="P148" s="1"/>
      <c r="Q148" s="1"/>
      <c r="R148" s="1"/>
      <c r="T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row>
    <row r="149" spans="1:138" ht="12" customHeight="1" x14ac:dyDescent="0.25">
      <c r="A149" s="1"/>
      <c r="B149" s="59"/>
      <c r="C149" s="1"/>
      <c r="D149" s="1"/>
      <c r="E149" s="1"/>
      <c r="F149" s="1"/>
      <c r="G149" s="1"/>
      <c r="H149" s="1"/>
      <c r="I149" s="1"/>
      <c r="J149" s="1"/>
      <c r="K149" s="1"/>
      <c r="L149" s="1"/>
      <c r="M149" s="1"/>
      <c r="N149" s="1"/>
      <c r="O149" s="1"/>
      <c r="P149" s="1"/>
      <c r="Q149" s="1"/>
      <c r="R149" s="1"/>
      <c r="T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row>
    <row r="150" spans="1:138" ht="12" customHeight="1" x14ac:dyDescent="0.25">
      <c r="A150" s="1"/>
      <c r="B150" s="59"/>
      <c r="C150" s="1"/>
      <c r="D150" s="1"/>
      <c r="E150" s="1"/>
      <c r="F150" s="1"/>
      <c r="G150" s="1"/>
      <c r="H150" s="1"/>
      <c r="I150" s="1"/>
      <c r="J150" s="1"/>
      <c r="K150" s="1"/>
      <c r="L150" s="1"/>
      <c r="M150" s="1"/>
      <c r="N150" s="1"/>
      <c r="O150" s="1"/>
      <c r="P150" s="1"/>
      <c r="Q150" s="1"/>
      <c r="R150" s="1"/>
      <c r="T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row>
    <row r="151" spans="1:138" ht="12" customHeight="1" x14ac:dyDescent="0.25">
      <c r="A151" s="1"/>
      <c r="B151" s="59"/>
      <c r="C151" s="1"/>
      <c r="D151" s="1"/>
      <c r="E151" s="1"/>
      <c r="F151" s="1"/>
      <c r="G151" s="1"/>
      <c r="H151" s="1"/>
      <c r="I151" s="1"/>
      <c r="J151" s="1"/>
      <c r="K151" s="1"/>
      <c r="L151" s="1"/>
      <c r="M151" s="1"/>
      <c r="N151" s="1"/>
      <c r="O151" s="1"/>
      <c r="P151" s="1"/>
      <c r="Q151" s="1"/>
      <c r="R151" s="1"/>
      <c r="T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row>
    <row r="152" spans="1:138" ht="12" customHeight="1" x14ac:dyDescent="0.25">
      <c r="A152" s="1"/>
      <c r="B152" s="59"/>
      <c r="C152" s="1"/>
      <c r="D152" s="1"/>
      <c r="E152" s="1"/>
      <c r="F152" s="1"/>
      <c r="G152" s="1"/>
      <c r="H152" s="1"/>
      <c r="I152" s="1"/>
      <c r="J152" s="1"/>
      <c r="K152" s="1"/>
      <c r="L152" s="1"/>
      <c r="M152" s="1"/>
      <c r="N152" s="1"/>
      <c r="O152" s="1"/>
      <c r="P152" s="1"/>
      <c r="Q152" s="1"/>
      <c r="R152" s="1"/>
      <c r="T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row>
    <row r="153" spans="1:138" ht="12" customHeight="1" x14ac:dyDescent="0.25">
      <c r="A153" s="1"/>
      <c r="B153" s="59"/>
      <c r="C153" s="1"/>
      <c r="D153" s="1"/>
      <c r="E153" s="1"/>
      <c r="F153" s="1"/>
      <c r="G153" s="1"/>
      <c r="H153" s="1"/>
      <c r="I153" s="1"/>
      <c r="J153" s="1"/>
      <c r="K153" s="1"/>
      <c r="L153" s="1"/>
      <c r="M153" s="1"/>
      <c r="N153" s="1"/>
      <c r="O153" s="1"/>
      <c r="P153" s="1"/>
      <c r="Q153" s="1"/>
      <c r="R153" s="1"/>
      <c r="T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row>
    <row r="154" spans="1:138" ht="12" customHeight="1" x14ac:dyDescent="0.25">
      <c r="A154" s="1"/>
      <c r="B154" s="59"/>
      <c r="C154" s="1"/>
      <c r="D154" s="1"/>
      <c r="E154" s="1"/>
      <c r="F154" s="1"/>
      <c r="G154" s="1"/>
      <c r="H154" s="1"/>
      <c r="I154" s="1"/>
      <c r="J154" s="1"/>
      <c r="K154" s="1"/>
      <c r="L154" s="1"/>
      <c r="M154" s="1"/>
      <c r="N154" s="1"/>
      <c r="O154" s="1"/>
      <c r="P154" s="1"/>
      <c r="Q154" s="1"/>
      <c r="R154" s="1"/>
      <c r="T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row>
    <row r="155" spans="1:138" ht="12" customHeight="1" x14ac:dyDescent="0.25">
      <c r="A155" s="1"/>
      <c r="B155" s="59"/>
      <c r="C155" s="1"/>
      <c r="D155" s="1"/>
      <c r="E155" s="1"/>
      <c r="F155" s="1"/>
      <c r="G155" s="1"/>
      <c r="H155" s="1"/>
      <c r="I155" s="1"/>
      <c r="J155" s="1"/>
      <c r="K155" s="1"/>
      <c r="L155" s="1"/>
      <c r="M155" s="1"/>
      <c r="N155" s="1"/>
      <c r="O155" s="1"/>
      <c r="P155" s="1"/>
      <c r="Q155" s="1"/>
      <c r="R155" s="1"/>
      <c r="T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row>
    <row r="156" spans="1:138" ht="12" customHeight="1" x14ac:dyDescent="0.25">
      <c r="A156" s="1"/>
      <c r="B156" s="59"/>
      <c r="C156" s="1"/>
      <c r="D156" s="1"/>
      <c r="E156" s="1"/>
      <c r="F156" s="1"/>
      <c r="G156" s="1"/>
      <c r="H156" s="1"/>
      <c r="I156" s="1"/>
      <c r="J156" s="1"/>
      <c r="K156" s="1"/>
      <c r="L156" s="1"/>
      <c r="M156" s="1"/>
      <c r="N156" s="1"/>
      <c r="O156" s="1"/>
      <c r="P156" s="1"/>
      <c r="Q156" s="1"/>
      <c r="R156" s="1"/>
      <c r="T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row>
    <row r="157" spans="1:138" ht="12" customHeight="1" x14ac:dyDescent="0.25">
      <c r="A157" s="1"/>
      <c r="B157" s="59"/>
      <c r="C157" s="1"/>
      <c r="D157" s="1"/>
      <c r="E157" s="1"/>
      <c r="F157" s="1"/>
      <c r="G157" s="1"/>
      <c r="H157" s="1"/>
      <c r="I157" s="1"/>
      <c r="J157" s="1"/>
      <c r="K157" s="1"/>
      <c r="L157" s="1"/>
      <c r="M157" s="1"/>
      <c r="N157" s="1"/>
      <c r="O157" s="1"/>
      <c r="P157" s="1"/>
      <c r="Q157" s="1"/>
      <c r="R157" s="1"/>
      <c r="T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row>
    <row r="158" spans="1:138" ht="12" customHeight="1" x14ac:dyDescent="0.25">
      <c r="A158" s="1"/>
      <c r="B158" s="59"/>
      <c r="C158" s="1"/>
      <c r="D158" s="1"/>
      <c r="E158" s="1"/>
      <c r="F158" s="1"/>
      <c r="G158" s="1"/>
      <c r="H158" s="1"/>
      <c r="I158" s="1"/>
      <c r="J158" s="1"/>
      <c r="K158" s="1"/>
      <c r="L158" s="1"/>
      <c r="M158" s="1"/>
      <c r="N158" s="1"/>
      <c r="O158" s="1"/>
      <c r="P158" s="1"/>
      <c r="Q158" s="1"/>
      <c r="R158" s="1"/>
      <c r="T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row>
    <row r="159" spans="1:138" ht="12" customHeight="1" x14ac:dyDescent="0.25">
      <c r="A159" s="1"/>
      <c r="B159" s="59"/>
      <c r="C159" s="1"/>
      <c r="D159" s="1"/>
      <c r="E159" s="1"/>
      <c r="F159" s="1"/>
      <c r="G159" s="1"/>
      <c r="H159" s="1"/>
      <c r="I159" s="1"/>
      <c r="J159" s="1"/>
      <c r="K159" s="1"/>
      <c r="L159" s="1"/>
      <c r="M159" s="1"/>
      <c r="N159" s="1"/>
      <c r="O159" s="1"/>
      <c r="P159" s="1"/>
      <c r="Q159" s="1"/>
      <c r="R159" s="1"/>
      <c r="T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row>
    <row r="160" spans="1:138" ht="12" customHeight="1" x14ac:dyDescent="0.25">
      <c r="A160" s="1"/>
      <c r="B160" s="59"/>
      <c r="C160" s="1"/>
      <c r="D160" s="1"/>
      <c r="E160" s="1"/>
      <c r="F160" s="1"/>
      <c r="G160" s="1"/>
      <c r="H160" s="1"/>
      <c r="I160" s="1"/>
      <c r="J160" s="1"/>
      <c r="K160" s="1"/>
      <c r="L160" s="1"/>
      <c r="M160" s="1"/>
      <c r="N160" s="1"/>
      <c r="O160" s="1"/>
      <c r="P160" s="1"/>
      <c r="Q160" s="1"/>
      <c r="R160" s="1"/>
      <c r="T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row>
    <row r="161" spans="1:138" ht="12" customHeight="1" x14ac:dyDescent="0.25">
      <c r="A161" s="1"/>
      <c r="B161" s="59"/>
      <c r="C161" s="1"/>
      <c r="D161" s="1"/>
      <c r="E161" s="1"/>
      <c r="F161" s="1"/>
      <c r="G161" s="1"/>
      <c r="H161" s="1"/>
      <c r="I161" s="1"/>
      <c r="J161" s="1"/>
      <c r="K161" s="1"/>
      <c r="L161" s="1"/>
      <c r="M161" s="1"/>
      <c r="N161" s="1"/>
      <c r="O161" s="1"/>
      <c r="P161" s="1"/>
      <c r="Q161" s="1"/>
      <c r="R161" s="1"/>
      <c r="T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row>
    <row r="162" spans="1:138" ht="12" customHeight="1" x14ac:dyDescent="0.25">
      <c r="A162" s="1"/>
      <c r="B162" s="59"/>
      <c r="C162" s="1"/>
      <c r="D162" s="1"/>
      <c r="E162" s="1"/>
      <c r="F162" s="1"/>
      <c r="G162" s="1"/>
      <c r="H162" s="1"/>
      <c r="I162" s="1"/>
      <c r="J162" s="1"/>
      <c r="K162" s="1"/>
      <c r="L162" s="1"/>
      <c r="M162" s="1"/>
      <c r="N162" s="1"/>
      <c r="O162" s="1"/>
      <c r="P162" s="1"/>
      <c r="Q162" s="1"/>
      <c r="R162" s="1"/>
      <c r="T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row>
    <row r="163" spans="1:138" ht="12" customHeight="1" x14ac:dyDescent="0.25">
      <c r="A163" s="1"/>
      <c r="B163" s="59"/>
      <c r="C163" s="1"/>
      <c r="D163" s="1"/>
      <c r="E163" s="1"/>
      <c r="F163" s="1"/>
      <c r="G163" s="1"/>
      <c r="H163" s="1"/>
      <c r="I163" s="1"/>
      <c r="J163" s="1"/>
      <c r="K163" s="1"/>
      <c r="L163" s="1"/>
      <c r="M163" s="1"/>
      <c r="N163" s="1"/>
      <c r="O163" s="1"/>
      <c r="P163" s="1"/>
      <c r="Q163" s="1"/>
      <c r="R163" s="1"/>
      <c r="T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row>
    <row r="164" spans="1:138" ht="12" customHeight="1" x14ac:dyDescent="0.25">
      <c r="A164" s="1"/>
      <c r="B164" s="59"/>
      <c r="C164" s="1"/>
      <c r="D164" s="1"/>
      <c r="E164" s="1"/>
      <c r="F164" s="1"/>
      <c r="G164" s="1"/>
      <c r="H164" s="1"/>
      <c r="I164" s="1"/>
      <c r="J164" s="1"/>
      <c r="K164" s="1"/>
      <c r="L164" s="1"/>
      <c r="M164" s="1"/>
      <c r="N164" s="1"/>
      <c r="O164" s="1"/>
      <c r="P164" s="1"/>
      <c r="Q164" s="1"/>
      <c r="R164" s="1"/>
      <c r="T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row>
    <row r="165" spans="1:138" ht="12" customHeight="1" x14ac:dyDescent="0.25">
      <c r="A165" s="1"/>
      <c r="B165" s="59"/>
      <c r="C165" s="1"/>
      <c r="D165" s="1"/>
      <c r="E165" s="1"/>
      <c r="F165" s="1"/>
      <c r="G165" s="1"/>
      <c r="H165" s="1"/>
      <c r="I165" s="1"/>
      <c r="J165" s="1"/>
      <c r="K165" s="1"/>
      <c r="L165" s="1"/>
      <c r="M165" s="1"/>
      <c r="N165" s="1"/>
      <c r="O165" s="1"/>
      <c r="P165" s="1"/>
      <c r="Q165" s="1"/>
      <c r="R165" s="1"/>
      <c r="T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row>
    <row r="166" spans="1:138" ht="12" customHeight="1" x14ac:dyDescent="0.25">
      <c r="A166" s="1"/>
      <c r="B166" s="59"/>
      <c r="C166" s="1"/>
      <c r="D166" s="1"/>
      <c r="E166" s="1"/>
      <c r="F166" s="1"/>
      <c r="G166" s="1"/>
      <c r="H166" s="1"/>
      <c r="I166" s="1"/>
      <c r="J166" s="1"/>
      <c r="K166" s="1"/>
      <c r="L166" s="1"/>
      <c r="M166" s="1"/>
      <c r="N166" s="1"/>
      <c r="O166" s="1"/>
      <c r="P166" s="1"/>
      <c r="Q166" s="1"/>
      <c r="R166" s="1"/>
      <c r="T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row>
    <row r="167" spans="1:138" ht="12" customHeight="1" x14ac:dyDescent="0.25">
      <c r="A167" s="1"/>
      <c r="B167" s="59"/>
      <c r="C167" s="1"/>
      <c r="D167" s="1"/>
      <c r="E167" s="1"/>
      <c r="F167" s="1"/>
      <c r="G167" s="1"/>
      <c r="H167" s="1"/>
      <c r="I167" s="1"/>
      <c r="J167" s="1"/>
      <c r="K167" s="1"/>
      <c r="L167" s="1"/>
      <c r="M167" s="1"/>
      <c r="N167" s="1"/>
      <c r="O167" s="1"/>
      <c r="P167" s="1"/>
      <c r="Q167" s="1"/>
      <c r="R167" s="1"/>
      <c r="T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row>
    <row r="168" spans="1:138" ht="12" customHeight="1" x14ac:dyDescent="0.25">
      <c r="A168" s="1"/>
      <c r="B168" s="59"/>
      <c r="C168" s="1"/>
      <c r="D168" s="1"/>
      <c r="E168" s="1"/>
      <c r="F168" s="1"/>
      <c r="G168" s="1"/>
      <c r="H168" s="1"/>
      <c r="I168" s="1"/>
      <c r="J168" s="1"/>
      <c r="K168" s="1"/>
      <c r="L168" s="1"/>
      <c r="M168" s="1"/>
      <c r="N168" s="1"/>
      <c r="O168" s="1"/>
      <c r="P168" s="1"/>
      <c r="Q168" s="1"/>
      <c r="R168" s="1"/>
      <c r="T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row>
    <row r="169" spans="1:138" ht="12" customHeight="1" x14ac:dyDescent="0.25">
      <c r="A169" s="1"/>
      <c r="B169" s="59"/>
      <c r="C169" s="1"/>
      <c r="D169" s="1"/>
      <c r="E169" s="1"/>
      <c r="F169" s="1"/>
      <c r="G169" s="1"/>
      <c r="H169" s="1"/>
      <c r="I169" s="1"/>
      <c r="J169" s="1"/>
      <c r="K169" s="1"/>
      <c r="L169" s="1"/>
      <c r="M169" s="1"/>
      <c r="N169" s="1"/>
      <c r="O169" s="1"/>
      <c r="P169" s="1"/>
      <c r="Q169" s="1"/>
      <c r="R169" s="1"/>
      <c r="T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row>
    <row r="170" spans="1:138" ht="12" customHeight="1" x14ac:dyDescent="0.25">
      <c r="A170" s="1"/>
      <c r="B170" s="59"/>
      <c r="C170" s="1"/>
      <c r="D170" s="1"/>
      <c r="E170" s="1"/>
      <c r="F170" s="1"/>
      <c r="G170" s="1"/>
      <c r="H170" s="1"/>
      <c r="I170" s="1"/>
      <c r="J170" s="1"/>
      <c r="K170" s="1"/>
      <c r="L170" s="1"/>
      <c r="M170" s="1"/>
      <c r="N170" s="1"/>
      <c r="O170" s="1"/>
      <c r="P170" s="1"/>
      <c r="Q170" s="1"/>
      <c r="R170" s="1"/>
      <c r="T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row>
    <row r="171" spans="1:138" ht="12" customHeight="1" x14ac:dyDescent="0.25">
      <c r="A171" s="1"/>
      <c r="B171" s="59"/>
      <c r="C171" s="1"/>
      <c r="D171" s="1"/>
      <c r="E171" s="1"/>
      <c r="F171" s="1"/>
      <c r="G171" s="1"/>
      <c r="H171" s="1"/>
      <c r="I171" s="1"/>
      <c r="J171" s="1"/>
      <c r="K171" s="1"/>
      <c r="L171" s="1"/>
      <c r="M171" s="1"/>
      <c r="N171" s="1"/>
      <c r="O171" s="1"/>
      <c r="P171" s="1"/>
      <c r="Q171" s="1"/>
      <c r="R171" s="1"/>
      <c r="T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row>
    <row r="172" spans="1:138" ht="12" customHeight="1" x14ac:dyDescent="0.25">
      <c r="A172" s="1"/>
      <c r="B172" s="59"/>
      <c r="C172" s="1"/>
      <c r="D172" s="1"/>
      <c r="E172" s="1"/>
      <c r="F172" s="1"/>
      <c r="G172" s="1"/>
      <c r="H172" s="1"/>
      <c r="I172" s="1"/>
      <c r="J172" s="1"/>
      <c r="K172" s="1"/>
      <c r="L172" s="1"/>
      <c r="M172" s="1"/>
      <c r="N172" s="1"/>
      <c r="O172" s="1"/>
      <c r="P172" s="1"/>
      <c r="Q172" s="1"/>
      <c r="R172" s="1"/>
      <c r="T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row>
    <row r="173" spans="1:138" ht="12" customHeight="1" x14ac:dyDescent="0.25">
      <c r="A173" s="1"/>
      <c r="B173" s="59"/>
      <c r="C173" s="1"/>
      <c r="D173" s="1"/>
      <c r="E173" s="1"/>
      <c r="F173" s="1"/>
      <c r="G173" s="1"/>
      <c r="H173" s="1"/>
      <c r="I173" s="1"/>
      <c r="J173" s="1"/>
      <c r="K173" s="1"/>
      <c r="L173" s="1"/>
      <c r="M173" s="1"/>
      <c r="N173" s="1"/>
      <c r="O173" s="1"/>
      <c r="P173" s="1"/>
      <c r="Q173" s="1"/>
      <c r="R173" s="1"/>
      <c r="T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row>
    <row r="174" spans="1:138" ht="12" customHeight="1" x14ac:dyDescent="0.25">
      <c r="A174" s="1"/>
      <c r="B174" s="59"/>
      <c r="C174" s="1"/>
      <c r="D174" s="1"/>
      <c r="E174" s="1"/>
      <c r="F174" s="1"/>
      <c r="G174" s="1"/>
      <c r="H174" s="1"/>
      <c r="I174" s="1"/>
      <c r="J174" s="1"/>
      <c r="K174" s="1"/>
      <c r="L174" s="1"/>
      <c r="M174" s="1"/>
      <c r="N174" s="1"/>
      <c r="O174" s="1"/>
      <c r="P174" s="1"/>
      <c r="Q174" s="1"/>
      <c r="R174" s="1"/>
      <c r="T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row>
    <row r="175" spans="1:138" ht="12" customHeight="1" x14ac:dyDescent="0.25">
      <c r="A175" s="1"/>
      <c r="B175" s="59"/>
      <c r="C175" s="1"/>
      <c r="D175" s="1"/>
      <c r="E175" s="1"/>
      <c r="F175" s="1"/>
      <c r="G175" s="1"/>
      <c r="H175" s="1"/>
      <c r="I175" s="1"/>
      <c r="J175" s="1"/>
      <c r="K175" s="1"/>
      <c r="L175" s="1"/>
      <c r="M175" s="1"/>
      <c r="N175" s="1"/>
      <c r="O175" s="1"/>
      <c r="P175" s="1"/>
      <c r="Q175" s="1"/>
      <c r="R175" s="1"/>
      <c r="T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row>
    <row r="176" spans="1:138" ht="12" customHeight="1" x14ac:dyDescent="0.25">
      <c r="A176" s="1"/>
      <c r="B176" s="59"/>
      <c r="C176" s="1"/>
      <c r="D176" s="1"/>
      <c r="E176" s="1"/>
      <c r="F176" s="1"/>
      <c r="G176" s="1"/>
      <c r="H176" s="1"/>
      <c r="I176" s="1"/>
      <c r="J176" s="1"/>
      <c r="K176" s="1"/>
      <c r="L176" s="1"/>
      <c r="M176" s="1"/>
      <c r="N176" s="1"/>
      <c r="O176" s="1"/>
      <c r="P176" s="1"/>
      <c r="Q176" s="1"/>
      <c r="R176" s="1"/>
      <c r="T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row>
    <row r="177" spans="1:138" ht="12" customHeight="1" x14ac:dyDescent="0.25">
      <c r="A177" s="1"/>
      <c r="B177" s="59"/>
      <c r="C177" s="1"/>
      <c r="D177" s="1"/>
      <c r="E177" s="1"/>
      <c r="F177" s="1"/>
      <c r="G177" s="1"/>
      <c r="H177" s="1"/>
      <c r="I177" s="1"/>
      <c r="J177" s="1"/>
      <c r="K177" s="1"/>
      <c r="L177" s="1"/>
      <c r="M177" s="1"/>
      <c r="N177" s="1"/>
      <c r="O177" s="1"/>
      <c r="P177" s="1"/>
      <c r="Q177" s="1"/>
      <c r="R177" s="1"/>
      <c r="T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row>
    <row r="178" spans="1:138" ht="12" customHeight="1" x14ac:dyDescent="0.25">
      <c r="A178" s="1"/>
      <c r="B178" s="59"/>
      <c r="C178" s="1"/>
      <c r="D178" s="1"/>
      <c r="E178" s="1"/>
      <c r="F178" s="1"/>
      <c r="G178" s="1"/>
      <c r="H178" s="1"/>
      <c r="I178" s="1"/>
      <c r="J178" s="1"/>
      <c r="K178" s="1"/>
      <c r="L178" s="1"/>
      <c r="M178" s="1"/>
      <c r="N178" s="1"/>
      <c r="O178" s="1"/>
      <c r="P178" s="1"/>
      <c r="Q178" s="1"/>
      <c r="R178" s="1"/>
      <c r="T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row>
    <row r="179" spans="1:138" ht="12" customHeight="1" x14ac:dyDescent="0.25">
      <c r="A179" s="1"/>
      <c r="B179" s="59"/>
      <c r="C179" s="1"/>
      <c r="D179" s="1"/>
      <c r="E179" s="1"/>
      <c r="F179" s="1"/>
      <c r="G179" s="1"/>
      <c r="H179" s="1"/>
      <c r="I179" s="1"/>
      <c r="J179" s="1"/>
      <c r="K179" s="1"/>
      <c r="L179" s="1"/>
      <c r="M179" s="1"/>
      <c r="N179" s="1"/>
      <c r="O179" s="1"/>
      <c r="P179" s="1"/>
      <c r="Q179" s="1"/>
      <c r="R179" s="1"/>
      <c r="T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row>
    <row r="180" spans="1:138" ht="12" customHeight="1" x14ac:dyDescent="0.25">
      <c r="A180" s="1"/>
      <c r="B180" s="59"/>
      <c r="C180" s="1"/>
      <c r="D180" s="1"/>
      <c r="E180" s="1"/>
      <c r="F180" s="1"/>
      <c r="G180" s="1"/>
      <c r="H180" s="1"/>
      <c r="I180" s="1"/>
      <c r="J180" s="1"/>
      <c r="K180" s="1"/>
      <c r="L180" s="1"/>
      <c r="M180" s="1"/>
      <c r="N180" s="1"/>
      <c r="O180" s="1"/>
      <c r="P180" s="1"/>
      <c r="Q180" s="1"/>
      <c r="R180" s="1"/>
      <c r="T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row>
    <row r="181" spans="1:138" ht="12" customHeight="1" x14ac:dyDescent="0.25">
      <c r="A181" s="1"/>
      <c r="B181" s="59"/>
      <c r="C181" s="1"/>
      <c r="D181" s="1"/>
      <c r="E181" s="1"/>
      <c r="F181" s="1"/>
      <c r="G181" s="1"/>
      <c r="H181" s="1"/>
      <c r="I181" s="1"/>
      <c r="J181" s="1"/>
      <c r="K181" s="1"/>
      <c r="L181" s="1"/>
      <c r="M181" s="1"/>
      <c r="N181" s="1"/>
      <c r="O181" s="1"/>
      <c r="P181" s="1"/>
      <c r="Q181" s="1"/>
      <c r="R181" s="1"/>
      <c r="T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row>
    <row r="182" spans="1:138" ht="12" customHeight="1" x14ac:dyDescent="0.25">
      <c r="A182" s="1"/>
      <c r="B182" s="59"/>
      <c r="C182" s="1"/>
      <c r="D182" s="1"/>
      <c r="E182" s="1"/>
      <c r="F182" s="1"/>
      <c r="G182" s="1"/>
      <c r="H182" s="1"/>
      <c r="I182" s="1"/>
      <c r="J182" s="1"/>
      <c r="K182" s="1"/>
      <c r="L182" s="1"/>
      <c r="M182" s="1"/>
      <c r="N182" s="1"/>
      <c r="O182" s="1"/>
      <c r="P182" s="1"/>
      <c r="Q182" s="1"/>
      <c r="R182" s="1"/>
      <c r="T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row>
    <row r="183" spans="1:138" ht="12" customHeight="1" x14ac:dyDescent="0.25">
      <c r="A183" s="1"/>
      <c r="B183" s="59"/>
      <c r="C183" s="1"/>
      <c r="D183" s="1"/>
      <c r="E183" s="1"/>
      <c r="F183" s="1"/>
      <c r="G183" s="1"/>
      <c r="H183" s="1"/>
      <c r="I183" s="1"/>
      <c r="J183" s="1"/>
      <c r="K183" s="1"/>
      <c r="L183" s="1"/>
      <c r="M183" s="1"/>
      <c r="N183" s="1"/>
      <c r="O183" s="1"/>
      <c r="P183" s="1"/>
      <c r="Q183" s="1"/>
      <c r="R183" s="1"/>
      <c r="T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row>
    <row r="184" spans="1:138" ht="12" customHeight="1" x14ac:dyDescent="0.25">
      <c r="A184" s="1"/>
      <c r="B184" s="59"/>
      <c r="C184" s="1"/>
      <c r="D184" s="1"/>
      <c r="E184" s="1"/>
      <c r="F184" s="1"/>
      <c r="G184" s="1"/>
      <c r="H184" s="1"/>
      <c r="I184" s="1"/>
      <c r="J184" s="1"/>
      <c r="K184" s="1"/>
      <c r="L184" s="1"/>
      <c r="M184" s="1"/>
      <c r="N184" s="1"/>
      <c r="O184" s="1"/>
      <c r="P184" s="1"/>
      <c r="Q184" s="1"/>
      <c r="R184" s="1"/>
      <c r="T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row>
    <row r="185" spans="1:138" ht="12" customHeight="1" x14ac:dyDescent="0.25">
      <c r="A185" s="1"/>
      <c r="B185" s="59"/>
      <c r="C185" s="1"/>
      <c r="D185" s="1"/>
      <c r="E185" s="1"/>
      <c r="F185" s="1"/>
      <c r="G185" s="1"/>
      <c r="H185" s="1"/>
      <c r="I185" s="1"/>
      <c r="J185" s="1"/>
      <c r="K185" s="1"/>
      <c r="L185" s="1"/>
      <c r="M185" s="1"/>
      <c r="N185" s="1"/>
      <c r="O185" s="1"/>
      <c r="P185" s="1"/>
      <c r="Q185" s="1"/>
      <c r="R185" s="1"/>
      <c r="T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row>
    <row r="186" spans="1:138" ht="12" customHeight="1" x14ac:dyDescent="0.25">
      <c r="A186" s="1"/>
      <c r="B186" s="59"/>
      <c r="C186" s="1"/>
      <c r="D186" s="1"/>
      <c r="E186" s="1"/>
      <c r="F186" s="1"/>
      <c r="G186" s="1"/>
      <c r="H186" s="1"/>
      <c r="I186" s="1"/>
      <c r="J186" s="1"/>
      <c r="K186" s="1"/>
      <c r="L186" s="1"/>
      <c r="M186" s="1"/>
      <c r="N186" s="1"/>
      <c r="O186" s="1"/>
      <c r="P186" s="1"/>
      <c r="Q186" s="1"/>
      <c r="R186" s="1"/>
      <c r="T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row>
    <row r="187" spans="1:138" ht="12" customHeight="1" x14ac:dyDescent="0.25">
      <c r="A187" s="1"/>
      <c r="B187" s="59"/>
      <c r="C187" s="1"/>
      <c r="D187" s="1"/>
      <c r="E187" s="1"/>
      <c r="F187" s="1"/>
      <c r="G187" s="1"/>
      <c r="H187" s="1"/>
      <c r="I187" s="1"/>
      <c r="J187" s="1"/>
      <c r="K187" s="1"/>
      <c r="L187" s="1"/>
      <c r="M187" s="1"/>
      <c r="N187" s="1"/>
      <c r="O187" s="1"/>
      <c r="P187" s="1"/>
      <c r="Q187" s="1"/>
      <c r="R187" s="1"/>
      <c r="T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row>
    <row r="188" spans="1:138" ht="12" customHeight="1" x14ac:dyDescent="0.25">
      <c r="A188" s="1"/>
      <c r="B188" s="59"/>
      <c r="C188" s="1"/>
      <c r="D188" s="1"/>
      <c r="E188" s="1"/>
      <c r="F188" s="1"/>
      <c r="G188" s="1"/>
      <c r="H188" s="1"/>
      <c r="I188" s="1"/>
      <c r="J188" s="1"/>
      <c r="K188" s="1"/>
      <c r="L188" s="1"/>
      <c r="M188" s="1"/>
      <c r="N188" s="1"/>
      <c r="O188" s="1"/>
      <c r="P188" s="1"/>
      <c r="Q188" s="1"/>
      <c r="R188" s="1"/>
      <c r="T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row>
    <row r="189" spans="1:138" ht="12" customHeight="1" x14ac:dyDescent="0.25">
      <c r="A189" s="1"/>
      <c r="B189" s="59"/>
      <c r="C189" s="1"/>
      <c r="D189" s="1"/>
      <c r="E189" s="1"/>
      <c r="F189" s="1"/>
      <c r="G189" s="1"/>
      <c r="H189" s="1"/>
      <c r="I189" s="1"/>
      <c r="J189" s="1"/>
      <c r="K189" s="1"/>
      <c r="L189" s="1"/>
      <c r="M189" s="1"/>
      <c r="N189" s="1"/>
      <c r="O189" s="1"/>
      <c r="P189" s="1"/>
      <c r="Q189" s="1"/>
      <c r="R189" s="1"/>
      <c r="T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row>
    <row r="190" spans="1:138" ht="12" customHeight="1" x14ac:dyDescent="0.25">
      <c r="A190" s="1"/>
      <c r="B190" s="59"/>
      <c r="C190" s="1"/>
      <c r="D190" s="1"/>
      <c r="E190" s="1"/>
      <c r="F190" s="1"/>
      <c r="G190" s="1"/>
      <c r="H190" s="1"/>
      <c r="I190" s="1"/>
      <c r="J190" s="1"/>
      <c r="K190" s="1"/>
      <c r="L190" s="1"/>
      <c r="M190" s="1"/>
      <c r="N190" s="1"/>
      <c r="O190" s="1"/>
      <c r="P190" s="1"/>
      <c r="Q190" s="1"/>
      <c r="R190" s="1"/>
      <c r="T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row>
    <row r="191" spans="1:138" ht="12" customHeight="1" x14ac:dyDescent="0.25">
      <c r="A191" s="1"/>
      <c r="B191" s="59"/>
      <c r="C191" s="1"/>
      <c r="D191" s="1"/>
      <c r="E191" s="1"/>
      <c r="F191" s="1"/>
      <c r="G191" s="1"/>
      <c r="H191" s="1"/>
      <c r="I191" s="1"/>
      <c r="J191" s="1"/>
      <c r="K191" s="1"/>
      <c r="L191" s="1"/>
      <c r="M191" s="1"/>
      <c r="N191" s="1"/>
      <c r="O191" s="1"/>
      <c r="P191" s="1"/>
      <c r="Q191" s="1"/>
      <c r="R191" s="1"/>
      <c r="T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row>
    <row r="192" spans="1:138" ht="12" customHeight="1" x14ac:dyDescent="0.25">
      <c r="A192" s="1"/>
      <c r="B192" s="59"/>
      <c r="C192" s="1"/>
      <c r="D192" s="1"/>
      <c r="E192" s="1"/>
      <c r="F192" s="1"/>
      <c r="G192" s="1"/>
      <c r="H192" s="1"/>
      <c r="I192" s="1"/>
      <c r="J192" s="1"/>
      <c r="K192" s="1"/>
      <c r="L192" s="1"/>
      <c r="M192" s="1"/>
      <c r="N192" s="1"/>
      <c r="O192" s="1"/>
      <c r="P192" s="1"/>
      <c r="Q192" s="1"/>
      <c r="R192" s="1"/>
      <c r="T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row>
    <row r="193" spans="1:138" ht="12" customHeight="1" x14ac:dyDescent="0.25">
      <c r="A193" s="1"/>
      <c r="B193" s="59"/>
      <c r="C193" s="1"/>
      <c r="D193" s="1"/>
      <c r="E193" s="1"/>
      <c r="F193" s="1"/>
      <c r="G193" s="1"/>
      <c r="H193" s="1"/>
      <c r="I193" s="1"/>
      <c r="J193" s="1"/>
      <c r="K193" s="1"/>
      <c r="L193" s="1"/>
      <c r="M193" s="1"/>
      <c r="N193" s="1"/>
      <c r="O193" s="1"/>
      <c r="P193" s="1"/>
      <c r="Q193" s="1"/>
      <c r="R193" s="1"/>
      <c r="T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row>
    <row r="194" spans="1:138" ht="12" customHeight="1" x14ac:dyDescent="0.25">
      <c r="A194" s="1"/>
      <c r="B194" s="59"/>
      <c r="C194" s="1"/>
      <c r="D194" s="1"/>
      <c r="E194" s="1"/>
      <c r="F194" s="1"/>
      <c r="G194" s="1"/>
      <c r="H194" s="1"/>
      <c r="I194" s="1"/>
      <c r="J194" s="1"/>
      <c r="K194" s="1"/>
      <c r="L194" s="1"/>
      <c r="M194" s="1"/>
      <c r="N194" s="1"/>
      <c r="O194" s="1"/>
      <c r="P194" s="1"/>
      <c r="Q194" s="1"/>
      <c r="R194" s="1"/>
      <c r="T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row>
    <row r="195" spans="1:138" ht="12" customHeight="1" x14ac:dyDescent="0.25">
      <c r="A195" s="1"/>
      <c r="B195" s="59"/>
      <c r="C195" s="1"/>
      <c r="D195" s="1"/>
      <c r="E195" s="1"/>
      <c r="F195" s="1"/>
      <c r="G195" s="1"/>
      <c r="H195" s="1"/>
      <c r="I195" s="1"/>
      <c r="J195" s="1"/>
      <c r="K195" s="1"/>
      <c r="L195" s="1"/>
      <c r="M195" s="1"/>
      <c r="N195" s="1"/>
      <c r="O195" s="1"/>
      <c r="P195" s="1"/>
      <c r="Q195" s="1"/>
      <c r="R195" s="1"/>
      <c r="T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row>
    <row r="196" spans="1:138" ht="12" customHeight="1" x14ac:dyDescent="0.25">
      <c r="A196" s="1"/>
      <c r="B196" s="59"/>
      <c r="C196" s="1"/>
      <c r="D196" s="1"/>
      <c r="E196" s="1"/>
      <c r="F196" s="1"/>
      <c r="G196" s="1"/>
      <c r="H196" s="1"/>
      <c r="I196" s="1"/>
      <c r="J196" s="1"/>
      <c r="K196" s="1"/>
      <c r="L196" s="1"/>
      <c r="M196" s="1"/>
      <c r="N196" s="1"/>
      <c r="O196" s="1"/>
      <c r="P196" s="1"/>
      <c r="Q196" s="1"/>
      <c r="R196" s="1"/>
      <c r="T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row>
    <row r="197" spans="1:138" ht="12" customHeight="1" x14ac:dyDescent="0.25">
      <c r="A197" s="1"/>
      <c r="B197" s="59"/>
      <c r="C197" s="1"/>
      <c r="D197" s="1"/>
      <c r="E197" s="1"/>
      <c r="F197" s="1"/>
      <c r="G197" s="1"/>
      <c r="H197" s="1"/>
      <c r="I197" s="1"/>
      <c r="J197" s="1"/>
      <c r="K197" s="1"/>
      <c r="L197" s="1"/>
      <c r="M197" s="1"/>
      <c r="N197" s="1"/>
      <c r="O197" s="1"/>
      <c r="P197" s="1"/>
      <c r="Q197" s="1"/>
      <c r="R197" s="1"/>
      <c r="T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row>
    <row r="198" spans="1:138" ht="12" customHeight="1" x14ac:dyDescent="0.25">
      <c r="A198" s="1"/>
      <c r="B198" s="59"/>
      <c r="C198" s="1"/>
      <c r="D198" s="1"/>
      <c r="E198" s="1"/>
      <c r="F198" s="1"/>
      <c r="G198" s="1"/>
      <c r="H198" s="1"/>
      <c r="I198" s="1"/>
      <c r="J198" s="1"/>
      <c r="K198" s="1"/>
      <c r="L198" s="1"/>
      <c r="M198" s="1"/>
      <c r="N198" s="1"/>
      <c r="O198" s="1"/>
      <c r="P198" s="1"/>
      <c r="Q198" s="1"/>
      <c r="R198" s="1"/>
      <c r="T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row>
    <row r="199" spans="1:138" ht="12" customHeight="1" x14ac:dyDescent="0.25">
      <c r="A199" s="1"/>
      <c r="B199" s="59"/>
      <c r="C199" s="1"/>
      <c r="D199" s="1"/>
      <c r="E199" s="1"/>
      <c r="F199" s="1"/>
      <c r="G199" s="1"/>
      <c r="H199" s="1"/>
      <c r="I199" s="1"/>
      <c r="J199" s="1"/>
      <c r="K199" s="1"/>
      <c r="L199" s="1"/>
      <c r="M199" s="1"/>
      <c r="N199" s="1"/>
      <c r="O199" s="1"/>
      <c r="P199" s="1"/>
      <c r="Q199" s="1"/>
      <c r="R199" s="1"/>
      <c r="T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row>
    <row r="200" spans="1:138" ht="12" customHeight="1" x14ac:dyDescent="0.25">
      <c r="A200" s="1"/>
      <c r="B200" s="59"/>
      <c r="C200" s="1"/>
      <c r="D200" s="1"/>
      <c r="E200" s="1"/>
      <c r="F200" s="1"/>
      <c r="G200" s="1"/>
      <c r="H200" s="1"/>
      <c r="I200" s="1"/>
      <c r="J200" s="1"/>
      <c r="K200" s="1"/>
      <c r="L200" s="1"/>
      <c r="M200" s="1"/>
      <c r="N200" s="1"/>
      <c r="O200" s="1"/>
      <c r="P200" s="1"/>
      <c r="Q200" s="1"/>
      <c r="R200" s="1"/>
      <c r="T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row>
    <row r="201" spans="1:138" ht="12" customHeight="1" x14ac:dyDescent="0.25">
      <c r="A201" s="1"/>
      <c r="B201" s="59"/>
      <c r="C201" s="1"/>
      <c r="D201" s="1"/>
      <c r="E201" s="1"/>
      <c r="F201" s="1"/>
      <c r="G201" s="1"/>
      <c r="H201" s="1"/>
      <c r="I201" s="1"/>
      <c r="J201" s="1"/>
      <c r="K201" s="1"/>
      <c r="L201" s="1"/>
      <c r="M201" s="1"/>
      <c r="N201" s="1"/>
      <c r="O201" s="1"/>
      <c r="P201" s="1"/>
      <c r="Q201" s="1"/>
      <c r="R201" s="1"/>
      <c r="T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row>
    <row r="202" spans="1:138" ht="12" customHeight="1" x14ac:dyDescent="0.25">
      <c r="A202" s="1"/>
      <c r="B202" s="59"/>
      <c r="C202" s="1"/>
      <c r="D202" s="1"/>
      <c r="E202" s="1"/>
      <c r="F202" s="1"/>
      <c r="G202" s="1"/>
      <c r="H202" s="1"/>
      <c r="I202" s="1"/>
      <c r="J202" s="1"/>
      <c r="K202" s="1"/>
      <c r="L202" s="1"/>
      <c r="M202" s="1"/>
      <c r="N202" s="1"/>
      <c r="O202" s="1"/>
      <c r="P202" s="1"/>
      <c r="Q202" s="1"/>
      <c r="R202" s="1"/>
      <c r="T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row>
    <row r="203" spans="1:138" ht="12" customHeight="1" x14ac:dyDescent="0.25">
      <c r="A203" s="1"/>
      <c r="B203" s="59"/>
      <c r="C203" s="1"/>
      <c r="D203" s="1"/>
      <c r="E203" s="1"/>
      <c r="F203" s="1"/>
      <c r="G203" s="1"/>
      <c r="H203" s="1"/>
      <c r="I203" s="1"/>
      <c r="J203" s="1"/>
      <c r="K203" s="1"/>
      <c r="L203" s="1"/>
      <c r="M203" s="1"/>
      <c r="N203" s="1"/>
      <c r="O203" s="1"/>
      <c r="P203" s="1"/>
      <c r="Q203" s="1"/>
      <c r="R203" s="1"/>
      <c r="T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row>
    <row r="204" spans="1:138" ht="12" customHeight="1" x14ac:dyDescent="0.25">
      <c r="A204" s="1"/>
      <c r="B204" s="59"/>
      <c r="C204" s="1"/>
      <c r="D204" s="1"/>
      <c r="E204" s="1"/>
      <c r="F204" s="1"/>
      <c r="G204" s="1"/>
      <c r="H204" s="1"/>
      <c r="I204" s="1"/>
      <c r="J204" s="1"/>
      <c r="K204" s="1"/>
      <c r="L204" s="1"/>
      <c r="M204" s="1"/>
      <c r="N204" s="1"/>
      <c r="O204" s="1"/>
      <c r="P204" s="1"/>
      <c r="Q204" s="1"/>
      <c r="R204" s="1"/>
      <c r="T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row>
    <row r="205" spans="1:138" ht="12" customHeight="1" x14ac:dyDescent="0.25">
      <c r="A205" s="1"/>
      <c r="B205" s="59"/>
      <c r="C205" s="1"/>
      <c r="D205" s="1"/>
      <c r="E205" s="1"/>
      <c r="F205" s="1"/>
      <c r="G205" s="1"/>
      <c r="H205" s="1"/>
      <c r="I205" s="1"/>
      <c r="J205" s="1"/>
      <c r="K205" s="1"/>
      <c r="L205" s="1"/>
      <c r="M205" s="1"/>
      <c r="N205" s="1"/>
      <c r="O205" s="1"/>
      <c r="P205" s="1"/>
      <c r="Q205" s="1"/>
      <c r="R205" s="1"/>
      <c r="T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row>
    <row r="206" spans="1:138" ht="12" customHeight="1" x14ac:dyDescent="0.25">
      <c r="A206" s="1"/>
      <c r="B206" s="59"/>
      <c r="C206" s="1"/>
      <c r="D206" s="1"/>
      <c r="E206" s="1"/>
      <c r="F206" s="1"/>
      <c r="G206" s="1"/>
      <c r="H206" s="1"/>
      <c r="I206" s="1"/>
      <c r="J206" s="1"/>
      <c r="K206" s="1"/>
      <c r="L206" s="1"/>
      <c r="M206" s="1"/>
      <c r="N206" s="1"/>
      <c r="O206" s="1"/>
      <c r="P206" s="1"/>
      <c r="Q206" s="1"/>
      <c r="R206" s="1"/>
      <c r="T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row>
    <row r="207" spans="1:138" ht="12" customHeight="1" x14ac:dyDescent="0.25">
      <c r="A207" s="1"/>
      <c r="B207" s="59"/>
      <c r="C207" s="1"/>
      <c r="D207" s="1"/>
      <c r="E207" s="1"/>
      <c r="F207" s="1"/>
      <c r="G207" s="1"/>
      <c r="H207" s="1"/>
      <c r="I207" s="1"/>
      <c r="J207" s="1"/>
      <c r="K207" s="1"/>
      <c r="L207" s="1"/>
      <c r="M207" s="1"/>
      <c r="N207" s="1"/>
      <c r="O207" s="1"/>
      <c r="P207" s="1"/>
      <c r="Q207" s="1"/>
      <c r="R207" s="1"/>
      <c r="T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row>
    <row r="208" spans="1:138" ht="12" customHeight="1" x14ac:dyDescent="0.25">
      <c r="A208" s="1"/>
      <c r="B208" s="59"/>
      <c r="C208" s="1"/>
      <c r="D208" s="1"/>
      <c r="E208" s="1"/>
      <c r="F208" s="1"/>
      <c r="G208" s="1"/>
      <c r="H208" s="1"/>
      <c r="I208" s="1"/>
      <c r="J208" s="1"/>
      <c r="K208" s="1"/>
      <c r="L208" s="1"/>
      <c r="M208" s="1"/>
      <c r="N208" s="1"/>
      <c r="O208" s="1"/>
      <c r="P208" s="1"/>
      <c r="Q208" s="1"/>
      <c r="R208" s="1"/>
      <c r="T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row>
    <row r="209" spans="1:138" ht="12" customHeight="1" x14ac:dyDescent="0.25">
      <c r="A209" s="1"/>
      <c r="B209" s="59"/>
      <c r="C209" s="1"/>
      <c r="D209" s="1"/>
      <c r="E209" s="1"/>
      <c r="F209" s="1"/>
      <c r="G209" s="1"/>
      <c r="H209" s="1"/>
      <c r="I209" s="1"/>
      <c r="J209" s="1"/>
      <c r="K209" s="1"/>
      <c r="L209" s="1"/>
      <c r="M209" s="1"/>
      <c r="N209" s="1"/>
      <c r="O209" s="1"/>
      <c r="P209" s="1"/>
      <c r="Q209" s="1"/>
      <c r="R209" s="1"/>
      <c r="T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row>
    <row r="210" spans="1:138" ht="12" customHeight="1" x14ac:dyDescent="0.25">
      <c r="A210" s="1"/>
      <c r="B210" s="59"/>
      <c r="C210" s="1"/>
      <c r="D210" s="1"/>
      <c r="E210" s="1"/>
      <c r="F210" s="1"/>
      <c r="G210" s="1"/>
      <c r="H210" s="1"/>
      <c r="I210" s="1"/>
      <c r="J210" s="1"/>
      <c r="K210" s="1"/>
      <c r="L210" s="1"/>
      <c r="M210" s="1"/>
      <c r="N210" s="1"/>
      <c r="O210" s="1"/>
      <c r="P210" s="1"/>
      <c r="Q210" s="1"/>
      <c r="R210" s="1"/>
      <c r="T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row>
    <row r="211" spans="1:138" ht="12" customHeight="1" x14ac:dyDescent="0.25">
      <c r="A211" s="1"/>
      <c r="B211" s="59"/>
      <c r="C211" s="1"/>
      <c r="D211" s="1"/>
      <c r="E211" s="1"/>
      <c r="F211" s="1"/>
      <c r="G211" s="1"/>
      <c r="H211" s="1"/>
      <c r="I211" s="1"/>
      <c r="J211" s="1"/>
      <c r="K211" s="1"/>
      <c r="L211" s="1"/>
      <c r="M211" s="1"/>
      <c r="N211" s="1"/>
      <c r="O211" s="1"/>
      <c r="P211" s="1"/>
      <c r="Q211" s="1"/>
      <c r="R211" s="1"/>
      <c r="T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row>
    <row r="212" spans="1:138" ht="12" customHeight="1" x14ac:dyDescent="0.25">
      <c r="A212" s="1"/>
      <c r="B212" s="59"/>
      <c r="C212" s="1"/>
      <c r="D212" s="1"/>
      <c r="E212" s="1"/>
      <c r="F212" s="1"/>
      <c r="G212" s="1"/>
      <c r="H212" s="1"/>
      <c r="I212" s="1"/>
      <c r="J212" s="1"/>
      <c r="K212" s="1"/>
      <c r="L212" s="1"/>
      <c r="M212" s="1"/>
      <c r="N212" s="1"/>
      <c r="O212" s="1"/>
      <c r="P212" s="1"/>
      <c r="Q212" s="1"/>
      <c r="R212" s="1"/>
      <c r="T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row>
    <row r="213" spans="1:138" ht="12" customHeight="1" x14ac:dyDescent="0.25">
      <c r="A213" s="1"/>
      <c r="B213" s="59"/>
      <c r="C213" s="1"/>
      <c r="D213" s="1"/>
      <c r="E213" s="1"/>
      <c r="F213" s="1"/>
      <c r="G213" s="1"/>
      <c r="H213" s="1"/>
      <c r="I213" s="1"/>
      <c r="J213" s="1"/>
      <c r="K213" s="1"/>
      <c r="L213" s="1"/>
      <c r="M213" s="1"/>
      <c r="N213" s="1"/>
      <c r="O213" s="1"/>
      <c r="P213" s="1"/>
      <c r="Q213" s="1"/>
      <c r="R213" s="1"/>
      <c r="T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row>
    <row r="214" spans="1:138" ht="12" customHeight="1" x14ac:dyDescent="0.25">
      <c r="A214" s="1"/>
      <c r="B214" s="59"/>
      <c r="C214" s="1"/>
      <c r="D214" s="1"/>
      <c r="E214" s="1"/>
      <c r="F214" s="1"/>
      <c r="G214" s="1"/>
      <c r="H214" s="1"/>
      <c r="I214" s="1"/>
      <c r="J214" s="1"/>
      <c r="K214" s="1"/>
      <c r="L214" s="1"/>
      <c r="M214" s="1"/>
      <c r="N214" s="1"/>
      <c r="O214" s="1"/>
      <c r="P214" s="1"/>
      <c r="Q214" s="1"/>
      <c r="R214" s="1"/>
      <c r="T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row>
    <row r="215" spans="1:138" ht="12" customHeight="1" x14ac:dyDescent="0.25">
      <c r="A215" s="1"/>
      <c r="B215" s="59"/>
      <c r="C215" s="1"/>
      <c r="D215" s="1"/>
      <c r="E215" s="1"/>
      <c r="F215" s="1"/>
      <c r="G215" s="1"/>
      <c r="H215" s="1"/>
      <c r="I215" s="1"/>
      <c r="J215" s="1"/>
      <c r="K215" s="1"/>
      <c r="L215" s="1"/>
      <c r="M215" s="1"/>
      <c r="N215" s="1"/>
      <c r="O215" s="1"/>
      <c r="P215" s="1"/>
      <c r="Q215" s="1"/>
      <c r="R215" s="1"/>
      <c r="T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row>
    <row r="216" spans="1:138" ht="12" customHeight="1" x14ac:dyDescent="0.25">
      <c r="A216" s="1"/>
      <c r="B216" s="59"/>
      <c r="C216" s="1"/>
      <c r="D216" s="1"/>
      <c r="E216" s="1"/>
      <c r="F216" s="1"/>
      <c r="G216" s="1"/>
      <c r="H216" s="1"/>
      <c r="I216" s="1"/>
      <c r="J216" s="1"/>
      <c r="K216" s="1"/>
      <c r="L216" s="1"/>
      <c r="M216" s="1"/>
      <c r="N216" s="1"/>
      <c r="O216" s="1"/>
      <c r="P216" s="1"/>
      <c r="Q216" s="1"/>
      <c r="R216" s="1"/>
      <c r="T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row>
    <row r="217" spans="1:138" ht="12" customHeight="1" x14ac:dyDescent="0.25">
      <c r="A217" s="1"/>
      <c r="B217" s="59"/>
      <c r="C217" s="1"/>
      <c r="D217" s="1"/>
      <c r="E217" s="1"/>
      <c r="F217" s="1"/>
      <c r="G217" s="1"/>
      <c r="H217" s="1"/>
      <c r="I217" s="1"/>
      <c r="J217" s="1"/>
      <c r="K217" s="1"/>
      <c r="L217" s="1"/>
      <c r="M217" s="1"/>
      <c r="N217" s="1"/>
      <c r="O217" s="1"/>
      <c r="P217" s="1"/>
      <c r="Q217" s="1"/>
      <c r="R217" s="1"/>
      <c r="T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row>
    <row r="218" spans="1:138" ht="12" customHeight="1" x14ac:dyDescent="0.25">
      <c r="A218" s="1"/>
      <c r="B218" s="59"/>
      <c r="C218" s="1"/>
      <c r="D218" s="1"/>
      <c r="E218" s="1"/>
      <c r="F218" s="1"/>
      <c r="G218" s="1"/>
      <c r="H218" s="1"/>
      <c r="I218" s="1"/>
      <c r="J218" s="1"/>
      <c r="K218" s="1"/>
      <c r="L218" s="1"/>
      <c r="M218" s="1"/>
      <c r="N218" s="1"/>
      <c r="O218" s="1"/>
      <c r="P218" s="1"/>
      <c r="Q218" s="1"/>
      <c r="R218" s="1"/>
      <c r="T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row>
    <row r="219" spans="1:138" ht="12" customHeight="1" x14ac:dyDescent="0.25">
      <c r="A219" s="1"/>
      <c r="B219" s="59"/>
      <c r="C219" s="1"/>
      <c r="D219" s="1"/>
      <c r="E219" s="1"/>
      <c r="F219" s="1"/>
      <c r="G219" s="1"/>
      <c r="H219" s="1"/>
      <c r="I219" s="1"/>
      <c r="J219" s="1"/>
      <c r="K219" s="1"/>
      <c r="L219" s="1"/>
      <c r="M219" s="1"/>
      <c r="N219" s="1"/>
      <c r="O219" s="1"/>
      <c r="P219" s="1"/>
      <c r="Q219" s="1"/>
      <c r="R219" s="1"/>
      <c r="T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row>
    <row r="220" spans="1:138" ht="12" customHeight="1" x14ac:dyDescent="0.25">
      <c r="A220" s="1"/>
      <c r="B220" s="59"/>
      <c r="C220" s="1"/>
      <c r="D220" s="1"/>
      <c r="E220" s="1"/>
      <c r="F220" s="1"/>
      <c r="G220" s="1"/>
      <c r="H220" s="1"/>
      <c r="I220" s="1"/>
      <c r="J220" s="1"/>
      <c r="K220" s="1"/>
      <c r="L220" s="1"/>
      <c r="M220" s="1"/>
      <c r="N220" s="1"/>
      <c r="O220" s="1"/>
      <c r="P220" s="1"/>
      <c r="Q220" s="1"/>
      <c r="R220" s="1"/>
      <c r="T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row>
    <row r="221" spans="1:138" ht="12" customHeight="1" x14ac:dyDescent="0.25">
      <c r="A221" s="1"/>
      <c r="B221" s="59"/>
      <c r="C221" s="1"/>
      <c r="D221" s="1"/>
      <c r="E221" s="1"/>
      <c r="F221" s="1"/>
      <c r="G221" s="1"/>
      <c r="H221" s="1"/>
      <c r="I221" s="1"/>
      <c r="J221" s="1"/>
      <c r="K221" s="1"/>
      <c r="L221" s="1"/>
      <c r="M221" s="1"/>
      <c r="N221" s="1"/>
      <c r="O221" s="1"/>
      <c r="P221" s="1"/>
      <c r="Q221" s="1"/>
      <c r="R221" s="1"/>
      <c r="T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row>
    <row r="222" spans="1:138" ht="12" customHeight="1" x14ac:dyDescent="0.25">
      <c r="A222" s="1"/>
      <c r="B222" s="59"/>
      <c r="C222" s="1"/>
      <c r="D222" s="1"/>
      <c r="E222" s="1"/>
      <c r="F222" s="1"/>
      <c r="G222" s="1"/>
      <c r="H222" s="1"/>
      <c r="I222" s="1"/>
      <c r="J222" s="1"/>
      <c r="K222" s="1"/>
      <c r="L222" s="1"/>
      <c r="M222" s="1"/>
      <c r="N222" s="1"/>
      <c r="O222" s="1"/>
      <c r="P222" s="1"/>
      <c r="Q222" s="1"/>
      <c r="R222" s="1"/>
      <c r="T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row>
    <row r="223" spans="1:138" ht="12" customHeight="1" x14ac:dyDescent="0.25">
      <c r="A223" s="1"/>
      <c r="B223" s="59"/>
      <c r="C223" s="1"/>
      <c r="D223" s="1"/>
      <c r="E223" s="1"/>
      <c r="F223" s="1"/>
      <c r="G223" s="1"/>
      <c r="H223" s="1"/>
      <c r="I223" s="1"/>
      <c r="J223" s="1"/>
      <c r="K223" s="1"/>
      <c r="L223" s="1"/>
      <c r="M223" s="1"/>
      <c r="N223" s="1"/>
      <c r="O223" s="1"/>
      <c r="P223" s="1"/>
      <c r="Q223" s="1"/>
      <c r="R223" s="1"/>
      <c r="T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row>
    <row r="224" spans="1:138" ht="12" customHeight="1" x14ac:dyDescent="0.25">
      <c r="A224" s="1"/>
      <c r="B224" s="59"/>
      <c r="C224" s="1"/>
      <c r="D224" s="1"/>
      <c r="E224" s="1"/>
      <c r="F224" s="1"/>
      <c r="G224" s="1"/>
      <c r="H224" s="1"/>
      <c r="I224" s="1"/>
      <c r="J224" s="1"/>
      <c r="K224" s="1"/>
      <c r="L224" s="1"/>
      <c r="M224" s="1"/>
      <c r="N224" s="1"/>
      <c r="O224" s="1"/>
      <c r="P224" s="1"/>
      <c r="Q224" s="1"/>
      <c r="R224" s="1"/>
      <c r="T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row>
    <row r="225" spans="1:138" ht="12" customHeight="1" x14ac:dyDescent="0.25">
      <c r="A225" s="1"/>
      <c r="B225" s="59"/>
      <c r="C225" s="1"/>
      <c r="D225" s="1"/>
      <c r="E225" s="1"/>
      <c r="F225" s="1"/>
      <c r="G225" s="1"/>
      <c r="H225" s="1"/>
      <c r="I225" s="1"/>
      <c r="J225" s="1"/>
      <c r="K225" s="1"/>
      <c r="L225" s="1"/>
      <c r="M225" s="1"/>
      <c r="N225" s="1"/>
      <c r="O225" s="1"/>
      <c r="P225" s="1"/>
      <c r="Q225" s="1"/>
      <c r="R225" s="1"/>
      <c r="T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row>
    <row r="226" spans="1:138" ht="12" customHeight="1" x14ac:dyDescent="0.25">
      <c r="A226" s="1"/>
      <c r="B226" s="59"/>
      <c r="C226" s="1"/>
      <c r="D226" s="1"/>
      <c r="E226" s="1"/>
      <c r="F226" s="1"/>
      <c r="G226" s="1"/>
      <c r="H226" s="1"/>
      <c r="I226" s="1"/>
      <c r="J226" s="1"/>
      <c r="K226" s="1"/>
      <c r="L226" s="1"/>
      <c r="M226" s="1"/>
      <c r="N226" s="1"/>
      <c r="O226" s="1"/>
      <c r="P226" s="1"/>
      <c r="Q226" s="1"/>
      <c r="R226" s="1"/>
      <c r="T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row>
    <row r="227" spans="1:138" ht="12" customHeight="1" x14ac:dyDescent="0.25">
      <c r="A227" s="1"/>
      <c r="B227" s="59"/>
      <c r="C227" s="1"/>
      <c r="D227" s="1"/>
      <c r="E227" s="1"/>
      <c r="F227" s="1"/>
      <c r="G227" s="1"/>
      <c r="H227" s="1"/>
      <c r="I227" s="1"/>
      <c r="J227" s="1"/>
      <c r="K227" s="1"/>
      <c r="L227" s="1"/>
      <c r="M227" s="1"/>
      <c r="N227" s="1"/>
      <c r="O227" s="1"/>
      <c r="P227" s="1"/>
      <c r="Q227" s="1"/>
      <c r="R227" s="1"/>
      <c r="T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row>
    <row r="228" spans="1:138" ht="12" customHeight="1" x14ac:dyDescent="0.25">
      <c r="A228" s="1"/>
      <c r="B228" s="59"/>
      <c r="C228" s="1"/>
      <c r="D228" s="1"/>
      <c r="E228" s="1"/>
      <c r="F228" s="1"/>
      <c r="G228" s="1"/>
      <c r="H228" s="1"/>
      <c r="I228" s="1"/>
      <c r="J228" s="1"/>
      <c r="K228" s="1"/>
      <c r="L228" s="1"/>
      <c r="M228" s="1"/>
      <c r="N228" s="1"/>
      <c r="O228" s="1"/>
      <c r="P228" s="1"/>
      <c r="Q228" s="1"/>
      <c r="R228" s="1"/>
      <c r="T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row>
    <row r="229" spans="1:138" ht="12" customHeight="1" x14ac:dyDescent="0.25">
      <c r="A229" s="1"/>
      <c r="B229" s="59"/>
      <c r="C229" s="1"/>
      <c r="D229" s="1"/>
      <c r="E229" s="1"/>
      <c r="F229" s="1"/>
      <c r="G229" s="1"/>
      <c r="H229" s="1"/>
      <c r="I229" s="1"/>
      <c r="J229" s="1"/>
      <c r="K229" s="1"/>
      <c r="L229" s="1"/>
      <c r="M229" s="1"/>
      <c r="N229" s="1"/>
      <c r="O229" s="1"/>
      <c r="P229" s="1"/>
      <c r="Q229" s="1"/>
      <c r="R229" s="1"/>
      <c r="T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row>
    <row r="230" spans="1:138" ht="12" customHeight="1" x14ac:dyDescent="0.25">
      <c r="A230" s="1"/>
      <c r="B230" s="59"/>
      <c r="C230" s="1"/>
      <c r="D230" s="1"/>
      <c r="E230" s="1"/>
      <c r="F230" s="1"/>
      <c r="G230" s="1"/>
      <c r="H230" s="1"/>
      <c r="I230" s="1"/>
      <c r="J230" s="1"/>
      <c r="K230" s="1"/>
      <c r="L230" s="1"/>
      <c r="M230" s="1"/>
      <c r="N230" s="1"/>
      <c r="O230" s="1"/>
      <c r="P230" s="1"/>
      <c r="Q230" s="1"/>
      <c r="R230" s="1"/>
      <c r="T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c r="EG230" s="1"/>
      <c r="EH230" s="1"/>
    </row>
    <row r="231" spans="1:138" ht="12" customHeight="1" x14ac:dyDescent="0.25">
      <c r="A231" s="1"/>
      <c r="B231" s="59"/>
      <c r="C231" s="1"/>
      <c r="D231" s="1"/>
      <c r="E231" s="1"/>
      <c r="F231" s="1"/>
      <c r="G231" s="1"/>
      <c r="H231" s="1"/>
      <c r="I231" s="1"/>
      <c r="J231" s="1"/>
      <c r="K231" s="1"/>
      <c r="L231" s="1"/>
      <c r="M231" s="1"/>
      <c r="N231" s="1"/>
      <c r="O231" s="1"/>
      <c r="P231" s="1"/>
      <c r="Q231" s="1"/>
      <c r="R231" s="1"/>
      <c r="T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row>
    <row r="232" spans="1:138" ht="12" customHeight="1" x14ac:dyDescent="0.25">
      <c r="A232" s="1"/>
      <c r="B232" s="59"/>
      <c r="C232" s="1"/>
      <c r="D232" s="1"/>
      <c r="E232" s="1"/>
      <c r="F232" s="1"/>
      <c r="G232" s="1"/>
      <c r="H232" s="1"/>
      <c r="I232" s="1"/>
      <c r="J232" s="1"/>
      <c r="K232" s="1"/>
      <c r="L232" s="1"/>
      <c r="M232" s="1"/>
      <c r="N232" s="1"/>
      <c r="O232" s="1"/>
      <c r="P232" s="1"/>
      <c r="Q232" s="1"/>
      <c r="R232" s="1"/>
      <c r="T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row>
    <row r="233" spans="1:138" ht="12" customHeight="1" x14ac:dyDescent="0.25">
      <c r="A233" s="1"/>
      <c r="B233" s="59"/>
      <c r="C233" s="1"/>
      <c r="D233" s="1"/>
      <c r="E233" s="1"/>
      <c r="F233" s="1"/>
      <c r="G233" s="1"/>
      <c r="H233" s="1"/>
      <c r="I233" s="1"/>
      <c r="J233" s="1"/>
      <c r="K233" s="1"/>
      <c r="L233" s="1"/>
      <c r="M233" s="1"/>
      <c r="N233" s="1"/>
      <c r="O233" s="1"/>
      <c r="P233" s="1"/>
      <c r="Q233" s="1"/>
      <c r="R233" s="1"/>
      <c r="T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row>
    <row r="234" spans="1:138" ht="12" customHeight="1" x14ac:dyDescent="0.25">
      <c r="A234" s="1"/>
      <c r="B234" s="59"/>
      <c r="C234" s="1"/>
      <c r="D234" s="1"/>
      <c r="E234" s="1"/>
      <c r="F234" s="1"/>
      <c r="G234" s="1"/>
      <c r="H234" s="1"/>
      <c r="I234" s="1"/>
      <c r="J234" s="1"/>
      <c r="K234" s="1"/>
      <c r="L234" s="1"/>
      <c r="M234" s="1"/>
      <c r="N234" s="1"/>
      <c r="O234" s="1"/>
      <c r="P234" s="1"/>
      <c r="Q234" s="1"/>
      <c r="R234" s="1"/>
      <c r="T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row>
    <row r="235" spans="1:138" ht="12" customHeight="1" x14ac:dyDescent="0.25">
      <c r="A235" s="1"/>
      <c r="B235" s="59"/>
      <c r="C235" s="1"/>
      <c r="D235" s="1"/>
      <c r="E235" s="1"/>
      <c r="F235" s="1"/>
      <c r="G235" s="1"/>
      <c r="H235" s="1"/>
      <c r="I235" s="1"/>
      <c r="J235" s="1"/>
      <c r="K235" s="1"/>
      <c r="L235" s="1"/>
      <c r="M235" s="1"/>
      <c r="N235" s="1"/>
      <c r="O235" s="1"/>
      <c r="P235" s="1"/>
      <c r="Q235" s="1"/>
      <c r="R235" s="1"/>
      <c r="T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row>
    <row r="236" spans="1:138" ht="12" customHeight="1" x14ac:dyDescent="0.25">
      <c r="A236" s="1"/>
      <c r="B236" s="59"/>
      <c r="C236" s="1"/>
      <c r="D236" s="1"/>
      <c r="E236" s="1"/>
      <c r="F236" s="1"/>
      <c r="G236" s="1"/>
      <c r="H236" s="1"/>
      <c r="I236" s="1"/>
      <c r="J236" s="1"/>
      <c r="K236" s="1"/>
      <c r="L236" s="1"/>
      <c r="M236" s="1"/>
      <c r="N236" s="1"/>
      <c r="O236" s="1"/>
      <c r="P236" s="1"/>
      <c r="Q236" s="1"/>
      <c r="R236" s="1"/>
      <c r="T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row>
    <row r="237" spans="1:138" ht="12" customHeight="1" x14ac:dyDescent="0.25">
      <c r="A237" s="1"/>
      <c r="B237" s="59"/>
      <c r="C237" s="1"/>
      <c r="D237" s="1"/>
      <c r="E237" s="1"/>
      <c r="F237" s="1"/>
      <c r="G237" s="1"/>
      <c r="H237" s="1"/>
      <c r="I237" s="1"/>
      <c r="J237" s="1"/>
      <c r="K237" s="1"/>
      <c r="L237" s="1"/>
      <c r="M237" s="1"/>
      <c r="N237" s="1"/>
      <c r="O237" s="1"/>
      <c r="P237" s="1"/>
      <c r="Q237" s="1"/>
      <c r="R237" s="1"/>
      <c r="T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row>
    <row r="238" spans="1:138" ht="12" customHeight="1" x14ac:dyDescent="0.25">
      <c r="A238" s="1"/>
      <c r="B238" s="59"/>
      <c r="C238" s="1"/>
      <c r="D238" s="1"/>
      <c r="E238" s="1"/>
      <c r="F238" s="1"/>
      <c r="G238" s="1"/>
      <c r="H238" s="1"/>
      <c r="I238" s="1"/>
      <c r="J238" s="1"/>
      <c r="K238" s="1"/>
      <c r="L238" s="1"/>
      <c r="M238" s="1"/>
      <c r="N238" s="1"/>
      <c r="O238" s="1"/>
      <c r="P238" s="1"/>
      <c r="Q238" s="1"/>
      <c r="R238" s="1"/>
      <c r="T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row>
    <row r="239" spans="1:138" ht="12" customHeight="1" x14ac:dyDescent="0.25">
      <c r="A239" s="1"/>
      <c r="B239" s="59"/>
      <c r="C239" s="1"/>
      <c r="D239" s="1"/>
      <c r="E239" s="1"/>
      <c r="F239" s="1"/>
      <c r="G239" s="1"/>
      <c r="H239" s="1"/>
      <c r="I239" s="1"/>
      <c r="J239" s="1"/>
      <c r="K239" s="1"/>
      <c r="L239" s="1"/>
      <c r="M239" s="1"/>
      <c r="N239" s="1"/>
      <c r="O239" s="1"/>
      <c r="P239" s="1"/>
      <c r="Q239" s="1"/>
      <c r="R239" s="1"/>
      <c r="T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row>
    <row r="240" spans="1:138" ht="12" customHeight="1" x14ac:dyDescent="0.25">
      <c r="A240" s="1"/>
      <c r="B240" s="59"/>
      <c r="C240" s="1"/>
      <c r="D240" s="1"/>
      <c r="E240" s="1"/>
      <c r="F240" s="1"/>
      <c r="G240" s="1"/>
      <c r="H240" s="1"/>
      <c r="I240" s="1"/>
      <c r="J240" s="1"/>
      <c r="K240" s="1"/>
      <c r="L240" s="1"/>
      <c r="M240" s="1"/>
      <c r="N240" s="1"/>
      <c r="O240" s="1"/>
      <c r="P240" s="1"/>
      <c r="Q240" s="1"/>
      <c r="R240" s="1"/>
      <c r="T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row>
    <row r="241" spans="1:138" ht="12" customHeight="1" x14ac:dyDescent="0.25">
      <c r="A241" s="1"/>
      <c r="B241" s="59"/>
      <c r="C241" s="1"/>
      <c r="D241" s="1"/>
      <c r="E241" s="1"/>
      <c r="F241" s="1"/>
      <c r="G241" s="1"/>
      <c r="H241" s="1"/>
      <c r="I241" s="1"/>
      <c r="J241" s="1"/>
      <c r="K241" s="1"/>
      <c r="L241" s="1"/>
      <c r="M241" s="1"/>
      <c r="N241" s="1"/>
      <c r="O241" s="1"/>
      <c r="P241" s="1"/>
      <c r="Q241" s="1"/>
      <c r="R241" s="1"/>
      <c r="T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row>
    <row r="242" spans="1:138" ht="12" customHeight="1" x14ac:dyDescent="0.25">
      <c r="A242" s="1"/>
      <c r="B242" s="59"/>
      <c r="C242" s="1"/>
      <c r="D242" s="1"/>
      <c r="E242" s="1"/>
      <c r="F242" s="1"/>
      <c r="G242" s="1"/>
      <c r="H242" s="1"/>
      <c r="I242" s="1"/>
      <c r="J242" s="1"/>
      <c r="K242" s="1"/>
      <c r="L242" s="1"/>
      <c r="M242" s="1"/>
      <c r="N242" s="1"/>
      <c r="O242" s="1"/>
      <c r="P242" s="1"/>
      <c r="Q242" s="1"/>
      <c r="R242" s="1"/>
      <c r="T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row>
    <row r="243" spans="1:138" ht="12" customHeight="1" x14ac:dyDescent="0.25">
      <c r="A243" s="1"/>
      <c r="B243" s="59"/>
      <c r="C243" s="1"/>
      <c r="D243" s="1"/>
      <c r="E243" s="1"/>
      <c r="F243" s="1"/>
      <c r="G243" s="1"/>
      <c r="H243" s="1"/>
      <c r="I243" s="1"/>
      <c r="J243" s="1"/>
      <c r="K243" s="1"/>
      <c r="L243" s="1"/>
      <c r="M243" s="1"/>
      <c r="N243" s="1"/>
      <c r="O243" s="1"/>
      <c r="P243" s="1"/>
      <c r="Q243" s="1"/>
      <c r="R243" s="1"/>
      <c r="T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row>
    <row r="244" spans="1:138" ht="12" customHeight="1" x14ac:dyDescent="0.25">
      <c r="A244" s="1"/>
      <c r="B244" s="59"/>
      <c r="C244" s="1"/>
      <c r="D244" s="1"/>
      <c r="E244" s="1"/>
      <c r="F244" s="1"/>
      <c r="G244" s="1"/>
      <c r="H244" s="1"/>
      <c r="I244" s="1"/>
      <c r="J244" s="1"/>
      <c r="K244" s="1"/>
      <c r="L244" s="1"/>
      <c r="M244" s="1"/>
      <c r="N244" s="1"/>
      <c r="O244" s="1"/>
      <c r="P244" s="1"/>
      <c r="Q244" s="1"/>
      <c r="R244" s="1"/>
      <c r="T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row>
    <row r="245" spans="1:138" ht="12" customHeight="1" x14ac:dyDescent="0.25">
      <c r="A245" s="1"/>
      <c r="B245" s="59"/>
      <c r="C245" s="1"/>
      <c r="D245" s="1"/>
      <c r="E245" s="1"/>
      <c r="F245" s="1"/>
      <c r="G245" s="1"/>
      <c r="H245" s="1"/>
      <c r="I245" s="1"/>
      <c r="J245" s="1"/>
      <c r="K245" s="1"/>
      <c r="L245" s="1"/>
      <c r="M245" s="1"/>
      <c r="N245" s="1"/>
      <c r="O245" s="1"/>
      <c r="P245" s="1"/>
      <c r="Q245" s="1"/>
      <c r="R245" s="1"/>
      <c r="T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row>
    <row r="246" spans="1:138" ht="12" customHeight="1" x14ac:dyDescent="0.25">
      <c r="A246" s="1"/>
      <c r="B246" s="59"/>
      <c r="C246" s="1"/>
      <c r="D246" s="1"/>
      <c r="E246" s="1"/>
      <c r="F246" s="1"/>
      <c r="G246" s="1"/>
      <c r="H246" s="1"/>
      <c r="I246" s="1"/>
      <c r="J246" s="1"/>
      <c r="K246" s="1"/>
      <c r="L246" s="1"/>
      <c r="M246" s="1"/>
      <c r="N246" s="1"/>
      <c r="O246" s="1"/>
      <c r="P246" s="1"/>
      <c r="Q246" s="1"/>
      <c r="R246" s="1"/>
      <c r="T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row>
    <row r="247" spans="1:138" ht="12" customHeight="1" x14ac:dyDescent="0.25">
      <c r="A247" s="1"/>
      <c r="B247" s="59"/>
      <c r="C247" s="1"/>
      <c r="D247" s="1"/>
      <c r="E247" s="1"/>
      <c r="F247" s="1"/>
      <c r="G247" s="1"/>
      <c r="H247" s="1"/>
      <c r="I247" s="1"/>
      <c r="J247" s="1"/>
      <c r="K247" s="1"/>
      <c r="L247" s="1"/>
      <c r="M247" s="1"/>
      <c r="N247" s="1"/>
      <c r="O247" s="1"/>
      <c r="P247" s="1"/>
      <c r="Q247" s="1"/>
      <c r="R247" s="1"/>
      <c r="T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row>
    <row r="248" spans="1:138" ht="12" customHeight="1" x14ac:dyDescent="0.25">
      <c r="A248" s="1"/>
      <c r="B248" s="59"/>
      <c r="C248" s="1"/>
      <c r="D248" s="1"/>
      <c r="E248" s="1"/>
      <c r="F248" s="1"/>
      <c r="G248" s="1"/>
      <c r="H248" s="1"/>
      <c r="I248" s="1"/>
      <c r="J248" s="1"/>
      <c r="K248" s="1"/>
      <c r="L248" s="1"/>
      <c r="M248" s="1"/>
      <c r="N248" s="1"/>
      <c r="O248" s="1"/>
      <c r="P248" s="1"/>
      <c r="Q248" s="1"/>
      <c r="R248" s="1"/>
      <c r="T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row>
    <row r="249" spans="1:138" ht="12" customHeight="1" x14ac:dyDescent="0.25">
      <c r="A249" s="1"/>
      <c r="B249" s="59"/>
      <c r="C249" s="1"/>
      <c r="D249" s="1"/>
      <c r="E249" s="1"/>
      <c r="F249" s="1"/>
      <c r="G249" s="1"/>
      <c r="H249" s="1"/>
      <c r="I249" s="1"/>
      <c r="J249" s="1"/>
      <c r="K249" s="1"/>
      <c r="L249" s="1"/>
      <c r="M249" s="1"/>
      <c r="N249" s="1"/>
      <c r="O249" s="1"/>
      <c r="P249" s="1"/>
      <c r="Q249" s="1"/>
      <c r="R249" s="1"/>
      <c r="T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row>
    <row r="250" spans="1:138" ht="12" customHeight="1" x14ac:dyDescent="0.25">
      <c r="A250" s="1"/>
      <c r="B250" s="59"/>
      <c r="C250" s="1"/>
      <c r="D250" s="1"/>
      <c r="E250" s="1"/>
      <c r="F250" s="1"/>
      <c r="G250" s="1"/>
      <c r="H250" s="1"/>
      <c r="I250" s="1"/>
      <c r="J250" s="1"/>
      <c r="K250" s="1"/>
      <c r="L250" s="1"/>
      <c r="M250" s="1"/>
      <c r="N250" s="1"/>
      <c r="O250" s="1"/>
      <c r="P250" s="1"/>
      <c r="Q250" s="1"/>
      <c r="R250" s="1"/>
      <c r="T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row>
    <row r="251" spans="1:138" ht="12" customHeight="1" x14ac:dyDescent="0.25">
      <c r="A251" s="1"/>
      <c r="B251" s="59"/>
      <c r="C251" s="1"/>
      <c r="D251" s="1"/>
      <c r="E251" s="1"/>
      <c r="F251" s="1"/>
      <c r="G251" s="1"/>
      <c r="H251" s="1"/>
      <c r="I251" s="1"/>
      <c r="J251" s="1"/>
      <c r="K251" s="1"/>
      <c r="L251" s="1"/>
      <c r="M251" s="1"/>
      <c r="N251" s="1"/>
      <c r="O251" s="1"/>
      <c r="P251" s="1"/>
      <c r="Q251" s="1"/>
      <c r="R251" s="1"/>
      <c r="T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row>
    <row r="252" spans="1:138" ht="12" customHeight="1" x14ac:dyDescent="0.25">
      <c r="A252" s="1"/>
      <c r="B252" s="59"/>
      <c r="C252" s="1"/>
      <c r="D252" s="1"/>
      <c r="E252" s="1"/>
      <c r="F252" s="1"/>
      <c r="G252" s="1"/>
      <c r="H252" s="1"/>
      <c r="I252" s="1"/>
      <c r="J252" s="1"/>
      <c r="K252" s="1"/>
      <c r="L252" s="1"/>
      <c r="M252" s="1"/>
      <c r="N252" s="1"/>
      <c r="O252" s="1"/>
      <c r="P252" s="1"/>
      <c r="Q252" s="1"/>
      <c r="R252" s="1"/>
      <c r="T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row>
    <row r="253" spans="1:138" ht="12" customHeight="1" x14ac:dyDescent="0.25">
      <c r="A253" s="1"/>
      <c r="B253" s="59"/>
      <c r="C253" s="1"/>
      <c r="D253" s="1"/>
      <c r="E253" s="1"/>
      <c r="F253" s="1"/>
      <c r="G253" s="1"/>
      <c r="H253" s="1"/>
      <c r="I253" s="1"/>
      <c r="J253" s="1"/>
      <c r="K253" s="1"/>
      <c r="L253" s="1"/>
      <c r="M253" s="1"/>
      <c r="N253" s="1"/>
      <c r="O253" s="1"/>
      <c r="P253" s="1"/>
      <c r="Q253" s="1"/>
      <c r="R253" s="1"/>
      <c r="T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row>
    <row r="254" spans="1:138" ht="12" customHeight="1" x14ac:dyDescent="0.25">
      <c r="A254" s="1"/>
      <c r="B254" s="59"/>
      <c r="C254" s="1"/>
      <c r="D254" s="1"/>
      <c r="E254" s="1"/>
      <c r="F254" s="1"/>
      <c r="G254" s="1"/>
      <c r="H254" s="1"/>
      <c r="I254" s="1"/>
      <c r="J254" s="1"/>
      <c r="K254" s="1"/>
      <c r="L254" s="1"/>
      <c r="M254" s="1"/>
      <c r="N254" s="1"/>
      <c r="O254" s="1"/>
      <c r="P254" s="1"/>
      <c r="Q254" s="1"/>
      <c r="R254" s="1"/>
      <c r="T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c r="EG254" s="1"/>
      <c r="EH254" s="1"/>
    </row>
    <row r="255" spans="1:138" ht="12" customHeight="1" x14ac:dyDescent="0.25">
      <c r="A255" s="1"/>
      <c r="B255" s="59"/>
      <c r="C255" s="1"/>
      <c r="D255" s="1"/>
      <c r="E255" s="1"/>
      <c r="F255" s="1"/>
      <c r="G255" s="1"/>
      <c r="H255" s="1"/>
      <c r="I255" s="1"/>
      <c r="J255" s="1"/>
      <c r="K255" s="1"/>
      <c r="L255" s="1"/>
      <c r="M255" s="1"/>
      <c r="N255" s="1"/>
      <c r="O255" s="1"/>
      <c r="P255" s="1"/>
      <c r="Q255" s="1"/>
      <c r="R255" s="1"/>
      <c r="T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row>
    <row r="256" spans="1:138" ht="12" customHeight="1" x14ac:dyDescent="0.25">
      <c r="A256" s="1"/>
      <c r="B256" s="59"/>
      <c r="C256" s="1"/>
      <c r="D256" s="1"/>
      <c r="E256" s="1"/>
      <c r="F256" s="1"/>
      <c r="G256" s="1"/>
      <c r="H256" s="1"/>
      <c r="I256" s="1"/>
      <c r="J256" s="1"/>
      <c r="K256" s="1"/>
      <c r="L256" s="1"/>
      <c r="M256" s="1"/>
      <c r="N256" s="1"/>
      <c r="O256" s="1"/>
      <c r="P256" s="1"/>
      <c r="Q256" s="1"/>
      <c r="R256" s="1"/>
      <c r="T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c r="EG256" s="1"/>
      <c r="EH256" s="1"/>
    </row>
    <row r="257" spans="1:138" ht="12" customHeight="1" x14ac:dyDescent="0.25">
      <c r="A257" s="1"/>
      <c r="B257" s="59"/>
      <c r="C257" s="1"/>
      <c r="D257" s="1"/>
      <c r="E257" s="1"/>
      <c r="F257" s="1"/>
      <c r="G257" s="1"/>
      <c r="H257" s="1"/>
      <c r="I257" s="1"/>
      <c r="J257" s="1"/>
      <c r="K257" s="1"/>
      <c r="L257" s="1"/>
      <c r="M257" s="1"/>
      <c r="N257" s="1"/>
      <c r="O257" s="1"/>
      <c r="P257" s="1"/>
      <c r="Q257" s="1"/>
      <c r="R257" s="1"/>
      <c r="T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row>
    <row r="258" spans="1:138" ht="12" customHeight="1" x14ac:dyDescent="0.25">
      <c r="A258" s="1"/>
      <c r="B258" s="59"/>
      <c r="C258" s="1"/>
      <c r="D258" s="1"/>
      <c r="E258" s="1"/>
      <c r="F258" s="1"/>
      <c r="G258" s="1"/>
      <c r="H258" s="1"/>
      <c r="I258" s="1"/>
      <c r="J258" s="1"/>
      <c r="K258" s="1"/>
      <c r="L258" s="1"/>
      <c r="M258" s="1"/>
      <c r="N258" s="1"/>
      <c r="O258" s="1"/>
      <c r="P258" s="1"/>
      <c r="Q258" s="1"/>
      <c r="R258" s="1"/>
      <c r="T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row>
    <row r="259" spans="1:138" ht="12" customHeight="1" x14ac:dyDescent="0.25">
      <c r="A259" s="1"/>
      <c r="B259" s="59"/>
      <c r="C259" s="1"/>
      <c r="D259" s="1"/>
      <c r="E259" s="1"/>
      <c r="F259" s="1"/>
      <c r="G259" s="1"/>
      <c r="H259" s="1"/>
      <c r="I259" s="1"/>
      <c r="J259" s="1"/>
      <c r="K259" s="1"/>
      <c r="L259" s="1"/>
      <c r="M259" s="1"/>
      <c r="N259" s="1"/>
      <c r="O259" s="1"/>
      <c r="P259" s="1"/>
      <c r="Q259" s="1"/>
      <c r="R259" s="1"/>
      <c r="T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row>
    <row r="260" spans="1:138" ht="12" customHeight="1" x14ac:dyDescent="0.25">
      <c r="A260" s="1"/>
      <c r="B260" s="59"/>
      <c r="C260" s="1"/>
      <c r="D260" s="1"/>
      <c r="E260" s="1"/>
      <c r="F260" s="1"/>
      <c r="G260" s="1"/>
      <c r="H260" s="1"/>
      <c r="I260" s="1"/>
      <c r="J260" s="1"/>
      <c r="K260" s="1"/>
      <c r="L260" s="1"/>
      <c r="M260" s="1"/>
      <c r="N260" s="1"/>
      <c r="O260" s="1"/>
      <c r="P260" s="1"/>
      <c r="Q260" s="1"/>
      <c r="R260" s="1"/>
      <c r="T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row>
    <row r="261" spans="1:138" ht="12" customHeight="1" x14ac:dyDescent="0.25">
      <c r="A261" s="1"/>
      <c r="B261" s="59"/>
      <c r="C261" s="1"/>
      <c r="D261" s="1"/>
      <c r="E261" s="1"/>
      <c r="F261" s="1"/>
      <c r="G261" s="1"/>
      <c r="H261" s="1"/>
      <c r="I261" s="1"/>
      <c r="J261" s="1"/>
      <c r="K261" s="1"/>
      <c r="L261" s="1"/>
      <c r="M261" s="1"/>
      <c r="N261" s="1"/>
      <c r="O261" s="1"/>
      <c r="P261" s="1"/>
      <c r="Q261" s="1"/>
      <c r="R261" s="1"/>
      <c r="T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row>
    <row r="262" spans="1:138" ht="12" customHeight="1" x14ac:dyDescent="0.25">
      <c r="A262" s="1"/>
      <c r="B262" s="59"/>
      <c r="C262" s="1"/>
      <c r="D262" s="1"/>
      <c r="E262" s="1"/>
      <c r="F262" s="1"/>
      <c r="G262" s="1"/>
      <c r="H262" s="1"/>
      <c r="I262" s="1"/>
      <c r="J262" s="1"/>
      <c r="K262" s="1"/>
      <c r="L262" s="1"/>
      <c r="M262" s="1"/>
      <c r="N262" s="1"/>
      <c r="O262" s="1"/>
      <c r="P262" s="1"/>
      <c r="Q262" s="1"/>
      <c r="R262" s="1"/>
      <c r="T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row>
    <row r="263" spans="1:138" ht="12" customHeight="1" x14ac:dyDescent="0.25">
      <c r="A263" s="1"/>
      <c r="B263" s="59"/>
      <c r="C263" s="1"/>
      <c r="D263" s="1"/>
      <c r="E263" s="1"/>
      <c r="F263" s="1"/>
      <c r="G263" s="1"/>
      <c r="H263" s="1"/>
      <c r="I263" s="1"/>
      <c r="J263" s="1"/>
      <c r="K263" s="1"/>
      <c r="L263" s="1"/>
      <c r="M263" s="1"/>
      <c r="N263" s="1"/>
      <c r="O263" s="1"/>
      <c r="P263" s="1"/>
      <c r="Q263" s="1"/>
      <c r="R263" s="1"/>
      <c r="T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c r="EG263" s="1"/>
      <c r="EH263" s="1"/>
    </row>
    <row r="264" spans="1:138" ht="12" customHeight="1" x14ac:dyDescent="0.25">
      <c r="A264" s="1"/>
      <c r="B264" s="59"/>
      <c r="C264" s="1"/>
      <c r="D264" s="1"/>
      <c r="E264" s="1"/>
      <c r="F264" s="1"/>
      <c r="G264" s="1"/>
      <c r="H264" s="1"/>
      <c r="I264" s="1"/>
      <c r="J264" s="1"/>
      <c r="K264" s="1"/>
      <c r="L264" s="1"/>
      <c r="M264" s="1"/>
      <c r="N264" s="1"/>
      <c r="O264" s="1"/>
      <c r="P264" s="1"/>
      <c r="Q264" s="1"/>
      <c r="R264" s="1"/>
      <c r="T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row>
    <row r="265" spans="1:138" ht="12" customHeight="1" x14ac:dyDescent="0.25">
      <c r="A265" s="1"/>
      <c r="B265" s="59"/>
      <c r="C265" s="1"/>
      <c r="D265" s="1"/>
      <c r="E265" s="1"/>
      <c r="F265" s="1"/>
      <c r="G265" s="1"/>
      <c r="H265" s="1"/>
      <c r="I265" s="1"/>
      <c r="J265" s="1"/>
      <c r="K265" s="1"/>
      <c r="L265" s="1"/>
      <c r="M265" s="1"/>
      <c r="N265" s="1"/>
      <c r="O265" s="1"/>
      <c r="P265" s="1"/>
      <c r="Q265" s="1"/>
      <c r="R265" s="1"/>
      <c r="T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c r="EG265" s="1"/>
      <c r="EH265" s="1"/>
    </row>
    <row r="266" spans="1:138" ht="12" customHeight="1" x14ac:dyDescent="0.25">
      <c r="A266" s="1"/>
      <c r="B266" s="59"/>
      <c r="C266" s="1"/>
      <c r="D266" s="1"/>
      <c r="E266" s="1"/>
      <c r="F266" s="1"/>
      <c r="G266" s="1"/>
      <c r="H266" s="1"/>
      <c r="I266" s="1"/>
      <c r="J266" s="1"/>
      <c r="K266" s="1"/>
      <c r="L266" s="1"/>
      <c r="M266" s="1"/>
      <c r="N266" s="1"/>
      <c r="O266" s="1"/>
      <c r="P266" s="1"/>
      <c r="Q266" s="1"/>
      <c r="R266" s="1"/>
      <c r="T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c r="EG266" s="1"/>
      <c r="EH266" s="1"/>
    </row>
    <row r="267" spans="1:138" ht="12" customHeight="1" x14ac:dyDescent="0.25">
      <c r="A267" s="1"/>
      <c r="B267" s="59"/>
      <c r="C267" s="1"/>
      <c r="D267" s="1"/>
      <c r="E267" s="1"/>
      <c r="F267" s="1"/>
      <c r="G267" s="1"/>
      <c r="H267" s="1"/>
      <c r="I267" s="1"/>
      <c r="J267" s="1"/>
      <c r="K267" s="1"/>
      <c r="L267" s="1"/>
      <c r="M267" s="1"/>
      <c r="N267" s="1"/>
      <c r="O267" s="1"/>
      <c r="P267" s="1"/>
      <c r="Q267" s="1"/>
      <c r="R267" s="1"/>
      <c r="T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c r="ED267" s="1"/>
      <c r="EE267" s="1"/>
      <c r="EF267" s="1"/>
      <c r="EG267" s="1"/>
      <c r="EH267" s="1"/>
    </row>
    <row r="268" spans="1:138" ht="12" customHeight="1" x14ac:dyDescent="0.25">
      <c r="A268" s="1"/>
      <c r="B268" s="59"/>
      <c r="C268" s="1"/>
      <c r="D268" s="1"/>
      <c r="E268" s="1"/>
      <c r="F268" s="1"/>
      <c r="G268" s="1"/>
      <c r="H268" s="1"/>
      <c r="I268" s="1"/>
      <c r="J268" s="1"/>
      <c r="K268" s="1"/>
      <c r="L268" s="1"/>
      <c r="M268" s="1"/>
      <c r="N268" s="1"/>
      <c r="O268" s="1"/>
      <c r="P268" s="1"/>
      <c r="Q268" s="1"/>
      <c r="R268" s="1"/>
      <c r="T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c r="EG268" s="1"/>
      <c r="EH268" s="1"/>
    </row>
    <row r="269" spans="1:138" ht="12" customHeight="1" x14ac:dyDescent="0.25">
      <c r="A269" s="1"/>
      <c r="B269" s="59"/>
      <c r="C269" s="1"/>
      <c r="D269" s="1"/>
      <c r="E269" s="1"/>
      <c r="F269" s="1"/>
      <c r="G269" s="1"/>
      <c r="H269" s="1"/>
      <c r="I269" s="1"/>
      <c r="J269" s="1"/>
      <c r="K269" s="1"/>
      <c r="L269" s="1"/>
      <c r="M269" s="1"/>
      <c r="N269" s="1"/>
      <c r="O269" s="1"/>
      <c r="P269" s="1"/>
      <c r="Q269" s="1"/>
      <c r="R269" s="1"/>
      <c r="T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c r="EG269" s="1"/>
      <c r="EH269" s="1"/>
    </row>
    <row r="270" spans="1:138" ht="12" customHeight="1" x14ac:dyDescent="0.25">
      <c r="A270" s="1"/>
      <c r="B270" s="59"/>
      <c r="C270" s="1"/>
      <c r="D270" s="1"/>
      <c r="E270" s="1"/>
      <c r="F270" s="1"/>
      <c r="G270" s="1"/>
      <c r="H270" s="1"/>
      <c r="I270" s="1"/>
      <c r="J270" s="1"/>
      <c r="K270" s="1"/>
      <c r="L270" s="1"/>
      <c r="M270" s="1"/>
      <c r="N270" s="1"/>
      <c r="O270" s="1"/>
      <c r="P270" s="1"/>
      <c r="Q270" s="1"/>
      <c r="R270" s="1"/>
      <c r="T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c r="ED270" s="1"/>
      <c r="EE270" s="1"/>
      <c r="EF270" s="1"/>
      <c r="EG270" s="1"/>
      <c r="EH270" s="1"/>
    </row>
    <row r="271" spans="1:138" ht="12" customHeight="1" x14ac:dyDescent="0.25">
      <c r="A271" s="1"/>
      <c r="B271" s="59"/>
      <c r="C271" s="1"/>
      <c r="D271" s="1"/>
      <c r="E271" s="1"/>
      <c r="F271" s="1"/>
      <c r="G271" s="1"/>
      <c r="H271" s="1"/>
      <c r="I271" s="1"/>
      <c r="J271" s="1"/>
      <c r="K271" s="1"/>
      <c r="L271" s="1"/>
      <c r="M271" s="1"/>
      <c r="N271" s="1"/>
      <c r="O271" s="1"/>
      <c r="P271" s="1"/>
      <c r="Q271" s="1"/>
      <c r="R271" s="1"/>
      <c r="T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c r="ED271" s="1"/>
      <c r="EE271" s="1"/>
      <c r="EF271" s="1"/>
      <c r="EG271" s="1"/>
      <c r="EH271" s="1"/>
    </row>
    <row r="272" spans="1:138" ht="12" customHeight="1" x14ac:dyDescent="0.25">
      <c r="A272" s="1"/>
      <c r="B272" s="59"/>
      <c r="C272" s="1"/>
      <c r="D272" s="1"/>
      <c r="E272" s="1"/>
      <c r="F272" s="1"/>
      <c r="G272" s="1"/>
      <c r="H272" s="1"/>
      <c r="I272" s="1"/>
      <c r="J272" s="1"/>
      <c r="K272" s="1"/>
      <c r="L272" s="1"/>
      <c r="M272" s="1"/>
      <c r="N272" s="1"/>
      <c r="O272" s="1"/>
      <c r="P272" s="1"/>
      <c r="Q272" s="1"/>
      <c r="R272" s="1"/>
      <c r="T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row>
    <row r="273" spans="1:138" ht="12" customHeight="1" x14ac:dyDescent="0.25">
      <c r="A273" s="1"/>
      <c r="B273" s="59"/>
      <c r="C273" s="1"/>
      <c r="D273" s="1"/>
      <c r="E273" s="1"/>
      <c r="F273" s="1"/>
      <c r="G273" s="1"/>
      <c r="H273" s="1"/>
      <c r="I273" s="1"/>
      <c r="J273" s="1"/>
      <c r="K273" s="1"/>
      <c r="L273" s="1"/>
      <c r="M273" s="1"/>
      <c r="N273" s="1"/>
      <c r="O273" s="1"/>
      <c r="P273" s="1"/>
      <c r="Q273" s="1"/>
      <c r="R273" s="1"/>
      <c r="T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c r="ED273" s="1"/>
      <c r="EE273" s="1"/>
      <c r="EF273" s="1"/>
      <c r="EG273" s="1"/>
      <c r="EH273" s="1"/>
    </row>
    <row r="274" spans="1:138" ht="12" customHeight="1" x14ac:dyDescent="0.25">
      <c r="A274" s="1"/>
      <c r="B274" s="59"/>
      <c r="C274" s="1"/>
      <c r="D274" s="1"/>
      <c r="E274" s="1"/>
      <c r="F274" s="1"/>
      <c r="G274" s="1"/>
      <c r="H274" s="1"/>
      <c r="I274" s="1"/>
      <c r="J274" s="1"/>
      <c r="K274" s="1"/>
      <c r="L274" s="1"/>
      <c r="M274" s="1"/>
      <c r="N274" s="1"/>
      <c r="O274" s="1"/>
      <c r="P274" s="1"/>
      <c r="Q274" s="1"/>
      <c r="R274" s="1"/>
      <c r="T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row>
    <row r="275" spans="1:138" ht="12" customHeight="1" x14ac:dyDescent="0.25">
      <c r="A275" s="1"/>
      <c r="B275" s="59"/>
      <c r="C275" s="1"/>
      <c r="D275" s="1"/>
      <c r="E275" s="1"/>
      <c r="F275" s="1"/>
      <c r="G275" s="1"/>
      <c r="H275" s="1"/>
      <c r="I275" s="1"/>
      <c r="J275" s="1"/>
      <c r="K275" s="1"/>
      <c r="L275" s="1"/>
      <c r="M275" s="1"/>
      <c r="N275" s="1"/>
      <c r="O275" s="1"/>
      <c r="P275" s="1"/>
      <c r="Q275" s="1"/>
      <c r="R275" s="1"/>
      <c r="T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c r="ED275" s="1"/>
      <c r="EE275" s="1"/>
      <c r="EF275" s="1"/>
      <c r="EG275" s="1"/>
      <c r="EH275" s="1"/>
    </row>
    <row r="276" spans="1:138" ht="12" customHeight="1" x14ac:dyDescent="0.25">
      <c r="A276" s="1"/>
      <c r="B276" s="59"/>
      <c r="C276" s="1"/>
      <c r="D276" s="1"/>
      <c r="E276" s="1"/>
      <c r="F276" s="1"/>
      <c r="G276" s="1"/>
      <c r="H276" s="1"/>
      <c r="I276" s="1"/>
      <c r="J276" s="1"/>
      <c r="K276" s="1"/>
      <c r="L276" s="1"/>
      <c r="M276" s="1"/>
      <c r="N276" s="1"/>
      <c r="O276" s="1"/>
      <c r="P276" s="1"/>
      <c r="Q276" s="1"/>
      <c r="R276" s="1"/>
      <c r="T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c r="ED276" s="1"/>
      <c r="EE276" s="1"/>
      <c r="EF276" s="1"/>
      <c r="EG276" s="1"/>
      <c r="EH276" s="1"/>
    </row>
    <row r="277" spans="1:138" ht="12" customHeight="1" x14ac:dyDescent="0.25">
      <c r="A277" s="1"/>
      <c r="B277" s="59"/>
      <c r="C277" s="1"/>
      <c r="D277" s="1"/>
      <c r="E277" s="1"/>
      <c r="F277" s="1"/>
      <c r="G277" s="1"/>
      <c r="H277" s="1"/>
      <c r="I277" s="1"/>
      <c r="J277" s="1"/>
      <c r="K277" s="1"/>
      <c r="L277" s="1"/>
      <c r="M277" s="1"/>
      <c r="N277" s="1"/>
      <c r="O277" s="1"/>
      <c r="P277" s="1"/>
      <c r="Q277" s="1"/>
      <c r="R277" s="1"/>
      <c r="T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row>
    <row r="278" spans="1:138" ht="12" customHeight="1" x14ac:dyDescent="0.25">
      <c r="A278" s="1"/>
      <c r="B278" s="59"/>
      <c r="C278" s="1"/>
      <c r="D278" s="1"/>
      <c r="E278" s="1"/>
      <c r="F278" s="1"/>
      <c r="G278" s="1"/>
      <c r="H278" s="1"/>
      <c r="I278" s="1"/>
      <c r="J278" s="1"/>
      <c r="K278" s="1"/>
      <c r="L278" s="1"/>
      <c r="M278" s="1"/>
      <c r="N278" s="1"/>
      <c r="O278" s="1"/>
      <c r="P278" s="1"/>
      <c r="Q278" s="1"/>
      <c r="R278" s="1"/>
      <c r="T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c r="EG278" s="1"/>
      <c r="EH278" s="1"/>
    </row>
    <row r="279" spans="1:138" ht="12" customHeight="1" x14ac:dyDescent="0.25">
      <c r="A279" s="1"/>
      <c r="B279" s="59"/>
      <c r="C279" s="1"/>
      <c r="D279" s="1"/>
      <c r="E279" s="1"/>
      <c r="F279" s="1"/>
      <c r="G279" s="1"/>
      <c r="H279" s="1"/>
      <c r="I279" s="1"/>
      <c r="J279" s="1"/>
      <c r="K279" s="1"/>
      <c r="L279" s="1"/>
      <c r="M279" s="1"/>
      <c r="N279" s="1"/>
      <c r="O279" s="1"/>
      <c r="P279" s="1"/>
      <c r="Q279" s="1"/>
      <c r="R279" s="1"/>
      <c r="T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row>
    <row r="280" spans="1:138" ht="12" customHeight="1" x14ac:dyDescent="0.25">
      <c r="A280" s="1"/>
      <c r="B280" s="59"/>
      <c r="C280" s="1"/>
      <c r="D280" s="1"/>
      <c r="E280" s="1"/>
      <c r="F280" s="1"/>
      <c r="G280" s="1"/>
      <c r="H280" s="1"/>
      <c r="I280" s="1"/>
      <c r="J280" s="1"/>
      <c r="K280" s="1"/>
      <c r="L280" s="1"/>
      <c r="M280" s="1"/>
      <c r="N280" s="1"/>
      <c r="O280" s="1"/>
      <c r="P280" s="1"/>
      <c r="Q280" s="1"/>
      <c r="R280" s="1"/>
      <c r="T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c r="DT280" s="1"/>
      <c r="DU280" s="1"/>
      <c r="DV280" s="1"/>
      <c r="DW280" s="1"/>
      <c r="DX280" s="1"/>
      <c r="DY280" s="1"/>
      <c r="DZ280" s="1"/>
      <c r="EA280" s="1"/>
      <c r="EB280" s="1"/>
      <c r="EC280" s="1"/>
      <c r="ED280" s="1"/>
      <c r="EE280" s="1"/>
      <c r="EF280" s="1"/>
      <c r="EG280" s="1"/>
      <c r="EH280" s="1"/>
    </row>
    <row r="281" spans="1:138" ht="12" customHeight="1" x14ac:dyDescent="0.25">
      <c r="A281" s="1"/>
      <c r="B281" s="59"/>
      <c r="C281" s="1"/>
      <c r="D281" s="1"/>
      <c r="E281" s="1"/>
      <c r="F281" s="1"/>
      <c r="G281" s="1"/>
      <c r="H281" s="1"/>
      <c r="I281" s="1"/>
      <c r="J281" s="1"/>
      <c r="K281" s="1"/>
      <c r="L281" s="1"/>
      <c r="M281" s="1"/>
      <c r="N281" s="1"/>
      <c r="O281" s="1"/>
      <c r="P281" s="1"/>
      <c r="Q281" s="1"/>
      <c r="R281" s="1"/>
      <c r="T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c r="EG281" s="1"/>
      <c r="EH281" s="1"/>
    </row>
    <row r="282" spans="1:138" ht="12" customHeight="1" x14ac:dyDescent="0.25">
      <c r="A282" s="1"/>
      <c r="B282" s="59"/>
      <c r="C282" s="1"/>
      <c r="D282" s="1"/>
      <c r="E282" s="1"/>
      <c r="F282" s="1"/>
      <c r="G282" s="1"/>
      <c r="H282" s="1"/>
      <c r="I282" s="1"/>
      <c r="J282" s="1"/>
      <c r="K282" s="1"/>
      <c r="L282" s="1"/>
      <c r="M282" s="1"/>
      <c r="N282" s="1"/>
      <c r="O282" s="1"/>
      <c r="P282" s="1"/>
      <c r="Q282" s="1"/>
      <c r="R282" s="1"/>
      <c r="T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c r="EG282" s="1"/>
      <c r="EH282" s="1"/>
    </row>
    <row r="283" spans="1:138" ht="12" customHeight="1" x14ac:dyDescent="0.25">
      <c r="A283" s="1"/>
      <c r="B283" s="59"/>
      <c r="C283" s="1"/>
      <c r="D283" s="1"/>
      <c r="E283" s="1"/>
      <c r="F283" s="1"/>
      <c r="G283" s="1"/>
      <c r="H283" s="1"/>
      <c r="I283" s="1"/>
      <c r="J283" s="1"/>
      <c r="K283" s="1"/>
      <c r="L283" s="1"/>
      <c r="M283" s="1"/>
      <c r="N283" s="1"/>
      <c r="O283" s="1"/>
      <c r="P283" s="1"/>
      <c r="Q283" s="1"/>
      <c r="R283" s="1"/>
      <c r="T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c r="EG283" s="1"/>
      <c r="EH283" s="1"/>
    </row>
    <row r="284" spans="1:138" ht="12" customHeight="1" x14ac:dyDescent="0.25">
      <c r="A284" s="1"/>
      <c r="B284" s="59"/>
      <c r="C284" s="1"/>
      <c r="D284" s="1"/>
      <c r="E284" s="1"/>
      <c r="F284" s="1"/>
      <c r="G284" s="1"/>
      <c r="H284" s="1"/>
      <c r="I284" s="1"/>
      <c r="J284" s="1"/>
      <c r="K284" s="1"/>
      <c r="L284" s="1"/>
      <c r="M284" s="1"/>
      <c r="N284" s="1"/>
      <c r="O284" s="1"/>
      <c r="P284" s="1"/>
      <c r="Q284" s="1"/>
      <c r="R284" s="1"/>
      <c r="T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c r="EG284" s="1"/>
      <c r="EH284" s="1"/>
    </row>
    <row r="285" spans="1:138" ht="12" customHeight="1" x14ac:dyDescent="0.25">
      <c r="A285" s="1"/>
      <c r="B285" s="59"/>
      <c r="C285" s="1"/>
      <c r="D285" s="1"/>
      <c r="E285" s="1"/>
      <c r="F285" s="1"/>
      <c r="G285" s="1"/>
      <c r="H285" s="1"/>
      <c r="I285" s="1"/>
      <c r="J285" s="1"/>
      <c r="K285" s="1"/>
      <c r="L285" s="1"/>
      <c r="M285" s="1"/>
      <c r="N285" s="1"/>
      <c r="O285" s="1"/>
      <c r="P285" s="1"/>
      <c r="Q285" s="1"/>
      <c r="R285" s="1"/>
      <c r="T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c r="ED285" s="1"/>
      <c r="EE285" s="1"/>
      <c r="EF285" s="1"/>
      <c r="EG285" s="1"/>
      <c r="EH285" s="1"/>
    </row>
    <row r="286" spans="1:138" ht="12" customHeight="1" x14ac:dyDescent="0.25">
      <c r="A286" s="1"/>
      <c r="B286" s="59"/>
      <c r="C286" s="1"/>
      <c r="D286" s="1"/>
      <c r="E286" s="1"/>
      <c r="F286" s="1"/>
      <c r="G286" s="1"/>
      <c r="H286" s="1"/>
      <c r="I286" s="1"/>
      <c r="J286" s="1"/>
      <c r="K286" s="1"/>
      <c r="L286" s="1"/>
      <c r="M286" s="1"/>
      <c r="N286" s="1"/>
      <c r="O286" s="1"/>
      <c r="P286" s="1"/>
      <c r="Q286" s="1"/>
      <c r="R286" s="1"/>
      <c r="T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row>
    <row r="287" spans="1:138" ht="12" customHeight="1" x14ac:dyDescent="0.25">
      <c r="A287" s="1"/>
      <c r="B287" s="59"/>
      <c r="C287" s="1"/>
      <c r="D287" s="1"/>
      <c r="E287" s="1"/>
      <c r="F287" s="1"/>
      <c r="G287" s="1"/>
      <c r="H287" s="1"/>
      <c r="I287" s="1"/>
      <c r="J287" s="1"/>
      <c r="K287" s="1"/>
      <c r="L287" s="1"/>
      <c r="M287" s="1"/>
      <c r="N287" s="1"/>
      <c r="O287" s="1"/>
      <c r="P287" s="1"/>
      <c r="Q287" s="1"/>
      <c r="R287" s="1"/>
      <c r="T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row>
    <row r="288" spans="1:138" ht="12" customHeight="1" x14ac:dyDescent="0.25">
      <c r="A288" s="1"/>
      <c r="B288" s="59"/>
      <c r="C288" s="1"/>
      <c r="D288" s="1"/>
      <c r="E288" s="1"/>
      <c r="F288" s="1"/>
      <c r="G288" s="1"/>
      <c r="H288" s="1"/>
      <c r="I288" s="1"/>
      <c r="J288" s="1"/>
      <c r="K288" s="1"/>
      <c r="L288" s="1"/>
      <c r="M288" s="1"/>
      <c r="N288" s="1"/>
      <c r="O288" s="1"/>
      <c r="P288" s="1"/>
      <c r="Q288" s="1"/>
      <c r="R288" s="1"/>
      <c r="T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row>
    <row r="289" spans="1:138" ht="12" customHeight="1" x14ac:dyDescent="0.25">
      <c r="A289" s="1"/>
      <c r="B289" s="59"/>
      <c r="C289" s="1"/>
      <c r="D289" s="1"/>
      <c r="E289" s="1"/>
      <c r="F289" s="1"/>
      <c r="G289" s="1"/>
      <c r="H289" s="1"/>
      <c r="I289" s="1"/>
      <c r="J289" s="1"/>
      <c r="K289" s="1"/>
      <c r="L289" s="1"/>
      <c r="M289" s="1"/>
      <c r="N289" s="1"/>
      <c r="O289" s="1"/>
      <c r="P289" s="1"/>
      <c r="Q289" s="1"/>
      <c r="R289" s="1"/>
      <c r="T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row>
    <row r="290" spans="1:138" ht="12" customHeight="1" x14ac:dyDescent="0.25">
      <c r="A290" s="1"/>
      <c r="B290" s="59"/>
      <c r="C290" s="1"/>
      <c r="D290" s="1"/>
      <c r="E290" s="1"/>
      <c r="F290" s="1"/>
      <c r="G290" s="1"/>
      <c r="H290" s="1"/>
      <c r="I290" s="1"/>
      <c r="J290" s="1"/>
      <c r="K290" s="1"/>
      <c r="L290" s="1"/>
      <c r="M290" s="1"/>
      <c r="N290" s="1"/>
      <c r="O290" s="1"/>
      <c r="P290" s="1"/>
      <c r="Q290" s="1"/>
      <c r="R290" s="1"/>
      <c r="T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row>
    <row r="291" spans="1:138" ht="12" customHeight="1" x14ac:dyDescent="0.25">
      <c r="A291" s="1"/>
      <c r="B291" s="59"/>
      <c r="C291" s="1"/>
      <c r="D291" s="1"/>
      <c r="E291" s="1"/>
      <c r="F291" s="1"/>
      <c r="G291" s="1"/>
      <c r="H291" s="1"/>
      <c r="I291" s="1"/>
      <c r="J291" s="1"/>
      <c r="K291" s="1"/>
      <c r="L291" s="1"/>
      <c r="M291" s="1"/>
      <c r="N291" s="1"/>
      <c r="O291" s="1"/>
      <c r="P291" s="1"/>
      <c r="Q291" s="1"/>
      <c r="R291" s="1"/>
      <c r="T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row>
    <row r="292" spans="1:138" ht="12" customHeight="1" x14ac:dyDescent="0.25">
      <c r="A292" s="1"/>
      <c r="B292" s="59"/>
      <c r="C292" s="1"/>
      <c r="D292" s="1"/>
      <c r="E292" s="1"/>
      <c r="F292" s="1"/>
      <c r="G292" s="1"/>
      <c r="H292" s="1"/>
      <c r="I292" s="1"/>
      <c r="J292" s="1"/>
      <c r="K292" s="1"/>
      <c r="L292" s="1"/>
      <c r="M292" s="1"/>
      <c r="N292" s="1"/>
      <c r="O292" s="1"/>
      <c r="P292" s="1"/>
      <c r="Q292" s="1"/>
      <c r="R292" s="1"/>
      <c r="T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row>
    <row r="293" spans="1:138" ht="12" customHeight="1" x14ac:dyDescent="0.25">
      <c r="A293" s="1"/>
      <c r="B293" s="59"/>
      <c r="C293" s="1"/>
      <c r="D293" s="1"/>
      <c r="E293" s="1"/>
      <c r="F293" s="1"/>
      <c r="G293" s="1"/>
      <c r="H293" s="1"/>
      <c r="I293" s="1"/>
      <c r="J293" s="1"/>
      <c r="K293" s="1"/>
      <c r="L293" s="1"/>
      <c r="M293" s="1"/>
      <c r="N293" s="1"/>
      <c r="O293" s="1"/>
      <c r="P293" s="1"/>
      <c r="Q293" s="1"/>
      <c r="R293" s="1"/>
      <c r="T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row>
    <row r="294" spans="1:138" ht="12" customHeight="1" x14ac:dyDescent="0.25">
      <c r="A294" s="1"/>
      <c r="B294" s="59"/>
      <c r="C294" s="1"/>
      <c r="D294" s="1"/>
      <c r="E294" s="1"/>
      <c r="F294" s="1"/>
      <c r="G294" s="1"/>
      <c r="H294" s="1"/>
      <c r="I294" s="1"/>
      <c r="J294" s="1"/>
      <c r="K294" s="1"/>
      <c r="L294" s="1"/>
      <c r="M294" s="1"/>
      <c r="N294" s="1"/>
      <c r="O294" s="1"/>
      <c r="P294" s="1"/>
      <c r="Q294" s="1"/>
      <c r="R294" s="1"/>
      <c r="T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row>
    <row r="295" spans="1:138" ht="12" customHeight="1" x14ac:dyDescent="0.25">
      <c r="A295" s="1"/>
      <c r="B295" s="59"/>
      <c r="C295" s="1"/>
      <c r="D295" s="1"/>
      <c r="E295" s="1"/>
      <c r="F295" s="1"/>
      <c r="G295" s="1"/>
      <c r="H295" s="1"/>
      <c r="I295" s="1"/>
      <c r="J295" s="1"/>
      <c r="K295" s="1"/>
      <c r="L295" s="1"/>
      <c r="M295" s="1"/>
      <c r="N295" s="1"/>
      <c r="O295" s="1"/>
      <c r="P295" s="1"/>
      <c r="Q295" s="1"/>
      <c r="R295" s="1"/>
      <c r="T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row>
    <row r="296" spans="1:138" ht="12" customHeight="1" x14ac:dyDescent="0.25">
      <c r="A296" s="1"/>
      <c r="B296" s="59"/>
      <c r="C296" s="1"/>
      <c r="D296" s="1"/>
      <c r="E296" s="1"/>
      <c r="F296" s="1"/>
      <c r="G296" s="1"/>
      <c r="H296" s="1"/>
      <c r="I296" s="1"/>
      <c r="J296" s="1"/>
      <c r="K296" s="1"/>
      <c r="L296" s="1"/>
      <c r="M296" s="1"/>
      <c r="N296" s="1"/>
      <c r="O296" s="1"/>
      <c r="P296" s="1"/>
      <c r="Q296" s="1"/>
      <c r="R296" s="1"/>
      <c r="T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row>
    <row r="297" spans="1:138" ht="12" customHeight="1" x14ac:dyDescent="0.25">
      <c r="A297" s="1"/>
      <c r="B297" s="59"/>
      <c r="C297" s="1"/>
      <c r="D297" s="1"/>
      <c r="E297" s="1"/>
      <c r="F297" s="1"/>
      <c r="G297" s="1"/>
      <c r="H297" s="1"/>
      <c r="I297" s="1"/>
      <c r="J297" s="1"/>
      <c r="K297" s="1"/>
      <c r="L297" s="1"/>
      <c r="M297" s="1"/>
      <c r="N297" s="1"/>
      <c r="O297" s="1"/>
      <c r="P297" s="1"/>
      <c r="Q297" s="1"/>
      <c r="R297" s="1"/>
      <c r="T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row>
    <row r="298" spans="1:138" ht="12" customHeight="1" x14ac:dyDescent="0.25">
      <c r="A298" s="1"/>
      <c r="B298" s="59"/>
      <c r="C298" s="1"/>
      <c r="D298" s="1"/>
      <c r="E298" s="1"/>
      <c r="F298" s="1"/>
      <c r="G298" s="1"/>
      <c r="H298" s="1"/>
      <c r="I298" s="1"/>
      <c r="J298" s="1"/>
      <c r="K298" s="1"/>
      <c r="L298" s="1"/>
      <c r="M298" s="1"/>
      <c r="N298" s="1"/>
      <c r="O298" s="1"/>
      <c r="P298" s="1"/>
      <c r="Q298" s="1"/>
      <c r="R298" s="1"/>
      <c r="T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row>
    <row r="299" spans="1:138" ht="12" customHeight="1" x14ac:dyDescent="0.25">
      <c r="A299" s="1"/>
      <c r="B299" s="59"/>
      <c r="C299" s="1"/>
      <c r="D299" s="1"/>
      <c r="E299" s="1"/>
      <c r="F299" s="1"/>
      <c r="G299" s="1"/>
      <c r="H299" s="1"/>
      <c r="I299" s="1"/>
      <c r="J299" s="1"/>
      <c r="K299" s="1"/>
      <c r="L299" s="1"/>
      <c r="M299" s="1"/>
      <c r="N299" s="1"/>
      <c r="O299" s="1"/>
      <c r="P299" s="1"/>
      <c r="Q299" s="1"/>
      <c r="R299" s="1"/>
      <c r="T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row>
    <row r="300" spans="1:138" ht="12" customHeight="1" x14ac:dyDescent="0.25">
      <c r="A300" s="1"/>
      <c r="B300" s="59"/>
      <c r="C300" s="1"/>
      <c r="D300" s="1"/>
      <c r="E300" s="1"/>
      <c r="F300" s="1"/>
      <c r="G300" s="1"/>
      <c r="H300" s="1"/>
      <c r="I300" s="1"/>
      <c r="J300" s="1"/>
      <c r="K300" s="1"/>
      <c r="L300" s="1"/>
      <c r="M300" s="1"/>
      <c r="N300" s="1"/>
      <c r="O300" s="1"/>
      <c r="P300" s="1"/>
      <c r="Q300" s="1"/>
      <c r="R300" s="1"/>
      <c r="T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row>
    <row r="301" spans="1:138" ht="12" customHeight="1" x14ac:dyDescent="0.25">
      <c r="A301" s="1"/>
      <c r="B301" s="59"/>
      <c r="C301" s="1"/>
      <c r="D301" s="1"/>
      <c r="E301" s="1"/>
      <c r="F301" s="1"/>
      <c r="G301" s="1"/>
      <c r="H301" s="1"/>
      <c r="I301" s="1"/>
      <c r="J301" s="1"/>
      <c r="K301" s="1"/>
      <c r="L301" s="1"/>
      <c r="M301" s="1"/>
      <c r="N301" s="1"/>
      <c r="O301" s="1"/>
      <c r="P301" s="1"/>
      <c r="Q301" s="1"/>
      <c r="R301" s="1"/>
      <c r="T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row>
    <row r="302" spans="1:138" ht="12" customHeight="1" x14ac:dyDescent="0.25">
      <c r="A302" s="1"/>
      <c r="B302" s="59"/>
      <c r="C302" s="1"/>
      <c r="D302" s="1"/>
      <c r="E302" s="1"/>
      <c r="F302" s="1"/>
      <c r="G302" s="1"/>
      <c r="H302" s="1"/>
      <c r="I302" s="1"/>
      <c r="J302" s="1"/>
      <c r="K302" s="1"/>
      <c r="L302" s="1"/>
      <c r="M302" s="1"/>
      <c r="N302" s="1"/>
      <c r="O302" s="1"/>
      <c r="P302" s="1"/>
      <c r="Q302" s="1"/>
      <c r="R302" s="1"/>
      <c r="T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row>
    <row r="303" spans="1:138" ht="12" customHeight="1" x14ac:dyDescent="0.25">
      <c r="A303" s="1"/>
      <c r="B303" s="59"/>
      <c r="C303" s="1"/>
      <c r="D303" s="1"/>
      <c r="E303" s="1"/>
      <c r="F303" s="1"/>
      <c r="G303" s="1"/>
      <c r="H303" s="1"/>
      <c r="I303" s="1"/>
      <c r="J303" s="1"/>
      <c r="K303" s="1"/>
      <c r="L303" s="1"/>
      <c r="M303" s="1"/>
      <c r="N303" s="1"/>
      <c r="O303" s="1"/>
      <c r="P303" s="1"/>
      <c r="Q303" s="1"/>
      <c r="R303" s="1"/>
      <c r="T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row>
    <row r="304" spans="1:138" ht="12" customHeight="1" x14ac:dyDescent="0.25">
      <c r="A304" s="1"/>
      <c r="B304" s="59"/>
      <c r="C304" s="1"/>
      <c r="D304" s="1"/>
      <c r="E304" s="1"/>
      <c r="F304" s="1"/>
      <c r="G304" s="1"/>
      <c r="H304" s="1"/>
      <c r="I304" s="1"/>
      <c r="J304" s="1"/>
      <c r="K304" s="1"/>
      <c r="L304" s="1"/>
      <c r="M304" s="1"/>
      <c r="N304" s="1"/>
      <c r="O304" s="1"/>
      <c r="P304" s="1"/>
      <c r="Q304" s="1"/>
      <c r="R304" s="1"/>
      <c r="T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c r="EG304" s="1"/>
      <c r="EH304" s="1"/>
    </row>
    <row r="305" spans="1:138" ht="12" customHeight="1" x14ac:dyDescent="0.25">
      <c r="A305" s="1"/>
      <c r="B305" s="59"/>
      <c r="C305" s="1"/>
      <c r="D305" s="1"/>
      <c r="E305" s="1"/>
      <c r="F305" s="1"/>
      <c r="G305" s="1"/>
      <c r="H305" s="1"/>
      <c r="I305" s="1"/>
      <c r="J305" s="1"/>
      <c r="K305" s="1"/>
      <c r="L305" s="1"/>
      <c r="M305" s="1"/>
      <c r="N305" s="1"/>
      <c r="O305" s="1"/>
      <c r="P305" s="1"/>
      <c r="Q305" s="1"/>
      <c r="R305" s="1"/>
      <c r="T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1"/>
      <c r="DR305" s="1"/>
      <c r="DS305" s="1"/>
      <c r="DT305" s="1"/>
      <c r="DU305" s="1"/>
      <c r="DV305" s="1"/>
      <c r="DW305" s="1"/>
      <c r="DX305" s="1"/>
      <c r="DY305" s="1"/>
      <c r="DZ305" s="1"/>
      <c r="EA305" s="1"/>
      <c r="EB305" s="1"/>
      <c r="EC305" s="1"/>
      <c r="ED305" s="1"/>
      <c r="EE305" s="1"/>
      <c r="EF305" s="1"/>
      <c r="EG305" s="1"/>
      <c r="EH305" s="1"/>
    </row>
    <row r="306" spans="1:138" ht="12" customHeight="1" x14ac:dyDescent="0.25">
      <c r="A306" s="1"/>
      <c r="B306" s="59"/>
      <c r="C306" s="1"/>
      <c r="D306" s="1"/>
      <c r="E306" s="1"/>
      <c r="F306" s="1"/>
      <c r="G306" s="1"/>
      <c r="H306" s="1"/>
      <c r="I306" s="1"/>
      <c r="J306" s="1"/>
      <c r="K306" s="1"/>
      <c r="L306" s="1"/>
      <c r="M306" s="1"/>
      <c r="N306" s="1"/>
      <c r="O306" s="1"/>
      <c r="P306" s="1"/>
      <c r="Q306" s="1"/>
      <c r="R306" s="1"/>
      <c r="T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P306" s="1"/>
      <c r="DQ306" s="1"/>
      <c r="DR306" s="1"/>
      <c r="DS306" s="1"/>
      <c r="DT306" s="1"/>
      <c r="DU306" s="1"/>
      <c r="DV306" s="1"/>
      <c r="DW306" s="1"/>
      <c r="DX306" s="1"/>
      <c r="DY306" s="1"/>
      <c r="DZ306" s="1"/>
      <c r="EA306" s="1"/>
      <c r="EB306" s="1"/>
      <c r="EC306" s="1"/>
      <c r="ED306" s="1"/>
      <c r="EE306" s="1"/>
      <c r="EF306" s="1"/>
      <c r="EG306" s="1"/>
      <c r="EH306" s="1"/>
    </row>
    <row r="307" spans="1:138" ht="12" customHeight="1" x14ac:dyDescent="0.25">
      <c r="A307" s="1"/>
      <c r="B307" s="59"/>
      <c r="C307" s="1"/>
      <c r="D307" s="1"/>
      <c r="E307" s="1"/>
      <c r="F307" s="1"/>
      <c r="G307" s="1"/>
      <c r="H307" s="1"/>
      <c r="I307" s="1"/>
      <c r="J307" s="1"/>
      <c r="K307" s="1"/>
      <c r="L307" s="1"/>
      <c r="M307" s="1"/>
      <c r="N307" s="1"/>
      <c r="O307" s="1"/>
      <c r="P307" s="1"/>
      <c r="Q307" s="1"/>
      <c r="R307" s="1"/>
      <c r="T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c r="ED307" s="1"/>
      <c r="EE307" s="1"/>
      <c r="EF307" s="1"/>
      <c r="EG307" s="1"/>
      <c r="EH307" s="1"/>
    </row>
    <row r="308" spans="1:138" ht="12" customHeight="1" x14ac:dyDescent="0.25">
      <c r="A308" s="1"/>
      <c r="B308" s="59"/>
      <c r="C308" s="1"/>
      <c r="D308" s="1"/>
      <c r="E308" s="1"/>
      <c r="F308" s="1"/>
      <c r="G308" s="1"/>
      <c r="H308" s="1"/>
      <c r="I308" s="1"/>
      <c r="J308" s="1"/>
      <c r="K308" s="1"/>
      <c r="L308" s="1"/>
      <c r="M308" s="1"/>
      <c r="N308" s="1"/>
      <c r="O308" s="1"/>
      <c r="P308" s="1"/>
      <c r="Q308" s="1"/>
      <c r="R308" s="1"/>
      <c r="T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c r="DT308" s="1"/>
      <c r="DU308" s="1"/>
      <c r="DV308" s="1"/>
      <c r="DW308" s="1"/>
      <c r="DX308" s="1"/>
      <c r="DY308" s="1"/>
      <c r="DZ308" s="1"/>
      <c r="EA308" s="1"/>
      <c r="EB308" s="1"/>
      <c r="EC308" s="1"/>
      <c r="ED308" s="1"/>
      <c r="EE308" s="1"/>
      <c r="EF308" s="1"/>
      <c r="EG308" s="1"/>
      <c r="EH308" s="1"/>
    </row>
    <row r="309" spans="1:138" ht="12" customHeight="1" x14ac:dyDescent="0.25">
      <c r="A309" s="1"/>
      <c r="B309" s="59"/>
      <c r="C309" s="1"/>
      <c r="D309" s="1"/>
      <c r="E309" s="1"/>
      <c r="F309" s="1"/>
      <c r="G309" s="1"/>
      <c r="H309" s="1"/>
      <c r="I309" s="1"/>
      <c r="J309" s="1"/>
      <c r="K309" s="1"/>
      <c r="L309" s="1"/>
      <c r="M309" s="1"/>
      <c r="N309" s="1"/>
      <c r="O309" s="1"/>
      <c r="P309" s="1"/>
      <c r="Q309" s="1"/>
      <c r="R309" s="1"/>
      <c r="T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c r="DT309" s="1"/>
      <c r="DU309" s="1"/>
      <c r="DV309" s="1"/>
      <c r="DW309" s="1"/>
      <c r="DX309" s="1"/>
      <c r="DY309" s="1"/>
      <c r="DZ309" s="1"/>
      <c r="EA309" s="1"/>
      <c r="EB309" s="1"/>
      <c r="EC309" s="1"/>
      <c r="ED309" s="1"/>
      <c r="EE309" s="1"/>
      <c r="EF309" s="1"/>
      <c r="EG309" s="1"/>
      <c r="EH309" s="1"/>
    </row>
    <row r="310" spans="1:138" ht="12" customHeight="1" x14ac:dyDescent="0.25">
      <c r="A310" s="1"/>
      <c r="B310" s="59"/>
      <c r="C310" s="1"/>
      <c r="D310" s="1"/>
      <c r="E310" s="1"/>
      <c r="F310" s="1"/>
      <c r="G310" s="1"/>
      <c r="H310" s="1"/>
      <c r="I310" s="1"/>
      <c r="J310" s="1"/>
      <c r="K310" s="1"/>
      <c r="L310" s="1"/>
      <c r="M310" s="1"/>
      <c r="N310" s="1"/>
      <c r="O310" s="1"/>
      <c r="P310" s="1"/>
      <c r="Q310" s="1"/>
      <c r="R310" s="1"/>
      <c r="T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c r="ED310" s="1"/>
      <c r="EE310" s="1"/>
      <c r="EF310" s="1"/>
      <c r="EG310" s="1"/>
      <c r="EH310" s="1"/>
    </row>
    <row r="311" spans="1:138" ht="12" customHeight="1" x14ac:dyDescent="0.25">
      <c r="A311" s="1"/>
      <c r="B311" s="59"/>
      <c r="C311" s="1"/>
      <c r="D311" s="1"/>
      <c r="E311" s="1"/>
      <c r="F311" s="1"/>
      <c r="G311" s="1"/>
      <c r="H311" s="1"/>
      <c r="I311" s="1"/>
      <c r="J311" s="1"/>
      <c r="K311" s="1"/>
      <c r="L311" s="1"/>
      <c r="M311" s="1"/>
      <c r="N311" s="1"/>
      <c r="O311" s="1"/>
      <c r="P311" s="1"/>
      <c r="Q311" s="1"/>
      <c r="R311" s="1"/>
      <c r="T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P311" s="1"/>
      <c r="DQ311" s="1"/>
      <c r="DR311" s="1"/>
      <c r="DS311" s="1"/>
      <c r="DT311" s="1"/>
      <c r="DU311" s="1"/>
      <c r="DV311" s="1"/>
      <c r="DW311" s="1"/>
      <c r="DX311" s="1"/>
      <c r="DY311" s="1"/>
      <c r="DZ311" s="1"/>
      <c r="EA311" s="1"/>
      <c r="EB311" s="1"/>
      <c r="EC311" s="1"/>
      <c r="ED311" s="1"/>
      <c r="EE311" s="1"/>
      <c r="EF311" s="1"/>
      <c r="EG311" s="1"/>
      <c r="EH311" s="1"/>
    </row>
    <row r="312" spans="1:138" ht="12" customHeight="1" x14ac:dyDescent="0.25">
      <c r="A312" s="1"/>
      <c r="B312" s="59"/>
      <c r="C312" s="1"/>
      <c r="D312" s="1"/>
      <c r="E312" s="1"/>
      <c r="F312" s="1"/>
      <c r="G312" s="1"/>
      <c r="H312" s="1"/>
      <c r="I312" s="1"/>
      <c r="J312" s="1"/>
      <c r="K312" s="1"/>
      <c r="L312" s="1"/>
      <c r="M312" s="1"/>
      <c r="N312" s="1"/>
      <c r="O312" s="1"/>
      <c r="P312" s="1"/>
      <c r="Q312" s="1"/>
      <c r="R312" s="1"/>
      <c r="T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P312" s="1"/>
      <c r="DQ312" s="1"/>
      <c r="DR312" s="1"/>
      <c r="DS312" s="1"/>
      <c r="DT312" s="1"/>
      <c r="DU312" s="1"/>
      <c r="DV312" s="1"/>
      <c r="DW312" s="1"/>
      <c r="DX312" s="1"/>
      <c r="DY312" s="1"/>
      <c r="DZ312" s="1"/>
      <c r="EA312" s="1"/>
      <c r="EB312" s="1"/>
      <c r="EC312" s="1"/>
      <c r="ED312" s="1"/>
      <c r="EE312" s="1"/>
      <c r="EF312" s="1"/>
      <c r="EG312" s="1"/>
      <c r="EH312" s="1"/>
    </row>
    <row r="313" spans="1:138" ht="12" customHeight="1" x14ac:dyDescent="0.25">
      <c r="A313" s="1"/>
      <c r="B313" s="59"/>
      <c r="C313" s="1"/>
      <c r="D313" s="1"/>
      <c r="E313" s="1"/>
      <c r="F313" s="1"/>
      <c r="G313" s="1"/>
      <c r="H313" s="1"/>
      <c r="I313" s="1"/>
      <c r="J313" s="1"/>
      <c r="K313" s="1"/>
      <c r="L313" s="1"/>
      <c r="M313" s="1"/>
      <c r="N313" s="1"/>
      <c r="O313" s="1"/>
      <c r="P313" s="1"/>
      <c r="Q313" s="1"/>
      <c r="R313" s="1"/>
      <c r="T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c r="DT313" s="1"/>
      <c r="DU313" s="1"/>
      <c r="DV313" s="1"/>
      <c r="DW313" s="1"/>
      <c r="DX313" s="1"/>
      <c r="DY313" s="1"/>
      <c r="DZ313" s="1"/>
      <c r="EA313" s="1"/>
      <c r="EB313" s="1"/>
      <c r="EC313" s="1"/>
      <c r="ED313" s="1"/>
      <c r="EE313" s="1"/>
      <c r="EF313" s="1"/>
      <c r="EG313" s="1"/>
      <c r="EH313" s="1"/>
    </row>
    <row r="314" spans="1:138" ht="12" customHeight="1" x14ac:dyDescent="0.25">
      <c r="A314" s="1"/>
      <c r="B314" s="59"/>
      <c r="C314" s="1"/>
      <c r="D314" s="1"/>
      <c r="E314" s="1"/>
      <c r="F314" s="1"/>
      <c r="G314" s="1"/>
      <c r="H314" s="1"/>
      <c r="I314" s="1"/>
      <c r="J314" s="1"/>
      <c r="K314" s="1"/>
      <c r="L314" s="1"/>
      <c r="M314" s="1"/>
      <c r="N314" s="1"/>
      <c r="O314" s="1"/>
      <c r="P314" s="1"/>
      <c r="Q314" s="1"/>
      <c r="R314" s="1"/>
      <c r="T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P314" s="1"/>
      <c r="DQ314" s="1"/>
      <c r="DR314" s="1"/>
      <c r="DS314" s="1"/>
      <c r="DT314" s="1"/>
      <c r="DU314" s="1"/>
      <c r="DV314" s="1"/>
      <c r="DW314" s="1"/>
      <c r="DX314" s="1"/>
      <c r="DY314" s="1"/>
      <c r="DZ314" s="1"/>
      <c r="EA314" s="1"/>
      <c r="EB314" s="1"/>
      <c r="EC314" s="1"/>
      <c r="ED314" s="1"/>
      <c r="EE314" s="1"/>
      <c r="EF314" s="1"/>
      <c r="EG314" s="1"/>
      <c r="EH314" s="1"/>
    </row>
    <row r="315" spans="1:138" ht="12" customHeight="1" x14ac:dyDescent="0.25">
      <c r="A315" s="1"/>
      <c r="B315" s="59"/>
      <c r="C315" s="1"/>
      <c r="D315" s="1"/>
      <c r="E315" s="1"/>
      <c r="F315" s="1"/>
      <c r="G315" s="1"/>
      <c r="H315" s="1"/>
      <c r="I315" s="1"/>
      <c r="J315" s="1"/>
      <c r="K315" s="1"/>
      <c r="L315" s="1"/>
      <c r="M315" s="1"/>
      <c r="N315" s="1"/>
      <c r="O315" s="1"/>
      <c r="P315" s="1"/>
      <c r="Q315" s="1"/>
      <c r="R315" s="1"/>
      <c r="T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
      <c r="DQ315" s="1"/>
      <c r="DR315" s="1"/>
      <c r="DS315" s="1"/>
      <c r="DT315" s="1"/>
      <c r="DU315" s="1"/>
      <c r="DV315" s="1"/>
      <c r="DW315" s="1"/>
      <c r="DX315" s="1"/>
      <c r="DY315" s="1"/>
      <c r="DZ315" s="1"/>
      <c r="EA315" s="1"/>
      <c r="EB315" s="1"/>
      <c r="EC315" s="1"/>
      <c r="ED315" s="1"/>
      <c r="EE315" s="1"/>
      <c r="EF315" s="1"/>
      <c r="EG315" s="1"/>
      <c r="EH315" s="1"/>
    </row>
    <row r="316" spans="1:138" ht="12" customHeight="1" x14ac:dyDescent="0.25">
      <c r="A316" s="1"/>
      <c r="B316" s="59"/>
      <c r="C316" s="1"/>
      <c r="D316" s="1"/>
      <c r="E316" s="1"/>
      <c r="F316" s="1"/>
      <c r="G316" s="1"/>
      <c r="H316" s="1"/>
      <c r="I316" s="1"/>
      <c r="J316" s="1"/>
      <c r="K316" s="1"/>
      <c r="L316" s="1"/>
      <c r="M316" s="1"/>
      <c r="N316" s="1"/>
      <c r="O316" s="1"/>
      <c r="P316" s="1"/>
      <c r="Q316" s="1"/>
      <c r="R316" s="1"/>
      <c r="T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1"/>
      <c r="EA316" s="1"/>
      <c r="EB316" s="1"/>
      <c r="EC316" s="1"/>
      <c r="ED316" s="1"/>
      <c r="EE316" s="1"/>
      <c r="EF316" s="1"/>
      <c r="EG316" s="1"/>
      <c r="EH316" s="1"/>
    </row>
    <row r="317" spans="1:138" ht="12" customHeight="1" x14ac:dyDescent="0.25">
      <c r="A317" s="1"/>
      <c r="B317" s="59"/>
      <c r="C317" s="1"/>
      <c r="D317" s="1"/>
      <c r="E317" s="1"/>
      <c r="F317" s="1"/>
      <c r="G317" s="1"/>
      <c r="H317" s="1"/>
      <c r="I317" s="1"/>
      <c r="J317" s="1"/>
      <c r="K317" s="1"/>
      <c r="L317" s="1"/>
      <c r="M317" s="1"/>
      <c r="N317" s="1"/>
      <c r="O317" s="1"/>
      <c r="P317" s="1"/>
      <c r="Q317" s="1"/>
      <c r="R317" s="1"/>
      <c r="T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
      <c r="DQ317" s="1"/>
      <c r="DR317" s="1"/>
      <c r="DS317" s="1"/>
      <c r="DT317" s="1"/>
      <c r="DU317" s="1"/>
      <c r="DV317" s="1"/>
      <c r="DW317" s="1"/>
      <c r="DX317" s="1"/>
      <c r="DY317" s="1"/>
      <c r="DZ317" s="1"/>
      <c r="EA317" s="1"/>
      <c r="EB317" s="1"/>
      <c r="EC317" s="1"/>
      <c r="ED317" s="1"/>
      <c r="EE317" s="1"/>
      <c r="EF317" s="1"/>
      <c r="EG317" s="1"/>
      <c r="EH317" s="1"/>
    </row>
    <row r="318" spans="1:138" ht="12" customHeight="1" x14ac:dyDescent="0.25">
      <c r="A318" s="1"/>
      <c r="B318" s="59"/>
      <c r="C318" s="1"/>
      <c r="D318" s="1"/>
      <c r="E318" s="1"/>
      <c r="F318" s="1"/>
      <c r="G318" s="1"/>
      <c r="H318" s="1"/>
      <c r="I318" s="1"/>
      <c r="J318" s="1"/>
      <c r="K318" s="1"/>
      <c r="L318" s="1"/>
      <c r="M318" s="1"/>
      <c r="N318" s="1"/>
      <c r="O318" s="1"/>
      <c r="P318" s="1"/>
      <c r="Q318" s="1"/>
      <c r="R318" s="1"/>
      <c r="T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P318" s="1"/>
      <c r="DQ318" s="1"/>
      <c r="DR318" s="1"/>
      <c r="DS318" s="1"/>
      <c r="DT318" s="1"/>
      <c r="DU318" s="1"/>
      <c r="DV318" s="1"/>
      <c r="DW318" s="1"/>
      <c r="DX318" s="1"/>
      <c r="DY318" s="1"/>
      <c r="DZ318" s="1"/>
      <c r="EA318" s="1"/>
      <c r="EB318" s="1"/>
      <c r="EC318" s="1"/>
      <c r="ED318" s="1"/>
      <c r="EE318" s="1"/>
      <c r="EF318" s="1"/>
      <c r="EG318" s="1"/>
      <c r="EH318" s="1"/>
    </row>
    <row r="319" spans="1:138" ht="12" customHeight="1" x14ac:dyDescent="0.25">
      <c r="A319" s="1"/>
      <c r="B319" s="59"/>
      <c r="C319" s="1"/>
      <c r="D319" s="1"/>
      <c r="E319" s="1"/>
      <c r="F319" s="1"/>
      <c r="G319" s="1"/>
      <c r="H319" s="1"/>
      <c r="I319" s="1"/>
      <c r="J319" s="1"/>
      <c r="K319" s="1"/>
      <c r="L319" s="1"/>
      <c r="M319" s="1"/>
      <c r="N319" s="1"/>
      <c r="O319" s="1"/>
      <c r="P319" s="1"/>
      <c r="Q319" s="1"/>
      <c r="R319" s="1"/>
      <c r="T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c r="DT319" s="1"/>
      <c r="DU319" s="1"/>
      <c r="DV319" s="1"/>
      <c r="DW319" s="1"/>
      <c r="DX319" s="1"/>
      <c r="DY319" s="1"/>
      <c r="DZ319" s="1"/>
      <c r="EA319" s="1"/>
      <c r="EB319" s="1"/>
      <c r="EC319" s="1"/>
      <c r="ED319" s="1"/>
      <c r="EE319" s="1"/>
      <c r="EF319" s="1"/>
      <c r="EG319" s="1"/>
      <c r="EH319" s="1"/>
    </row>
    <row r="320" spans="1:138" ht="12" customHeight="1" x14ac:dyDescent="0.25">
      <c r="A320" s="1"/>
      <c r="B320" s="59"/>
      <c r="C320" s="1"/>
      <c r="D320" s="1"/>
      <c r="E320" s="1"/>
      <c r="F320" s="1"/>
      <c r="G320" s="1"/>
      <c r="H320" s="1"/>
      <c r="I320" s="1"/>
      <c r="J320" s="1"/>
      <c r="K320" s="1"/>
      <c r="L320" s="1"/>
      <c r="M320" s="1"/>
      <c r="N320" s="1"/>
      <c r="O320" s="1"/>
      <c r="P320" s="1"/>
      <c r="Q320" s="1"/>
      <c r="R320" s="1"/>
      <c r="T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c r="DT320" s="1"/>
      <c r="DU320" s="1"/>
      <c r="DV320" s="1"/>
      <c r="DW320" s="1"/>
      <c r="DX320" s="1"/>
      <c r="DY320" s="1"/>
      <c r="DZ320" s="1"/>
      <c r="EA320" s="1"/>
      <c r="EB320" s="1"/>
      <c r="EC320" s="1"/>
      <c r="ED320" s="1"/>
      <c r="EE320" s="1"/>
      <c r="EF320" s="1"/>
      <c r="EG320" s="1"/>
      <c r="EH320" s="1"/>
    </row>
    <row r="321" spans="1:138" ht="12" customHeight="1" x14ac:dyDescent="0.25">
      <c r="A321" s="1"/>
      <c r="B321" s="59"/>
      <c r="C321" s="1"/>
      <c r="D321" s="1"/>
      <c r="E321" s="1"/>
      <c r="F321" s="1"/>
      <c r="G321" s="1"/>
      <c r="H321" s="1"/>
      <c r="I321" s="1"/>
      <c r="J321" s="1"/>
      <c r="K321" s="1"/>
      <c r="L321" s="1"/>
      <c r="M321" s="1"/>
      <c r="N321" s="1"/>
      <c r="O321" s="1"/>
      <c r="P321" s="1"/>
      <c r="Q321" s="1"/>
      <c r="R321" s="1"/>
      <c r="T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c r="DT321" s="1"/>
      <c r="DU321" s="1"/>
      <c r="DV321" s="1"/>
      <c r="DW321" s="1"/>
      <c r="DX321" s="1"/>
      <c r="DY321" s="1"/>
      <c r="DZ321" s="1"/>
      <c r="EA321" s="1"/>
      <c r="EB321" s="1"/>
      <c r="EC321" s="1"/>
      <c r="ED321" s="1"/>
      <c r="EE321" s="1"/>
      <c r="EF321" s="1"/>
      <c r="EG321" s="1"/>
      <c r="EH321" s="1"/>
    </row>
    <row r="322" spans="1:138" ht="12" customHeight="1" x14ac:dyDescent="0.25">
      <c r="A322" s="1"/>
      <c r="B322" s="59"/>
      <c r="C322" s="1"/>
      <c r="D322" s="1"/>
      <c r="E322" s="1"/>
      <c r="F322" s="1"/>
      <c r="G322" s="1"/>
      <c r="H322" s="1"/>
      <c r="I322" s="1"/>
      <c r="J322" s="1"/>
      <c r="K322" s="1"/>
      <c r="L322" s="1"/>
      <c r="M322" s="1"/>
      <c r="N322" s="1"/>
      <c r="O322" s="1"/>
      <c r="P322" s="1"/>
      <c r="Q322" s="1"/>
      <c r="R322" s="1"/>
      <c r="T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row>
    <row r="323" spans="1:138" ht="12" customHeight="1" x14ac:dyDescent="0.25">
      <c r="A323" s="1"/>
      <c r="B323" s="59"/>
      <c r="C323" s="1"/>
      <c r="D323" s="1"/>
      <c r="E323" s="1"/>
      <c r="F323" s="1"/>
      <c r="G323" s="1"/>
      <c r="H323" s="1"/>
      <c r="I323" s="1"/>
      <c r="J323" s="1"/>
      <c r="K323" s="1"/>
      <c r="L323" s="1"/>
      <c r="M323" s="1"/>
      <c r="N323" s="1"/>
      <c r="O323" s="1"/>
      <c r="P323" s="1"/>
      <c r="Q323" s="1"/>
      <c r="R323" s="1"/>
      <c r="T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row>
    <row r="324" spans="1:138" ht="12" customHeight="1" x14ac:dyDescent="0.25">
      <c r="A324" s="1"/>
      <c r="B324" s="59"/>
      <c r="C324" s="1"/>
      <c r="D324" s="1"/>
      <c r="E324" s="1"/>
      <c r="F324" s="1"/>
      <c r="G324" s="1"/>
      <c r="H324" s="1"/>
      <c r="I324" s="1"/>
      <c r="J324" s="1"/>
      <c r="K324" s="1"/>
      <c r="L324" s="1"/>
      <c r="M324" s="1"/>
      <c r="N324" s="1"/>
      <c r="O324" s="1"/>
      <c r="P324" s="1"/>
      <c r="Q324" s="1"/>
      <c r="R324" s="1"/>
      <c r="T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row>
    <row r="325" spans="1:138" ht="12" customHeight="1" x14ac:dyDescent="0.25">
      <c r="A325" s="1"/>
      <c r="B325" s="59"/>
      <c r="C325" s="1"/>
      <c r="D325" s="1"/>
      <c r="E325" s="1"/>
      <c r="F325" s="1"/>
      <c r="G325" s="1"/>
      <c r="H325" s="1"/>
      <c r="I325" s="1"/>
      <c r="J325" s="1"/>
      <c r="K325" s="1"/>
      <c r="L325" s="1"/>
      <c r="M325" s="1"/>
      <c r="N325" s="1"/>
      <c r="O325" s="1"/>
      <c r="P325" s="1"/>
      <c r="Q325" s="1"/>
      <c r="R325" s="1"/>
      <c r="T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row>
    <row r="326" spans="1:138" ht="12" customHeight="1" x14ac:dyDescent="0.25">
      <c r="A326" s="1"/>
      <c r="B326" s="59"/>
      <c r="C326" s="1"/>
      <c r="D326" s="1"/>
      <c r="E326" s="1"/>
      <c r="F326" s="1"/>
      <c r="G326" s="1"/>
      <c r="H326" s="1"/>
      <c r="I326" s="1"/>
      <c r="J326" s="1"/>
      <c r="K326" s="1"/>
      <c r="L326" s="1"/>
      <c r="M326" s="1"/>
      <c r="N326" s="1"/>
      <c r="O326" s="1"/>
      <c r="P326" s="1"/>
      <c r="Q326" s="1"/>
      <c r="R326" s="1"/>
      <c r="T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P326" s="1"/>
      <c r="DQ326" s="1"/>
      <c r="DR326" s="1"/>
      <c r="DS326" s="1"/>
      <c r="DT326" s="1"/>
      <c r="DU326" s="1"/>
      <c r="DV326" s="1"/>
      <c r="DW326" s="1"/>
      <c r="DX326" s="1"/>
      <c r="DY326" s="1"/>
      <c r="DZ326" s="1"/>
      <c r="EA326" s="1"/>
      <c r="EB326" s="1"/>
      <c r="EC326" s="1"/>
      <c r="ED326" s="1"/>
      <c r="EE326" s="1"/>
      <c r="EF326" s="1"/>
      <c r="EG326" s="1"/>
      <c r="EH326" s="1"/>
    </row>
    <row r="327" spans="1:138" ht="12" customHeight="1" x14ac:dyDescent="0.25">
      <c r="A327" s="1"/>
      <c r="B327" s="59"/>
      <c r="C327" s="1"/>
      <c r="D327" s="1"/>
      <c r="E327" s="1"/>
      <c r="F327" s="1"/>
      <c r="G327" s="1"/>
      <c r="H327" s="1"/>
      <c r="I327" s="1"/>
      <c r="J327" s="1"/>
      <c r="K327" s="1"/>
      <c r="L327" s="1"/>
      <c r="M327" s="1"/>
      <c r="N327" s="1"/>
      <c r="O327" s="1"/>
      <c r="P327" s="1"/>
      <c r="Q327" s="1"/>
      <c r="R327" s="1"/>
      <c r="T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P327" s="1"/>
      <c r="DQ327" s="1"/>
      <c r="DR327" s="1"/>
      <c r="DS327" s="1"/>
      <c r="DT327" s="1"/>
      <c r="DU327" s="1"/>
      <c r="DV327" s="1"/>
      <c r="DW327" s="1"/>
      <c r="DX327" s="1"/>
      <c r="DY327" s="1"/>
      <c r="DZ327" s="1"/>
      <c r="EA327" s="1"/>
      <c r="EB327" s="1"/>
      <c r="EC327" s="1"/>
      <c r="ED327" s="1"/>
      <c r="EE327" s="1"/>
      <c r="EF327" s="1"/>
      <c r="EG327" s="1"/>
      <c r="EH327" s="1"/>
    </row>
    <row r="328" spans="1:138" ht="12" customHeight="1" x14ac:dyDescent="0.25">
      <c r="A328" s="1"/>
      <c r="B328" s="59"/>
      <c r="C328" s="1"/>
      <c r="D328" s="1"/>
      <c r="E328" s="1"/>
      <c r="F328" s="1"/>
      <c r="G328" s="1"/>
      <c r="H328" s="1"/>
      <c r="I328" s="1"/>
      <c r="J328" s="1"/>
      <c r="K328" s="1"/>
      <c r="L328" s="1"/>
      <c r="M328" s="1"/>
      <c r="N328" s="1"/>
      <c r="O328" s="1"/>
      <c r="P328" s="1"/>
      <c r="Q328" s="1"/>
      <c r="R328" s="1"/>
      <c r="T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P328" s="1"/>
      <c r="DQ328" s="1"/>
      <c r="DR328" s="1"/>
      <c r="DS328" s="1"/>
      <c r="DT328" s="1"/>
      <c r="DU328" s="1"/>
      <c r="DV328" s="1"/>
      <c r="DW328" s="1"/>
      <c r="DX328" s="1"/>
      <c r="DY328" s="1"/>
      <c r="DZ328" s="1"/>
      <c r="EA328" s="1"/>
      <c r="EB328" s="1"/>
      <c r="EC328" s="1"/>
      <c r="ED328" s="1"/>
      <c r="EE328" s="1"/>
      <c r="EF328" s="1"/>
      <c r="EG328" s="1"/>
      <c r="EH328" s="1"/>
    </row>
    <row r="329" spans="1:138" ht="12" customHeight="1" x14ac:dyDescent="0.25">
      <c r="A329" s="1"/>
      <c r="B329" s="59"/>
      <c r="C329" s="1"/>
      <c r="D329" s="1"/>
      <c r="E329" s="1"/>
      <c r="F329" s="1"/>
      <c r="G329" s="1"/>
      <c r="H329" s="1"/>
      <c r="I329" s="1"/>
      <c r="J329" s="1"/>
      <c r="K329" s="1"/>
      <c r="L329" s="1"/>
      <c r="M329" s="1"/>
      <c r="N329" s="1"/>
      <c r="O329" s="1"/>
      <c r="P329" s="1"/>
      <c r="Q329" s="1"/>
      <c r="R329" s="1"/>
      <c r="T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P329" s="1"/>
      <c r="DQ329" s="1"/>
      <c r="DR329" s="1"/>
      <c r="DS329" s="1"/>
      <c r="DT329" s="1"/>
      <c r="DU329" s="1"/>
      <c r="DV329" s="1"/>
      <c r="DW329" s="1"/>
      <c r="DX329" s="1"/>
      <c r="DY329" s="1"/>
      <c r="DZ329" s="1"/>
      <c r="EA329" s="1"/>
      <c r="EB329" s="1"/>
      <c r="EC329" s="1"/>
      <c r="ED329" s="1"/>
      <c r="EE329" s="1"/>
      <c r="EF329" s="1"/>
      <c r="EG329" s="1"/>
      <c r="EH329" s="1"/>
    </row>
    <row r="330" spans="1:138" ht="12" customHeight="1" x14ac:dyDescent="0.25">
      <c r="A330" s="1"/>
      <c r="B330" s="59"/>
      <c r="C330" s="1"/>
      <c r="D330" s="1"/>
      <c r="E330" s="1"/>
      <c r="F330" s="1"/>
      <c r="G330" s="1"/>
      <c r="H330" s="1"/>
      <c r="I330" s="1"/>
      <c r="J330" s="1"/>
      <c r="K330" s="1"/>
      <c r="L330" s="1"/>
      <c r="M330" s="1"/>
      <c r="N330" s="1"/>
      <c r="O330" s="1"/>
      <c r="P330" s="1"/>
      <c r="Q330" s="1"/>
      <c r="R330" s="1"/>
      <c r="T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P330" s="1"/>
      <c r="DQ330" s="1"/>
      <c r="DR330" s="1"/>
      <c r="DS330" s="1"/>
      <c r="DT330" s="1"/>
      <c r="DU330" s="1"/>
      <c r="DV330" s="1"/>
      <c r="DW330" s="1"/>
      <c r="DX330" s="1"/>
      <c r="DY330" s="1"/>
      <c r="DZ330" s="1"/>
      <c r="EA330" s="1"/>
      <c r="EB330" s="1"/>
      <c r="EC330" s="1"/>
      <c r="ED330" s="1"/>
      <c r="EE330" s="1"/>
      <c r="EF330" s="1"/>
      <c r="EG330" s="1"/>
      <c r="EH330" s="1"/>
    </row>
    <row r="331" spans="1:138" ht="12" customHeight="1" x14ac:dyDescent="0.25">
      <c r="A331" s="1"/>
      <c r="B331" s="59"/>
      <c r="C331" s="1"/>
      <c r="D331" s="1"/>
      <c r="E331" s="1"/>
      <c r="F331" s="1"/>
      <c r="G331" s="1"/>
      <c r="H331" s="1"/>
      <c r="I331" s="1"/>
      <c r="J331" s="1"/>
      <c r="K331" s="1"/>
      <c r="L331" s="1"/>
      <c r="M331" s="1"/>
      <c r="N331" s="1"/>
      <c r="O331" s="1"/>
      <c r="P331" s="1"/>
      <c r="Q331" s="1"/>
      <c r="R331" s="1"/>
      <c r="T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P331" s="1"/>
      <c r="DQ331" s="1"/>
      <c r="DR331" s="1"/>
      <c r="DS331" s="1"/>
      <c r="DT331" s="1"/>
      <c r="DU331" s="1"/>
      <c r="DV331" s="1"/>
      <c r="DW331" s="1"/>
      <c r="DX331" s="1"/>
      <c r="DY331" s="1"/>
      <c r="DZ331" s="1"/>
      <c r="EA331" s="1"/>
      <c r="EB331" s="1"/>
      <c r="EC331" s="1"/>
      <c r="ED331" s="1"/>
      <c r="EE331" s="1"/>
      <c r="EF331" s="1"/>
      <c r="EG331" s="1"/>
      <c r="EH331" s="1"/>
    </row>
    <row r="332" spans="1:138" ht="12" customHeight="1" x14ac:dyDescent="0.25">
      <c r="A332" s="1"/>
      <c r="B332" s="59"/>
      <c r="C332" s="1"/>
      <c r="D332" s="1"/>
      <c r="E332" s="1"/>
      <c r="F332" s="1"/>
      <c r="G332" s="1"/>
      <c r="H332" s="1"/>
      <c r="I332" s="1"/>
      <c r="J332" s="1"/>
      <c r="K332" s="1"/>
      <c r="L332" s="1"/>
      <c r="M332" s="1"/>
      <c r="N332" s="1"/>
      <c r="O332" s="1"/>
      <c r="P332" s="1"/>
      <c r="Q332" s="1"/>
      <c r="R332" s="1"/>
      <c r="T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P332" s="1"/>
      <c r="DQ332" s="1"/>
      <c r="DR332" s="1"/>
      <c r="DS332" s="1"/>
      <c r="DT332" s="1"/>
      <c r="DU332" s="1"/>
      <c r="DV332" s="1"/>
      <c r="DW332" s="1"/>
      <c r="DX332" s="1"/>
      <c r="DY332" s="1"/>
      <c r="DZ332" s="1"/>
      <c r="EA332" s="1"/>
      <c r="EB332" s="1"/>
      <c r="EC332" s="1"/>
      <c r="ED332" s="1"/>
      <c r="EE332" s="1"/>
      <c r="EF332" s="1"/>
      <c r="EG332" s="1"/>
      <c r="EH332" s="1"/>
    </row>
    <row r="333" spans="1:138" ht="12" customHeight="1" x14ac:dyDescent="0.25">
      <c r="A333" s="1"/>
      <c r="B333" s="59"/>
      <c r="C333" s="1"/>
      <c r="D333" s="1"/>
      <c r="E333" s="1"/>
      <c r="F333" s="1"/>
      <c r="G333" s="1"/>
      <c r="H333" s="1"/>
      <c r="I333" s="1"/>
      <c r="J333" s="1"/>
      <c r="K333" s="1"/>
      <c r="L333" s="1"/>
      <c r="M333" s="1"/>
      <c r="N333" s="1"/>
      <c r="O333" s="1"/>
      <c r="P333" s="1"/>
      <c r="Q333" s="1"/>
      <c r="R333" s="1"/>
      <c r="T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P333" s="1"/>
      <c r="DQ333" s="1"/>
      <c r="DR333" s="1"/>
      <c r="DS333" s="1"/>
      <c r="DT333" s="1"/>
      <c r="DU333" s="1"/>
      <c r="DV333" s="1"/>
      <c r="DW333" s="1"/>
      <c r="DX333" s="1"/>
      <c r="DY333" s="1"/>
      <c r="DZ333" s="1"/>
      <c r="EA333" s="1"/>
      <c r="EB333" s="1"/>
      <c r="EC333" s="1"/>
      <c r="ED333" s="1"/>
      <c r="EE333" s="1"/>
      <c r="EF333" s="1"/>
      <c r="EG333" s="1"/>
      <c r="EH333" s="1"/>
    </row>
    <row r="334" spans="1:138" ht="12" customHeight="1" x14ac:dyDescent="0.25">
      <c r="A334" s="1"/>
      <c r="B334" s="59"/>
      <c r="C334" s="1"/>
      <c r="D334" s="1"/>
      <c r="E334" s="1"/>
      <c r="F334" s="1"/>
      <c r="G334" s="1"/>
      <c r="H334" s="1"/>
      <c r="I334" s="1"/>
      <c r="J334" s="1"/>
      <c r="K334" s="1"/>
      <c r="L334" s="1"/>
      <c r="M334" s="1"/>
      <c r="N334" s="1"/>
      <c r="O334" s="1"/>
      <c r="P334" s="1"/>
      <c r="Q334" s="1"/>
      <c r="R334" s="1"/>
      <c r="T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P334" s="1"/>
      <c r="DQ334" s="1"/>
      <c r="DR334" s="1"/>
      <c r="DS334" s="1"/>
      <c r="DT334" s="1"/>
      <c r="DU334" s="1"/>
      <c r="DV334" s="1"/>
      <c r="DW334" s="1"/>
      <c r="DX334" s="1"/>
      <c r="DY334" s="1"/>
      <c r="DZ334" s="1"/>
      <c r="EA334" s="1"/>
      <c r="EB334" s="1"/>
      <c r="EC334" s="1"/>
      <c r="ED334" s="1"/>
      <c r="EE334" s="1"/>
      <c r="EF334" s="1"/>
      <c r="EG334" s="1"/>
      <c r="EH334" s="1"/>
    </row>
    <row r="335" spans="1:138" ht="12" customHeight="1" x14ac:dyDescent="0.25">
      <c r="A335" s="1"/>
      <c r="B335" s="59"/>
      <c r="C335" s="1"/>
      <c r="D335" s="1"/>
      <c r="E335" s="1"/>
      <c r="F335" s="1"/>
      <c r="G335" s="1"/>
      <c r="H335" s="1"/>
      <c r="I335" s="1"/>
      <c r="J335" s="1"/>
      <c r="K335" s="1"/>
      <c r="L335" s="1"/>
      <c r="M335" s="1"/>
      <c r="N335" s="1"/>
      <c r="O335" s="1"/>
      <c r="P335" s="1"/>
      <c r="Q335" s="1"/>
      <c r="R335" s="1"/>
      <c r="T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P335" s="1"/>
      <c r="DQ335" s="1"/>
      <c r="DR335" s="1"/>
      <c r="DS335" s="1"/>
      <c r="DT335" s="1"/>
      <c r="DU335" s="1"/>
      <c r="DV335" s="1"/>
      <c r="DW335" s="1"/>
      <c r="DX335" s="1"/>
      <c r="DY335" s="1"/>
      <c r="DZ335" s="1"/>
      <c r="EA335" s="1"/>
      <c r="EB335" s="1"/>
      <c r="EC335" s="1"/>
      <c r="ED335" s="1"/>
      <c r="EE335" s="1"/>
      <c r="EF335" s="1"/>
      <c r="EG335" s="1"/>
      <c r="EH335" s="1"/>
    </row>
    <row r="336" spans="1:138" ht="12" customHeight="1" x14ac:dyDescent="0.25">
      <c r="A336" s="1"/>
      <c r="B336" s="59"/>
      <c r="C336" s="1"/>
      <c r="D336" s="1"/>
      <c r="E336" s="1"/>
      <c r="F336" s="1"/>
      <c r="G336" s="1"/>
      <c r="H336" s="1"/>
      <c r="I336" s="1"/>
      <c r="J336" s="1"/>
      <c r="K336" s="1"/>
      <c r="L336" s="1"/>
      <c r="M336" s="1"/>
      <c r="N336" s="1"/>
      <c r="O336" s="1"/>
      <c r="P336" s="1"/>
      <c r="Q336" s="1"/>
      <c r="R336" s="1"/>
      <c r="T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row>
    <row r="337" spans="1:138" ht="12" customHeight="1" x14ac:dyDescent="0.25">
      <c r="A337" s="1"/>
      <c r="B337" s="59"/>
      <c r="C337" s="1"/>
      <c r="D337" s="1"/>
      <c r="E337" s="1"/>
      <c r="F337" s="1"/>
      <c r="G337" s="1"/>
      <c r="H337" s="1"/>
      <c r="I337" s="1"/>
      <c r="J337" s="1"/>
      <c r="K337" s="1"/>
      <c r="L337" s="1"/>
      <c r="M337" s="1"/>
      <c r="N337" s="1"/>
      <c r="O337" s="1"/>
      <c r="P337" s="1"/>
      <c r="Q337" s="1"/>
      <c r="R337" s="1"/>
      <c r="T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row>
    <row r="338" spans="1:138" ht="12" customHeight="1" x14ac:dyDescent="0.25">
      <c r="A338" s="1"/>
      <c r="B338" s="59"/>
      <c r="C338" s="1"/>
      <c r="D338" s="1"/>
      <c r="E338" s="1"/>
      <c r="F338" s="1"/>
      <c r="G338" s="1"/>
      <c r="H338" s="1"/>
      <c r="I338" s="1"/>
      <c r="J338" s="1"/>
      <c r="K338" s="1"/>
      <c r="L338" s="1"/>
      <c r="M338" s="1"/>
      <c r="N338" s="1"/>
      <c r="O338" s="1"/>
      <c r="P338" s="1"/>
      <c r="Q338" s="1"/>
      <c r="R338" s="1"/>
      <c r="T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row>
    <row r="339" spans="1:138" ht="12" customHeight="1" x14ac:dyDescent="0.25">
      <c r="A339" s="1"/>
      <c r="B339" s="59"/>
      <c r="C339" s="1"/>
      <c r="D339" s="1"/>
      <c r="E339" s="1"/>
      <c r="F339" s="1"/>
      <c r="G339" s="1"/>
      <c r="H339" s="1"/>
      <c r="I339" s="1"/>
      <c r="J339" s="1"/>
      <c r="K339" s="1"/>
      <c r="L339" s="1"/>
      <c r="M339" s="1"/>
      <c r="N339" s="1"/>
      <c r="O339" s="1"/>
      <c r="P339" s="1"/>
      <c r="Q339" s="1"/>
      <c r="R339" s="1"/>
      <c r="T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row>
    <row r="340" spans="1:138" ht="12" customHeight="1" x14ac:dyDescent="0.25">
      <c r="A340" s="1"/>
      <c r="B340" s="59"/>
      <c r="C340" s="1"/>
      <c r="D340" s="1"/>
      <c r="E340" s="1"/>
      <c r="F340" s="1"/>
      <c r="G340" s="1"/>
      <c r="H340" s="1"/>
      <c r="I340" s="1"/>
      <c r="J340" s="1"/>
      <c r="K340" s="1"/>
      <c r="L340" s="1"/>
      <c r="M340" s="1"/>
      <c r="N340" s="1"/>
      <c r="O340" s="1"/>
      <c r="P340" s="1"/>
      <c r="Q340" s="1"/>
      <c r="R340" s="1"/>
      <c r="T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row>
    <row r="341" spans="1:138" ht="12" customHeight="1" x14ac:dyDescent="0.25">
      <c r="A341" s="1"/>
      <c r="B341" s="59"/>
      <c r="C341" s="1"/>
      <c r="D341" s="1"/>
      <c r="E341" s="1"/>
      <c r="F341" s="1"/>
      <c r="G341" s="1"/>
      <c r="H341" s="1"/>
      <c r="I341" s="1"/>
      <c r="J341" s="1"/>
      <c r="K341" s="1"/>
      <c r="L341" s="1"/>
      <c r="M341" s="1"/>
      <c r="N341" s="1"/>
      <c r="O341" s="1"/>
      <c r="P341" s="1"/>
      <c r="Q341" s="1"/>
      <c r="R341" s="1"/>
      <c r="T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
      <c r="DQ341" s="1"/>
      <c r="DR341" s="1"/>
      <c r="DS341" s="1"/>
      <c r="DT341" s="1"/>
      <c r="DU341" s="1"/>
      <c r="DV341" s="1"/>
      <c r="DW341" s="1"/>
      <c r="DX341" s="1"/>
      <c r="DY341" s="1"/>
      <c r="DZ341" s="1"/>
      <c r="EA341" s="1"/>
      <c r="EB341" s="1"/>
      <c r="EC341" s="1"/>
      <c r="ED341" s="1"/>
      <c r="EE341" s="1"/>
      <c r="EF341" s="1"/>
      <c r="EG341" s="1"/>
      <c r="EH341" s="1"/>
    </row>
    <row r="342" spans="1:138" ht="12" customHeight="1" x14ac:dyDescent="0.25">
      <c r="A342" s="1"/>
      <c r="B342" s="59"/>
      <c r="C342" s="1"/>
      <c r="D342" s="1"/>
      <c r="E342" s="1"/>
      <c r="F342" s="1"/>
      <c r="G342" s="1"/>
      <c r="H342" s="1"/>
      <c r="I342" s="1"/>
      <c r="J342" s="1"/>
      <c r="K342" s="1"/>
      <c r="L342" s="1"/>
      <c r="M342" s="1"/>
      <c r="N342" s="1"/>
      <c r="O342" s="1"/>
      <c r="P342" s="1"/>
      <c r="Q342" s="1"/>
      <c r="R342" s="1"/>
      <c r="T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c r="DT342" s="1"/>
      <c r="DU342" s="1"/>
      <c r="DV342" s="1"/>
      <c r="DW342" s="1"/>
      <c r="DX342" s="1"/>
      <c r="DY342" s="1"/>
      <c r="DZ342" s="1"/>
      <c r="EA342" s="1"/>
      <c r="EB342" s="1"/>
      <c r="EC342" s="1"/>
      <c r="ED342" s="1"/>
      <c r="EE342" s="1"/>
      <c r="EF342" s="1"/>
      <c r="EG342" s="1"/>
      <c r="EH342" s="1"/>
    </row>
    <row r="343" spans="1:138" ht="12" customHeight="1" x14ac:dyDescent="0.25">
      <c r="A343" s="1"/>
      <c r="B343" s="59"/>
      <c r="C343" s="1"/>
      <c r="D343" s="1"/>
      <c r="E343" s="1"/>
      <c r="F343" s="1"/>
      <c r="G343" s="1"/>
      <c r="H343" s="1"/>
      <c r="I343" s="1"/>
      <c r="J343" s="1"/>
      <c r="K343" s="1"/>
      <c r="L343" s="1"/>
      <c r="M343" s="1"/>
      <c r="N343" s="1"/>
      <c r="O343" s="1"/>
      <c r="P343" s="1"/>
      <c r="Q343" s="1"/>
      <c r="R343" s="1"/>
      <c r="T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c r="DT343" s="1"/>
      <c r="DU343" s="1"/>
      <c r="DV343" s="1"/>
      <c r="DW343" s="1"/>
      <c r="DX343" s="1"/>
      <c r="DY343" s="1"/>
      <c r="DZ343" s="1"/>
      <c r="EA343" s="1"/>
      <c r="EB343" s="1"/>
      <c r="EC343" s="1"/>
      <c r="ED343" s="1"/>
      <c r="EE343" s="1"/>
      <c r="EF343" s="1"/>
      <c r="EG343" s="1"/>
      <c r="EH343" s="1"/>
    </row>
    <row r="344" spans="1:138" ht="12" customHeight="1" x14ac:dyDescent="0.25">
      <c r="A344" s="1"/>
      <c r="B344" s="59"/>
      <c r="C344" s="1"/>
      <c r="D344" s="1"/>
      <c r="E344" s="1"/>
      <c r="F344" s="1"/>
      <c r="G344" s="1"/>
      <c r="H344" s="1"/>
      <c r="I344" s="1"/>
      <c r="J344" s="1"/>
      <c r="K344" s="1"/>
      <c r="L344" s="1"/>
      <c r="M344" s="1"/>
      <c r="N344" s="1"/>
      <c r="O344" s="1"/>
      <c r="P344" s="1"/>
      <c r="Q344" s="1"/>
      <c r="R344" s="1"/>
      <c r="T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c r="DT344" s="1"/>
      <c r="DU344" s="1"/>
      <c r="DV344" s="1"/>
      <c r="DW344" s="1"/>
      <c r="DX344" s="1"/>
      <c r="DY344" s="1"/>
      <c r="DZ344" s="1"/>
      <c r="EA344" s="1"/>
      <c r="EB344" s="1"/>
      <c r="EC344" s="1"/>
      <c r="ED344" s="1"/>
      <c r="EE344" s="1"/>
      <c r="EF344" s="1"/>
      <c r="EG344" s="1"/>
      <c r="EH344" s="1"/>
    </row>
    <row r="345" spans="1:138" ht="12" customHeight="1" x14ac:dyDescent="0.25">
      <c r="A345" s="1"/>
      <c r="B345" s="59"/>
      <c r="C345" s="1"/>
      <c r="D345" s="1"/>
      <c r="E345" s="1"/>
      <c r="F345" s="1"/>
      <c r="G345" s="1"/>
      <c r="H345" s="1"/>
      <c r="I345" s="1"/>
      <c r="J345" s="1"/>
      <c r="K345" s="1"/>
      <c r="L345" s="1"/>
      <c r="M345" s="1"/>
      <c r="N345" s="1"/>
      <c r="O345" s="1"/>
      <c r="P345" s="1"/>
      <c r="Q345" s="1"/>
      <c r="R345" s="1"/>
      <c r="T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c r="DT345" s="1"/>
      <c r="DU345" s="1"/>
      <c r="DV345" s="1"/>
      <c r="DW345" s="1"/>
      <c r="DX345" s="1"/>
      <c r="DY345" s="1"/>
      <c r="DZ345" s="1"/>
      <c r="EA345" s="1"/>
      <c r="EB345" s="1"/>
      <c r="EC345" s="1"/>
      <c r="ED345" s="1"/>
      <c r="EE345" s="1"/>
      <c r="EF345" s="1"/>
      <c r="EG345" s="1"/>
      <c r="EH345" s="1"/>
    </row>
    <row r="346" spans="1:138" ht="12" customHeight="1" x14ac:dyDescent="0.25">
      <c r="A346" s="1"/>
      <c r="B346" s="59"/>
      <c r="C346" s="1"/>
      <c r="D346" s="1"/>
      <c r="E346" s="1"/>
      <c r="F346" s="1"/>
      <c r="G346" s="1"/>
      <c r="H346" s="1"/>
      <c r="I346" s="1"/>
      <c r="J346" s="1"/>
      <c r="K346" s="1"/>
      <c r="L346" s="1"/>
      <c r="M346" s="1"/>
      <c r="N346" s="1"/>
      <c r="O346" s="1"/>
      <c r="P346" s="1"/>
      <c r="Q346" s="1"/>
      <c r="R346" s="1"/>
      <c r="T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
      <c r="DQ346" s="1"/>
      <c r="DR346" s="1"/>
      <c r="DS346" s="1"/>
      <c r="DT346" s="1"/>
      <c r="DU346" s="1"/>
      <c r="DV346" s="1"/>
      <c r="DW346" s="1"/>
      <c r="DX346" s="1"/>
      <c r="DY346" s="1"/>
      <c r="DZ346" s="1"/>
      <c r="EA346" s="1"/>
      <c r="EB346" s="1"/>
      <c r="EC346" s="1"/>
      <c r="ED346" s="1"/>
      <c r="EE346" s="1"/>
      <c r="EF346" s="1"/>
      <c r="EG346" s="1"/>
      <c r="EH346" s="1"/>
    </row>
    <row r="347" spans="1:138" ht="12" customHeight="1" x14ac:dyDescent="0.25">
      <c r="A347" s="1"/>
      <c r="B347" s="59"/>
      <c r="C347" s="1"/>
      <c r="D347" s="1"/>
      <c r="E347" s="1"/>
      <c r="F347" s="1"/>
      <c r="G347" s="1"/>
      <c r="H347" s="1"/>
      <c r="I347" s="1"/>
      <c r="J347" s="1"/>
      <c r="K347" s="1"/>
      <c r="L347" s="1"/>
      <c r="M347" s="1"/>
      <c r="N347" s="1"/>
      <c r="O347" s="1"/>
      <c r="P347" s="1"/>
      <c r="Q347" s="1"/>
      <c r="R347" s="1"/>
      <c r="T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c r="DT347" s="1"/>
      <c r="DU347" s="1"/>
      <c r="DV347" s="1"/>
      <c r="DW347" s="1"/>
      <c r="DX347" s="1"/>
      <c r="DY347" s="1"/>
      <c r="DZ347" s="1"/>
      <c r="EA347" s="1"/>
      <c r="EB347" s="1"/>
      <c r="EC347" s="1"/>
      <c r="ED347" s="1"/>
      <c r="EE347" s="1"/>
      <c r="EF347" s="1"/>
      <c r="EG347" s="1"/>
      <c r="EH347" s="1"/>
    </row>
    <row r="348" spans="1:138" ht="12" customHeight="1" x14ac:dyDescent="0.25">
      <c r="A348" s="1"/>
      <c r="B348" s="59"/>
      <c r="C348" s="1"/>
      <c r="D348" s="1"/>
      <c r="E348" s="1"/>
      <c r="F348" s="1"/>
      <c r="G348" s="1"/>
      <c r="H348" s="1"/>
      <c r="I348" s="1"/>
      <c r="J348" s="1"/>
      <c r="K348" s="1"/>
      <c r="L348" s="1"/>
      <c r="M348" s="1"/>
      <c r="N348" s="1"/>
      <c r="O348" s="1"/>
      <c r="P348" s="1"/>
      <c r="Q348" s="1"/>
      <c r="R348" s="1"/>
      <c r="T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
      <c r="DQ348" s="1"/>
      <c r="DR348" s="1"/>
      <c r="DS348" s="1"/>
      <c r="DT348" s="1"/>
      <c r="DU348" s="1"/>
      <c r="DV348" s="1"/>
      <c r="DW348" s="1"/>
      <c r="DX348" s="1"/>
      <c r="DY348" s="1"/>
      <c r="DZ348" s="1"/>
      <c r="EA348" s="1"/>
      <c r="EB348" s="1"/>
      <c r="EC348" s="1"/>
      <c r="ED348" s="1"/>
      <c r="EE348" s="1"/>
      <c r="EF348" s="1"/>
      <c r="EG348" s="1"/>
      <c r="EH348" s="1"/>
    </row>
    <row r="349" spans="1:138" ht="12" customHeight="1" x14ac:dyDescent="0.25">
      <c r="A349" s="1"/>
      <c r="B349" s="59"/>
      <c r="C349" s="1"/>
      <c r="D349" s="1"/>
      <c r="E349" s="1"/>
      <c r="F349" s="1"/>
      <c r="G349" s="1"/>
      <c r="H349" s="1"/>
      <c r="I349" s="1"/>
      <c r="J349" s="1"/>
      <c r="K349" s="1"/>
      <c r="L349" s="1"/>
      <c r="M349" s="1"/>
      <c r="N349" s="1"/>
      <c r="O349" s="1"/>
      <c r="P349" s="1"/>
      <c r="Q349" s="1"/>
      <c r="R349" s="1"/>
      <c r="T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
      <c r="DQ349" s="1"/>
      <c r="DR349" s="1"/>
      <c r="DS349" s="1"/>
      <c r="DT349" s="1"/>
      <c r="DU349" s="1"/>
      <c r="DV349" s="1"/>
      <c r="DW349" s="1"/>
      <c r="DX349" s="1"/>
      <c r="DY349" s="1"/>
      <c r="DZ349" s="1"/>
      <c r="EA349" s="1"/>
      <c r="EB349" s="1"/>
      <c r="EC349" s="1"/>
      <c r="ED349" s="1"/>
      <c r="EE349" s="1"/>
      <c r="EF349" s="1"/>
      <c r="EG349" s="1"/>
      <c r="EH349" s="1"/>
    </row>
    <row r="350" spans="1:138" ht="12" customHeight="1" x14ac:dyDescent="0.25">
      <c r="A350" s="1"/>
      <c r="B350" s="59"/>
      <c r="C350" s="1"/>
      <c r="D350" s="1"/>
      <c r="E350" s="1"/>
      <c r="F350" s="1"/>
      <c r="G350" s="1"/>
      <c r="H350" s="1"/>
      <c r="I350" s="1"/>
      <c r="J350" s="1"/>
      <c r="K350" s="1"/>
      <c r="L350" s="1"/>
      <c r="M350" s="1"/>
      <c r="N350" s="1"/>
      <c r="O350" s="1"/>
      <c r="P350" s="1"/>
      <c r="Q350" s="1"/>
      <c r="R350" s="1"/>
      <c r="T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row>
    <row r="351" spans="1:138" ht="12" customHeight="1" x14ac:dyDescent="0.25">
      <c r="A351" s="1"/>
      <c r="B351" s="59"/>
      <c r="C351" s="1"/>
      <c r="D351" s="1"/>
      <c r="E351" s="1"/>
      <c r="F351" s="1"/>
      <c r="G351" s="1"/>
      <c r="H351" s="1"/>
      <c r="I351" s="1"/>
      <c r="J351" s="1"/>
      <c r="K351" s="1"/>
      <c r="L351" s="1"/>
      <c r="M351" s="1"/>
      <c r="N351" s="1"/>
      <c r="O351" s="1"/>
      <c r="P351" s="1"/>
      <c r="Q351" s="1"/>
      <c r="R351" s="1"/>
      <c r="T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row>
    <row r="352" spans="1:138" ht="12" customHeight="1" x14ac:dyDescent="0.25">
      <c r="A352" s="1"/>
      <c r="B352" s="59"/>
      <c r="C352" s="1"/>
      <c r="D352" s="1"/>
      <c r="E352" s="1"/>
      <c r="F352" s="1"/>
      <c r="G352" s="1"/>
      <c r="H352" s="1"/>
      <c r="I352" s="1"/>
      <c r="J352" s="1"/>
      <c r="K352" s="1"/>
      <c r="L352" s="1"/>
      <c r="M352" s="1"/>
      <c r="N352" s="1"/>
      <c r="O352" s="1"/>
      <c r="P352" s="1"/>
      <c r="Q352" s="1"/>
      <c r="R352" s="1"/>
      <c r="T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row>
    <row r="353" spans="1:138" ht="12" customHeight="1" x14ac:dyDescent="0.25">
      <c r="A353" s="1"/>
      <c r="B353" s="59"/>
      <c r="C353" s="1"/>
      <c r="D353" s="1"/>
      <c r="E353" s="1"/>
      <c r="F353" s="1"/>
      <c r="G353" s="1"/>
      <c r="H353" s="1"/>
      <c r="I353" s="1"/>
      <c r="J353" s="1"/>
      <c r="K353" s="1"/>
      <c r="L353" s="1"/>
      <c r="M353" s="1"/>
      <c r="N353" s="1"/>
      <c r="O353" s="1"/>
      <c r="P353" s="1"/>
      <c r="Q353" s="1"/>
      <c r="R353" s="1"/>
      <c r="T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c r="EG353" s="1"/>
      <c r="EH353" s="1"/>
    </row>
    <row r="354" spans="1:138" ht="12" customHeight="1" x14ac:dyDescent="0.25">
      <c r="A354" s="1"/>
      <c r="B354" s="59"/>
      <c r="C354" s="1"/>
      <c r="D354" s="1"/>
      <c r="E354" s="1"/>
      <c r="F354" s="1"/>
      <c r="G354" s="1"/>
      <c r="H354" s="1"/>
      <c r="I354" s="1"/>
      <c r="J354" s="1"/>
      <c r="K354" s="1"/>
      <c r="L354" s="1"/>
      <c r="M354" s="1"/>
      <c r="N354" s="1"/>
      <c r="O354" s="1"/>
      <c r="P354" s="1"/>
      <c r="Q354" s="1"/>
      <c r="R354" s="1"/>
      <c r="T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P354" s="1"/>
      <c r="DQ354" s="1"/>
      <c r="DR354" s="1"/>
      <c r="DS354" s="1"/>
      <c r="DT354" s="1"/>
      <c r="DU354" s="1"/>
      <c r="DV354" s="1"/>
      <c r="DW354" s="1"/>
      <c r="DX354" s="1"/>
      <c r="DY354" s="1"/>
      <c r="DZ354" s="1"/>
      <c r="EA354" s="1"/>
      <c r="EB354" s="1"/>
      <c r="EC354" s="1"/>
      <c r="ED354" s="1"/>
      <c r="EE354" s="1"/>
      <c r="EF354" s="1"/>
      <c r="EG354" s="1"/>
      <c r="EH354" s="1"/>
    </row>
    <row r="355" spans="1:138" ht="12" customHeight="1" x14ac:dyDescent="0.25">
      <c r="A355" s="1"/>
      <c r="B355" s="59"/>
      <c r="C355" s="1"/>
      <c r="D355" s="1"/>
      <c r="E355" s="1"/>
      <c r="F355" s="1"/>
      <c r="G355" s="1"/>
      <c r="H355" s="1"/>
      <c r="I355" s="1"/>
      <c r="J355" s="1"/>
      <c r="K355" s="1"/>
      <c r="L355" s="1"/>
      <c r="M355" s="1"/>
      <c r="N355" s="1"/>
      <c r="O355" s="1"/>
      <c r="P355" s="1"/>
      <c r="Q355" s="1"/>
      <c r="R355" s="1"/>
      <c r="T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P355" s="1"/>
      <c r="DQ355" s="1"/>
      <c r="DR355" s="1"/>
      <c r="DS355" s="1"/>
      <c r="DT355" s="1"/>
      <c r="DU355" s="1"/>
      <c r="DV355" s="1"/>
      <c r="DW355" s="1"/>
      <c r="DX355" s="1"/>
      <c r="DY355" s="1"/>
      <c r="DZ355" s="1"/>
      <c r="EA355" s="1"/>
      <c r="EB355" s="1"/>
      <c r="EC355" s="1"/>
      <c r="ED355" s="1"/>
      <c r="EE355" s="1"/>
      <c r="EF355" s="1"/>
      <c r="EG355" s="1"/>
      <c r="EH355" s="1"/>
    </row>
    <row r="356" spans="1:138" ht="12" customHeight="1" x14ac:dyDescent="0.25">
      <c r="A356" s="1"/>
      <c r="B356" s="59"/>
      <c r="C356" s="1"/>
      <c r="D356" s="1"/>
      <c r="E356" s="1"/>
      <c r="F356" s="1"/>
      <c r="G356" s="1"/>
      <c r="H356" s="1"/>
      <c r="I356" s="1"/>
      <c r="J356" s="1"/>
      <c r="K356" s="1"/>
      <c r="L356" s="1"/>
      <c r="M356" s="1"/>
      <c r="N356" s="1"/>
      <c r="O356" s="1"/>
      <c r="P356" s="1"/>
      <c r="Q356" s="1"/>
      <c r="R356" s="1"/>
      <c r="T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row>
    <row r="357" spans="1:138" ht="12" customHeight="1" x14ac:dyDescent="0.25">
      <c r="A357" s="1"/>
      <c r="B357" s="59"/>
      <c r="C357" s="1"/>
      <c r="D357" s="1"/>
      <c r="E357" s="1"/>
      <c r="F357" s="1"/>
      <c r="G357" s="1"/>
      <c r="H357" s="1"/>
      <c r="I357" s="1"/>
      <c r="J357" s="1"/>
      <c r="K357" s="1"/>
      <c r="L357" s="1"/>
      <c r="M357" s="1"/>
      <c r="N357" s="1"/>
      <c r="O357" s="1"/>
      <c r="P357" s="1"/>
      <c r="Q357" s="1"/>
      <c r="R357" s="1"/>
      <c r="T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row>
    <row r="358" spans="1:138" ht="12" customHeight="1" x14ac:dyDescent="0.25">
      <c r="A358" s="1"/>
      <c r="B358" s="59"/>
      <c r="C358" s="1"/>
      <c r="D358" s="1"/>
      <c r="E358" s="1"/>
      <c r="F358" s="1"/>
      <c r="G358" s="1"/>
      <c r="H358" s="1"/>
      <c r="I358" s="1"/>
      <c r="J358" s="1"/>
      <c r="K358" s="1"/>
      <c r="L358" s="1"/>
      <c r="M358" s="1"/>
      <c r="N358" s="1"/>
      <c r="O358" s="1"/>
      <c r="P358" s="1"/>
      <c r="Q358" s="1"/>
      <c r="R358" s="1"/>
      <c r="T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row>
    <row r="359" spans="1:138" ht="12" customHeight="1" x14ac:dyDescent="0.25">
      <c r="A359" s="1"/>
      <c r="B359" s="59"/>
      <c r="C359" s="1"/>
      <c r="D359" s="1"/>
      <c r="E359" s="1"/>
      <c r="F359" s="1"/>
      <c r="G359" s="1"/>
      <c r="H359" s="1"/>
      <c r="I359" s="1"/>
      <c r="J359" s="1"/>
      <c r="K359" s="1"/>
      <c r="L359" s="1"/>
      <c r="M359" s="1"/>
      <c r="N359" s="1"/>
      <c r="O359" s="1"/>
      <c r="P359" s="1"/>
      <c r="Q359" s="1"/>
      <c r="R359" s="1"/>
      <c r="T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row>
    <row r="360" spans="1:138" ht="12" customHeight="1" x14ac:dyDescent="0.25">
      <c r="A360" s="1"/>
      <c r="B360" s="59"/>
      <c r="C360" s="1"/>
      <c r="D360" s="1"/>
      <c r="E360" s="1"/>
      <c r="F360" s="1"/>
      <c r="G360" s="1"/>
      <c r="H360" s="1"/>
      <c r="I360" s="1"/>
      <c r="J360" s="1"/>
      <c r="K360" s="1"/>
      <c r="L360" s="1"/>
      <c r="M360" s="1"/>
      <c r="N360" s="1"/>
      <c r="O360" s="1"/>
      <c r="P360" s="1"/>
      <c r="Q360" s="1"/>
      <c r="R360" s="1"/>
      <c r="T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P360" s="1"/>
      <c r="DQ360" s="1"/>
      <c r="DR360" s="1"/>
      <c r="DS360" s="1"/>
      <c r="DT360" s="1"/>
      <c r="DU360" s="1"/>
      <c r="DV360" s="1"/>
      <c r="DW360" s="1"/>
      <c r="DX360" s="1"/>
      <c r="DY360" s="1"/>
      <c r="DZ360" s="1"/>
      <c r="EA360" s="1"/>
      <c r="EB360" s="1"/>
      <c r="EC360" s="1"/>
      <c r="ED360" s="1"/>
      <c r="EE360" s="1"/>
      <c r="EF360" s="1"/>
      <c r="EG360" s="1"/>
      <c r="EH360" s="1"/>
    </row>
    <row r="361" spans="1:138" ht="12" customHeight="1" x14ac:dyDescent="0.25">
      <c r="A361" s="1"/>
      <c r="B361" s="59"/>
      <c r="C361" s="1"/>
      <c r="D361" s="1"/>
      <c r="E361" s="1"/>
      <c r="F361" s="1"/>
      <c r="G361" s="1"/>
      <c r="H361" s="1"/>
      <c r="I361" s="1"/>
      <c r="J361" s="1"/>
      <c r="K361" s="1"/>
      <c r="L361" s="1"/>
      <c r="M361" s="1"/>
      <c r="N361" s="1"/>
      <c r="O361" s="1"/>
      <c r="P361" s="1"/>
      <c r="Q361" s="1"/>
      <c r="R361" s="1"/>
      <c r="T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P361" s="1"/>
      <c r="DQ361" s="1"/>
      <c r="DR361" s="1"/>
      <c r="DS361" s="1"/>
      <c r="DT361" s="1"/>
      <c r="DU361" s="1"/>
      <c r="DV361" s="1"/>
      <c r="DW361" s="1"/>
      <c r="DX361" s="1"/>
      <c r="DY361" s="1"/>
      <c r="DZ361" s="1"/>
      <c r="EA361" s="1"/>
      <c r="EB361" s="1"/>
      <c r="EC361" s="1"/>
      <c r="ED361" s="1"/>
      <c r="EE361" s="1"/>
      <c r="EF361" s="1"/>
      <c r="EG361" s="1"/>
      <c r="EH361" s="1"/>
    </row>
    <row r="362" spans="1:138" ht="12" customHeight="1" x14ac:dyDescent="0.25">
      <c r="A362" s="1"/>
      <c r="B362" s="59"/>
      <c r="C362" s="1"/>
      <c r="D362" s="1"/>
      <c r="E362" s="1"/>
      <c r="F362" s="1"/>
      <c r="G362" s="1"/>
      <c r="H362" s="1"/>
      <c r="I362" s="1"/>
      <c r="J362" s="1"/>
      <c r="K362" s="1"/>
      <c r="L362" s="1"/>
      <c r="M362" s="1"/>
      <c r="N362" s="1"/>
      <c r="O362" s="1"/>
      <c r="P362" s="1"/>
      <c r="Q362" s="1"/>
      <c r="R362" s="1"/>
      <c r="T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P362" s="1"/>
      <c r="DQ362" s="1"/>
      <c r="DR362" s="1"/>
      <c r="DS362" s="1"/>
      <c r="DT362" s="1"/>
      <c r="DU362" s="1"/>
      <c r="DV362" s="1"/>
      <c r="DW362" s="1"/>
      <c r="DX362" s="1"/>
      <c r="DY362" s="1"/>
      <c r="DZ362" s="1"/>
      <c r="EA362" s="1"/>
      <c r="EB362" s="1"/>
      <c r="EC362" s="1"/>
      <c r="ED362" s="1"/>
      <c r="EE362" s="1"/>
      <c r="EF362" s="1"/>
      <c r="EG362" s="1"/>
      <c r="EH362" s="1"/>
    </row>
    <row r="363" spans="1:138" ht="12" customHeight="1" x14ac:dyDescent="0.25">
      <c r="A363" s="1"/>
      <c r="B363" s="59"/>
      <c r="C363" s="1"/>
      <c r="D363" s="1"/>
      <c r="E363" s="1"/>
      <c r="F363" s="1"/>
      <c r="G363" s="1"/>
      <c r="H363" s="1"/>
      <c r="I363" s="1"/>
      <c r="J363" s="1"/>
      <c r="K363" s="1"/>
      <c r="L363" s="1"/>
      <c r="M363" s="1"/>
      <c r="N363" s="1"/>
      <c r="O363" s="1"/>
      <c r="P363" s="1"/>
      <c r="Q363" s="1"/>
      <c r="R363" s="1"/>
      <c r="T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row>
    <row r="364" spans="1:138" ht="12" customHeight="1" x14ac:dyDescent="0.25">
      <c r="A364" s="1"/>
      <c r="B364" s="59"/>
      <c r="C364" s="1"/>
      <c r="D364" s="1"/>
      <c r="E364" s="1"/>
      <c r="F364" s="1"/>
      <c r="G364" s="1"/>
      <c r="H364" s="1"/>
      <c r="I364" s="1"/>
      <c r="J364" s="1"/>
      <c r="K364" s="1"/>
      <c r="L364" s="1"/>
      <c r="M364" s="1"/>
      <c r="N364" s="1"/>
      <c r="O364" s="1"/>
      <c r="P364" s="1"/>
      <c r="Q364" s="1"/>
      <c r="R364" s="1"/>
      <c r="T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row>
    <row r="365" spans="1:138" ht="12" customHeight="1" x14ac:dyDescent="0.25">
      <c r="A365" s="1"/>
      <c r="B365" s="59"/>
      <c r="C365" s="1"/>
      <c r="D365" s="1"/>
      <c r="E365" s="1"/>
      <c r="F365" s="1"/>
      <c r="G365" s="1"/>
      <c r="H365" s="1"/>
      <c r="I365" s="1"/>
      <c r="J365" s="1"/>
      <c r="K365" s="1"/>
      <c r="L365" s="1"/>
      <c r="M365" s="1"/>
      <c r="N365" s="1"/>
      <c r="O365" s="1"/>
      <c r="P365" s="1"/>
      <c r="Q365" s="1"/>
      <c r="R365" s="1"/>
      <c r="T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row>
    <row r="366" spans="1:138" ht="12" customHeight="1" x14ac:dyDescent="0.25">
      <c r="A366" s="1"/>
      <c r="B366" s="59"/>
      <c r="C366" s="1"/>
      <c r="D366" s="1"/>
      <c r="E366" s="1"/>
      <c r="F366" s="1"/>
      <c r="G366" s="1"/>
      <c r="H366" s="1"/>
      <c r="I366" s="1"/>
      <c r="J366" s="1"/>
      <c r="K366" s="1"/>
      <c r="L366" s="1"/>
      <c r="M366" s="1"/>
      <c r="N366" s="1"/>
      <c r="O366" s="1"/>
      <c r="P366" s="1"/>
      <c r="Q366" s="1"/>
      <c r="R366" s="1"/>
      <c r="T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row>
    <row r="367" spans="1:138" ht="12" customHeight="1" x14ac:dyDescent="0.25">
      <c r="A367" s="1"/>
      <c r="B367" s="59"/>
      <c r="C367" s="1"/>
      <c r="D367" s="1"/>
      <c r="E367" s="1"/>
      <c r="F367" s="1"/>
      <c r="G367" s="1"/>
      <c r="H367" s="1"/>
      <c r="I367" s="1"/>
      <c r="J367" s="1"/>
      <c r="K367" s="1"/>
      <c r="L367" s="1"/>
      <c r="M367" s="1"/>
      <c r="N367" s="1"/>
      <c r="O367" s="1"/>
      <c r="P367" s="1"/>
      <c r="Q367" s="1"/>
      <c r="R367" s="1"/>
      <c r="T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P367" s="1"/>
      <c r="DQ367" s="1"/>
      <c r="DR367" s="1"/>
      <c r="DS367" s="1"/>
      <c r="DT367" s="1"/>
      <c r="DU367" s="1"/>
      <c r="DV367" s="1"/>
      <c r="DW367" s="1"/>
      <c r="DX367" s="1"/>
      <c r="DY367" s="1"/>
      <c r="DZ367" s="1"/>
      <c r="EA367" s="1"/>
      <c r="EB367" s="1"/>
      <c r="EC367" s="1"/>
      <c r="ED367" s="1"/>
      <c r="EE367" s="1"/>
      <c r="EF367" s="1"/>
      <c r="EG367" s="1"/>
      <c r="EH367" s="1"/>
    </row>
    <row r="368" spans="1:138" ht="12" customHeight="1" x14ac:dyDescent="0.25">
      <c r="A368" s="1"/>
      <c r="B368" s="59"/>
      <c r="C368" s="1"/>
      <c r="D368" s="1"/>
      <c r="E368" s="1"/>
      <c r="F368" s="1"/>
      <c r="G368" s="1"/>
      <c r="H368" s="1"/>
      <c r="I368" s="1"/>
      <c r="J368" s="1"/>
      <c r="K368" s="1"/>
      <c r="L368" s="1"/>
      <c r="M368" s="1"/>
      <c r="N368" s="1"/>
      <c r="O368" s="1"/>
      <c r="P368" s="1"/>
      <c r="Q368" s="1"/>
      <c r="R368" s="1"/>
      <c r="T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P368" s="1"/>
      <c r="DQ368" s="1"/>
      <c r="DR368" s="1"/>
      <c r="DS368" s="1"/>
      <c r="DT368" s="1"/>
      <c r="DU368" s="1"/>
      <c r="DV368" s="1"/>
      <c r="DW368" s="1"/>
      <c r="DX368" s="1"/>
      <c r="DY368" s="1"/>
      <c r="DZ368" s="1"/>
      <c r="EA368" s="1"/>
      <c r="EB368" s="1"/>
      <c r="EC368" s="1"/>
      <c r="ED368" s="1"/>
      <c r="EE368" s="1"/>
      <c r="EF368" s="1"/>
      <c r="EG368" s="1"/>
      <c r="EH368" s="1"/>
    </row>
    <row r="369" spans="1:138" ht="12" customHeight="1" x14ac:dyDescent="0.25">
      <c r="A369" s="1"/>
      <c r="B369" s="59"/>
      <c r="C369" s="1"/>
      <c r="D369" s="1"/>
      <c r="E369" s="1"/>
      <c r="F369" s="1"/>
      <c r="G369" s="1"/>
      <c r="H369" s="1"/>
      <c r="I369" s="1"/>
      <c r="J369" s="1"/>
      <c r="K369" s="1"/>
      <c r="L369" s="1"/>
      <c r="M369" s="1"/>
      <c r="N369" s="1"/>
      <c r="O369" s="1"/>
      <c r="P369" s="1"/>
      <c r="Q369" s="1"/>
      <c r="R369" s="1"/>
      <c r="T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c r="DT369" s="1"/>
      <c r="DU369" s="1"/>
      <c r="DV369" s="1"/>
      <c r="DW369" s="1"/>
      <c r="DX369" s="1"/>
      <c r="DY369" s="1"/>
      <c r="DZ369" s="1"/>
      <c r="EA369" s="1"/>
      <c r="EB369" s="1"/>
      <c r="EC369" s="1"/>
      <c r="ED369" s="1"/>
      <c r="EE369" s="1"/>
      <c r="EF369" s="1"/>
      <c r="EG369" s="1"/>
      <c r="EH369" s="1"/>
    </row>
    <row r="370" spans="1:138" ht="12" customHeight="1" x14ac:dyDescent="0.25">
      <c r="A370" s="1"/>
      <c r="B370" s="59"/>
      <c r="C370" s="1"/>
      <c r="D370" s="1"/>
      <c r="E370" s="1"/>
      <c r="F370" s="1"/>
      <c r="G370" s="1"/>
      <c r="H370" s="1"/>
      <c r="I370" s="1"/>
      <c r="J370" s="1"/>
      <c r="K370" s="1"/>
      <c r="L370" s="1"/>
      <c r="M370" s="1"/>
      <c r="N370" s="1"/>
      <c r="O370" s="1"/>
      <c r="P370" s="1"/>
      <c r="Q370" s="1"/>
      <c r="R370" s="1"/>
      <c r="T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c r="DS370" s="1"/>
      <c r="DT370" s="1"/>
      <c r="DU370" s="1"/>
      <c r="DV370" s="1"/>
      <c r="DW370" s="1"/>
      <c r="DX370" s="1"/>
      <c r="DY370" s="1"/>
      <c r="DZ370" s="1"/>
      <c r="EA370" s="1"/>
      <c r="EB370" s="1"/>
      <c r="EC370" s="1"/>
      <c r="ED370" s="1"/>
      <c r="EE370" s="1"/>
      <c r="EF370" s="1"/>
      <c r="EG370" s="1"/>
      <c r="EH370" s="1"/>
    </row>
    <row r="371" spans="1:138" ht="12" customHeight="1" x14ac:dyDescent="0.25">
      <c r="A371" s="1"/>
      <c r="B371" s="59"/>
      <c r="C371" s="1"/>
      <c r="D371" s="1"/>
      <c r="E371" s="1"/>
      <c r="F371" s="1"/>
      <c r="G371" s="1"/>
      <c r="H371" s="1"/>
      <c r="I371" s="1"/>
      <c r="J371" s="1"/>
      <c r="K371" s="1"/>
      <c r="L371" s="1"/>
      <c r="M371" s="1"/>
      <c r="N371" s="1"/>
      <c r="O371" s="1"/>
      <c r="P371" s="1"/>
      <c r="Q371" s="1"/>
      <c r="R371" s="1"/>
      <c r="T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c r="DT371" s="1"/>
      <c r="DU371" s="1"/>
      <c r="DV371" s="1"/>
      <c r="DW371" s="1"/>
      <c r="DX371" s="1"/>
      <c r="DY371" s="1"/>
      <c r="DZ371" s="1"/>
      <c r="EA371" s="1"/>
      <c r="EB371" s="1"/>
      <c r="EC371" s="1"/>
      <c r="ED371" s="1"/>
      <c r="EE371" s="1"/>
      <c r="EF371" s="1"/>
      <c r="EG371" s="1"/>
      <c r="EH371" s="1"/>
    </row>
    <row r="372" spans="1:138" ht="12" customHeight="1" x14ac:dyDescent="0.25">
      <c r="A372" s="1"/>
      <c r="B372" s="59"/>
      <c r="C372" s="1"/>
      <c r="D372" s="1"/>
      <c r="E372" s="1"/>
      <c r="F372" s="1"/>
      <c r="G372" s="1"/>
      <c r="H372" s="1"/>
      <c r="I372" s="1"/>
      <c r="J372" s="1"/>
      <c r="K372" s="1"/>
      <c r="L372" s="1"/>
      <c r="M372" s="1"/>
      <c r="N372" s="1"/>
      <c r="O372" s="1"/>
      <c r="P372" s="1"/>
      <c r="Q372" s="1"/>
      <c r="R372" s="1"/>
      <c r="T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c r="DS372" s="1"/>
      <c r="DT372" s="1"/>
      <c r="DU372" s="1"/>
      <c r="DV372" s="1"/>
      <c r="DW372" s="1"/>
      <c r="DX372" s="1"/>
      <c r="DY372" s="1"/>
      <c r="DZ372" s="1"/>
      <c r="EA372" s="1"/>
      <c r="EB372" s="1"/>
      <c r="EC372" s="1"/>
      <c r="ED372" s="1"/>
      <c r="EE372" s="1"/>
      <c r="EF372" s="1"/>
      <c r="EG372" s="1"/>
      <c r="EH372" s="1"/>
    </row>
    <row r="373" spans="1:138" ht="12" customHeight="1" x14ac:dyDescent="0.25">
      <c r="A373" s="1"/>
      <c r="B373" s="59"/>
      <c r="C373" s="1"/>
      <c r="D373" s="1"/>
      <c r="E373" s="1"/>
      <c r="F373" s="1"/>
      <c r="G373" s="1"/>
      <c r="H373" s="1"/>
      <c r="I373" s="1"/>
      <c r="J373" s="1"/>
      <c r="K373" s="1"/>
      <c r="L373" s="1"/>
      <c r="M373" s="1"/>
      <c r="N373" s="1"/>
      <c r="O373" s="1"/>
      <c r="P373" s="1"/>
      <c r="Q373" s="1"/>
      <c r="R373" s="1"/>
      <c r="T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1"/>
      <c r="EA373" s="1"/>
      <c r="EB373" s="1"/>
      <c r="EC373" s="1"/>
      <c r="ED373" s="1"/>
      <c r="EE373" s="1"/>
      <c r="EF373" s="1"/>
      <c r="EG373" s="1"/>
      <c r="EH373" s="1"/>
    </row>
    <row r="374" spans="1:138" ht="12" customHeight="1" x14ac:dyDescent="0.25">
      <c r="A374" s="1"/>
      <c r="B374" s="59"/>
      <c r="C374" s="1"/>
      <c r="D374" s="1"/>
      <c r="E374" s="1"/>
      <c r="F374" s="1"/>
      <c r="G374" s="1"/>
      <c r="H374" s="1"/>
      <c r="I374" s="1"/>
      <c r="J374" s="1"/>
      <c r="K374" s="1"/>
      <c r="L374" s="1"/>
      <c r="M374" s="1"/>
      <c r="N374" s="1"/>
      <c r="O374" s="1"/>
      <c r="P374" s="1"/>
      <c r="Q374" s="1"/>
      <c r="R374" s="1"/>
      <c r="T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c r="DS374" s="1"/>
      <c r="DT374" s="1"/>
      <c r="DU374" s="1"/>
      <c r="DV374" s="1"/>
      <c r="DW374" s="1"/>
      <c r="DX374" s="1"/>
      <c r="DY374" s="1"/>
      <c r="DZ374" s="1"/>
      <c r="EA374" s="1"/>
      <c r="EB374" s="1"/>
      <c r="EC374" s="1"/>
      <c r="ED374" s="1"/>
      <c r="EE374" s="1"/>
      <c r="EF374" s="1"/>
      <c r="EG374" s="1"/>
      <c r="EH374" s="1"/>
    </row>
    <row r="375" spans="1:138" ht="12" customHeight="1" x14ac:dyDescent="0.25">
      <c r="A375" s="1"/>
      <c r="B375" s="59"/>
      <c r="C375" s="1"/>
      <c r="D375" s="1"/>
      <c r="E375" s="1"/>
      <c r="F375" s="1"/>
      <c r="G375" s="1"/>
      <c r="H375" s="1"/>
      <c r="I375" s="1"/>
      <c r="J375" s="1"/>
      <c r="K375" s="1"/>
      <c r="L375" s="1"/>
      <c r="M375" s="1"/>
      <c r="N375" s="1"/>
      <c r="O375" s="1"/>
      <c r="P375" s="1"/>
      <c r="Q375" s="1"/>
      <c r="R375" s="1"/>
      <c r="T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c r="DS375" s="1"/>
      <c r="DT375" s="1"/>
      <c r="DU375" s="1"/>
      <c r="DV375" s="1"/>
      <c r="DW375" s="1"/>
      <c r="DX375" s="1"/>
      <c r="DY375" s="1"/>
      <c r="DZ375" s="1"/>
      <c r="EA375" s="1"/>
      <c r="EB375" s="1"/>
      <c r="EC375" s="1"/>
      <c r="ED375" s="1"/>
      <c r="EE375" s="1"/>
      <c r="EF375" s="1"/>
      <c r="EG375" s="1"/>
      <c r="EH375" s="1"/>
    </row>
    <row r="376" spans="1:138" ht="12" customHeight="1" x14ac:dyDescent="0.25">
      <c r="A376" s="1"/>
      <c r="B376" s="59"/>
      <c r="C376" s="1"/>
      <c r="D376" s="1"/>
      <c r="E376" s="1"/>
      <c r="F376" s="1"/>
      <c r="G376" s="1"/>
      <c r="H376" s="1"/>
      <c r="I376" s="1"/>
      <c r="J376" s="1"/>
      <c r="K376" s="1"/>
      <c r="L376" s="1"/>
      <c r="M376" s="1"/>
      <c r="N376" s="1"/>
      <c r="O376" s="1"/>
      <c r="P376" s="1"/>
      <c r="Q376" s="1"/>
      <c r="R376" s="1"/>
      <c r="T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c r="DS376" s="1"/>
      <c r="DT376" s="1"/>
      <c r="DU376" s="1"/>
      <c r="DV376" s="1"/>
      <c r="DW376" s="1"/>
      <c r="DX376" s="1"/>
      <c r="DY376" s="1"/>
      <c r="DZ376" s="1"/>
      <c r="EA376" s="1"/>
      <c r="EB376" s="1"/>
      <c r="EC376" s="1"/>
      <c r="ED376" s="1"/>
      <c r="EE376" s="1"/>
      <c r="EF376" s="1"/>
      <c r="EG376" s="1"/>
      <c r="EH376" s="1"/>
    </row>
    <row r="377" spans="1:138" ht="12" customHeight="1" x14ac:dyDescent="0.25">
      <c r="A377" s="1"/>
      <c r="B377" s="59"/>
      <c r="C377" s="1"/>
      <c r="D377" s="1"/>
      <c r="E377" s="1"/>
      <c r="F377" s="1"/>
      <c r="G377" s="1"/>
      <c r="H377" s="1"/>
      <c r="I377" s="1"/>
      <c r="J377" s="1"/>
      <c r="K377" s="1"/>
      <c r="L377" s="1"/>
      <c r="M377" s="1"/>
      <c r="N377" s="1"/>
      <c r="O377" s="1"/>
      <c r="P377" s="1"/>
      <c r="Q377" s="1"/>
      <c r="R377" s="1"/>
      <c r="T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1"/>
      <c r="DW377" s="1"/>
      <c r="DX377" s="1"/>
      <c r="DY377" s="1"/>
      <c r="DZ377" s="1"/>
      <c r="EA377" s="1"/>
      <c r="EB377" s="1"/>
      <c r="EC377" s="1"/>
      <c r="ED377" s="1"/>
      <c r="EE377" s="1"/>
      <c r="EF377" s="1"/>
      <c r="EG377" s="1"/>
      <c r="EH377" s="1"/>
    </row>
    <row r="378" spans="1:138" ht="12" customHeight="1" x14ac:dyDescent="0.25">
      <c r="A378" s="1"/>
      <c r="B378" s="59"/>
      <c r="C378" s="1"/>
      <c r="D378" s="1"/>
      <c r="E378" s="1"/>
      <c r="F378" s="1"/>
      <c r="G378" s="1"/>
      <c r="H378" s="1"/>
      <c r="I378" s="1"/>
      <c r="J378" s="1"/>
      <c r="K378" s="1"/>
      <c r="L378" s="1"/>
      <c r="M378" s="1"/>
      <c r="N378" s="1"/>
      <c r="O378" s="1"/>
      <c r="P378" s="1"/>
      <c r="Q378" s="1"/>
      <c r="R378" s="1"/>
      <c r="T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c r="DS378" s="1"/>
      <c r="DT378" s="1"/>
      <c r="DU378" s="1"/>
      <c r="DV378" s="1"/>
      <c r="DW378" s="1"/>
      <c r="DX378" s="1"/>
      <c r="DY378" s="1"/>
      <c r="DZ378" s="1"/>
      <c r="EA378" s="1"/>
      <c r="EB378" s="1"/>
      <c r="EC378" s="1"/>
      <c r="ED378" s="1"/>
      <c r="EE378" s="1"/>
      <c r="EF378" s="1"/>
      <c r="EG378" s="1"/>
      <c r="EH378" s="1"/>
    </row>
    <row r="379" spans="1:138" ht="12" customHeight="1" x14ac:dyDescent="0.25">
      <c r="A379" s="1"/>
      <c r="B379" s="59"/>
      <c r="C379" s="1"/>
      <c r="D379" s="1"/>
      <c r="E379" s="1"/>
      <c r="F379" s="1"/>
      <c r="G379" s="1"/>
      <c r="H379" s="1"/>
      <c r="I379" s="1"/>
      <c r="J379" s="1"/>
      <c r="K379" s="1"/>
      <c r="L379" s="1"/>
      <c r="M379" s="1"/>
      <c r="N379" s="1"/>
      <c r="O379" s="1"/>
      <c r="P379" s="1"/>
      <c r="Q379" s="1"/>
      <c r="R379" s="1"/>
      <c r="T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c r="DS379" s="1"/>
      <c r="DT379" s="1"/>
      <c r="DU379" s="1"/>
      <c r="DV379" s="1"/>
      <c r="DW379" s="1"/>
      <c r="DX379" s="1"/>
      <c r="DY379" s="1"/>
      <c r="DZ379" s="1"/>
      <c r="EA379" s="1"/>
      <c r="EB379" s="1"/>
      <c r="EC379" s="1"/>
      <c r="ED379" s="1"/>
      <c r="EE379" s="1"/>
      <c r="EF379" s="1"/>
      <c r="EG379" s="1"/>
      <c r="EH379" s="1"/>
    </row>
    <row r="380" spans="1:138" ht="12" customHeight="1" x14ac:dyDescent="0.25">
      <c r="A380" s="1"/>
      <c r="B380" s="59"/>
      <c r="C380" s="1"/>
      <c r="D380" s="1"/>
      <c r="E380" s="1"/>
      <c r="F380" s="1"/>
      <c r="G380" s="1"/>
      <c r="H380" s="1"/>
      <c r="I380" s="1"/>
      <c r="J380" s="1"/>
      <c r="K380" s="1"/>
      <c r="L380" s="1"/>
      <c r="M380" s="1"/>
      <c r="N380" s="1"/>
      <c r="O380" s="1"/>
      <c r="P380" s="1"/>
      <c r="Q380" s="1"/>
      <c r="R380" s="1"/>
      <c r="T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c r="DS380" s="1"/>
      <c r="DT380" s="1"/>
      <c r="DU380" s="1"/>
      <c r="DV380" s="1"/>
      <c r="DW380" s="1"/>
      <c r="DX380" s="1"/>
      <c r="DY380" s="1"/>
      <c r="DZ380" s="1"/>
      <c r="EA380" s="1"/>
      <c r="EB380" s="1"/>
      <c r="EC380" s="1"/>
      <c r="ED380" s="1"/>
      <c r="EE380" s="1"/>
      <c r="EF380" s="1"/>
      <c r="EG380" s="1"/>
      <c r="EH380" s="1"/>
    </row>
    <row r="381" spans="1:138" ht="12" customHeight="1" x14ac:dyDescent="0.25">
      <c r="A381" s="1"/>
      <c r="B381" s="59"/>
      <c r="C381" s="1"/>
      <c r="D381" s="1"/>
      <c r="E381" s="1"/>
      <c r="F381" s="1"/>
      <c r="G381" s="1"/>
      <c r="H381" s="1"/>
      <c r="I381" s="1"/>
      <c r="J381" s="1"/>
      <c r="K381" s="1"/>
      <c r="L381" s="1"/>
      <c r="M381" s="1"/>
      <c r="N381" s="1"/>
      <c r="O381" s="1"/>
      <c r="P381" s="1"/>
      <c r="Q381" s="1"/>
      <c r="R381" s="1"/>
      <c r="T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c r="DS381" s="1"/>
      <c r="DT381" s="1"/>
      <c r="DU381" s="1"/>
      <c r="DV381" s="1"/>
      <c r="DW381" s="1"/>
      <c r="DX381" s="1"/>
      <c r="DY381" s="1"/>
      <c r="DZ381" s="1"/>
      <c r="EA381" s="1"/>
      <c r="EB381" s="1"/>
      <c r="EC381" s="1"/>
      <c r="ED381" s="1"/>
      <c r="EE381" s="1"/>
      <c r="EF381" s="1"/>
      <c r="EG381" s="1"/>
      <c r="EH381" s="1"/>
    </row>
    <row r="382" spans="1:138" ht="12" customHeight="1" x14ac:dyDescent="0.25">
      <c r="A382" s="1"/>
      <c r="B382" s="59"/>
      <c r="C382" s="1"/>
      <c r="D382" s="1"/>
      <c r="E382" s="1"/>
      <c r="F382" s="1"/>
      <c r="G382" s="1"/>
      <c r="H382" s="1"/>
      <c r="I382" s="1"/>
      <c r="J382" s="1"/>
      <c r="K382" s="1"/>
      <c r="L382" s="1"/>
      <c r="M382" s="1"/>
      <c r="N382" s="1"/>
      <c r="O382" s="1"/>
      <c r="P382" s="1"/>
      <c r="Q382" s="1"/>
      <c r="R382" s="1"/>
      <c r="T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c r="DS382" s="1"/>
      <c r="DT382" s="1"/>
      <c r="DU382" s="1"/>
      <c r="DV382" s="1"/>
      <c r="DW382" s="1"/>
      <c r="DX382" s="1"/>
      <c r="DY382" s="1"/>
      <c r="DZ382" s="1"/>
      <c r="EA382" s="1"/>
      <c r="EB382" s="1"/>
      <c r="EC382" s="1"/>
      <c r="ED382" s="1"/>
      <c r="EE382" s="1"/>
      <c r="EF382" s="1"/>
      <c r="EG382" s="1"/>
      <c r="EH382" s="1"/>
    </row>
    <row r="383" spans="1:138" ht="12" customHeight="1" x14ac:dyDescent="0.25">
      <c r="A383" s="1"/>
      <c r="B383" s="59"/>
      <c r="C383" s="1"/>
      <c r="D383" s="1"/>
      <c r="E383" s="1"/>
      <c r="F383" s="1"/>
      <c r="G383" s="1"/>
      <c r="H383" s="1"/>
      <c r="I383" s="1"/>
      <c r="J383" s="1"/>
      <c r="K383" s="1"/>
      <c r="L383" s="1"/>
      <c r="M383" s="1"/>
      <c r="N383" s="1"/>
      <c r="O383" s="1"/>
      <c r="P383" s="1"/>
      <c r="Q383" s="1"/>
      <c r="R383" s="1"/>
      <c r="T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c r="DS383" s="1"/>
      <c r="DT383" s="1"/>
      <c r="DU383" s="1"/>
      <c r="DV383" s="1"/>
      <c r="DW383" s="1"/>
      <c r="DX383" s="1"/>
      <c r="DY383" s="1"/>
      <c r="DZ383" s="1"/>
      <c r="EA383" s="1"/>
      <c r="EB383" s="1"/>
      <c r="EC383" s="1"/>
      <c r="ED383" s="1"/>
      <c r="EE383" s="1"/>
      <c r="EF383" s="1"/>
      <c r="EG383" s="1"/>
      <c r="EH383" s="1"/>
    </row>
    <row r="384" spans="1:138" ht="12" customHeight="1" x14ac:dyDescent="0.25">
      <c r="A384" s="1"/>
      <c r="B384" s="59"/>
      <c r="C384" s="1"/>
      <c r="D384" s="1"/>
      <c r="E384" s="1"/>
      <c r="F384" s="1"/>
      <c r="G384" s="1"/>
      <c r="H384" s="1"/>
      <c r="I384" s="1"/>
      <c r="J384" s="1"/>
      <c r="K384" s="1"/>
      <c r="L384" s="1"/>
      <c r="M384" s="1"/>
      <c r="N384" s="1"/>
      <c r="O384" s="1"/>
      <c r="P384" s="1"/>
      <c r="Q384" s="1"/>
      <c r="R384" s="1"/>
      <c r="T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c r="DS384" s="1"/>
      <c r="DT384" s="1"/>
      <c r="DU384" s="1"/>
      <c r="DV384" s="1"/>
      <c r="DW384" s="1"/>
      <c r="DX384" s="1"/>
      <c r="DY384" s="1"/>
      <c r="DZ384" s="1"/>
      <c r="EA384" s="1"/>
      <c r="EB384" s="1"/>
      <c r="EC384" s="1"/>
      <c r="ED384" s="1"/>
      <c r="EE384" s="1"/>
      <c r="EF384" s="1"/>
      <c r="EG384" s="1"/>
      <c r="EH384" s="1"/>
    </row>
    <row r="385" spans="1:138" ht="12" customHeight="1" x14ac:dyDescent="0.25">
      <c r="A385" s="1"/>
      <c r="B385" s="59"/>
      <c r="C385" s="1"/>
      <c r="D385" s="1"/>
      <c r="E385" s="1"/>
      <c r="F385" s="1"/>
      <c r="G385" s="1"/>
      <c r="H385" s="1"/>
      <c r="I385" s="1"/>
      <c r="J385" s="1"/>
      <c r="K385" s="1"/>
      <c r="L385" s="1"/>
      <c r="M385" s="1"/>
      <c r="N385" s="1"/>
      <c r="O385" s="1"/>
      <c r="P385" s="1"/>
      <c r="Q385" s="1"/>
      <c r="R385" s="1"/>
      <c r="T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P385" s="1"/>
      <c r="DQ385" s="1"/>
      <c r="DR385" s="1"/>
      <c r="DS385" s="1"/>
      <c r="DT385" s="1"/>
      <c r="DU385" s="1"/>
      <c r="DV385" s="1"/>
      <c r="DW385" s="1"/>
      <c r="DX385" s="1"/>
      <c r="DY385" s="1"/>
      <c r="DZ385" s="1"/>
      <c r="EA385" s="1"/>
      <c r="EB385" s="1"/>
      <c r="EC385" s="1"/>
      <c r="ED385" s="1"/>
      <c r="EE385" s="1"/>
      <c r="EF385" s="1"/>
      <c r="EG385" s="1"/>
      <c r="EH385" s="1"/>
    </row>
    <row r="386" spans="1:138" ht="12" customHeight="1" x14ac:dyDescent="0.25">
      <c r="A386" s="1"/>
      <c r="B386" s="59"/>
      <c r="C386" s="1"/>
      <c r="D386" s="1"/>
      <c r="E386" s="1"/>
      <c r="F386" s="1"/>
      <c r="G386" s="1"/>
      <c r="H386" s="1"/>
      <c r="I386" s="1"/>
      <c r="J386" s="1"/>
      <c r="K386" s="1"/>
      <c r="L386" s="1"/>
      <c r="M386" s="1"/>
      <c r="N386" s="1"/>
      <c r="O386" s="1"/>
      <c r="P386" s="1"/>
      <c r="Q386" s="1"/>
      <c r="R386" s="1"/>
      <c r="T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P386" s="1"/>
      <c r="DQ386" s="1"/>
      <c r="DR386" s="1"/>
      <c r="DS386" s="1"/>
      <c r="DT386" s="1"/>
      <c r="DU386" s="1"/>
      <c r="DV386" s="1"/>
      <c r="DW386" s="1"/>
      <c r="DX386" s="1"/>
      <c r="DY386" s="1"/>
      <c r="DZ386" s="1"/>
      <c r="EA386" s="1"/>
      <c r="EB386" s="1"/>
      <c r="EC386" s="1"/>
      <c r="ED386" s="1"/>
      <c r="EE386" s="1"/>
      <c r="EF386" s="1"/>
      <c r="EG386" s="1"/>
      <c r="EH386" s="1"/>
    </row>
    <row r="387" spans="1:138" ht="12" customHeight="1" x14ac:dyDescent="0.25">
      <c r="A387" s="1"/>
      <c r="B387" s="59"/>
      <c r="C387" s="1"/>
      <c r="D387" s="1"/>
      <c r="E387" s="1"/>
      <c r="F387" s="1"/>
      <c r="G387" s="1"/>
      <c r="H387" s="1"/>
      <c r="I387" s="1"/>
      <c r="J387" s="1"/>
      <c r="K387" s="1"/>
      <c r="L387" s="1"/>
      <c r="M387" s="1"/>
      <c r="N387" s="1"/>
      <c r="O387" s="1"/>
      <c r="P387" s="1"/>
      <c r="Q387" s="1"/>
      <c r="R387" s="1"/>
      <c r="T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row>
    <row r="388" spans="1:138" ht="12" customHeight="1" x14ac:dyDescent="0.25">
      <c r="A388" s="1"/>
      <c r="B388" s="59"/>
      <c r="C388" s="1"/>
      <c r="D388" s="1"/>
      <c r="E388" s="1"/>
      <c r="F388" s="1"/>
      <c r="G388" s="1"/>
      <c r="H388" s="1"/>
      <c r="I388" s="1"/>
      <c r="J388" s="1"/>
      <c r="K388" s="1"/>
      <c r="L388" s="1"/>
      <c r="M388" s="1"/>
      <c r="N388" s="1"/>
      <c r="O388" s="1"/>
      <c r="P388" s="1"/>
      <c r="Q388" s="1"/>
      <c r="R388" s="1"/>
      <c r="T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row>
    <row r="389" spans="1:138" ht="12" customHeight="1" x14ac:dyDescent="0.25">
      <c r="A389" s="1"/>
      <c r="B389" s="59"/>
      <c r="C389" s="1"/>
      <c r="D389" s="1"/>
      <c r="E389" s="1"/>
      <c r="F389" s="1"/>
      <c r="G389" s="1"/>
      <c r="H389" s="1"/>
      <c r="I389" s="1"/>
      <c r="J389" s="1"/>
      <c r="K389" s="1"/>
      <c r="L389" s="1"/>
      <c r="M389" s="1"/>
      <c r="N389" s="1"/>
      <c r="O389" s="1"/>
      <c r="P389" s="1"/>
      <c r="Q389" s="1"/>
      <c r="R389" s="1"/>
      <c r="T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row>
    <row r="390" spans="1:138" ht="12" customHeight="1" x14ac:dyDescent="0.25">
      <c r="A390" s="1"/>
      <c r="B390" s="59"/>
      <c r="C390" s="1"/>
      <c r="D390" s="1"/>
      <c r="E390" s="1"/>
      <c r="F390" s="1"/>
      <c r="G390" s="1"/>
      <c r="H390" s="1"/>
      <c r="I390" s="1"/>
      <c r="J390" s="1"/>
      <c r="K390" s="1"/>
      <c r="L390" s="1"/>
      <c r="M390" s="1"/>
      <c r="N390" s="1"/>
      <c r="O390" s="1"/>
      <c r="P390" s="1"/>
      <c r="Q390" s="1"/>
      <c r="R390" s="1"/>
      <c r="T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row>
    <row r="391" spans="1:138" ht="12" customHeight="1" x14ac:dyDescent="0.25">
      <c r="A391" s="1"/>
      <c r="B391" s="59"/>
      <c r="C391" s="1"/>
      <c r="D391" s="1"/>
      <c r="E391" s="1"/>
      <c r="F391" s="1"/>
      <c r="G391" s="1"/>
      <c r="H391" s="1"/>
      <c r="I391" s="1"/>
      <c r="J391" s="1"/>
      <c r="K391" s="1"/>
      <c r="L391" s="1"/>
      <c r="M391" s="1"/>
      <c r="N391" s="1"/>
      <c r="O391" s="1"/>
      <c r="P391" s="1"/>
      <c r="Q391" s="1"/>
      <c r="R391" s="1"/>
      <c r="T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P391" s="1"/>
      <c r="DQ391" s="1"/>
      <c r="DR391" s="1"/>
      <c r="DS391" s="1"/>
      <c r="DT391" s="1"/>
      <c r="DU391" s="1"/>
      <c r="DV391" s="1"/>
      <c r="DW391" s="1"/>
      <c r="DX391" s="1"/>
      <c r="DY391" s="1"/>
      <c r="DZ391" s="1"/>
      <c r="EA391" s="1"/>
      <c r="EB391" s="1"/>
      <c r="EC391" s="1"/>
      <c r="ED391" s="1"/>
      <c r="EE391" s="1"/>
      <c r="EF391" s="1"/>
      <c r="EG391" s="1"/>
      <c r="EH391" s="1"/>
    </row>
    <row r="392" spans="1:138" ht="12" customHeight="1" x14ac:dyDescent="0.25">
      <c r="A392" s="1"/>
      <c r="B392" s="59"/>
      <c r="C392" s="1"/>
      <c r="D392" s="1"/>
      <c r="E392" s="1"/>
      <c r="F392" s="1"/>
      <c r="G392" s="1"/>
      <c r="H392" s="1"/>
      <c r="I392" s="1"/>
      <c r="J392" s="1"/>
      <c r="K392" s="1"/>
      <c r="L392" s="1"/>
      <c r="M392" s="1"/>
      <c r="N392" s="1"/>
      <c r="O392" s="1"/>
      <c r="P392" s="1"/>
      <c r="Q392" s="1"/>
      <c r="R392" s="1"/>
      <c r="T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P392" s="1"/>
      <c r="DQ392" s="1"/>
      <c r="DR392" s="1"/>
      <c r="DS392" s="1"/>
      <c r="DT392" s="1"/>
      <c r="DU392" s="1"/>
      <c r="DV392" s="1"/>
      <c r="DW392" s="1"/>
      <c r="DX392" s="1"/>
      <c r="DY392" s="1"/>
      <c r="DZ392" s="1"/>
      <c r="EA392" s="1"/>
      <c r="EB392" s="1"/>
      <c r="EC392" s="1"/>
      <c r="ED392" s="1"/>
      <c r="EE392" s="1"/>
      <c r="EF392" s="1"/>
      <c r="EG392" s="1"/>
      <c r="EH392" s="1"/>
    </row>
    <row r="393" spans="1:138" ht="12" customHeight="1" x14ac:dyDescent="0.25">
      <c r="A393" s="1"/>
      <c r="B393" s="59"/>
      <c r="C393" s="1"/>
      <c r="D393" s="1"/>
      <c r="E393" s="1"/>
      <c r="F393" s="1"/>
      <c r="G393" s="1"/>
      <c r="H393" s="1"/>
      <c r="I393" s="1"/>
      <c r="J393" s="1"/>
      <c r="K393" s="1"/>
      <c r="L393" s="1"/>
      <c r="M393" s="1"/>
      <c r="N393" s="1"/>
      <c r="O393" s="1"/>
      <c r="P393" s="1"/>
      <c r="Q393" s="1"/>
      <c r="R393" s="1"/>
      <c r="T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c r="EG393" s="1"/>
      <c r="EH393" s="1"/>
    </row>
    <row r="394" spans="1:138" ht="12" customHeight="1" x14ac:dyDescent="0.25">
      <c r="A394" s="1"/>
      <c r="B394" s="59"/>
      <c r="C394" s="1"/>
      <c r="D394" s="1"/>
      <c r="E394" s="1"/>
      <c r="F394" s="1"/>
      <c r="G394" s="1"/>
      <c r="H394" s="1"/>
      <c r="I394" s="1"/>
      <c r="J394" s="1"/>
      <c r="K394" s="1"/>
      <c r="L394" s="1"/>
      <c r="M394" s="1"/>
      <c r="N394" s="1"/>
      <c r="O394" s="1"/>
      <c r="P394" s="1"/>
      <c r="Q394" s="1"/>
      <c r="R394" s="1"/>
      <c r="T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
      <c r="DQ394" s="1"/>
      <c r="DR394" s="1"/>
      <c r="DS394" s="1"/>
      <c r="DT394" s="1"/>
      <c r="DU394" s="1"/>
      <c r="DV394" s="1"/>
      <c r="DW394" s="1"/>
      <c r="DX394" s="1"/>
      <c r="DY394" s="1"/>
      <c r="DZ394" s="1"/>
      <c r="EA394" s="1"/>
      <c r="EB394" s="1"/>
      <c r="EC394" s="1"/>
      <c r="ED394" s="1"/>
      <c r="EE394" s="1"/>
      <c r="EF394" s="1"/>
      <c r="EG394" s="1"/>
      <c r="EH394" s="1"/>
    </row>
    <row r="395" spans="1:138" ht="12" customHeight="1" x14ac:dyDescent="0.25">
      <c r="A395" s="1"/>
      <c r="B395" s="59"/>
      <c r="C395" s="1"/>
      <c r="D395" s="1"/>
      <c r="E395" s="1"/>
      <c r="F395" s="1"/>
      <c r="G395" s="1"/>
      <c r="H395" s="1"/>
      <c r="I395" s="1"/>
      <c r="J395" s="1"/>
      <c r="K395" s="1"/>
      <c r="L395" s="1"/>
      <c r="M395" s="1"/>
      <c r="N395" s="1"/>
      <c r="O395" s="1"/>
      <c r="P395" s="1"/>
      <c r="Q395" s="1"/>
      <c r="R395" s="1"/>
      <c r="T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c r="ED395" s="1"/>
      <c r="EE395" s="1"/>
      <c r="EF395" s="1"/>
      <c r="EG395" s="1"/>
      <c r="EH395" s="1"/>
    </row>
    <row r="396" spans="1:138" ht="12" customHeight="1" x14ac:dyDescent="0.25">
      <c r="A396" s="1"/>
      <c r="B396" s="59"/>
      <c r="C396" s="1"/>
      <c r="D396" s="1"/>
      <c r="E396" s="1"/>
      <c r="F396" s="1"/>
      <c r="G396" s="1"/>
      <c r="H396" s="1"/>
      <c r="I396" s="1"/>
      <c r="J396" s="1"/>
      <c r="K396" s="1"/>
      <c r="L396" s="1"/>
      <c r="M396" s="1"/>
      <c r="N396" s="1"/>
      <c r="O396" s="1"/>
      <c r="P396" s="1"/>
      <c r="Q396" s="1"/>
      <c r="R396" s="1"/>
      <c r="T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c r="ED396" s="1"/>
      <c r="EE396" s="1"/>
      <c r="EF396" s="1"/>
      <c r="EG396" s="1"/>
      <c r="EH396" s="1"/>
    </row>
    <row r="397" spans="1:138" ht="12" customHeight="1" x14ac:dyDescent="0.25">
      <c r="A397" s="1"/>
      <c r="B397" s="59"/>
      <c r="C397" s="1"/>
      <c r="D397" s="1"/>
      <c r="E397" s="1"/>
      <c r="F397" s="1"/>
      <c r="G397" s="1"/>
      <c r="H397" s="1"/>
      <c r="I397" s="1"/>
      <c r="J397" s="1"/>
      <c r="K397" s="1"/>
      <c r="L397" s="1"/>
      <c r="M397" s="1"/>
      <c r="N397" s="1"/>
      <c r="O397" s="1"/>
      <c r="P397" s="1"/>
      <c r="Q397" s="1"/>
      <c r="R397" s="1"/>
      <c r="T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row>
    <row r="398" spans="1:138" ht="12" customHeight="1" x14ac:dyDescent="0.25">
      <c r="A398" s="1"/>
      <c r="B398" s="59"/>
      <c r="C398" s="1"/>
      <c r="D398" s="1"/>
      <c r="E398" s="1"/>
      <c r="F398" s="1"/>
      <c r="G398" s="1"/>
      <c r="H398" s="1"/>
      <c r="I398" s="1"/>
      <c r="J398" s="1"/>
      <c r="K398" s="1"/>
      <c r="L398" s="1"/>
      <c r="M398" s="1"/>
      <c r="N398" s="1"/>
      <c r="O398" s="1"/>
      <c r="P398" s="1"/>
      <c r="Q398" s="1"/>
      <c r="R398" s="1"/>
      <c r="T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row>
    <row r="399" spans="1:138" ht="12" customHeight="1" x14ac:dyDescent="0.25">
      <c r="A399" s="1"/>
      <c r="B399" s="59"/>
      <c r="C399" s="1"/>
      <c r="D399" s="1"/>
      <c r="E399" s="1"/>
      <c r="F399" s="1"/>
      <c r="G399" s="1"/>
      <c r="H399" s="1"/>
      <c r="I399" s="1"/>
      <c r="J399" s="1"/>
      <c r="K399" s="1"/>
      <c r="L399" s="1"/>
      <c r="M399" s="1"/>
      <c r="N399" s="1"/>
      <c r="O399" s="1"/>
      <c r="P399" s="1"/>
      <c r="Q399" s="1"/>
      <c r="R399" s="1"/>
      <c r="T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row>
    <row r="400" spans="1:138" ht="12" customHeight="1" x14ac:dyDescent="0.25">
      <c r="A400" s="1"/>
      <c r="B400" s="59"/>
      <c r="C400" s="1"/>
      <c r="D400" s="1"/>
      <c r="E400" s="1"/>
      <c r="F400" s="1"/>
      <c r="G400" s="1"/>
      <c r="H400" s="1"/>
      <c r="I400" s="1"/>
      <c r="J400" s="1"/>
      <c r="K400" s="1"/>
      <c r="L400" s="1"/>
      <c r="M400" s="1"/>
      <c r="N400" s="1"/>
      <c r="O400" s="1"/>
      <c r="P400" s="1"/>
      <c r="Q400" s="1"/>
      <c r="R400" s="1"/>
      <c r="T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row>
    <row r="401" spans="1:138" ht="12" customHeight="1" x14ac:dyDescent="0.25">
      <c r="A401" s="1"/>
      <c r="B401" s="59"/>
      <c r="C401" s="1"/>
      <c r="D401" s="1"/>
      <c r="E401" s="1"/>
      <c r="F401" s="1"/>
      <c r="G401" s="1"/>
      <c r="H401" s="1"/>
      <c r="I401" s="1"/>
      <c r="J401" s="1"/>
      <c r="K401" s="1"/>
      <c r="L401" s="1"/>
      <c r="M401" s="1"/>
      <c r="N401" s="1"/>
      <c r="O401" s="1"/>
      <c r="P401" s="1"/>
      <c r="Q401" s="1"/>
      <c r="R401" s="1"/>
      <c r="T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row>
    <row r="402" spans="1:138" ht="12" customHeight="1" x14ac:dyDescent="0.25">
      <c r="A402" s="1"/>
      <c r="B402" s="59"/>
      <c r="C402" s="1"/>
      <c r="D402" s="1"/>
      <c r="E402" s="1"/>
      <c r="F402" s="1"/>
      <c r="G402" s="1"/>
      <c r="H402" s="1"/>
      <c r="I402" s="1"/>
      <c r="J402" s="1"/>
      <c r="K402" s="1"/>
      <c r="L402" s="1"/>
      <c r="M402" s="1"/>
      <c r="N402" s="1"/>
      <c r="O402" s="1"/>
      <c r="P402" s="1"/>
      <c r="Q402" s="1"/>
      <c r="R402" s="1"/>
      <c r="T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c r="DT402" s="1"/>
      <c r="DU402" s="1"/>
      <c r="DV402" s="1"/>
      <c r="DW402" s="1"/>
      <c r="DX402" s="1"/>
      <c r="DY402" s="1"/>
      <c r="DZ402" s="1"/>
      <c r="EA402" s="1"/>
      <c r="EB402" s="1"/>
      <c r="EC402" s="1"/>
      <c r="ED402" s="1"/>
      <c r="EE402" s="1"/>
      <c r="EF402" s="1"/>
      <c r="EG402" s="1"/>
      <c r="EH402" s="1"/>
    </row>
    <row r="403" spans="1:138" ht="12" customHeight="1" x14ac:dyDescent="0.25">
      <c r="A403" s="1"/>
      <c r="B403" s="59"/>
      <c r="C403" s="1"/>
      <c r="D403" s="1"/>
      <c r="E403" s="1"/>
      <c r="F403" s="1"/>
      <c r="G403" s="1"/>
      <c r="H403" s="1"/>
      <c r="I403" s="1"/>
      <c r="J403" s="1"/>
      <c r="K403" s="1"/>
      <c r="L403" s="1"/>
      <c r="M403" s="1"/>
      <c r="N403" s="1"/>
      <c r="O403" s="1"/>
      <c r="P403" s="1"/>
      <c r="Q403" s="1"/>
      <c r="R403" s="1"/>
      <c r="T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c r="ED403" s="1"/>
      <c r="EE403" s="1"/>
      <c r="EF403" s="1"/>
      <c r="EG403" s="1"/>
      <c r="EH403" s="1"/>
    </row>
    <row r="404" spans="1:138" ht="12" customHeight="1" x14ac:dyDescent="0.25">
      <c r="A404" s="1"/>
      <c r="B404" s="59"/>
      <c r="C404" s="1"/>
      <c r="D404" s="1"/>
      <c r="E404" s="1"/>
      <c r="F404" s="1"/>
      <c r="G404" s="1"/>
      <c r="H404" s="1"/>
      <c r="I404" s="1"/>
      <c r="J404" s="1"/>
      <c r="K404" s="1"/>
      <c r="L404" s="1"/>
      <c r="M404" s="1"/>
      <c r="N404" s="1"/>
      <c r="O404" s="1"/>
      <c r="P404" s="1"/>
      <c r="Q404" s="1"/>
      <c r="R404" s="1"/>
      <c r="T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row>
    <row r="405" spans="1:138" ht="12" customHeight="1" x14ac:dyDescent="0.25">
      <c r="A405" s="1"/>
      <c r="B405" s="59"/>
      <c r="C405" s="1"/>
      <c r="D405" s="1"/>
      <c r="E405" s="1"/>
      <c r="F405" s="1"/>
      <c r="G405" s="1"/>
      <c r="H405" s="1"/>
      <c r="I405" s="1"/>
      <c r="J405" s="1"/>
      <c r="K405" s="1"/>
      <c r="L405" s="1"/>
      <c r="M405" s="1"/>
      <c r="N405" s="1"/>
      <c r="O405" s="1"/>
      <c r="P405" s="1"/>
      <c r="Q405" s="1"/>
      <c r="R405" s="1"/>
      <c r="T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row>
    <row r="406" spans="1:138" ht="12" customHeight="1" x14ac:dyDescent="0.25">
      <c r="A406" s="1"/>
      <c r="B406" s="59"/>
      <c r="C406" s="1"/>
      <c r="D406" s="1"/>
      <c r="E406" s="1"/>
      <c r="F406" s="1"/>
      <c r="G406" s="1"/>
      <c r="H406" s="1"/>
      <c r="I406" s="1"/>
      <c r="J406" s="1"/>
      <c r="K406" s="1"/>
      <c r="L406" s="1"/>
      <c r="M406" s="1"/>
      <c r="N406" s="1"/>
      <c r="O406" s="1"/>
      <c r="P406" s="1"/>
      <c r="Q406" s="1"/>
      <c r="R406" s="1"/>
      <c r="T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row>
    <row r="407" spans="1:138" ht="12" customHeight="1" x14ac:dyDescent="0.25">
      <c r="A407" s="1"/>
      <c r="B407" s="59"/>
      <c r="C407" s="1"/>
      <c r="D407" s="1"/>
      <c r="E407" s="1"/>
      <c r="F407" s="1"/>
      <c r="G407" s="1"/>
      <c r="H407" s="1"/>
      <c r="I407" s="1"/>
      <c r="J407" s="1"/>
      <c r="K407" s="1"/>
      <c r="L407" s="1"/>
      <c r="M407" s="1"/>
      <c r="N407" s="1"/>
      <c r="O407" s="1"/>
      <c r="P407" s="1"/>
      <c r="Q407" s="1"/>
      <c r="R407" s="1"/>
      <c r="T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row>
    <row r="408" spans="1:138" ht="12" customHeight="1" x14ac:dyDescent="0.25">
      <c r="A408" s="1"/>
      <c r="B408" s="59"/>
      <c r="C408" s="1"/>
      <c r="D408" s="1"/>
      <c r="E408" s="1"/>
      <c r="F408" s="1"/>
      <c r="G408" s="1"/>
      <c r="H408" s="1"/>
      <c r="I408" s="1"/>
      <c r="J408" s="1"/>
      <c r="K408" s="1"/>
      <c r="L408" s="1"/>
      <c r="M408" s="1"/>
      <c r="N408" s="1"/>
      <c r="O408" s="1"/>
      <c r="P408" s="1"/>
      <c r="Q408" s="1"/>
      <c r="R408" s="1"/>
      <c r="T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row>
    <row r="409" spans="1:138" ht="12" customHeight="1" x14ac:dyDescent="0.25">
      <c r="A409" s="1"/>
      <c r="B409" s="59"/>
      <c r="C409" s="1"/>
      <c r="D409" s="1"/>
      <c r="E409" s="1"/>
      <c r="F409" s="1"/>
      <c r="G409" s="1"/>
      <c r="H409" s="1"/>
      <c r="I409" s="1"/>
      <c r="J409" s="1"/>
      <c r="K409" s="1"/>
      <c r="L409" s="1"/>
      <c r="M409" s="1"/>
      <c r="N409" s="1"/>
      <c r="O409" s="1"/>
      <c r="P409" s="1"/>
      <c r="Q409" s="1"/>
      <c r="R409" s="1"/>
      <c r="T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c r="ED409" s="1"/>
      <c r="EE409" s="1"/>
      <c r="EF409" s="1"/>
      <c r="EG409" s="1"/>
      <c r="EH409" s="1"/>
    </row>
    <row r="410" spans="1:138" ht="12" customHeight="1" x14ac:dyDescent="0.25">
      <c r="A410" s="1"/>
      <c r="B410" s="59"/>
      <c r="C410" s="1"/>
      <c r="D410" s="1"/>
      <c r="E410" s="1"/>
      <c r="F410" s="1"/>
      <c r="G410" s="1"/>
      <c r="H410" s="1"/>
      <c r="I410" s="1"/>
      <c r="J410" s="1"/>
      <c r="K410" s="1"/>
      <c r="L410" s="1"/>
      <c r="M410" s="1"/>
      <c r="N410" s="1"/>
      <c r="O410" s="1"/>
      <c r="P410" s="1"/>
      <c r="Q410" s="1"/>
      <c r="R410" s="1"/>
      <c r="T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c r="DT410" s="1"/>
      <c r="DU410" s="1"/>
      <c r="DV410" s="1"/>
      <c r="DW410" s="1"/>
      <c r="DX410" s="1"/>
      <c r="DY410" s="1"/>
      <c r="DZ410" s="1"/>
      <c r="EA410" s="1"/>
      <c r="EB410" s="1"/>
      <c r="EC410" s="1"/>
      <c r="ED410" s="1"/>
      <c r="EE410" s="1"/>
      <c r="EF410" s="1"/>
      <c r="EG410" s="1"/>
      <c r="EH410" s="1"/>
    </row>
    <row r="411" spans="1:138" ht="12" customHeight="1" x14ac:dyDescent="0.25">
      <c r="A411" s="1"/>
      <c r="B411" s="59"/>
      <c r="C411" s="1"/>
      <c r="D411" s="1"/>
      <c r="E411" s="1"/>
      <c r="F411" s="1"/>
      <c r="G411" s="1"/>
      <c r="H411" s="1"/>
      <c r="I411" s="1"/>
      <c r="J411" s="1"/>
      <c r="K411" s="1"/>
      <c r="L411" s="1"/>
      <c r="M411" s="1"/>
      <c r="N411" s="1"/>
      <c r="O411" s="1"/>
      <c r="P411" s="1"/>
      <c r="Q411" s="1"/>
      <c r="R411" s="1"/>
      <c r="T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c r="DF411" s="1"/>
      <c r="DG411" s="1"/>
      <c r="DH411" s="1"/>
      <c r="DI411" s="1"/>
      <c r="DJ411" s="1"/>
      <c r="DK411" s="1"/>
      <c r="DL411" s="1"/>
      <c r="DM411" s="1"/>
      <c r="DN411" s="1"/>
      <c r="DO411" s="1"/>
      <c r="DP411" s="1"/>
      <c r="DQ411" s="1"/>
      <c r="DR411" s="1"/>
      <c r="DS411" s="1"/>
      <c r="DT411" s="1"/>
      <c r="DU411" s="1"/>
      <c r="DV411" s="1"/>
      <c r="DW411" s="1"/>
      <c r="DX411" s="1"/>
      <c r="DY411" s="1"/>
      <c r="DZ411" s="1"/>
      <c r="EA411" s="1"/>
      <c r="EB411" s="1"/>
      <c r="EC411" s="1"/>
      <c r="ED411" s="1"/>
      <c r="EE411" s="1"/>
      <c r="EF411" s="1"/>
      <c r="EG411" s="1"/>
      <c r="EH411" s="1"/>
    </row>
    <row r="412" spans="1:138" ht="12" customHeight="1" x14ac:dyDescent="0.25">
      <c r="A412" s="1"/>
      <c r="B412" s="59"/>
      <c r="C412" s="1"/>
      <c r="D412" s="1"/>
      <c r="E412" s="1"/>
      <c r="F412" s="1"/>
      <c r="G412" s="1"/>
      <c r="H412" s="1"/>
      <c r="I412" s="1"/>
      <c r="J412" s="1"/>
      <c r="K412" s="1"/>
      <c r="L412" s="1"/>
      <c r="M412" s="1"/>
      <c r="N412" s="1"/>
      <c r="O412" s="1"/>
      <c r="P412" s="1"/>
      <c r="Q412" s="1"/>
      <c r="R412" s="1"/>
      <c r="T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c r="DS412" s="1"/>
      <c r="DT412" s="1"/>
      <c r="DU412" s="1"/>
      <c r="DV412" s="1"/>
      <c r="DW412" s="1"/>
      <c r="DX412" s="1"/>
      <c r="DY412" s="1"/>
      <c r="DZ412" s="1"/>
      <c r="EA412" s="1"/>
      <c r="EB412" s="1"/>
      <c r="EC412" s="1"/>
      <c r="ED412" s="1"/>
      <c r="EE412" s="1"/>
      <c r="EF412" s="1"/>
      <c r="EG412" s="1"/>
      <c r="EH412" s="1"/>
    </row>
    <row r="413" spans="1:138" ht="12" customHeight="1" x14ac:dyDescent="0.25">
      <c r="A413" s="1"/>
      <c r="B413" s="59"/>
      <c r="C413" s="1"/>
      <c r="D413" s="1"/>
      <c r="E413" s="1"/>
      <c r="F413" s="1"/>
      <c r="G413" s="1"/>
      <c r="H413" s="1"/>
      <c r="I413" s="1"/>
      <c r="J413" s="1"/>
      <c r="K413" s="1"/>
      <c r="L413" s="1"/>
      <c r="M413" s="1"/>
      <c r="N413" s="1"/>
      <c r="O413" s="1"/>
      <c r="P413" s="1"/>
      <c r="Q413" s="1"/>
      <c r="R413" s="1"/>
      <c r="T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c r="DH413" s="1"/>
      <c r="DI413" s="1"/>
      <c r="DJ413" s="1"/>
      <c r="DK413" s="1"/>
      <c r="DL413" s="1"/>
      <c r="DM413" s="1"/>
      <c r="DN413" s="1"/>
      <c r="DO413" s="1"/>
      <c r="DP413" s="1"/>
      <c r="DQ413" s="1"/>
      <c r="DR413" s="1"/>
      <c r="DS413" s="1"/>
      <c r="DT413" s="1"/>
      <c r="DU413" s="1"/>
      <c r="DV413" s="1"/>
      <c r="DW413" s="1"/>
      <c r="DX413" s="1"/>
      <c r="DY413" s="1"/>
      <c r="DZ413" s="1"/>
      <c r="EA413" s="1"/>
      <c r="EB413" s="1"/>
      <c r="EC413" s="1"/>
      <c r="ED413" s="1"/>
      <c r="EE413" s="1"/>
      <c r="EF413" s="1"/>
      <c r="EG413" s="1"/>
      <c r="EH413" s="1"/>
    </row>
    <row r="414" spans="1:138" ht="12" customHeight="1" x14ac:dyDescent="0.25">
      <c r="A414" s="1"/>
      <c r="B414" s="59"/>
      <c r="C414" s="1"/>
      <c r="D414" s="1"/>
      <c r="E414" s="1"/>
      <c r="F414" s="1"/>
      <c r="G414" s="1"/>
      <c r="H414" s="1"/>
      <c r="I414" s="1"/>
      <c r="J414" s="1"/>
      <c r="K414" s="1"/>
      <c r="L414" s="1"/>
      <c r="M414" s="1"/>
      <c r="N414" s="1"/>
      <c r="O414" s="1"/>
      <c r="P414" s="1"/>
      <c r="Q414" s="1"/>
      <c r="R414" s="1"/>
      <c r="T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c r="DH414" s="1"/>
      <c r="DI414" s="1"/>
      <c r="DJ414" s="1"/>
      <c r="DK414" s="1"/>
      <c r="DL414" s="1"/>
      <c r="DM414" s="1"/>
      <c r="DN414" s="1"/>
      <c r="DO414" s="1"/>
      <c r="DP414" s="1"/>
      <c r="DQ414" s="1"/>
      <c r="DR414" s="1"/>
      <c r="DS414" s="1"/>
      <c r="DT414" s="1"/>
      <c r="DU414" s="1"/>
      <c r="DV414" s="1"/>
      <c r="DW414" s="1"/>
      <c r="DX414" s="1"/>
      <c r="DY414" s="1"/>
      <c r="DZ414" s="1"/>
      <c r="EA414" s="1"/>
      <c r="EB414" s="1"/>
      <c r="EC414" s="1"/>
      <c r="ED414" s="1"/>
      <c r="EE414" s="1"/>
      <c r="EF414" s="1"/>
      <c r="EG414" s="1"/>
      <c r="EH414" s="1"/>
    </row>
    <row r="415" spans="1:138" ht="12" customHeight="1" x14ac:dyDescent="0.25">
      <c r="A415" s="1"/>
      <c r="B415" s="59"/>
      <c r="C415" s="1"/>
      <c r="D415" s="1"/>
      <c r="E415" s="1"/>
      <c r="F415" s="1"/>
      <c r="G415" s="1"/>
      <c r="H415" s="1"/>
      <c r="I415" s="1"/>
      <c r="J415" s="1"/>
      <c r="K415" s="1"/>
      <c r="L415" s="1"/>
      <c r="M415" s="1"/>
      <c r="N415" s="1"/>
      <c r="O415" s="1"/>
      <c r="P415" s="1"/>
      <c r="Q415" s="1"/>
      <c r="R415" s="1"/>
      <c r="T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c r="DH415" s="1"/>
      <c r="DI415" s="1"/>
      <c r="DJ415" s="1"/>
      <c r="DK415" s="1"/>
      <c r="DL415" s="1"/>
      <c r="DM415" s="1"/>
      <c r="DN415" s="1"/>
      <c r="DO415" s="1"/>
      <c r="DP415" s="1"/>
      <c r="DQ415" s="1"/>
      <c r="DR415" s="1"/>
      <c r="DS415" s="1"/>
      <c r="DT415" s="1"/>
      <c r="DU415" s="1"/>
      <c r="DV415" s="1"/>
      <c r="DW415" s="1"/>
      <c r="DX415" s="1"/>
      <c r="DY415" s="1"/>
      <c r="DZ415" s="1"/>
      <c r="EA415" s="1"/>
      <c r="EB415" s="1"/>
      <c r="EC415" s="1"/>
      <c r="ED415" s="1"/>
      <c r="EE415" s="1"/>
      <c r="EF415" s="1"/>
      <c r="EG415" s="1"/>
      <c r="EH415" s="1"/>
    </row>
    <row r="416" spans="1:138" ht="12" customHeight="1" x14ac:dyDescent="0.25">
      <c r="A416" s="1"/>
      <c r="B416" s="59"/>
      <c r="C416" s="1"/>
      <c r="D416" s="1"/>
      <c r="E416" s="1"/>
      <c r="F416" s="1"/>
      <c r="G416" s="1"/>
      <c r="H416" s="1"/>
      <c r="I416" s="1"/>
      <c r="J416" s="1"/>
      <c r="K416" s="1"/>
      <c r="L416" s="1"/>
      <c r="M416" s="1"/>
      <c r="N416" s="1"/>
      <c r="O416" s="1"/>
      <c r="P416" s="1"/>
      <c r="Q416" s="1"/>
      <c r="R416" s="1"/>
      <c r="T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row>
    <row r="417" spans="1:138" ht="12" customHeight="1" x14ac:dyDescent="0.25">
      <c r="A417" s="1"/>
      <c r="B417" s="59"/>
      <c r="C417" s="1"/>
      <c r="D417" s="1"/>
      <c r="E417" s="1"/>
      <c r="F417" s="1"/>
      <c r="G417" s="1"/>
      <c r="H417" s="1"/>
      <c r="I417" s="1"/>
      <c r="J417" s="1"/>
      <c r="K417" s="1"/>
      <c r="L417" s="1"/>
      <c r="M417" s="1"/>
      <c r="N417" s="1"/>
      <c r="O417" s="1"/>
      <c r="P417" s="1"/>
      <c r="Q417" s="1"/>
      <c r="R417" s="1"/>
      <c r="T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row>
    <row r="418" spans="1:138" ht="12" customHeight="1" x14ac:dyDescent="0.25">
      <c r="A418" s="1"/>
      <c r="B418" s="59"/>
      <c r="C418" s="1"/>
      <c r="D418" s="1"/>
      <c r="E418" s="1"/>
      <c r="F418" s="1"/>
      <c r="G418" s="1"/>
      <c r="H418" s="1"/>
      <c r="I418" s="1"/>
      <c r="J418" s="1"/>
      <c r="K418" s="1"/>
      <c r="L418" s="1"/>
      <c r="M418" s="1"/>
      <c r="N418" s="1"/>
      <c r="O418" s="1"/>
      <c r="P418" s="1"/>
      <c r="Q418" s="1"/>
      <c r="R418" s="1"/>
      <c r="T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row>
    <row r="419" spans="1:138" ht="12" customHeight="1" x14ac:dyDescent="0.25">
      <c r="A419" s="1"/>
      <c r="B419" s="59"/>
      <c r="C419" s="1"/>
      <c r="D419" s="1"/>
      <c r="E419" s="1"/>
      <c r="F419" s="1"/>
      <c r="G419" s="1"/>
      <c r="H419" s="1"/>
      <c r="I419" s="1"/>
      <c r="J419" s="1"/>
      <c r="K419" s="1"/>
      <c r="L419" s="1"/>
      <c r="M419" s="1"/>
      <c r="N419" s="1"/>
      <c r="O419" s="1"/>
      <c r="P419" s="1"/>
      <c r="Q419" s="1"/>
      <c r="R419" s="1"/>
      <c r="T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row>
    <row r="420" spans="1:138" ht="12" customHeight="1" x14ac:dyDescent="0.25">
      <c r="A420" s="1"/>
      <c r="B420" s="59"/>
      <c r="C420" s="1"/>
      <c r="D420" s="1"/>
      <c r="E420" s="1"/>
      <c r="F420" s="1"/>
      <c r="G420" s="1"/>
      <c r="H420" s="1"/>
      <c r="I420" s="1"/>
      <c r="J420" s="1"/>
      <c r="K420" s="1"/>
      <c r="L420" s="1"/>
      <c r="M420" s="1"/>
      <c r="N420" s="1"/>
      <c r="O420" s="1"/>
      <c r="P420" s="1"/>
      <c r="Q420" s="1"/>
      <c r="R420" s="1"/>
      <c r="T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c r="DH420" s="1"/>
      <c r="DI420" s="1"/>
      <c r="DJ420" s="1"/>
      <c r="DK420" s="1"/>
      <c r="DL420" s="1"/>
      <c r="DM420" s="1"/>
      <c r="DN420" s="1"/>
      <c r="DO420" s="1"/>
      <c r="DP420" s="1"/>
      <c r="DQ420" s="1"/>
      <c r="DR420" s="1"/>
      <c r="DS420" s="1"/>
      <c r="DT420" s="1"/>
      <c r="DU420" s="1"/>
      <c r="DV420" s="1"/>
      <c r="DW420" s="1"/>
      <c r="DX420" s="1"/>
      <c r="DY420" s="1"/>
      <c r="DZ420" s="1"/>
      <c r="EA420" s="1"/>
      <c r="EB420" s="1"/>
      <c r="EC420" s="1"/>
      <c r="ED420" s="1"/>
      <c r="EE420" s="1"/>
      <c r="EF420" s="1"/>
      <c r="EG420" s="1"/>
      <c r="EH420" s="1"/>
    </row>
    <row r="421" spans="1:138" ht="12" customHeight="1" x14ac:dyDescent="0.25">
      <c r="A421" s="1"/>
      <c r="B421" s="59"/>
      <c r="C421" s="1"/>
      <c r="D421" s="1"/>
      <c r="E421" s="1"/>
      <c r="F421" s="1"/>
      <c r="G421" s="1"/>
      <c r="H421" s="1"/>
      <c r="I421" s="1"/>
      <c r="J421" s="1"/>
      <c r="K421" s="1"/>
      <c r="L421" s="1"/>
      <c r="M421" s="1"/>
      <c r="N421" s="1"/>
      <c r="O421" s="1"/>
      <c r="P421" s="1"/>
      <c r="Q421" s="1"/>
      <c r="R421" s="1"/>
      <c r="T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c r="DJ421" s="1"/>
      <c r="DK421" s="1"/>
      <c r="DL421" s="1"/>
      <c r="DM421" s="1"/>
      <c r="DN421" s="1"/>
      <c r="DO421" s="1"/>
      <c r="DP421" s="1"/>
      <c r="DQ421" s="1"/>
      <c r="DR421" s="1"/>
      <c r="DS421" s="1"/>
      <c r="DT421" s="1"/>
      <c r="DU421" s="1"/>
      <c r="DV421" s="1"/>
      <c r="DW421" s="1"/>
      <c r="DX421" s="1"/>
      <c r="DY421" s="1"/>
      <c r="DZ421" s="1"/>
      <c r="EA421" s="1"/>
      <c r="EB421" s="1"/>
      <c r="EC421" s="1"/>
      <c r="ED421" s="1"/>
      <c r="EE421" s="1"/>
      <c r="EF421" s="1"/>
      <c r="EG421" s="1"/>
      <c r="EH421" s="1"/>
    </row>
    <row r="422" spans="1:138" ht="12" customHeight="1" x14ac:dyDescent="0.25">
      <c r="A422" s="1"/>
      <c r="B422" s="59"/>
      <c r="C422" s="1"/>
      <c r="D422" s="1"/>
      <c r="E422" s="1"/>
      <c r="F422" s="1"/>
      <c r="G422" s="1"/>
      <c r="H422" s="1"/>
      <c r="I422" s="1"/>
      <c r="J422" s="1"/>
      <c r="K422" s="1"/>
      <c r="L422" s="1"/>
      <c r="M422" s="1"/>
      <c r="N422" s="1"/>
      <c r="O422" s="1"/>
      <c r="P422" s="1"/>
      <c r="Q422" s="1"/>
      <c r="R422" s="1"/>
      <c r="T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c r="DS422" s="1"/>
      <c r="DT422" s="1"/>
      <c r="DU422" s="1"/>
      <c r="DV422" s="1"/>
      <c r="DW422" s="1"/>
      <c r="DX422" s="1"/>
      <c r="DY422" s="1"/>
      <c r="DZ422" s="1"/>
      <c r="EA422" s="1"/>
      <c r="EB422" s="1"/>
      <c r="EC422" s="1"/>
      <c r="ED422" s="1"/>
      <c r="EE422" s="1"/>
      <c r="EF422" s="1"/>
      <c r="EG422" s="1"/>
      <c r="EH422" s="1"/>
    </row>
    <row r="423" spans="1:138" ht="12" customHeight="1" x14ac:dyDescent="0.25">
      <c r="A423" s="1"/>
      <c r="B423" s="59"/>
      <c r="C423" s="1"/>
      <c r="D423" s="1"/>
      <c r="E423" s="1"/>
      <c r="F423" s="1"/>
      <c r="G423" s="1"/>
      <c r="H423" s="1"/>
      <c r="I423" s="1"/>
      <c r="J423" s="1"/>
      <c r="K423" s="1"/>
      <c r="L423" s="1"/>
      <c r="M423" s="1"/>
      <c r="N423" s="1"/>
      <c r="O423" s="1"/>
      <c r="P423" s="1"/>
      <c r="Q423" s="1"/>
      <c r="R423" s="1"/>
      <c r="T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1"/>
      <c r="DG423" s="1"/>
      <c r="DH423" s="1"/>
      <c r="DI423" s="1"/>
      <c r="DJ423" s="1"/>
      <c r="DK423" s="1"/>
      <c r="DL423" s="1"/>
      <c r="DM423" s="1"/>
      <c r="DN423" s="1"/>
      <c r="DO423" s="1"/>
      <c r="DP423" s="1"/>
      <c r="DQ423" s="1"/>
      <c r="DR423" s="1"/>
      <c r="DS423" s="1"/>
      <c r="DT423" s="1"/>
      <c r="DU423" s="1"/>
      <c r="DV423" s="1"/>
      <c r="DW423" s="1"/>
      <c r="DX423" s="1"/>
      <c r="DY423" s="1"/>
      <c r="DZ423" s="1"/>
      <c r="EA423" s="1"/>
      <c r="EB423" s="1"/>
      <c r="EC423" s="1"/>
      <c r="ED423" s="1"/>
      <c r="EE423" s="1"/>
      <c r="EF423" s="1"/>
      <c r="EG423" s="1"/>
      <c r="EH423" s="1"/>
    </row>
    <row r="424" spans="1:138" ht="12" customHeight="1" x14ac:dyDescent="0.25">
      <c r="A424" s="1"/>
      <c r="B424" s="59"/>
      <c r="C424" s="1"/>
      <c r="D424" s="1"/>
      <c r="E424" s="1"/>
      <c r="F424" s="1"/>
      <c r="G424" s="1"/>
      <c r="H424" s="1"/>
      <c r="I424" s="1"/>
      <c r="J424" s="1"/>
      <c r="K424" s="1"/>
      <c r="L424" s="1"/>
      <c r="M424" s="1"/>
      <c r="N424" s="1"/>
      <c r="O424" s="1"/>
      <c r="P424" s="1"/>
      <c r="Q424" s="1"/>
      <c r="R424" s="1"/>
      <c r="T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c r="DS424" s="1"/>
      <c r="DT424" s="1"/>
      <c r="DU424" s="1"/>
      <c r="DV424" s="1"/>
      <c r="DW424" s="1"/>
      <c r="DX424" s="1"/>
      <c r="DY424" s="1"/>
      <c r="DZ424" s="1"/>
      <c r="EA424" s="1"/>
      <c r="EB424" s="1"/>
      <c r="EC424" s="1"/>
      <c r="ED424" s="1"/>
      <c r="EE424" s="1"/>
      <c r="EF424" s="1"/>
      <c r="EG424" s="1"/>
      <c r="EH424" s="1"/>
    </row>
    <row r="425" spans="1:138" ht="12" customHeight="1" x14ac:dyDescent="0.25">
      <c r="A425" s="1"/>
      <c r="B425" s="59"/>
      <c r="C425" s="1"/>
      <c r="D425" s="1"/>
      <c r="E425" s="1"/>
      <c r="F425" s="1"/>
      <c r="G425" s="1"/>
      <c r="H425" s="1"/>
      <c r="I425" s="1"/>
      <c r="J425" s="1"/>
      <c r="K425" s="1"/>
      <c r="L425" s="1"/>
      <c r="M425" s="1"/>
      <c r="N425" s="1"/>
      <c r="O425" s="1"/>
      <c r="P425" s="1"/>
      <c r="Q425" s="1"/>
      <c r="R425" s="1"/>
      <c r="T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
      <c r="DQ425" s="1"/>
      <c r="DR425" s="1"/>
      <c r="DS425" s="1"/>
      <c r="DT425" s="1"/>
      <c r="DU425" s="1"/>
      <c r="DV425" s="1"/>
      <c r="DW425" s="1"/>
      <c r="DX425" s="1"/>
      <c r="DY425" s="1"/>
      <c r="DZ425" s="1"/>
      <c r="EA425" s="1"/>
      <c r="EB425" s="1"/>
      <c r="EC425" s="1"/>
      <c r="ED425" s="1"/>
      <c r="EE425" s="1"/>
      <c r="EF425" s="1"/>
      <c r="EG425" s="1"/>
      <c r="EH425" s="1"/>
    </row>
    <row r="426" spans="1:138" ht="12" customHeight="1" x14ac:dyDescent="0.25">
      <c r="A426" s="1"/>
      <c r="B426" s="59"/>
      <c r="C426" s="1"/>
      <c r="D426" s="1"/>
      <c r="E426" s="1"/>
      <c r="F426" s="1"/>
      <c r="G426" s="1"/>
      <c r="H426" s="1"/>
      <c r="I426" s="1"/>
      <c r="J426" s="1"/>
      <c r="K426" s="1"/>
      <c r="L426" s="1"/>
      <c r="M426" s="1"/>
      <c r="N426" s="1"/>
      <c r="O426" s="1"/>
      <c r="P426" s="1"/>
      <c r="Q426" s="1"/>
      <c r="R426" s="1"/>
      <c r="T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c r="DS426" s="1"/>
      <c r="DT426" s="1"/>
      <c r="DU426" s="1"/>
      <c r="DV426" s="1"/>
      <c r="DW426" s="1"/>
      <c r="DX426" s="1"/>
      <c r="DY426" s="1"/>
      <c r="DZ426" s="1"/>
      <c r="EA426" s="1"/>
      <c r="EB426" s="1"/>
      <c r="EC426" s="1"/>
      <c r="ED426" s="1"/>
      <c r="EE426" s="1"/>
      <c r="EF426" s="1"/>
      <c r="EG426" s="1"/>
      <c r="EH426" s="1"/>
    </row>
    <row r="427" spans="1:138" ht="12" customHeight="1" x14ac:dyDescent="0.25">
      <c r="A427" s="1"/>
      <c r="B427" s="59"/>
      <c r="C427" s="1"/>
      <c r="D427" s="1"/>
      <c r="E427" s="1"/>
      <c r="F427" s="1"/>
      <c r="G427" s="1"/>
      <c r="H427" s="1"/>
      <c r="I427" s="1"/>
      <c r="J427" s="1"/>
      <c r="K427" s="1"/>
      <c r="L427" s="1"/>
      <c r="M427" s="1"/>
      <c r="N427" s="1"/>
      <c r="O427" s="1"/>
      <c r="P427" s="1"/>
      <c r="Q427" s="1"/>
      <c r="R427" s="1"/>
      <c r="T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
      <c r="DQ427" s="1"/>
      <c r="DR427" s="1"/>
      <c r="DS427" s="1"/>
      <c r="DT427" s="1"/>
      <c r="DU427" s="1"/>
      <c r="DV427" s="1"/>
      <c r="DW427" s="1"/>
      <c r="DX427" s="1"/>
      <c r="DY427" s="1"/>
      <c r="DZ427" s="1"/>
      <c r="EA427" s="1"/>
      <c r="EB427" s="1"/>
      <c r="EC427" s="1"/>
      <c r="ED427" s="1"/>
      <c r="EE427" s="1"/>
      <c r="EF427" s="1"/>
      <c r="EG427" s="1"/>
      <c r="EH427" s="1"/>
    </row>
    <row r="428" spans="1:138" ht="12" customHeight="1" x14ac:dyDescent="0.25">
      <c r="A428" s="1"/>
      <c r="B428" s="59"/>
      <c r="C428" s="1"/>
      <c r="D428" s="1"/>
      <c r="E428" s="1"/>
      <c r="F428" s="1"/>
      <c r="G428" s="1"/>
      <c r="H428" s="1"/>
      <c r="I428" s="1"/>
      <c r="J428" s="1"/>
      <c r="K428" s="1"/>
      <c r="L428" s="1"/>
      <c r="M428" s="1"/>
      <c r="N428" s="1"/>
      <c r="O428" s="1"/>
      <c r="P428" s="1"/>
      <c r="Q428" s="1"/>
      <c r="R428" s="1"/>
      <c r="T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
      <c r="DQ428" s="1"/>
      <c r="DR428" s="1"/>
      <c r="DS428" s="1"/>
      <c r="DT428" s="1"/>
      <c r="DU428" s="1"/>
      <c r="DV428" s="1"/>
      <c r="DW428" s="1"/>
      <c r="DX428" s="1"/>
      <c r="DY428" s="1"/>
      <c r="DZ428" s="1"/>
      <c r="EA428" s="1"/>
      <c r="EB428" s="1"/>
      <c r="EC428" s="1"/>
      <c r="ED428" s="1"/>
      <c r="EE428" s="1"/>
      <c r="EF428" s="1"/>
      <c r="EG428" s="1"/>
      <c r="EH428" s="1"/>
    </row>
    <row r="429" spans="1:138" ht="12" customHeight="1" x14ac:dyDescent="0.25">
      <c r="A429" s="1"/>
      <c r="B429" s="59"/>
      <c r="C429" s="1"/>
      <c r="D429" s="1"/>
      <c r="E429" s="1"/>
      <c r="F429" s="1"/>
      <c r="G429" s="1"/>
      <c r="H429" s="1"/>
      <c r="I429" s="1"/>
      <c r="J429" s="1"/>
      <c r="K429" s="1"/>
      <c r="L429" s="1"/>
      <c r="M429" s="1"/>
      <c r="N429" s="1"/>
      <c r="O429" s="1"/>
      <c r="P429" s="1"/>
      <c r="Q429" s="1"/>
      <c r="R429" s="1"/>
      <c r="T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
      <c r="DQ429" s="1"/>
      <c r="DR429" s="1"/>
      <c r="DS429" s="1"/>
      <c r="DT429" s="1"/>
      <c r="DU429" s="1"/>
      <c r="DV429" s="1"/>
      <c r="DW429" s="1"/>
      <c r="DX429" s="1"/>
      <c r="DY429" s="1"/>
      <c r="DZ429" s="1"/>
      <c r="EA429" s="1"/>
      <c r="EB429" s="1"/>
      <c r="EC429" s="1"/>
      <c r="ED429" s="1"/>
      <c r="EE429" s="1"/>
      <c r="EF429" s="1"/>
      <c r="EG429" s="1"/>
      <c r="EH429" s="1"/>
    </row>
    <row r="430" spans="1:138" ht="12" customHeight="1" x14ac:dyDescent="0.25">
      <c r="A430" s="1"/>
      <c r="B430" s="59"/>
      <c r="C430" s="1"/>
      <c r="D430" s="1"/>
      <c r="E430" s="1"/>
      <c r="F430" s="1"/>
      <c r="G430" s="1"/>
      <c r="H430" s="1"/>
      <c r="I430" s="1"/>
      <c r="J430" s="1"/>
      <c r="K430" s="1"/>
      <c r="L430" s="1"/>
      <c r="M430" s="1"/>
      <c r="N430" s="1"/>
      <c r="O430" s="1"/>
      <c r="P430" s="1"/>
      <c r="Q430" s="1"/>
      <c r="R430" s="1"/>
      <c r="T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c r="DM430" s="1"/>
      <c r="DN430" s="1"/>
      <c r="DO430" s="1"/>
      <c r="DP430" s="1"/>
      <c r="DQ430" s="1"/>
      <c r="DR430" s="1"/>
      <c r="DS430" s="1"/>
      <c r="DT430" s="1"/>
      <c r="DU430" s="1"/>
      <c r="DV430" s="1"/>
      <c r="DW430" s="1"/>
      <c r="DX430" s="1"/>
      <c r="DY430" s="1"/>
      <c r="DZ430" s="1"/>
      <c r="EA430" s="1"/>
      <c r="EB430" s="1"/>
      <c r="EC430" s="1"/>
      <c r="ED430" s="1"/>
      <c r="EE430" s="1"/>
      <c r="EF430" s="1"/>
      <c r="EG430" s="1"/>
      <c r="EH430" s="1"/>
    </row>
    <row r="431" spans="1:138" ht="12" customHeight="1" x14ac:dyDescent="0.25">
      <c r="A431" s="1"/>
      <c r="B431" s="59"/>
      <c r="C431" s="1"/>
      <c r="D431" s="1"/>
      <c r="E431" s="1"/>
      <c r="F431" s="1"/>
      <c r="G431" s="1"/>
      <c r="H431" s="1"/>
      <c r="I431" s="1"/>
      <c r="J431" s="1"/>
      <c r="K431" s="1"/>
      <c r="L431" s="1"/>
      <c r="M431" s="1"/>
      <c r="N431" s="1"/>
      <c r="O431" s="1"/>
      <c r="P431" s="1"/>
      <c r="Q431" s="1"/>
      <c r="R431" s="1"/>
      <c r="T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c r="DH431" s="1"/>
      <c r="DI431" s="1"/>
      <c r="DJ431" s="1"/>
      <c r="DK431" s="1"/>
      <c r="DL431" s="1"/>
      <c r="DM431" s="1"/>
      <c r="DN431" s="1"/>
      <c r="DO431" s="1"/>
      <c r="DP431" s="1"/>
      <c r="DQ431" s="1"/>
      <c r="DR431" s="1"/>
      <c r="DS431" s="1"/>
      <c r="DT431" s="1"/>
      <c r="DU431" s="1"/>
      <c r="DV431" s="1"/>
      <c r="DW431" s="1"/>
      <c r="DX431" s="1"/>
      <c r="DY431" s="1"/>
      <c r="DZ431" s="1"/>
      <c r="EA431" s="1"/>
      <c r="EB431" s="1"/>
      <c r="EC431" s="1"/>
      <c r="ED431" s="1"/>
      <c r="EE431" s="1"/>
      <c r="EF431" s="1"/>
      <c r="EG431" s="1"/>
      <c r="EH431" s="1"/>
    </row>
    <row r="432" spans="1:138" ht="12" customHeight="1" x14ac:dyDescent="0.25">
      <c r="A432" s="1"/>
      <c r="B432" s="59"/>
      <c r="C432" s="1"/>
      <c r="D432" s="1"/>
      <c r="E432" s="1"/>
      <c r="F432" s="1"/>
      <c r="G432" s="1"/>
      <c r="H432" s="1"/>
      <c r="I432" s="1"/>
      <c r="J432" s="1"/>
      <c r="K432" s="1"/>
      <c r="L432" s="1"/>
      <c r="M432" s="1"/>
      <c r="N432" s="1"/>
      <c r="O432" s="1"/>
      <c r="P432" s="1"/>
      <c r="Q432" s="1"/>
      <c r="R432" s="1"/>
      <c r="T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c r="DO432" s="1"/>
      <c r="DP432" s="1"/>
      <c r="DQ432" s="1"/>
      <c r="DR432" s="1"/>
      <c r="DS432" s="1"/>
      <c r="DT432" s="1"/>
      <c r="DU432" s="1"/>
      <c r="DV432" s="1"/>
      <c r="DW432" s="1"/>
      <c r="DX432" s="1"/>
      <c r="DY432" s="1"/>
      <c r="DZ432" s="1"/>
      <c r="EA432" s="1"/>
      <c r="EB432" s="1"/>
      <c r="EC432" s="1"/>
      <c r="ED432" s="1"/>
      <c r="EE432" s="1"/>
      <c r="EF432" s="1"/>
      <c r="EG432" s="1"/>
      <c r="EH432" s="1"/>
    </row>
    <row r="433" spans="1:138" ht="12" customHeight="1" x14ac:dyDescent="0.25">
      <c r="A433" s="1"/>
      <c r="B433" s="59"/>
      <c r="C433" s="1"/>
      <c r="D433" s="1"/>
      <c r="E433" s="1"/>
      <c r="F433" s="1"/>
      <c r="G433" s="1"/>
      <c r="H433" s="1"/>
      <c r="I433" s="1"/>
      <c r="J433" s="1"/>
      <c r="K433" s="1"/>
      <c r="L433" s="1"/>
      <c r="M433" s="1"/>
      <c r="N433" s="1"/>
      <c r="O433" s="1"/>
      <c r="P433" s="1"/>
      <c r="Q433" s="1"/>
      <c r="R433" s="1"/>
      <c r="T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c r="DH433" s="1"/>
      <c r="DI433" s="1"/>
      <c r="DJ433" s="1"/>
      <c r="DK433" s="1"/>
      <c r="DL433" s="1"/>
      <c r="DM433" s="1"/>
      <c r="DN433" s="1"/>
      <c r="DO433" s="1"/>
      <c r="DP433" s="1"/>
      <c r="DQ433" s="1"/>
      <c r="DR433" s="1"/>
      <c r="DS433" s="1"/>
      <c r="DT433" s="1"/>
      <c r="DU433" s="1"/>
      <c r="DV433" s="1"/>
      <c r="DW433" s="1"/>
      <c r="DX433" s="1"/>
      <c r="DY433" s="1"/>
      <c r="DZ433" s="1"/>
      <c r="EA433" s="1"/>
      <c r="EB433" s="1"/>
      <c r="EC433" s="1"/>
      <c r="ED433" s="1"/>
      <c r="EE433" s="1"/>
      <c r="EF433" s="1"/>
      <c r="EG433" s="1"/>
      <c r="EH433" s="1"/>
    </row>
    <row r="434" spans="1:138" ht="12" customHeight="1" x14ac:dyDescent="0.25">
      <c r="A434" s="1"/>
      <c r="B434" s="59"/>
      <c r="C434" s="1"/>
      <c r="D434" s="1"/>
      <c r="E434" s="1"/>
      <c r="F434" s="1"/>
      <c r="G434" s="1"/>
      <c r="H434" s="1"/>
      <c r="I434" s="1"/>
      <c r="J434" s="1"/>
      <c r="K434" s="1"/>
      <c r="L434" s="1"/>
      <c r="M434" s="1"/>
      <c r="N434" s="1"/>
      <c r="O434" s="1"/>
      <c r="P434" s="1"/>
      <c r="Q434" s="1"/>
      <c r="R434" s="1"/>
      <c r="T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c r="DH434" s="1"/>
      <c r="DI434" s="1"/>
      <c r="DJ434" s="1"/>
      <c r="DK434" s="1"/>
      <c r="DL434" s="1"/>
      <c r="DM434" s="1"/>
      <c r="DN434" s="1"/>
      <c r="DO434" s="1"/>
      <c r="DP434" s="1"/>
      <c r="DQ434" s="1"/>
      <c r="DR434" s="1"/>
      <c r="DS434" s="1"/>
      <c r="DT434" s="1"/>
      <c r="DU434" s="1"/>
      <c r="DV434" s="1"/>
      <c r="DW434" s="1"/>
      <c r="DX434" s="1"/>
      <c r="DY434" s="1"/>
      <c r="DZ434" s="1"/>
      <c r="EA434" s="1"/>
      <c r="EB434" s="1"/>
      <c r="EC434" s="1"/>
      <c r="ED434" s="1"/>
      <c r="EE434" s="1"/>
      <c r="EF434" s="1"/>
      <c r="EG434" s="1"/>
      <c r="EH434" s="1"/>
    </row>
    <row r="435" spans="1:138" ht="12" customHeight="1" x14ac:dyDescent="0.25">
      <c r="A435" s="1"/>
      <c r="B435" s="59"/>
      <c r="C435" s="1"/>
      <c r="D435" s="1"/>
      <c r="E435" s="1"/>
      <c r="F435" s="1"/>
      <c r="G435" s="1"/>
      <c r="H435" s="1"/>
      <c r="I435" s="1"/>
      <c r="J435" s="1"/>
      <c r="K435" s="1"/>
      <c r="L435" s="1"/>
      <c r="M435" s="1"/>
      <c r="N435" s="1"/>
      <c r="O435" s="1"/>
      <c r="P435" s="1"/>
      <c r="Q435" s="1"/>
      <c r="R435" s="1"/>
      <c r="T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c r="DD435" s="1"/>
      <c r="DE435" s="1"/>
      <c r="DF435" s="1"/>
      <c r="DG435" s="1"/>
      <c r="DH435" s="1"/>
      <c r="DI435" s="1"/>
      <c r="DJ435" s="1"/>
      <c r="DK435" s="1"/>
      <c r="DL435" s="1"/>
      <c r="DM435" s="1"/>
      <c r="DN435" s="1"/>
      <c r="DO435" s="1"/>
      <c r="DP435" s="1"/>
      <c r="DQ435" s="1"/>
      <c r="DR435" s="1"/>
      <c r="DS435" s="1"/>
      <c r="DT435" s="1"/>
      <c r="DU435" s="1"/>
      <c r="DV435" s="1"/>
      <c r="DW435" s="1"/>
      <c r="DX435" s="1"/>
      <c r="DY435" s="1"/>
      <c r="DZ435" s="1"/>
      <c r="EA435" s="1"/>
      <c r="EB435" s="1"/>
      <c r="EC435" s="1"/>
      <c r="ED435" s="1"/>
      <c r="EE435" s="1"/>
      <c r="EF435" s="1"/>
      <c r="EG435" s="1"/>
      <c r="EH435" s="1"/>
    </row>
    <row r="436" spans="1:138" ht="12" customHeight="1" x14ac:dyDescent="0.25">
      <c r="A436" s="1"/>
      <c r="B436" s="59"/>
      <c r="C436" s="1"/>
      <c r="D436" s="1"/>
      <c r="E436" s="1"/>
      <c r="F436" s="1"/>
      <c r="G436" s="1"/>
      <c r="H436" s="1"/>
      <c r="I436" s="1"/>
      <c r="J436" s="1"/>
      <c r="K436" s="1"/>
      <c r="L436" s="1"/>
      <c r="M436" s="1"/>
      <c r="N436" s="1"/>
      <c r="O436" s="1"/>
      <c r="P436" s="1"/>
      <c r="Q436" s="1"/>
      <c r="R436" s="1"/>
      <c r="T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c r="DH436" s="1"/>
      <c r="DI436" s="1"/>
      <c r="DJ436" s="1"/>
      <c r="DK436" s="1"/>
      <c r="DL436" s="1"/>
      <c r="DM436" s="1"/>
      <c r="DN436" s="1"/>
      <c r="DO436" s="1"/>
      <c r="DP436" s="1"/>
      <c r="DQ436" s="1"/>
      <c r="DR436" s="1"/>
      <c r="DS436" s="1"/>
      <c r="DT436" s="1"/>
      <c r="DU436" s="1"/>
      <c r="DV436" s="1"/>
      <c r="DW436" s="1"/>
      <c r="DX436" s="1"/>
      <c r="DY436" s="1"/>
      <c r="DZ436" s="1"/>
      <c r="EA436" s="1"/>
      <c r="EB436" s="1"/>
      <c r="EC436" s="1"/>
      <c r="ED436" s="1"/>
      <c r="EE436" s="1"/>
      <c r="EF436" s="1"/>
      <c r="EG436" s="1"/>
      <c r="EH436" s="1"/>
    </row>
    <row r="437" spans="1:138" ht="12" customHeight="1" x14ac:dyDescent="0.25">
      <c r="A437" s="1"/>
      <c r="B437" s="59"/>
      <c r="C437" s="1"/>
      <c r="D437" s="1"/>
      <c r="E437" s="1"/>
      <c r="F437" s="1"/>
      <c r="G437" s="1"/>
      <c r="H437" s="1"/>
      <c r="I437" s="1"/>
      <c r="J437" s="1"/>
      <c r="K437" s="1"/>
      <c r="L437" s="1"/>
      <c r="M437" s="1"/>
      <c r="N437" s="1"/>
      <c r="O437" s="1"/>
      <c r="P437" s="1"/>
      <c r="Q437" s="1"/>
      <c r="R437" s="1"/>
      <c r="T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
      <c r="DQ437" s="1"/>
      <c r="DR437" s="1"/>
      <c r="DS437" s="1"/>
      <c r="DT437" s="1"/>
      <c r="DU437" s="1"/>
      <c r="DV437" s="1"/>
      <c r="DW437" s="1"/>
      <c r="DX437" s="1"/>
      <c r="DY437" s="1"/>
      <c r="DZ437" s="1"/>
      <c r="EA437" s="1"/>
      <c r="EB437" s="1"/>
      <c r="EC437" s="1"/>
      <c r="ED437" s="1"/>
      <c r="EE437" s="1"/>
      <c r="EF437" s="1"/>
      <c r="EG437" s="1"/>
      <c r="EH437" s="1"/>
    </row>
    <row r="438" spans="1:138" ht="12" customHeight="1" x14ac:dyDescent="0.25">
      <c r="A438" s="1"/>
      <c r="B438" s="59"/>
      <c r="C438" s="1"/>
      <c r="D438" s="1"/>
      <c r="E438" s="1"/>
      <c r="F438" s="1"/>
      <c r="G438" s="1"/>
      <c r="H438" s="1"/>
      <c r="I438" s="1"/>
      <c r="J438" s="1"/>
      <c r="K438" s="1"/>
      <c r="L438" s="1"/>
      <c r="M438" s="1"/>
      <c r="N438" s="1"/>
      <c r="O438" s="1"/>
      <c r="P438" s="1"/>
      <c r="Q438" s="1"/>
      <c r="R438" s="1"/>
      <c r="T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c r="DD438" s="1"/>
      <c r="DE438" s="1"/>
      <c r="DF438" s="1"/>
      <c r="DG438" s="1"/>
      <c r="DH438" s="1"/>
      <c r="DI438" s="1"/>
      <c r="DJ438" s="1"/>
      <c r="DK438" s="1"/>
      <c r="DL438" s="1"/>
      <c r="DM438" s="1"/>
      <c r="DN438" s="1"/>
      <c r="DO438" s="1"/>
      <c r="DP438" s="1"/>
      <c r="DQ438" s="1"/>
      <c r="DR438" s="1"/>
      <c r="DS438" s="1"/>
      <c r="DT438" s="1"/>
      <c r="DU438" s="1"/>
      <c r="DV438" s="1"/>
      <c r="DW438" s="1"/>
      <c r="DX438" s="1"/>
      <c r="DY438" s="1"/>
      <c r="DZ438" s="1"/>
      <c r="EA438" s="1"/>
      <c r="EB438" s="1"/>
      <c r="EC438" s="1"/>
      <c r="ED438" s="1"/>
      <c r="EE438" s="1"/>
      <c r="EF438" s="1"/>
      <c r="EG438" s="1"/>
      <c r="EH438" s="1"/>
    </row>
    <row r="439" spans="1:138" ht="12" customHeight="1" x14ac:dyDescent="0.25">
      <c r="A439" s="1"/>
      <c r="B439" s="59"/>
      <c r="C439" s="1"/>
      <c r="D439" s="1"/>
      <c r="E439" s="1"/>
      <c r="F439" s="1"/>
      <c r="G439" s="1"/>
      <c r="H439" s="1"/>
      <c r="I439" s="1"/>
      <c r="J439" s="1"/>
      <c r="K439" s="1"/>
      <c r="L439" s="1"/>
      <c r="M439" s="1"/>
      <c r="N439" s="1"/>
      <c r="O439" s="1"/>
      <c r="P439" s="1"/>
      <c r="Q439" s="1"/>
      <c r="R439" s="1"/>
      <c r="T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c r="DM439" s="1"/>
      <c r="DN439" s="1"/>
      <c r="DO439" s="1"/>
      <c r="DP439" s="1"/>
      <c r="DQ439" s="1"/>
      <c r="DR439" s="1"/>
      <c r="DS439" s="1"/>
      <c r="DT439" s="1"/>
      <c r="DU439" s="1"/>
      <c r="DV439" s="1"/>
      <c r="DW439" s="1"/>
      <c r="DX439" s="1"/>
      <c r="DY439" s="1"/>
      <c r="DZ439" s="1"/>
      <c r="EA439" s="1"/>
      <c r="EB439" s="1"/>
      <c r="EC439" s="1"/>
      <c r="ED439" s="1"/>
      <c r="EE439" s="1"/>
      <c r="EF439" s="1"/>
      <c r="EG439" s="1"/>
      <c r="EH439" s="1"/>
    </row>
    <row r="440" spans="1:138" ht="12" customHeight="1" x14ac:dyDescent="0.25">
      <c r="A440" s="1"/>
      <c r="B440" s="59"/>
      <c r="C440" s="1"/>
      <c r="D440" s="1"/>
      <c r="E440" s="1"/>
      <c r="F440" s="1"/>
      <c r="G440" s="1"/>
      <c r="H440" s="1"/>
      <c r="I440" s="1"/>
      <c r="J440" s="1"/>
      <c r="K440" s="1"/>
      <c r="L440" s="1"/>
      <c r="M440" s="1"/>
      <c r="N440" s="1"/>
      <c r="O440" s="1"/>
      <c r="P440" s="1"/>
      <c r="Q440" s="1"/>
      <c r="R440" s="1"/>
      <c r="T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c r="DH440" s="1"/>
      <c r="DI440" s="1"/>
      <c r="DJ440" s="1"/>
      <c r="DK440" s="1"/>
      <c r="DL440" s="1"/>
      <c r="DM440" s="1"/>
      <c r="DN440" s="1"/>
      <c r="DO440" s="1"/>
      <c r="DP440" s="1"/>
      <c r="DQ440" s="1"/>
      <c r="DR440" s="1"/>
      <c r="DS440" s="1"/>
      <c r="DT440" s="1"/>
      <c r="DU440" s="1"/>
      <c r="DV440" s="1"/>
      <c r="DW440" s="1"/>
      <c r="DX440" s="1"/>
      <c r="DY440" s="1"/>
      <c r="DZ440" s="1"/>
      <c r="EA440" s="1"/>
      <c r="EB440" s="1"/>
      <c r="EC440" s="1"/>
      <c r="ED440" s="1"/>
      <c r="EE440" s="1"/>
      <c r="EF440" s="1"/>
      <c r="EG440" s="1"/>
      <c r="EH440" s="1"/>
    </row>
    <row r="441" spans="1:138" ht="12" customHeight="1" x14ac:dyDescent="0.25">
      <c r="A441" s="1"/>
      <c r="B441" s="59"/>
      <c r="C441" s="1"/>
      <c r="D441" s="1"/>
      <c r="E441" s="1"/>
      <c r="F441" s="1"/>
      <c r="G441" s="1"/>
      <c r="H441" s="1"/>
      <c r="I441" s="1"/>
      <c r="J441" s="1"/>
      <c r="K441" s="1"/>
      <c r="L441" s="1"/>
      <c r="M441" s="1"/>
      <c r="N441" s="1"/>
      <c r="O441" s="1"/>
      <c r="P441" s="1"/>
      <c r="Q441" s="1"/>
      <c r="R441" s="1"/>
      <c r="T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c r="DH441" s="1"/>
      <c r="DI441" s="1"/>
      <c r="DJ441" s="1"/>
      <c r="DK441" s="1"/>
      <c r="DL441" s="1"/>
      <c r="DM441" s="1"/>
      <c r="DN441" s="1"/>
      <c r="DO441" s="1"/>
      <c r="DP441" s="1"/>
      <c r="DQ441" s="1"/>
      <c r="DR441" s="1"/>
      <c r="DS441" s="1"/>
      <c r="DT441" s="1"/>
      <c r="DU441" s="1"/>
      <c r="DV441" s="1"/>
      <c r="DW441" s="1"/>
      <c r="DX441" s="1"/>
      <c r="DY441" s="1"/>
      <c r="DZ441" s="1"/>
      <c r="EA441" s="1"/>
      <c r="EB441" s="1"/>
      <c r="EC441" s="1"/>
      <c r="ED441" s="1"/>
      <c r="EE441" s="1"/>
      <c r="EF441" s="1"/>
      <c r="EG441" s="1"/>
      <c r="EH441" s="1"/>
    </row>
    <row r="442" spans="1:138" ht="12" customHeight="1" x14ac:dyDescent="0.25">
      <c r="A442" s="1"/>
      <c r="B442" s="59"/>
      <c r="C442" s="1"/>
      <c r="D442" s="1"/>
      <c r="E442" s="1"/>
      <c r="F442" s="1"/>
      <c r="G442" s="1"/>
      <c r="H442" s="1"/>
      <c r="I442" s="1"/>
      <c r="J442" s="1"/>
      <c r="K442" s="1"/>
      <c r="L442" s="1"/>
      <c r="M442" s="1"/>
      <c r="N442" s="1"/>
      <c r="O442" s="1"/>
      <c r="P442" s="1"/>
      <c r="Q442" s="1"/>
      <c r="R442" s="1"/>
      <c r="T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c r="DM442" s="1"/>
      <c r="DN442" s="1"/>
      <c r="DO442" s="1"/>
      <c r="DP442" s="1"/>
      <c r="DQ442" s="1"/>
      <c r="DR442" s="1"/>
      <c r="DS442" s="1"/>
      <c r="DT442" s="1"/>
      <c r="DU442" s="1"/>
      <c r="DV442" s="1"/>
      <c r="DW442" s="1"/>
      <c r="DX442" s="1"/>
      <c r="DY442" s="1"/>
      <c r="DZ442" s="1"/>
      <c r="EA442" s="1"/>
      <c r="EB442" s="1"/>
      <c r="EC442" s="1"/>
      <c r="ED442" s="1"/>
      <c r="EE442" s="1"/>
      <c r="EF442" s="1"/>
      <c r="EG442" s="1"/>
      <c r="EH442" s="1"/>
    </row>
    <row r="443" spans="1:138" ht="12" customHeight="1" x14ac:dyDescent="0.25">
      <c r="A443" s="1"/>
      <c r="B443" s="59"/>
      <c r="C443" s="1"/>
      <c r="D443" s="1"/>
      <c r="E443" s="1"/>
      <c r="F443" s="1"/>
      <c r="G443" s="1"/>
      <c r="H443" s="1"/>
      <c r="I443" s="1"/>
      <c r="J443" s="1"/>
      <c r="K443" s="1"/>
      <c r="L443" s="1"/>
      <c r="M443" s="1"/>
      <c r="N443" s="1"/>
      <c r="O443" s="1"/>
      <c r="P443" s="1"/>
      <c r="Q443" s="1"/>
      <c r="R443" s="1"/>
      <c r="T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c r="DH443" s="1"/>
      <c r="DI443" s="1"/>
      <c r="DJ443" s="1"/>
      <c r="DK443" s="1"/>
      <c r="DL443" s="1"/>
      <c r="DM443" s="1"/>
      <c r="DN443" s="1"/>
      <c r="DO443" s="1"/>
      <c r="DP443" s="1"/>
      <c r="DQ443" s="1"/>
      <c r="DR443" s="1"/>
      <c r="DS443" s="1"/>
      <c r="DT443" s="1"/>
      <c r="DU443" s="1"/>
      <c r="DV443" s="1"/>
      <c r="DW443" s="1"/>
      <c r="DX443" s="1"/>
      <c r="DY443" s="1"/>
      <c r="DZ443" s="1"/>
      <c r="EA443" s="1"/>
      <c r="EB443" s="1"/>
      <c r="EC443" s="1"/>
      <c r="ED443" s="1"/>
      <c r="EE443" s="1"/>
      <c r="EF443" s="1"/>
      <c r="EG443" s="1"/>
      <c r="EH443" s="1"/>
    </row>
    <row r="444" spans="1:138" ht="12" customHeight="1" x14ac:dyDescent="0.25">
      <c r="A444" s="1"/>
      <c r="B444" s="59"/>
      <c r="C444" s="1"/>
      <c r="D444" s="1"/>
      <c r="E444" s="1"/>
      <c r="F444" s="1"/>
      <c r="G444" s="1"/>
      <c r="H444" s="1"/>
      <c r="I444" s="1"/>
      <c r="J444" s="1"/>
      <c r="K444" s="1"/>
      <c r="L444" s="1"/>
      <c r="M444" s="1"/>
      <c r="N444" s="1"/>
      <c r="O444" s="1"/>
      <c r="P444" s="1"/>
      <c r="Q444" s="1"/>
      <c r="R444" s="1"/>
      <c r="T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c r="DJ444" s="1"/>
      <c r="DK444" s="1"/>
      <c r="DL444" s="1"/>
      <c r="DM444" s="1"/>
      <c r="DN444" s="1"/>
      <c r="DO444" s="1"/>
      <c r="DP444" s="1"/>
      <c r="DQ444" s="1"/>
      <c r="DR444" s="1"/>
      <c r="DS444" s="1"/>
      <c r="DT444" s="1"/>
      <c r="DU444" s="1"/>
      <c r="DV444" s="1"/>
      <c r="DW444" s="1"/>
      <c r="DX444" s="1"/>
      <c r="DY444" s="1"/>
      <c r="DZ444" s="1"/>
      <c r="EA444" s="1"/>
      <c r="EB444" s="1"/>
      <c r="EC444" s="1"/>
      <c r="ED444" s="1"/>
      <c r="EE444" s="1"/>
      <c r="EF444" s="1"/>
      <c r="EG444" s="1"/>
      <c r="EH444" s="1"/>
    </row>
    <row r="445" spans="1:138" ht="12" customHeight="1" x14ac:dyDescent="0.25">
      <c r="A445" s="1"/>
      <c r="B445" s="59"/>
      <c r="C445" s="1"/>
      <c r="D445" s="1"/>
      <c r="E445" s="1"/>
      <c r="F445" s="1"/>
      <c r="G445" s="1"/>
      <c r="H445" s="1"/>
      <c r="I445" s="1"/>
      <c r="J445" s="1"/>
      <c r="K445" s="1"/>
      <c r="L445" s="1"/>
      <c r="M445" s="1"/>
      <c r="N445" s="1"/>
      <c r="O445" s="1"/>
      <c r="P445" s="1"/>
      <c r="Q445" s="1"/>
      <c r="R445" s="1"/>
      <c r="T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c r="DT445" s="1"/>
      <c r="DU445" s="1"/>
      <c r="DV445" s="1"/>
      <c r="DW445" s="1"/>
      <c r="DX445" s="1"/>
      <c r="DY445" s="1"/>
      <c r="DZ445" s="1"/>
      <c r="EA445" s="1"/>
      <c r="EB445" s="1"/>
      <c r="EC445" s="1"/>
      <c r="ED445" s="1"/>
      <c r="EE445" s="1"/>
      <c r="EF445" s="1"/>
      <c r="EG445" s="1"/>
      <c r="EH445" s="1"/>
    </row>
    <row r="446" spans="1:138" ht="12" customHeight="1" x14ac:dyDescent="0.25">
      <c r="A446" s="1"/>
      <c r="B446" s="59"/>
      <c r="C446" s="1"/>
      <c r="D446" s="1"/>
      <c r="E446" s="1"/>
      <c r="F446" s="1"/>
      <c r="G446" s="1"/>
      <c r="H446" s="1"/>
      <c r="I446" s="1"/>
      <c r="J446" s="1"/>
      <c r="K446" s="1"/>
      <c r="L446" s="1"/>
      <c r="M446" s="1"/>
      <c r="N446" s="1"/>
      <c r="O446" s="1"/>
      <c r="P446" s="1"/>
      <c r="Q446" s="1"/>
      <c r="R446" s="1"/>
      <c r="T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c r="DM446" s="1"/>
      <c r="DN446" s="1"/>
      <c r="DO446" s="1"/>
      <c r="DP446" s="1"/>
      <c r="DQ446" s="1"/>
      <c r="DR446" s="1"/>
      <c r="DS446" s="1"/>
      <c r="DT446" s="1"/>
      <c r="DU446" s="1"/>
      <c r="DV446" s="1"/>
      <c r="DW446" s="1"/>
      <c r="DX446" s="1"/>
      <c r="DY446" s="1"/>
      <c r="DZ446" s="1"/>
      <c r="EA446" s="1"/>
      <c r="EB446" s="1"/>
      <c r="EC446" s="1"/>
      <c r="ED446" s="1"/>
      <c r="EE446" s="1"/>
      <c r="EF446" s="1"/>
      <c r="EG446" s="1"/>
      <c r="EH446" s="1"/>
    </row>
    <row r="447" spans="1:138" ht="12" customHeight="1" x14ac:dyDescent="0.25">
      <c r="A447" s="1"/>
      <c r="B447" s="59"/>
      <c r="C447" s="1"/>
      <c r="D447" s="1"/>
      <c r="E447" s="1"/>
      <c r="F447" s="1"/>
      <c r="G447" s="1"/>
      <c r="H447" s="1"/>
      <c r="I447" s="1"/>
      <c r="J447" s="1"/>
      <c r="K447" s="1"/>
      <c r="L447" s="1"/>
      <c r="M447" s="1"/>
      <c r="N447" s="1"/>
      <c r="O447" s="1"/>
      <c r="P447" s="1"/>
      <c r="Q447" s="1"/>
      <c r="R447" s="1"/>
      <c r="T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1"/>
      <c r="DG447" s="1"/>
      <c r="DH447" s="1"/>
      <c r="DI447" s="1"/>
      <c r="DJ447" s="1"/>
      <c r="DK447" s="1"/>
      <c r="DL447" s="1"/>
      <c r="DM447" s="1"/>
      <c r="DN447" s="1"/>
      <c r="DO447" s="1"/>
      <c r="DP447" s="1"/>
      <c r="DQ447" s="1"/>
      <c r="DR447" s="1"/>
      <c r="DS447" s="1"/>
      <c r="DT447" s="1"/>
      <c r="DU447" s="1"/>
      <c r="DV447" s="1"/>
      <c r="DW447" s="1"/>
      <c r="DX447" s="1"/>
      <c r="DY447" s="1"/>
      <c r="DZ447" s="1"/>
      <c r="EA447" s="1"/>
      <c r="EB447" s="1"/>
      <c r="EC447" s="1"/>
      <c r="ED447" s="1"/>
      <c r="EE447" s="1"/>
      <c r="EF447" s="1"/>
      <c r="EG447" s="1"/>
      <c r="EH447" s="1"/>
    </row>
    <row r="448" spans="1:138" ht="12" customHeight="1" x14ac:dyDescent="0.25">
      <c r="A448" s="1"/>
      <c r="B448" s="59"/>
      <c r="C448" s="1"/>
      <c r="D448" s="1"/>
      <c r="E448" s="1"/>
      <c r="F448" s="1"/>
      <c r="G448" s="1"/>
      <c r="H448" s="1"/>
      <c r="I448" s="1"/>
      <c r="J448" s="1"/>
      <c r="K448" s="1"/>
      <c r="L448" s="1"/>
      <c r="M448" s="1"/>
      <c r="N448" s="1"/>
      <c r="O448" s="1"/>
      <c r="P448" s="1"/>
      <c r="Q448" s="1"/>
      <c r="R448" s="1"/>
      <c r="T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c r="DJ448" s="1"/>
      <c r="DK448" s="1"/>
      <c r="DL448" s="1"/>
      <c r="DM448" s="1"/>
      <c r="DN448" s="1"/>
      <c r="DO448" s="1"/>
      <c r="DP448" s="1"/>
      <c r="DQ448" s="1"/>
      <c r="DR448" s="1"/>
      <c r="DS448" s="1"/>
      <c r="DT448" s="1"/>
      <c r="DU448" s="1"/>
      <c r="DV448" s="1"/>
      <c r="DW448" s="1"/>
      <c r="DX448" s="1"/>
      <c r="DY448" s="1"/>
      <c r="DZ448" s="1"/>
      <c r="EA448" s="1"/>
      <c r="EB448" s="1"/>
      <c r="EC448" s="1"/>
      <c r="ED448" s="1"/>
      <c r="EE448" s="1"/>
      <c r="EF448" s="1"/>
      <c r="EG448" s="1"/>
      <c r="EH448" s="1"/>
    </row>
    <row r="449" spans="1:138" ht="12" customHeight="1" x14ac:dyDescent="0.25">
      <c r="A449" s="1"/>
      <c r="B449" s="59"/>
      <c r="C449" s="1"/>
      <c r="D449" s="1"/>
      <c r="E449" s="1"/>
      <c r="F449" s="1"/>
      <c r="G449" s="1"/>
      <c r="H449" s="1"/>
      <c r="I449" s="1"/>
      <c r="J449" s="1"/>
      <c r="K449" s="1"/>
      <c r="L449" s="1"/>
      <c r="M449" s="1"/>
      <c r="N449" s="1"/>
      <c r="O449" s="1"/>
      <c r="P449" s="1"/>
      <c r="Q449" s="1"/>
      <c r="R449" s="1"/>
      <c r="T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c r="DJ449" s="1"/>
      <c r="DK449" s="1"/>
      <c r="DL449" s="1"/>
      <c r="DM449" s="1"/>
      <c r="DN449" s="1"/>
      <c r="DO449" s="1"/>
      <c r="DP449" s="1"/>
      <c r="DQ449" s="1"/>
      <c r="DR449" s="1"/>
      <c r="DS449" s="1"/>
      <c r="DT449" s="1"/>
      <c r="DU449" s="1"/>
      <c r="DV449" s="1"/>
      <c r="DW449" s="1"/>
      <c r="DX449" s="1"/>
      <c r="DY449" s="1"/>
      <c r="DZ449" s="1"/>
      <c r="EA449" s="1"/>
      <c r="EB449" s="1"/>
      <c r="EC449" s="1"/>
      <c r="ED449" s="1"/>
      <c r="EE449" s="1"/>
      <c r="EF449" s="1"/>
      <c r="EG449" s="1"/>
      <c r="EH449" s="1"/>
    </row>
    <row r="450" spans="1:138" ht="12" customHeight="1" x14ac:dyDescent="0.25">
      <c r="A450" s="1"/>
      <c r="B450" s="59"/>
      <c r="C450" s="1"/>
      <c r="D450" s="1"/>
      <c r="E450" s="1"/>
      <c r="F450" s="1"/>
      <c r="G450" s="1"/>
      <c r="H450" s="1"/>
      <c r="I450" s="1"/>
      <c r="J450" s="1"/>
      <c r="K450" s="1"/>
      <c r="L450" s="1"/>
      <c r="M450" s="1"/>
      <c r="N450" s="1"/>
      <c r="O450" s="1"/>
      <c r="P450" s="1"/>
      <c r="Q450" s="1"/>
      <c r="R450" s="1"/>
      <c r="T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c r="DH450" s="1"/>
      <c r="DI450" s="1"/>
      <c r="DJ450" s="1"/>
      <c r="DK450" s="1"/>
      <c r="DL450" s="1"/>
      <c r="DM450" s="1"/>
      <c r="DN450" s="1"/>
      <c r="DO450" s="1"/>
      <c r="DP450" s="1"/>
      <c r="DQ450" s="1"/>
      <c r="DR450" s="1"/>
      <c r="DS450" s="1"/>
      <c r="DT450" s="1"/>
      <c r="DU450" s="1"/>
      <c r="DV450" s="1"/>
      <c r="DW450" s="1"/>
      <c r="DX450" s="1"/>
      <c r="DY450" s="1"/>
      <c r="DZ450" s="1"/>
      <c r="EA450" s="1"/>
      <c r="EB450" s="1"/>
      <c r="EC450" s="1"/>
      <c r="ED450" s="1"/>
      <c r="EE450" s="1"/>
      <c r="EF450" s="1"/>
      <c r="EG450" s="1"/>
      <c r="EH450" s="1"/>
    </row>
    <row r="451" spans="1:138" ht="12" customHeight="1" x14ac:dyDescent="0.25">
      <c r="A451" s="1"/>
      <c r="B451" s="59"/>
      <c r="C451" s="1"/>
      <c r="D451" s="1"/>
      <c r="E451" s="1"/>
      <c r="F451" s="1"/>
      <c r="G451" s="1"/>
      <c r="H451" s="1"/>
      <c r="I451" s="1"/>
      <c r="J451" s="1"/>
      <c r="K451" s="1"/>
      <c r="L451" s="1"/>
      <c r="M451" s="1"/>
      <c r="N451" s="1"/>
      <c r="O451" s="1"/>
      <c r="P451" s="1"/>
      <c r="Q451" s="1"/>
      <c r="R451" s="1"/>
      <c r="T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c r="DH451" s="1"/>
      <c r="DI451" s="1"/>
      <c r="DJ451" s="1"/>
      <c r="DK451" s="1"/>
      <c r="DL451" s="1"/>
      <c r="DM451" s="1"/>
      <c r="DN451" s="1"/>
      <c r="DO451" s="1"/>
      <c r="DP451" s="1"/>
      <c r="DQ451" s="1"/>
      <c r="DR451" s="1"/>
      <c r="DS451" s="1"/>
      <c r="DT451" s="1"/>
      <c r="DU451" s="1"/>
      <c r="DV451" s="1"/>
      <c r="DW451" s="1"/>
      <c r="DX451" s="1"/>
      <c r="DY451" s="1"/>
      <c r="DZ451" s="1"/>
      <c r="EA451" s="1"/>
      <c r="EB451" s="1"/>
      <c r="EC451" s="1"/>
      <c r="ED451" s="1"/>
      <c r="EE451" s="1"/>
      <c r="EF451" s="1"/>
      <c r="EG451" s="1"/>
      <c r="EH451" s="1"/>
    </row>
    <row r="452" spans="1:138" ht="12" customHeight="1" x14ac:dyDescent="0.25">
      <c r="A452" s="1"/>
      <c r="B452" s="59"/>
      <c r="C452" s="1"/>
      <c r="D452" s="1"/>
      <c r="E452" s="1"/>
      <c r="F452" s="1"/>
      <c r="G452" s="1"/>
      <c r="H452" s="1"/>
      <c r="I452" s="1"/>
      <c r="J452" s="1"/>
      <c r="K452" s="1"/>
      <c r="L452" s="1"/>
      <c r="M452" s="1"/>
      <c r="N452" s="1"/>
      <c r="O452" s="1"/>
      <c r="P452" s="1"/>
      <c r="Q452" s="1"/>
      <c r="R452" s="1"/>
      <c r="T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c r="DH452" s="1"/>
      <c r="DI452" s="1"/>
      <c r="DJ452" s="1"/>
      <c r="DK452" s="1"/>
      <c r="DL452" s="1"/>
      <c r="DM452" s="1"/>
      <c r="DN452" s="1"/>
      <c r="DO452" s="1"/>
      <c r="DP452" s="1"/>
      <c r="DQ452" s="1"/>
      <c r="DR452" s="1"/>
      <c r="DS452" s="1"/>
      <c r="DT452" s="1"/>
      <c r="DU452" s="1"/>
      <c r="DV452" s="1"/>
      <c r="DW452" s="1"/>
      <c r="DX452" s="1"/>
      <c r="DY452" s="1"/>
      <c r="DZ452" s="1"/>
      <c r="EA452" s="1"/>
      <c r="EB452" s="1"/>
      <c r="EC452" s="1"/>
      <c r="ED452" s="1"/>
      <c r="EE452" s="1"/>
      <c r="EF452" s="1"/>
      <c r="EG452" s="1"/>
      <c r="EH452" s="1"/>
    </row>
    <row r="453" spans="1:138" ht="12" customHeight="1" x14ac:dyDescent="0.25">
      <c r="A453" s="1"/>
      <c r="B453" s="59"/>
      <c r="C453" s="1"/>
      <c r="D453" s="1"/>
      <c r="E453" s="1"/>
      <c r="F453" s="1"/>
      <c r="G453" s="1"/>
      <c r="H453" s="1"/>
      <c r="I453" s="1"/>
      <c r="J453" s="1"/>
      <c r="K453" s="1"/>
      <c r="L453" s="1"/>
      <c r="M453" s="1"/>
      <c r="N453" s="1"/>
      <c r="O453" s="1"/>
      <c r="P453" s="1"/>
      <c r="Q453" s="1"/>
      <c r="R453" s="1"/>
      <c r="T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c r="DM453" s="1"/>
      <c r="DN453" s="1"/>
      <c r="DO453" s="1"/>
      <c r="DP453" s="1"/>
      <c r="DQ453" s="1"/>
      <c r="DR453" s="1"/>
      <c r="DS453" s="1"/>
      <c r="DT453" s="1"/>
      <c r="DU453" s="1"/>
      <c r="DV453" s="1"/>
      <c r="DW453" s="1"/>
      <c r="DX453" s="1"/>
      <c r="DY453" s="1"/>
      <c r="DZ453" s="1"/>
      <c r="EA453" s="1"/>
      <c r="EB453" s="1"/>
      <c r="EC453" s="1"/>
      <c r="ED453" s="1"/>
      <c r="EE453" s="1"/>
      <c r="EF453" s="1"/>
      <c r="EG453" s="1"/>
      <c r="EH453" s="1"/>
    </row>
    <row r="454" spans="1:138" ht="12" customHeight="1" x14ac:dyDescent="0.25">
      <c r="A454" s="1"/>
      <c r="B454" s="59"/>
      <c r="C454" s="1"/>
      <c r="D454" s="1"/>
      <c r="E454" s="1"/>
      <c r="F454" s="1"/>
      <c r="G454" s="1"/>
      <c r="H454" s="1"/>
      <c r="I454" s="1"/>
      <c r="J454" s="1"/>
      <c r="K454" s="1"/>
      <c r="L454" s="1"/>
      <c r="M454" s="1"/>
      <c r="N454" s="1"/>
      <c r="O454" s="1"/>
      <c r="P454" s="1"/>
      <c r="Q454" s="1"/>
      <c r="R454" s="1"/>
      <c r="T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c r="DJ454" s="1"/>
      <c r="DK454" s="1"/>
      <c r="DL454" s="1"/>
      <c r="DM454" s="1"/>
      <c r="DN454" s="1"/>
      <c r="DO454" s="1"/>
      <c r="DP454" s="1"/>
      <c r="DQ454" s="1"/>
      <c r="DR454" s="1"/>
      <c r="DS454" s="1"/>
      <c r="DT454" s="1"/>
      <c r="DU454" s="1"/>
      <c r="DV454" s="1"/>
      <c r="DW454" s="1"/>
      <c r="DX454" s="1"/>
      <c r="DY454" s="1"/>
      <c r="DZ454" s="1"/>
      <c r="EA454" s="1"/>
      <c r="EB454" s="1"/>
      <c r="EC454" s="1"/>
      <c r="ED454" s="1"/>
      <c r="EE454" s="1"/>
      <c r="EF454" s="1"/>
      <c r="EG454" s="1"/>
      <c r="EH454" s="1"/>
    </row>
    <row r="455" spans="1:138" ht="12" customHeight="1" x14ac:dyDescent="0.25">
      <c r="A455" s="1"/>
      <c r="B455" s="59"/>
      <c r="C455" s="1"/>
      <c r="D455" s="1"/>
      <c r="E455" s="1"/>
      <c r="F455" s="1"/>
      <c r="G455" s="1"/>
      <c r="H455" s="1"/>
      <c r="I455" s="1"/>
      <c r="J455" s="1"/>
      <c r="K455" s="1"/>
      <c r="L455" s="1"/>
      <c r="M455" s="1"/>
      <c r="N455" s="1"/>
      <c r="O455" s="1"/>
      <c r="P455" s="1"/>
      <c r="Q455" s="1"/>
      <c r="R455" s="1"/>
      <c r="T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c r="DH455" s="1"/>
      <c r="DI455" s="1"/>
      <c r="DJ455" s="1"/>
      <c r="DK455" s="1"/>
      <c r="DL455" s="1"/>
      <c r="DM455" s="1"/>
      <c r="DN455" s="1"/>
      <c r="DO455" s="1"/>
      <c r="DP455" s="1"/>
      <c r="DQ455" s="1"/>
      <c r="DR455" s="1"/>
      <c r="DS455" s="1"/>
      <c r="DT455" s="1"/>
      <c r="DU455" s="1"/>
      <c r="DV455" s="1"/>
      <c r="DW455" s="1"/>
      <c r="DX455" s="1"/>
      <c r="DY455" s="1"/>
      <c r="DZ455" s="1"/>
      <c r="EA455" s="1"/>
      <c r="EB455" s="1"/>
      <c r="EC455" s="1"/>
      <c r="ED455" s="1"/>
      <c r="EE455" s="1"/>
      <c r="EF455" s="1"/>
      <c r="EG455" s="1"/>
      <c r="EH455" s="1"/>
    </row>
    <row r="456" spans="1:138" ht="12" customHeight="1" x14ac:dyDescent="0.25">
      <c r="A456" s="1"/>
      <c r="B456" s="59"/>
      <c r="C456" s="1"/>
      <c r="D456" s="1"/>
      <c r="E456" s="1"/>
      <c r="F456" s="1"/>
      <c r="G456" s="1"/>
      <c r="H456" s="1"/>
      <c r="I456" s="1"/>
      <c r="J456" s="1"/>
      <c r="K456" s="1"/>
      <c r="L456" s="1"/>
      <c r="M456" s="1"/>
      <c r="N456" s="1"/>
      <c r="O456" s="1"/>
      <c r="P456" s="1"/>
      <c r="Q456" s="1"/>
      <c r="R456" s="1"/>
      <c r="T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c r="DH456" s="1"/>
      <c r="DI456" s="1"/>
      <c r="DJ456" s="1"/>
      <c r="DK456" s="1"/>
      <c r="DL456" s="1"/>
      <c r="DM456" s="1"/>
      <c r="DN456" s="1"/>
      <c r="DO456" s="1"/>
      <c r="DP456" s="1"/>
      <c r="DQ456" s="1"/>
      <c r="DR456" s="1"/>
      <c r="DS456" s="1"/>
      <c r="DT456" s="1"/>
      <c r="DU456" s="1"/>
      <c r="DV456" s="1"/>
      <c r="DW456" s="1"/>
      <c r="DX456" s="1"/>
      <c r="DY456" s="1"/>
      <c r="DZ456" s="1"/>
      <c r="EA456" s="1"/>
      <c r="EB456" s="1"/>
      <c r="EC456" s="1"/>
      <c r="ED456" s="1"/>
      <c r="EE456" s="1"/>
      <c r="EF456" s="1"/>
      <c r="EG456" s="1"/>
      <c r="EH456" s="1"/>
    </row>
    <row r="457" spans="1:138" ht="12" customHeight="1" x14ac:dyDescent="0.25">
      <c r="A457" s="1"/>
      <c r="B457" s="59"/>
      <c r="C457" s="1"/>
      <c r="D457" s="1"/>
      <c r="E457" s="1"/>
      <c r="F457" s="1"/>
      <c r="G457" s="1"/>
      <c r="H457" s="1"/>
      <c r="I457" s="1"/>
      <c r="J457" s="1"/>
      <c r="K457" s="1"/>
      <c r="L457" s="1"/>
      <c r="M457" s="1"/>
      <c r="N457" s="1"/>
      <c r="O457" s="1"/>
      <c r="P457" s="1"/>
      <c r="Q457" s="1"/>
      <c r="R457" s="1"/>
      <c r="T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c r="DE457" s="1"/>
      <c r="DF457" s="1"/>
      <c r="DG457" s="1"/>
      <c r="DH457" s="1"/>
      <c r="DI457" s="1"/>
      <c r="DJ457" s="1"/>
      <c r="DK457" s="1"/>
      <c r="DL457" s="1"/>
      <c r="DM457" s="1"/>
      <c r="DN457" s="1"/>
      <c r="DO457" s="1"/>
      <c r="DP457" s="1"/>
      <c r="DQ457" s="1"/>
      <c r="DR457" s="1"/>
      <c r="DS457" s="1"/>
      <c r="DT457" s="1"/>
      <c r="DU457" s="1"/>
      <c r="DV457" s="1"/>
      <c r="DW457" s="1"/>
      <c r="DX457" s="1"/>
      <c r="DY457" s="1"/>
      <c r="DZ457" s="1"/>
      <c r="EA457" s="1"/>
      <c r="EB457" s="1"/>
      <c r="EC457" s="1"/>
      <c r="ED457" s="1"/>
      <c r="EE457" s="1"/>
      <c r="EF457" s="1"/>
      <c r="EG457" s="1"/>
      <c r="EH457" s="1"/>
    </row>
    <row r="458" spans="1:138" ht="12" customHeight="1" x14ac:dyDescent="0.25">
      <c r="A458" s="1"/>
      <c r="B458" s="59"/>
      <c r="C458" s="1"/>
      <c r="D458" s="1"/>
      <c r="E458" s="1"/>
      <c r="F458" s="1"/>
      <c r="G458" s="1"/>
      <c r="H458" s="1"/>
      <c r="I458" s="1"/>
      <c r="J458" s="1"/>
      <c r="K458" s="1"/>
      <c r="L458" s="1"/>
      <c r="M458" s="1"/>
      <c r="N458" s="1"/>
      <c r="O458" s="1"/>
      <c r="P458" s="1"/>
      <c r="Q458" s="1"/>
      <c r="R458" s="1"/>
      <c r="T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c r="DF458" s="1"/>
      <c r="DG458" s="1"/>
      <c r="DH458" s="1"/>
      <c r="DI458" s="1"/>
      <c r="DJ458" s="1"/>
      <c r="DK458" s="1"/>
      <c r="DL458" s="1"/>
      <c r="DM458" s="1"/>
      <c r="DN458" s="1"/>
      <c r="DO458" s="1"/>
      <c r="DP458" s="1"/>
      <c r="DQ458" s="1"/>
      <c r="DR458" s="1"/>
      <c r="DS458" s="1"/>
      <c r="DT458" s="1"/>
      <c r="DU458" s="1"/>
      <c r="DV458" s="1"/>
      <c r="DW458" s="1"/>
      <c r="DX458" s="1"/>
      <c r="DY458" s="1"/>
      <c r="DZ458" s="1"/>
      <c r="EA458" s="1"/>
      <c r="EB458" s="1"/>
      <c r="EC458" s="1"/>
      <c r="ED458" s="1"/>
      <c r="EE458" s="1"/>
      <c r="EF458" s="1"/>
      <c r="EG458" s="1"/>
      <c r="EH458" s="1"/>
    </row>
    <row r="459" spans="1:138" ht="12" customHeight="1" x14ac:dyDescent="0.25">
      <c r="A459" s="1"/>
      <c r="B459" s="59"/>
      <c r="C459" s="1"/>
      <c r="D459" s="1"/>
      <c r="E459" s="1"/>
      <c r="F459" s="1"/>
      <c r="G459" s="1"/>
      <c r="H459" s="1"/>
      <c r="I459" s="1"/>
      <c r="J459" s="1"/>
      <c r="K459" s="1"/>
      <c r="L459" s="1"/>
      <c r="M459" s="1"/>
      <c r="N459" s="1"/>
      <c r="O459" s="1"/>
      <c r="P459" s="1"/>
      <c r="Q459" s="1"/>
      <c r="R459" s="1"/>
      <c r="T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c r="DD459" s="1"/>
      <c r="DE459" s="1"/>
      <c r="DF459" s="1"/>
      <c r="DG459" s="1"/>
      <c r="DH459" s="1"/>
      <c r="DI459" s="1"/>
      <c r="DJ459" s="1"/>
      <c r="DK459" s="1"/>
      <c r="DL459" s="1"/>
      <c r="DM459" s="1"/>
      <c r="DN459" s="1"/>
      <c r="DO459" s="1"/>
      <c r="DP459" s="1"/>
      <c r="DQ459" s="1"/>
      <c r="DR459" s="1"/>
      <c r="DS459" s="1"/>
      <c r="DT459" s="1"/>
      <c r="DU459" s="1"/>
      <c r="DV459" s="1"/>
      <c r="DW459" s="1"/>
      <c r="DX459" s="1"/>
      <c r="DY459" s="1"/>
      <c r="DZ459" s="1"/>
      <c r="EA459" s="1"/>
      <c r="EB459" s="1"/>
      <c r="EC459" s="1"/>
      <c r="ED459" s="1"/>
      <c r="EE459" s="1"/>
      <c r="EF459" s="1"/>
      <c r="EG459" s="1"/>
      <c r="EH459" s="1"/>
    </row>
    <row r="460" spans="1:138" ht="12" customHeight="1" x14ac:dyDescent="0.25">
      <c r="A460" s="1"/>
      <c r="B460" s="59"/>
      <c r="C460" s="1"/>
      <c r="D460" s="1"/>
      <c r="E460" s="1"/>
      <c r="F460" s="1"/>
      <c r="G460" s="1"/>
      <c r="H460" s="1"/>
      <c r="I460" s="1"/>
      <c r="J460" s="1"/>
      <c r="K460" s="1"/>
      <c r="L460" s="1"/>
      <c r="M460" s="1"/>
      <c r="N460" s="1"/>
      <c r="O460" s="1"/>
      <c r="P460" s="1"/>
      <c r="Q460" s="1"/>
      <c r="R460" s="1"/>
      <c r="T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c r="DH460" s="1"/>
      <c r="DI460" s="1"/>
      <c r="DJ460" s="1"/>
      <c r="DK460" s="1"/>
      <c r="DL460" s="1"/>
      <c r="DM460" s="1"/>
      <c r="DN460" s="1"/>
      <c r="DO460" s="1"/>
      <c r="DP460" s="1"/>
      <c r="DQ460" s="1"/>
      <c r="DR460" s="1"/>
      <c r="DS460" s="1"/>
      <c r="DT460" s="1"/>
      <c r="DU460" s="1"/>
      <c r="DV460" s="1"/>
      <c r="DW460" s="1"/>
      <c r="DX460" s="1"/>
      <c r="DY460" s="1"/>
      <c r="DZ460" s="1"/>
      <c r="EA460" s="1"/>
      <c r="EB460" s="1"/>
      <c r="EC460" s="1"/>
      <c r="ED460" s="1"/>
      <c r="EE460" s="1"/>
      <c r="EF460" s="1"/>
      <c r="EG460" s="1"/>
      <c r="EH460" s="1"/>
    </row>
    <row r="461" spans="1:138" ht="12" customHeight="1" x14ac:dyDescent="0.25">
      <c r="A461" s="1"/>
      <c r="B461" s="59"/>
      <c r="C461" s="1"/>
      <c r="D461" s="1"/>
      <c r="E461" s="1"/>
      <c r="F461" s="1"/>
      <c r="G461" s="1"/>
      <c r="H461" s="1"/>
      <c r="I461" s="1"/>
      <c r="J461" s="1"/>
      <c r="K461" s="1"/>
      <c r="L461" s="1"/>
      <c r="M461" s="1"/>
      <c r="N461" s="1"/>
      <c r="O461" s="1"/>
      <c r="P461" s="1"/>
      <c r="Q461" s="1"/>
      <c r="R461" s="1"/>
      <c r="T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row>
    <row r="462" spans="1:138" ht="12" customHeight="1" x14ac:dyDescent="0.25">
      <c r="A462" s="1"/>
      <c r="B462" s="59"/>
      <c r="C462" s="1"/>
      <c r="D462" s="1"/>
      <c r="E462" s="1"/>
      <c r="F462" s="1"/>
      <c r="G462" s="1"/>
      <c r="H462" s="1"/>
      <c r="I462" s="1"/>
      <c r="J462" s="1"/>
      <c r="K462" s="1"/>
      <c r="L462" s="1"/>
      <c r="M462" s="1"/>
      <c r="N462" s="1"/>
      <c r="O462" s="1"/>
      <c r="P462" s="1"/>
      <c r="Q462" s="1"/>
      <c r="R462" s="1"/>
      <c r="T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row>
    <row r="463" spans="1:138" ht="12" customHeight="1" x14ac:dyDescent="0.25">
      <c r="A463" s="1"/>
      <c r="B463" s="59"/>
      <c r="C463" s="1"/>
      <c r="D463" s="1"/>
      <c r="E463" s="1"/>
      <c r="F463" s="1"/>
      <c r="G463" s="1"/>
      <c r="H463" s="1"/>
      <c r="I463" s="1"/>
      <c r="J463" s="1"/>
      <c r="K463" s="1"/>
      <c r="L463" s="1"/>
      <c r="M463" s="1"/>
      <c r="N463" s="1"/>
      <c r="O463" s="1"/>
      <c r="P463" s="1"/>
      <c r="Q463" s="1"/>
      <c r="R463" s="1"/>
      <c r="T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row>
    <row r="464" spans="1:138" ht="12" customHeight="1" x14ac:dyDescent="0.25">
      <c r="A464" s="1"/>
      <c r="B464" s="59"/>
      <c r="C464" s="1"/>
      <c r="D464" s="1"/>
      <c r="E464" s="1"/>
      <c r="F464" s="1"/>
      <c r="G464" s="1"/>
      <c r="H464" s="1"/>
      <c r="I464" s="1"/>
      <c r="J464" s="1"/>
      <c r="K464" s="1"/>
      <c r="L464" s="1"/>
      <c r="M464" s="1"/>
      <c r="N464" s="1"/>
      <c r="O464" s="1"/>
      <c r="P464" s="1"/>
      <c r="Q464" s="1"/>
      <c r="R464" s="1"/>
      <c r="T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row>
    <row r="465" spans="1:138" ht="12" customHeight="1" x14ac:dyDescent="0.25">
      <c r="A465" s="1"/>
      <c r="B465" s="59"/>
      <c r="C465" s="1"/>
      <c r="D465" s="1"/>
      <c r="E465" s="1"/>
      <c r="F465" s="1"/>
      <c r="G465" s="1"/>
      <c r="H465" s="1"/>
      <c r="I465" s="1"/>
      <c r="J465" s="1"/>
      <c r="K465" s="1"/>
      <c r="L465" s="1"/>
      <c r="M465" s="1"/>
      <c r="N465" s="1"/>
      <c r="O465" s="1"/>
      <c r="P465" s="1"/>
      <c r="Q465" s="1"/>
      <c r="R465" s="1"/>
      <c r="T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row>
    <row r="466" spans="1:138" ht="12" customHeight="1" x14ac:dyDescent="0.25">
      <c r="A466" s="1"/>
      <c r="B466" s="59"/>
      <c r="C466" s="1"/>
      <c r="D466" s="1"/>
      <c r="E466" s="1"/>
      <c r="F466" s="1"/>
      <c r="G466" s="1"/>
      <c r="H466" s="1"/>
      <c r="I466" s="1"/>
      <c r="J466" s="1"/>
      <c r="K466" s="1"/>
      <c r="L466" s="1"/>
      <c r="M466" s="1"/>
      <c r="N466" s="1"/>
      <c r="O466" s="1"/>
      <c r="P466" s="1"/>
      <c r="Q466" s="1"/>
      <c r="R466" s="1"/>
      <c r="T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row>
    <row r="467" spans="1:138" ht="12" customHeight="1" x14ac:dyDescent="0.25">
      <c r="A467" s="1"/>
      <c r="B467" s="59"/>
      <c r="C467" s="1"/>
      <c r="D467" s="1"/>
      <c r="E467" s="1"/>
      <c r="F467" s="1"/>
      <c r="G467" s="1"/>
      <c r="H467" s="1"/>
      <c r="I467" s="1"/>
      <c r="J467" s="1"/>
      <c r="K467" s="1"/>
      <c r="L467" s="1"/>
      <c r="M467" s="1"/>
      <c r="N467" s="1"/>
      <c r="O467" s="1"/>
      <c r="P467" s="1"/>
      <c r="Q467" s="1"/>
      <c r="R467" s="1"/>
      <c r="T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row>
    <row r="468" spans="1:138" ht="12" customHeight="1" x14ac:dyDescent="0.25">
      <c r="A468" s="1"/>
      <c r="B468" s="59"/>
      <c r="C468" s="1"/>
      <c r="D468" s="1"/>
      <c r="E468" s="1"/>
      <c r="F468" s="1"/>
      <c r="G468" s="1"/>
      <c r="H468" s="1"/>
      <c r="I468" s="1"/>
      <c r="J468" s="1"/>
      <c r="K468" s="1"/>
      <c r="L468" s="1"/>
      <c r="M468" s="1"/>
      <c r="N468" s="1"/>
      <c r="O468" s="1"/>
      <c r="P468" s="1"/>
      <c r="Q468" s="1"/>
      <c r="R468" s="1"/>
      <c r="T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row>
    <row r="469" spans="1:138" ht="12" customHeight="1" x14ac:dyDescent="0.25">
      <c r="A469" s="1"/>
      <c r="B469" s="59"/>
      <c r="C469" s="1"/>
      <c r="D469" s="1"/>
      <c r="E469" s="1"/>
      <c r="F469" s="1"/>
      <c r="G469" s="1"/>
      <c r="H469" s="1"/>
      <c r="I469" s="1"/>
      <c r="J469" s="1"/>
      <c r="K469" s="1"/>
      <c r="L469" s="1"/>
      <c r="M469" s="1"/>
      <c r="N469" s="1"/>
      <c r="O469" s="1"/>
      <c r="P469" s="1"/>
      <c r="Q469" s="1"/>
      <c r="R469" s="1"/>
      <c r="T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row>
    <row r="470" spans="1:138" ht="12" customHeight="1" x14ac:dyDescent="0.25">
      <c r="A470" s="1"/>
      <c r="B470" s="59"/>
      <c r="C470" s="1"/>
      <c r="D470" s="1"/>
      <c r="E470" s="1"/>
      <c r="F470" s="1"/>
      <c r="G470" s="1"/>
      <c r="H470" s="1"/>
      <c r="I470" s="1"/>
      <c r="J470" s="1"/>
      <c r="K470" s="1"/>
      <c r="L470" s="1"/>
      <c r="M470" s="1"/>
      <c r="N470" s="1"/>
      <c r="O470" s="1"/>
      <c r="P470" s="1"/>
      <c r="Q470" s="1"/>
      <c r="R470" s="1"/>
      <c r="T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
      <c r="DQ470" s="1"/>
      <c r="DR470" s="1"/>
      <c r="DS470" s="1"/>
      <c r="DT470" s="1"/>
      <c r="DU470" s="1"/>
      <c r="DV470" s="1"/>
      <c r="DW470" s="1"/>
      <c r="DX470" s="1"/>
      <c r="DY470" s="1"/>
      <c r="DZ470" s="1"/>
      <c r="EA470" s="1"/>
      <c r="EB470" s="1"/>
      <c r="EC470" s="1"/>
      <c r="ED470" s="1"/>
      <c r="EE470" s="1"/>
      <c r="EF470" s="1"/>
      <c r="EG470" s="1"/>
      <c r="EH470" s="1"/>
    </row>
    <row r="471" spans="1:138" ht="12" customHeight="1" x14ac:dyDescent="0.25">
      <c r="A471" s="1"/>
      <c r="B471" s="59"/>
      <c r="C471" s="1"/>
      <c r="D471" s="1"/>
      <c r="E471" s="1"/>
      <c r="F471" s="1"/>
      <c r="G471" s="1"/>
      <c r="H471" s="1"/>
      <c r="I471" s="1"/>
      <c r="J471" s="1"/>
      <c r="K471" s="1"/>
      <c r="L471" s="1"/>
      <c r="M471" s="1"/>
      <c r="N471" s="1"/>
      <c r="O471" s="1"/>
      <c r="P471" s="1"/>
      <c r="Q471" s="1"/>
      <c r="R471" s="1"/>
      <c r="T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c r="ED471" s="1"/>
      <c r="EE471" s="1"/>
      <c r="EF471" s="1"/>
      <c r="EG471" s="1"/>
      <c r="EH471" s="1"/>
    </row>
    <row r="472" spans="1:138" ht="12" customHeight="1" x14ac:dyDescent="0.25">
      <c r="A472" s="1"/>
      <c r="B472" s="59"/>
      <c r="C472" s="1"/>
      <c r="D472" s="1"/>
      <c r="E472" s="1"/>
      <c r="F472" s="1"/>
      <c r="G472" s="1"/>
      <c r="H472" s="1"/>
      <c r="I472" s="1"/>
      <c r="J472" s="1"/>
      <c r="K472" s="1"/>
      <c r="L472" s="1"/>
      <c r="M472" s="1"/>
      <c r="N472" s="1"/>
      <c r="O472" s="1"/>
      <c r="P472" s="1"/>
      <c r="Q472" s="1"/>
      <c r="R472" s="1"/>
      <c r="T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c r="ED472" s="1"/>
      <c r="EE472" s="1"/>
      <c r="EF472" s="1"/>
      <c r="EG472" s="1"/>
      <c r="EH472" s="1"/>
    </row>
    <row r="473" spans="1:138" ht="12" customHeight="1" x14ac:dyDescent="0.25">
      <c r="A473" s="1"/>
      <c r="B473" s="59"/>
      <c r="C473" s="1"/>
      <c r="D473" s="1"/>
      <c r="E473" s="1"/>
      <c r="F473" s="1"/>
      <c r="G473" s="1"/>
      <c r="H473" s="1"/>
      <c r="I473" s="1"/>
      <c r="J473" s="1"/>
      <c r="K473" s="1"/>
      <c r="L473" s="1"/>
      <c r="M473" s="1"/>
      <c r="N473" s="1"/>
      <c r="O473" s="1"/>
      <c r="P473" s="1"/>
      <c r="Q473" s="1"/>
      <c r="R473" s="1"/>
      <c r="T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c r="ED473" s="1"/>
      <c r="EE473" s="1"/>
      <c r="EF473" s="1"/>
      <c r="EG473" s="1"/>
      <c r="EH473" s="1"/>
    </row>
    <row r="474" spans="1:138" ht="12" customHeight="1" x14ac:dyDescent="0.25">
      <c r="A474" s="1"/>
      <c r="B474" s="59"/>
      <c r="C474" s="1"/>
      <c r="D474" s="1"/>
      <c r="E474" s="1"/>
      <c r="F474" s="1"/>
      <c r="G474" s="1"/>
      <c r="H474" s="1"/>
      <c r="I474" s="1"/>
      <c r="J474" s="1"/>
      <c r="K474" s="1"/>
      <c r="L474" s="1"/>
      <c r="M474" s="1"/>
      <c r="N474" s="1"/>
      <c r="O474" s="1"/>
      <c r="P474" s="1"/>
      <c r="Q474" s="1"/>
      <c r="R474" s="1"/>
      <c r="T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c r="ED474" s="1"/>
      <c r="EE474" s="1"/>
      <c r="EF474" s="1"/>
      <c r="EG474" s="1"/>
      <c r="EH474" s="1"/>
    </row>
    <row r="475" spans="1:138" ht="12" customHeight="1" x14ac:dyDescent="0.25">
      <c r="A475" s="1"/>
      <c r="B475" s="59"/>
      <c r="C475" s="1"/>
      <c r="D475" s="1"/>
      <c r="E475" s="1"/>
      <c r="F475" s="1"/>
      <c r="G475" s="1"/>
      <c r="H475" s="1"/>
      <c r="I475" s="1"/>
      <c r="J475" s="1"/>
      <c r="K475" s="1"/>
      <c r="L475" s="1"/>
      <c r="M475" s="1"/>
      <c r="N475" s="1"/>
      <c r="O475" s="1"/>
      <c r="P475" s="1"/>
      <c r="Q475" s="1"/>
      <c r="R475" s="1"/>
      <c r="T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c r="ED475" s="1"/>
      <c r="EE475" s="1"/>
      <c r="EF475" s="1"/>
      <c r="EG475" s="1"/>
      <c r="EH475" s="1"/>
    </row>
    <row r="476" spans="1:138" ht="12" customHeight="1" x14ac:dyDescent="0.25">
      <c r="A476" s="1"/>
      <c r="B476" s="59"/>
      <c r="C476" s="1"/>
      <c r="D476" s="1"/>
      <c r="E476" s="1"/>
      <c r="F476" s="1"/>
      <c r="G476" s="1"/>
      <c r="H476" s="1"/>
      <c r="I476" s="1"/>
      <c r="J476" s="1"/>
      <c r="K476" s="1"/>
      <c r="L476" s="1"/>
      <c r="M476" s="1"/>
      <c r="N476" s="1"/>
      <c r="O476" s="1"/>
      <c r="P476" s="1"/>
      <c r="Q476" s="1"/>
      <c r="R476" s="1"/>
      <c r="T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c r="ED476" s="1"/>
      <c r="EE476" s="1"/>
      <c r="EF476" s="1"/>
      <c r="EG476" s="1"/>
      <c r="EH476" s="1"/>
    </row>
    <row r="477" spans="1:138" ht="12" customHeight="1" x14ac:dyDescent="0.25">
      <c r="A477" s="1"/>
      <c r="B477" s="59"/>
      <c r="C477" s="1"/>
      <c r="D477" s="1"/>
      <c r="E477" s="1"/>
      <c r="F477" s="1"/>
      <c r="G477" s="1"/>
      <c r="H477" s="1"/>
      <c r="I477" s="1"/>
      <c r="J477" s="1"/>
      <c r="K477" s="1"/>
      <c r="L477" s="1"/>
      <c r="M477" s="1"/>
      <c r="N477" s="1"/>
      <c r="O477" s="1"/>
      <c r="P477" s="1"/>
      <c r="Q477" s="1"/>
      <c r="R477" s="1"/>
      <c r="T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c r="ED477" s="1"/>
      <c r="EE477" s="1"/>
      <c r="EF477" s="1"/>
      <c r="EG477" s="1"/>
      <c r="EH477" s="1"/>
    </row>
    <row r="478" spans="1:138" ht="12" customHeight="1" x14ac:dyDescent="0.25">
      <c r="A478" s="1"/>
      <c r="B478" s="59"/>
      <c r="C478" s="1"/>
      <c r="D478" s="1"/>
      <c r="E478" s="1"/>
      <c r="F478" s="1"/>
      <c r="G478" s="1"/>
      <c r="H478" s="1"/>
      <c r="I478" s="1"/>
      <c r="J478" s="1"/>
      <c r="K478" s="1"/>
      <c r="L478" s="1"/>
      <c r="M478" s="1"/>
      <c r="N478" s="1"/>
      <c r="O478" s="1"/>
      <c r="P478" s="1"/>
      <c r="Q478" s="1"/>
      <c r="R478" s="1"/>
      <c r="T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c r="ED478" s="1"/>
      <c r="EE478" s="1"/>
      <c r="EF478" s="1"/>
      <c r="EG478" s="1"/>
      <c r="EH478" s="1"/>
    </row>
    <row r="479" spans="1:138" ht="12" customHeight="1" x14ac:dyDescent="0.25">
      <c r="A479" s="1"/>
      <c r="B479" s="59"/>
      <c r="C479" s="1"/>
      <c r="D479" s="1"/>
      <c r="E479" s="1"/>
      <c r="F479" s="1"/>
      <c r="G479" s="1"/>
      <c r="H479" s="1"/>
      <c r="I479" s="1"/>
      <c r="J479" s="1"/>
      <c r="K479" s="1"/>
      <c r="L479" s="1"/>
      <c r="M479" s="1"/>
      <c r="N479" s="1"/>
      <c r="O479" s="1"/>
      <c r="P479" s="1"/>
      <c r="Q479" s="1"/>
      <c r="R479" s="1"/>
      <c r="T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row>
    <row r="480" spans="1:138" ht="12" customHeight="1" x14ac:dyDescent="0.25">
      <c r="A480" s="1"/>
      <c r="B480" s="59"/>
      <c r="C480" s="1"/>
      <c r="D480" s="1"/>
      <c r="E480" s="1"/>
      <c r="F480" s="1"/>
      <c r="G480" s="1"/>
      <c r="H480" s="1"/>
      <c r="I480" s="1"/>
      <c r="J480" s="1"/>
      <c r="K480" s="1"/>
      <c r="L480" s="1"/>
      <c r="M480" s="1"/>
      <c r="N480" s="1"/>
      <c r="O480" s="1"/>
      <c r="P480" s="1"/>
      <c r="Q480" s="1"/>
      <c r="R480" s="1"/>
      <c r="T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row>
    <row r="481" spans="1:138" ht="12" customHeight="1" x14ac:dyDescent="0.25">
      <c r="A481" s="1"/>
      <c r="B481" s="59"/>
      <c r="C481" s="1"/>
      <c r="D481" s="1"/>
      <c r="E481" s="1"/>
      <c r="F481" s="1"/>
      <c r="G481" s="1"/>
      <c r="H481" s="1"/>
      <c r="I481" s="1"/>
      <c r="J481" s="1"/>
      <c r="K481" s="1"/>
      <c r="L481" s="1"/>
      <c r="M481" s="1"/>
      <c r="N481" s="1"/>
      <c r="O481" s="1"/>
      <c r="P481" s="1"/>
      <c r="Q481" s="1"/>
      <c r="R481" s="1"/>
      <c r="T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row>
    <row r="482" spans="1:138" ht="12" customHeight="1" x14ac:dyDescent="0.25">
      <c r="A482" s="1"/>
      <c r="B482" s="59"/>
      <c r="C482" s="1"/>
      <c r="D482" s="1"/>
      <c r="E482" s="1"/>
      <c r="F482" s="1"/>
      <c r="G482" s="1"/>
      <c r="H482" s="1"/>
      <c r="I482" s="1"/>
      <c r="J482" s="1"/>
      <c r="K482" s="1"/>
      <c r="L482" s="1"/>
      <c r="M482" s="1"/>
      <c r="N482" s="1"/>
      <c r="O482" s="1"/>
      <c r="P482" s="1"/>
      <c r="Q482" s="1"/>
      <c r="R482" s="1"/>
      <c r="T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row>
    <row r="483" spans="1:138" ht="12" customHeight="1" x14ac:dyDescent="0.25">
      <c r="A483" s="1"/>
      <c r="B483" s="59"/>
      <c r="C483" s="1"/>
      <c r="D483" s="1"/>
      <c r="E483" s="1"/>
      <c r="F483" s="1"/>
      <c r="G483" s="1"/>
      <c r="H483" s="1"/>
      <c r="I483" s="1"/>
      <c r="J483" s="1"/>
      <c r="K483" s="1"/>
      <c r="L483" s="1"/>
      <c r="M483" s="1"/>
      <c r="N483" s="1"/>
      <c r="O483" s="1"/>
      <c r="P483" s="1"/>
      <c r="Q483" s="1"/>
      <c r="R483" s="1"/>
      <c r="T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row>
    <row r="484" spans="1:138" ht="12" customHeight="1" x14ac:dyDescent="0.25">
      <c r="A484" s="1"/>
      <c r="B484" s="59"/>
      <c r="C484" s="1"/>
      <c r="D484" s="1"/>
      <c r="E484" s="1"/>
      <c r="F484" s="1"/>
      <c r="G484" s="1"/>
      <c r="H484" s="1"/>
      <c r="I484" s="1"/>
      <c r="J484" s="1"/>
      <c r="K484" s="1"/>
      <c r="L484" s="1"/>
      <c r="M484" s="1"/>
      <c r="N484" s="1"/>
      <c r="O484" s="1"/>
      <c r="P484" s="1"/>
      <c r="Q484" s="1"/>
      <c r="R484" s="1"/>
      <c r="T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c r="ED484" s="1"/>
      <c r="EE484" s="1"/>
      <c r="EF484" s="1"/>
      <c r="EG484" s="1"/>
      <c r="EH484" s="1"/>
    </row>
    <row r="485" spans="1:138" ht="12" customHeight="1" x14ac:dyDescent="0.25">
      <c r="A485" s="1"/>
      <c r="B485" s="59"/>
      <c r="C485" s="1"/>
      <c r="D485" s="1"/>
      <c r="E485" s="1"/>
      <c r="F485" s="1"/>
      <c r="G485" s="1"/>
      <c r="H485" s="1"/>
      <c r="I485" s="1"/>
      <c r="J485" s="1"/>
      <c r="K485" s="1"/>
      <c r="L485" s="1"/>
      <c r="M485" s="1"/>
      <c r="N485" s="1"/>
      <c r="O485" s="1"/>
      <c r="P485" s="1"/>
      <c r="Q485" s="1"/>
      <c r="R485" s="1"/>
      <c r="T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c r="ED485" s="1"/>
      <c r="EE485" s="1"/>
      <c r="EF485" s="1"/>
      <c r="EG485" s="1"/>
      <c r="EH485" s="1"/>
    </row>
    <row r="486" spans="1:138" ht="12" customHeight="1" x14ac:dyDescent="0.25">
      <c r="A486" s="1"/>
      <c r="B486" s="59"/>
      <c r="C486" s="1"/>
      <c r="D486" s="1"/>
      <c r="E486" s="1"/>
      <c r="F486" s="1"/>
      <c r="G486" s="1"/>
      <c r="H486" s="1"/>
      <c r="I486" s="1"/>
      <c r="J486" s="1"/>
      <c r="K486" s="1"/>
      <c r="L486" s="1"/>
      <c r="M486" s="1"/>
      <c r="N486" s="1"/>
      <c r="O486" s="1"/>
      <c r="P486" s="1"/>
      <c r="Q486" s="1"/>
      <c r="R486" s="1"/>
      <c r="T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c r="ED486" s="1"/>
      <c r="EE486" s="1"/>
      <c r="EF486" s="1"/>
      <c r="EG486" s="1"/>
      <c r="EH486" s="1"/>
    </row>
    <row r="487" spans="1:138" ht="12" customHeight="1" x14ac:dyDescent="0.25">
      <c r="A487" s="1"/>
      <c r="B487" s="59"/>
      <c r="C487" s="1"/>
      <c r="D487" s="1"/>
      <c r="E487" s="1"/>
      <c r="F487" s="1"/>
      <c r="G487" s="1"/>
      <c r="H487" s="1"/>
      <c r="I487" s="1"/>
      <c r="J487" s="1"/>
      <c r="K487" s="1"/>
      <c r="L487" s="1"/>
      <c r="M487" s="1"/>
      <c r="N487" s="1"/>
      <c r="O487" s="1"/>
      <c r="P487" s="1"/>
      <c r="Q487" s="1"/>
      <c r="R487" s="1"/>
      <c r="T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c r="ED487" s="1"/>
      <c r="EE487" s="1"/>
      <c r="EF487" s="1"/>
      <c r="EG487" s="1"/>
      <c r="EH487" s="1"/>
    </row>
    <row r="488" spans="1:138" ht="12" customHeight="1" x14ac:dyDescent="0.25">
      <c r="A488" s="1"/>
      <c r="B488" s="59"/>
      <c r="C488" s="1"/>
      <c r="D488" s="1"/>
      <c r="E488" s="1"/>
      <c r="F488" s="1"/>
      <c r="G488" s="1"/>
      <c r="H488" s="1"/>
      <c r="I488" s="1"/>
      <c r="J488" s="1"/>
      <c r="K488" s="1"/>
      <c r="L488" s="1"/>
      <c r="M488" s="1"/>
      <c r="N488" s="1"/>
      <c r="O488" s="1"/>
      <c r="P488" s="1"/>
      <c r="Q488" s="1"/>
      <c r="R488" s="1"/>
      <c r="T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
      <c r="DQ488" s="1"/>
      <c r="DR488" s="1"/>
      <c r="DS488" s="1"/>
      <c r="DT488" s="1"/>
      <c r="DU488" s="1"/>
      <c r="DV488" s="1"/>
      <c r="DW488" s="1"/>
      <c r="DX488" s="1"/>
      <c r="DY488" s="1"/>
      <c r="DZ488" s="1"/>
      <c r="EA488" s="1"/>
      <c r="EB488" s="1"/>
      <c r="EC488" s="1"/>
      <c r="ED488" s="1"/>
      <c r="EE488" s="1"/>
      <c r="EF488" s="1"/>
      <c r="EG488" s="1"/>
      <c r="EH488" s="1"/>
    </row>
    <row r="489" spans="1:138" ht="12" customHeight="1" x14ac:dyDescent="0.25">
      <c r="A489" s="1"/>
      <c r="B489" s="59"/>
      <c r="C489" s="1"/>
      <c r="D489" s="1"/>
      <c r="E489" s="1"/>
      <c r="F489" s="1"/>
      <c r="G489" s="1"/>
      <c r="H489" s="1"/>
      <c r="I489" s="1"/>
      <c r="J489" s="1"/>
      <c r="K489" s="1"/>
      <c r="L489" s="1"/>
      <c r="M489" s="1"/>
      <c r="N489" s="1"/>
      <c r="O489" s="1"/>
      <c r="P489" s="1"/>
      <c r="Q489" s="1"/>
      <c r="R489" s="1"/>
      <c r="T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row>
    <row r="490" spans="1:138" ht="12" customHeight="1" x14ac:dyDescent="0.25">
      <c r="A490" s="1"/>
      <c r="B490" s="59"/>
      <c r="C490" s="1"/>
      <c r="D490" s="1"/>
      <c r="E490" s="1"/>
      <c r="F490" s="1"/>
      <c r="G490" s="1"/>
      <c r="H490" s="1"/>
      <c r="I490" s="1"/>
      <c r="J490" s="1"/>
      <c r="K490" s="1"/>
      <c r="L490" s="1"/>
      <c r="M490" s="1"/>
      <c r="N490" s="1"/>
      <c r="O490" s="1"/>
      <c r="P490" s="1"/>
      <c r="Q490" s="1"/>
      <c r="R490" s="1"/>
      <c r="T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row>
    <row r="491" spans="1:138" ht="12" customHeight="1" x14ac:dyDescent="0.25">
      <c r="A491" s="1"/>
      <c r="B491" s="59"/>
      <c r="C491" s="1"/>
      <c r="D491" s="1"/>
      <c r="E491" s="1"/>
      <c r="F491" s="1"/>
      <c r="G491" s="1"/>
      <c r="H491" s="1"/>
      <c r="I491" s="1"/>
      <c r="J491" s="1"/>
      <c r="K491" s="1"/>
      <c r="L491" s="1"/>
      <c r="M491" s="1"/>
      <c r="N491" s="1"/>
      <c r="O491" s="1"/>
      <c r="P491" s="1"/>
      <c r="Q491" s="1"/>
      <c r="R491" s="1"/>
      <c r="T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row>
    <row r="492" spans="1:138" ht="12" customHeight="1" x14ac:dyDescent="0.25">
      <c r="A492" s="1"/>
      <c r="B492" s="59"/>
      <c r="C492" s="1"/>
      <c r="D492" s="1"/>
      <c r="E492" s="1"/>
      <c r="F492" s="1"/>
      <c r="G492" s="1"/>
      <c r="H492" s="1"/>
      <c r="I492" s="1"/>
      <c r="J492" s="1"/>
      <c r="K492" s="1"/>
      <c r="L492" s="1"/>
      <c r="M492" s="1"/>
      <c r="N492" s="1"/>
      <c r="O492" s="1"/>
      <c r="P492" s="1"/>
      <c r="Q492" s="1"/>
      <c r="R492" s="1"/>
      <c r="T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row>
    <row r="493" spans="1:138" ht="12" customHeight="1" x14ac:dyDescent="0.25">
      <c r="A493" s="1"/>
      <c r="B493" s="59"/>
      <c r="C493" s="1"/>
      <c r="D493" s="1"/>
      <c r="E493" s="1"/>
      <c r="F493" s="1"/>
      <c r="G493" s="1"/>
      <c r="H493" s="1"/>
      <c r="I493" s="1"/>
      <c r="J493" s="1"/>
      <c r="K493" s="1"/>
      <c r="L493" s="1"/>
      <c r="M493" s="1"/>
      <c r="N493" s="1"/>
      <c r="O493" s="1"/>
      <c r="P493" s="1"/>
      <c r="Q493" s="1"/>
      <c r="R493" s="1"/>
      <c r="T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c r="DE493" s="1"/>
      <c r="DF493" s="1"/>
      <c r="DG493" s="1"/>
      <c r="DH493" s="1"/>
      <c r="DI493" s="1"/>
      <c r="DJ493" s="1"/>
      <c r="DK493" s="1"/>
      <c r="DL493" s="1"/>
      <c r="DM493" s="1"/>
      <c r="DN493" s="1"/>
      <c r="DO493" s="1"/>
      <c r="DP493" s="1"/>
      <c r="DQ493" s="1"/>
      <c r="DR493" s="1"/>
      <c r="DS493" s="1"/>
      <c r="DT493" s="1"/>
      <c r="DU493" s="1"/>
      <c r="DV493" s="1"/>
      <c r="DW493" s="1"/>
      <c r="DX493" s="1"/>
      <c r="DY493" s="1"/>
      <c r="DZ493" s="1"/>
      <c r="EA493" s="1"/>
      <c r="EB493" s="1"/>
      <c r="EC493" s="1"/>
      <c r="ED493" s="1"/>
      <c r="EE493" s="1"/>
      <c r="EF493" s="1"/>
      <c r="EG493" s="1"/>
      <c r="EH493" s="1"/>
    </row>
    <row r="494" spans="1:138" ht="12" customHeight="1" x14ac:dyDescent="0.25">
      <c r="A494" s="1"/>
      <c r="B494" s="59"/>
      <c r="C494" s="1"/>
      <c r="D494" s="1"/>
      <c r="E494" s="1"/>
      <c r="F494" s="1"/>
      <c r="G494" s="1"/>
      <c r="H494" s="1"/>
      <c r="I494" s="1"/>
      <c r="J494" s="1"/>
      <c r="K494" s="1"/>
      <c r="L494" s="1"/>
      <c r="M494" s="1"/>
      <c r="N494" s="1"/>
      <c r="O494" s="1"/>
      <c r="P494" s="1"/>
      <c r="Q494" s="1"/>
      <c r="R494" s="1"/>
      <c r="T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c r="DF494" s="1"/>
      <c r="DG494" s="1"/>
      <c r="DH494" s="1"/>
      <c r="DI494" s="1"/>
      <c r="DJ494" s="1"/>
      <c r="DK494" s="1"/>
      <c r="DL494" s="1"/>
      <c r="DM494" s="1"/>
      <c r="DN494" s="1"/>
      <c r="DO494" s="1"/>
      <c r="DP494" s="1"/>
      <c r="DQ494" s="1"/>
      <c r="DR494" s="1"/>
      <c r="DS494" s="1"/>
      <c r="DT494" s="1"/>
      <c r="DU494" s="1"/>
      <c r="DV494" s="1"/>
      <c r="DW494" s="1"/>
      <c r="DX494" s="1"/>
      <c r="DY494" s="1"/>
      <c r="DZ494" s="1"/>
      <c r="EA494" s="1"/>
      <c r="EB494" s="1"/>
      <c r="EC494" s="1"/>
      <c r="ED494" s="1"/>
      <c r="EE494" s="1"/>
      <c r="EF494" s="1"/>
      <c r="EG494" s="1"/>
      <c r="EH494" s="1"/>
    </row>
    <row r="495" spans="1:138" ht="12" customHeight="1" x14ac:dyDescent="0.25">
      <c r="A495" s="1"/>
      <c r="B495" s="59"/>
      <c r="C495" s="1"/>
      <c r="D495" s="1"/>
      <c r="E495" s="1"/>
      <c r="F495" s="1"/>
      <c r="G495" s="1"/>
      <c r="H495" s="1"/>
      <c r="I495" s="1"/>
      <c r="J495" s="1"/>
      <c r="K495" s="1"/>
      <c r="L495" s="1"/>
      <c r="M495" s="1"/>
      <c r="N495" s="1"/>
      <c r="O495" s="1"/>
      <c r="P495" s="1"/>
      <c r="Q495" s="1"/>
      <c r="R495" s="1"/>
      <c r="T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c r="DF495" s="1"/>
      <c r="DG495" s="1"/>
      <c r="DH495" s="1"/>
      <c r="DI495" s="1"/>
      <c r="DJ495" s="1"/>
      <c r="DK495" s="1"/>
      <c r="DL495" s="1"/>
      <c r="DM495" s="1"/>
      <c r="DN495" s="1"/>
      <c r="DO495" s="1"/>
      <c r="DP495" s="1"/>
      <c r="DQ495" s="1"/>
      <c r="DR495" s="1"/>
      <c r="DS495" s="1"/>
      <c r="DT495" s="1"/>
      <c r="DU495" s="1"/>
      <c r="DV495" s="1"/>
      <c r="DW495" s="1"/>
      <c r="DX495" s="1"/>
      <c r="DY495" s="1"/>
      <c r="DZ495" s="1"/>
      <c r="EA495" s="1"/>
      <c r="EB495" s="1"/>
      <c r="EC495" s="1"/>
      <c r="ED495" s="1"/>
      <c r="EE495" s="1"/>
      <c r="EF495" s="1"/>
      <c r="EG495" s="1"/>
      <c r="EH495" s="1"/>
    </row>
    <row r="496" spans="1:138" ht="12" customHeight="1" x14ac:dyDescent="0.25">
      <c r="A496" s="1"/>
      <c r="B496" s="59"/>
      <c r="C496" s="1"/>
      <c r="D496" s="1"/>
      <c r="E496" s="1"/>
      <c r="F496" s="1"/>
      <c r="G496" s="1"/>
      <c r="H496" s="1"/>
      <c r="I496" s="1"/>
      <c r="J496" s="1"/>
      <c r="K496" s="1"/>
      <c r="L496" s="1"/>
      <c r="M496" s="1"/>
      <c r="N496" s="1"/>
      <c r="O496" s="1"/>
      <c r="P496" s="1"/>
      <c r="Q496" s="1"/>
      <c r="R496" s="1"/>
      <c r="T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c r="DH496" s="1"/>
      <c r="DI496" s="1"/>
      <c r="DJ496" s="1"/>
      <c r="DK496" s="1"/>
      <c r="DL496" s="1"/>
      <c r="DM496" s="1"/>
      <c r="DN496" s="1"/>
      <c r="DO496" s="1"/>
      <c r="DP496" s="1"/>
      <c r="DQ496" s="1"/>
      <c r="DR496" s="1"/>
      <c r="DS496" s="1"/>
      <c r="DT496" s="1"/>
      <c r="DU496" s="1"/>
      <c r="DV496" s="1"/>
      <c r="DW496" s="1"/>
      <c r="DX496" s="1"/>
      <c r="DY496" s="1"/>
      <c r="DZ496" s="1"/>
      <c r="EA496" s="1"/>
      <c r="EB496" s="1"/>
      <c r="EC496" s="1"/>
      <c r="ED496" s="1"/>
      <c r="EE496" s="1"/>
      <c r="EF496" s="1"/>
      <c r="EG496" s="1"/>
      <c r="EH496" s="1"/>
    </row>
    <row r="497" spans="1:138" ht="12" customHeight="1" x14ac:dyDescent="0.25">
      <c r="A497" s="1"/>
      <c r="B497" s="59"/>
      <c r="C497" s="1"/>
      <c r="D497" s="1"/>
      <c r="E497" s="1"/>
      <c r="F497" s="1"/>
      <c r="G497" s="1"/>
      <c r="H497" s="1"/>
      <c r="I497" s="1"/>
      <c r="J497" s="1"/>
      <c r="K497" s="1"/>
      <c r="L497" s="1"/>
      <c r="M497" s="1"/>
      <c r="N497" s="1"/>
      <c r="O497" s="1"/>
      <c r="P497" s="1"/>
      <c r="Q497" s="1"/>
      <c r="R497" s="1"/>
      <c r="T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c r="DH497" s="1"/>
      <c r="DI497" s="1"/>
      <c r="DJ497" s="1"/>
      <c r="DK497" s="1"/>
      <c r="DL497" s="1"/>
      <c r="DM497" s="1"/>
      <c r="DN497" s="1"/>
      <c r="DO497" s="1"/>
      <c r="DP497" s="1"/>
      <c r="DQ497" s="1"/>
      <c r="DR497" s="1"/>
      <c r="DS497" s="1"/>
      <c r="DT497" s="1"/>
      <c r="DU497" s="1"/>
      <c r="DV497" s="1"/>
      <c r="DW497" s="1"/>
      <c r="DX497" s="1"/>
      <c r="DY497" s="1"/>
      <c r="DZ497" s="1"/>
      <c r="EA497" s="1"/>
      <c r="EB497" s="1"/>
      <c r="EC497" s="1"/>
      <c r="ED497" s="1"/>
      <c r="EE497" s="1"/>
      <c r="EF497" s="1"/>
      <c r="EG497" s="1"/>
      <c r="EH497" s="1"/>
    </row>
    <row r="498" spans="1:138" ht="12" customHeight="1" x14ac:dyDescent="0.25">
      <c r="A498" s="1"/>
      <c r="B498" s="59"/>
      <c r="C498" s="1"/>
      <c r="D498" s="1"/>
      <c r="E498" s="1"/>
      <c r="F498" s="1"/>
      <c r="G498" s="1"/>
      <c r="H498" s="1"/>
      <c r="I498" s="1"/>
      <c r="J498" s="1"/>
      <c r="K498" s="1"/>
      <c r="L498" s="1"/>
      <c r="M498" s="1"/>
      <c r="N498" s="1"/>
      <c r="O498" s="1"/>
      <c r="P498" s="1"/>
      <c r="Q498" s="1"/>
      <c r="R498" s="1"/>
      <c r="T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c r="DF498" s="1"/>
      <c r="DG498" s="1"/>
      <c r="DH498" s="1"/>
      <c r="DI498" s="1"/>
      <c r="DJ498" s="1"/>
      <c r="DK498" s="1"/>
      <c r="DL498" s="1"/>
      <c r="DM498" s="1"/>
      <c r="DN498" s="1"/>
      <c r="DO498" s="1"/>
      <c r="DP498" s="1"/>
      <c r="DQ498" s="1"/>
      <c r="DR498" s="1"/>
      <c r="DS498" s="1"/>
      <c r="DT498" s="1"/>
      <c r="DU498" s="1"/>
      <c r="DV498" s="1"/>
      <c r="DW498" s="1"/>
      <c r="DX498" s="1"/>
      <c r="DY498" s="1"/>
      <c r="DZ498" s="1"/>
      <c r="EA498" s="1"/>
      <c r="EB498" s="1"/>
      <c r="EC498" s="1"/>
      <c r="ED498" s="1"/>
      <c r="EE498" s="1"/>
      <c r="EF498" s="1"/>
      <c r="EG498" s="1"/>
      <c r="EH498" s="1"/>
    </row>
    <row r="499" spans="1:138" ht="12" customHeight="1" x14ac:dyDescent="0.25">
      <c r="A499" s="1"/>
      <c r="B499" s="59"/>
      <c r="C499" s="1"/>
      <c r="D499" s="1"/>
      <c r="E499" s="1"/>
      <c r="F499" s="1"/>
      <c r="G499" s="1"/>
      <c r="H499" s="1"/>
      <c r="I499" s="1"/>
      <c r="J499" s="1"/>
      <c r="K499" s="1"/>
      <c r="L499" s="1"/>
      <c r="M499" s="1"/>
      <c r="N499" s="1"/>
      <c r="O499" s="1"/>
      <c r="P499" s="1"/>
      <c r="Q499" s="1"/>
      <c r="R499" s="1"/>
      <c r="T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c r="DH499" s="1"/>
      <c r="DI499" s="1"/>
      <c r="DJ499" s="1"/>
      <c r="DK499" s="1"/>
      <c r="DL499" s="1"/>
      <c r="DM499" s="1"/>
      <c r="DN499" s="1"/>
      <c r="DO499" s="1"/>
      <c r="DP499" s="1"/>
      <c r="DQ499" s="1"/>
      <c r="DR499" s="1"/>
      <c r="DS499" s="1"/>
      <c r="DT499" s="1"/>
      <c r="DU499" s="1"/>
      <c r="DV499" s="1"/>
      <c r="DW499" s="1"/>
      <c r="DX499" s="1"/>
      <c r="DY499" s="1"/>
      <c r="DZ499" s="1"/>
      <c r="EA499" s="1"/>
      <c r="EB499" s="1"/>
      <c r="EC499" s="1"/>
      <c r="ED499" s="1"/>
      <c r="EE499" s="1"/>
      <c r="EF499" s="1"/>
      <c r="EG499" s="1"/>
      <c r="EH499" s="1"/>
    </row>
    <row r="500" spans="1:138" ht="12" customHeight="1" x14ac:dyDescent="0.25">
      <c r="A500" s="1"/>
      <c r="B500" s="59"/>
      <c r="C500" s="1"/>
      <c r="D500" s="1"/>
      <c r="E500" s="1"/>
      <c r="F500" s="1"/>
      <c r="G500" s="1"/>
      <c r="H500" s="1"/>
      <c r="I500" s="1"/>
      <c r="J500" s="1"/>
      <c r="K500" s="1"/>
      <c r="L500" s="1"/>
      <c r="M500" s="1"/>
      <c r="N500" s="1"/>
      <c r="O500" s="1"/>
      <c r="P500" s="1"/>
      <c r="Q500" s="1"/>
      <c r="R500" s="1"/>
      <c r="T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c r="DF500" s="1"/>
      <c r="DG500" s="1"/>
      <c r="DH500" s="1"/>
      <c r="DI500" s="1"/>
      <c r="DJ500" s="1"/>
      <c r="DK500" s="1"/>
      <c r="DL500" s="1"/>
      <c r="DM500" s="1"/>
      <c r="DN500" s="1"/>
      <c r="DO500" s="1"/>
      <c r="DP500" s="1"/>
      <c r="DQ500" s="1"/>
      <c r="DR500" s="1"/>
      <c r="DS500" s="1"/>
      <c r="DT500" s="1"/>
      <c r="DU500" s="1"/>
      <c r="DV500" s="1"/>
      <c r="DW500" s="1"/>
      <c r="DX500" s="1"/>
      <c r="DY500" s="1"/>
      <c r="DZ500" s="1"/>
      <c r="EA500" s="1"/>
      <c r="EB500" s="1"/>
      <c r="EC500" s="1"/>
      <c r="ED500" s="1"/>
      <c r="EE500" s="1"/>
      <c r="EF500" s="1"/>
      <c r="EG500" s="1"/>
      <c r="EH500" s="1"/>
    </row>
    <row r="501" spans="1:138" ht="12" customHeight="1" x14ac:dyDescent="0.25">
      <c r="A501" s="1"/>
      <c r="B501" s="59"/>
      <c r="C501" s="1"/>
      <c r="D501" s="1"/>
      <c r="E501" s="1"/>
      <c r="F501" s="1"/>
      <c r="G501" s="1"/>
      <c r="H501" s="1"/>
      <c r="I501" s="1"/>
      <c r="J501" s="1"/>
      <c r="K501" s="1"/>
      <c r="L501" s="1"/>
      <c r="M501" s="1"/>
      <c r="N501" s="1"/>
      <c r="O501" s="1"/>
      <c r="P501" s="1"/>
      <c r="Q501" s="1"/>
      <c r="R501" s="1"/>
      <c r="T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c r="DH501" s="1"/>
      <c r="DI501" s="1"/>
      <c r="DJ501" s="1"/>
      <c r="DK501" s="1"/>
      <c r="DL501" s="1"/>
      <c r="DM501" s="1"/>
      <c r="DN501" s="1"/>
      <c r="DO501" s="1"/>
      <c r="DP501" s="1"/>
      <c r="DQ501" s="1"/>
      <c r="DR501" s="1"/>
      <c r="DS501" s="1"/>
      <c r="DT501" s="1"/>
      <c r="DU501" s="1"/>
      <c r="DV501" s="1"/>
      <c r="DW501" s="1"/>
      <c r="DX501" s="1"/>
      <c r="DY501" s="1"/>
      <c r="DZ501" s="1"/>
      <c r="EA501" s="1"/>
      <c r="EB501" s="1"/>
      <c r="EC501" s="1"/>
      <c r="ED501" s="1"/>
      <c r="EE501" s="1"/>
      <c r="EF501" s="1"/>
      <c r="EG501" s="1"/>
      <c r="EH501" s="1"/>
    </row>
    <row r="502" spans="1:138" ht="12" customHeight="1" x14ac:dyDescent="0.25">
      <c r="A502" s="1"/>
      <c r="B502" s="59"/>
      <c r="C502" s="1"/>
      <c r="D502" s="1"/>
      <c r="E502" s="1"/>
      <c r="F502" s="1"/>
      <c r="G502" s="1"/>
      <c r="H502" s="1"/>
      <c r="I502" s="1"/>
      <c r="J502" s="1"/>
      <c r="K502" s="1"/>
      <c r="L502" s="1"/>
      <c r="M502" s="1"/>
      <c r="N502" s="1"/>
      <c r="O502" s="1"/>
      <c r="P502" s="1"/>
      <c r="Q502" s="1"/>
      <c r="R502" s="1"/>
      <c r="T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c r="DF502" s="1"/>
      <c r="DG502" s="1"/>
      <c r="DH502" s="1"/>
      <c r="DI502" s="1"/>
      <c r="DJ502" s="1"/>
      <c r="DK502" s="1"/>
      <c r="DL502" s="1"/>
      <c r="DM502" s="1"/>
      <c r="DN502" s="1"/>
      <c r="DO502" s="1"/>
      <c r="DP502" s="1"/>
      <c r="DQ502" s="1"/>
      <c r="DR502" s="1"/>
      <c r="DS502" s="1"/>
      <c r="DT502" s="1"/>
      <c r="DU502" s="1"/>
      <c r="DV502" s="1"/>
      <c r="DW502" s="1"/>
      <c r="DX502" s="1"/>
      <c r="DY502" s="1"/>
      <c r="DZ502" s="1"/>
      <c r="EA502" s="1"/>
      <c r="EB502" s="1"/>
      <c r="EC502" s="1"/>
      <c r="ED502" s="1"/>
      <c r="EE502" s="1"/>
      <c r="EF502" s="1"/>
      <c r="EG502" s="1"/>
      <c r="EH502" s="1"/>
    </row>
    <row r="503" spans="1:138" ht="12" customHeight="1" x14ac:dyDescent="0.25">
      <c r="A503" s="1"/>
      <c r="B503" s="59"/>
      <c r="C503" s="1"/>
      <c r="D503" s="1"/>
      <c r="E503" s="1"/>
      <c r="F503" s="1"/>
      <c r="G503" s="1"/>
      <c r="H503" s="1"/>
      <c r="I503" s="1"/>
      <c r="J503" s="1"/>
      <c r="K503" s="1"/>
      <c r="L503" s="1"/>
      <c r="M503" s="1"/>
      <c r="N503" s="1"/>
      <c r="O503" s="1"/>
      <c r="P503" s="1"/>
      <c r="Q503" s="1"/>
      <c r="R503" s="1"/>
      <c r="T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c r="DH503" s="1"/>
      <c r="DI503" s="1"/>
      <c r="DJ503" s="1"/>
      <c r="DK503" s="1"/>
      <c r="DL503" s="1"/>
      <c r="DM503" s="1"/>
      <c r="DN503" s="1"/>
      <c r="DO503" s="1"/>
      <c r="DP503" s="1"/>
      <c r="DQ503" s="1"/>
      <c r="DR503" s="1"/>
      <c r="DS503" s="1"/>
      <c r="DT503" s="1"/>
      <c r="DU503" s="1"/>
      <c r="DV503" s="1"/>
      <c r="DW503" s="1"/>
      <c r="DX503" s="1"/>
      <c r="DY503" s="1"/>
      <c r="DZ503" s="1"/>
      <c r="EA503" s="1"/>
      <c r="EB503" s="1"/>
      <c r="EC503" s="1"/>
      <c r="ED503" s="1"/>
      <c r="EE503" s="1"/>
      <c r="EF503" s="1"/>
      <c r="EG503" s="1"/>
      <c r="EH503" s="1"/>
    </row>
    <row r="504" spans="1:138" ht="12" customHeight="1" x14ac:dyDescent="0.25">
      <c r="A504" s="1"/>
      <c r="B504" s="59"/>
      <c r="C504" s="1"/>
      <c r="D504" s="1"/>
      <c r="E504" s="1"/>
      <c r="F504" s="1"/>
      <c r="G504" s="1"/>
      <c r="H504" s="1"/>
      <c r="I504" s="1"/>
      <c r="J504" s="1"/>
      <c r="K504" s="1"/>
      <c r="L504" s="1"/>
      <c r="M504" s="1"/>
      <c r="N504" s="1"/>
      <c r="O504" s="1"/>
      <c r="P504" s="1"/>
      <c r="Q504" s="1"/>
      <c r="R504" s="1"/>
      <c r="T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c r="DE504" s="1"/>
      <c r="DF504" s="1"/>
      <c r="DG504" s="1"/>
      <c r="DH504" s="1"/>
      <c r="DI504" s="1"/>
      <c r="DJ504" s="1"/>
      <c r="DK504" s="1"/>
      <c r="DL504" s="1"/>
      <c r="DM504" s="1"/>
      <c r="DN504" s="1"/>
      <c r="DO504" s="1"/>
      <c r="DP504" s="1"/>
      <c r="DQ504" s="1"/>
      <c r="DR504" s="1"/>
      <c r="DS504" s="1"/>
      <c r="DT504" s="1"/>
      <c r="DU504" s="1"/>
      <c r="DV504" s="1"/>
      <c r="DW504" s="1"/>
      <c r="DX504" s="1"/>
      <c r="DY504" s="1"/>
      <c r="DZ504" s="1"/>
      <c r="EA504" s="1"/>
      <c r="EB504" s="1"/>
      <c r="EC504" s="1"/>
      <c r="ED504" s="1"/>
      <c r="EE504" s="1"/>
      <c r="EF504" s="1"/>
      <c r="EG504" s="1"/>
      <c r="EH504" s="1"/>
    </row>
    <row r="505" spans="1:138" ht="12" customHeight="1" x14ac:dyDescent="0.25">
      <c r="A505" s="1"/>
      <c r="B505" s="59"/>
      <c r="C505" s="1"/>
      <c r="D505" s="1"/>
      <c r="E505" s="1"/>
      <c r="F505" s="1"/>
      <c r="G505" s="1"/>
      <c r="H505" s="1"/>
      <c r="I505" s="1"/>
      <c r="J505" s="1"/>
      <c r="K505" s="1"/>
      <c r="L505" s="1"/>
      <c r="M505" s="1"/>
      <c r="N505" s="1"/>
      <c r="O505" s="1"/>
      <c r="P505" s="1"/>
      <c r="Q505" s="1"/>
      <c r="R505" s="1"/>
      <c r="T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c r="DH505" s="1"/>
      <c r="DI505" s="1"/>
      <c r="DJ505" s="1"/>
      <c r="DK505" s="1"/>
      <c r="DL505" s="1"/>
      <c r="DM505" s="1"/>
      <c r="DN505" s="1"/>
      <c r="DO505" s="1"/>
      <c r="DP505" s="1"/>
      <c r="DQ505" s="1"/>
      <c r="DR505" s="1"/>
      <c r="DS505" s="1"/>
      <c r="DT505" s="1"/>
      <c r="DU505" s="1"/>
      <c r="DV505" s="1"/>
      <c r="DW505" s="1"/>
      <c r="DX505" s="1"/>
      <c r="DY505" s="1"/>
      <c r="DZ505" s="1"/>
      <c r="EA505" s="1"/>
      <c r="EB505" s="1"/>
      <c r="EC505" s="1"/>
      <c r="ED505" s="1"/>
      <c r="EE505" s="1"/>
      <c r="EF505" s="1"/>
      <c r="EG505" s="1"/>
      <c r="EH505" s="1"/>
    </row>
    <row r="506" spans="1:138" ht="12" customHeight="1" x14ac:dyDescent="0.25">
      <c r="A506" s="1"/>
      <c r="B506" s="59"/>
      <c r="C506" s="1"/>
      <c r="D506" s="1"/>
      <c r="E506" s="1"/>
      <c r="F506" s="1"/>
      <c r="G506" s="1"/>
      <c r="H506" s="1"/>
      <c r="I506" s="1"/>
      <c r="J506" s="1"/>
      <c r="K506" s="1"/>
      <c r="L506" s="1"/>
      <c r="M506" s="1"/>
      <c r="N506" s="1"/>
      <c r="O506" s="1"/>
      <c r="P506" s="1"/>
      <c r="Q506" s="1"/>
      <c r="R506" s="1"/>
      <c r="T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c r="DE506" s="1"/>
      <c r="DF506" s="1"/>
      <c r="DG506" s="1"/>
      <c r="DH506" s="1"/>
      <c r="DI506" s="1"/>
      <c r="DJ506" s="1"/>
      <c r="DK506" s="1"/>
      <c r="DL506" s="1"/>
      <c r="DM506" s="1"/>
      <c r="DN506" s="1"/>
      <c r="DO506" s="1"/>
      <c r="DP506" s="1"/>
      <c r="DQ506" s="1"/>
      <c r="DR506" s="1"/>
      <c r="DS506" s="1"/>
      <c r="DT506" s="1"/>
      <c r="DU506" s="1"/>
      <c r="DV506" s="1"/>
      <c r="DW506" s="1"/>
      <c r="DX506" s="1"/>
      <c r="DY506" s="1"/>
      <c r="DZ506" s="1"/>
      <c r="EA506" s="1"/>
      <c r="EB506" s="1"/>
      <c r="EC506" s="1"/>
      <c r="ED506" s="1"/>
      <c r="EE506" s="1"/>
      <c r="EF506" s="1"/>
      <c r="EG506" s="1"/>
      <c r="EH506" s="1"/>
    </row>
    <row r="507" spans="1:138" ht="12" customHeight="1" x14ac:dyDescent="0.25">
      <c r="A507" s="1"/>
      <c r="B507" s="59"/>
      <c r="C507" s="1"/>
      <c r="D507" s="1"/>
      <c r="E507" s="1"/>
      <c r="F507" s="1"/>
      <c r="G507" s="1"/>
      <c r="H507" s="1"/>
      <c r="I507" s="1"/>
      <c r="J507" s="1"/>
      <c r="K507" s="1"/>
      <c r="L507" s="1"/>
      <c r="M507" s="1"/>
      <c r="N507" s="1"/>
      <c r="O507" s="1"/>
      <c r="P507" s="1"/>
      <c r="Q507" s="1"/>
      <c r="R507" s="1"/>
      <c r="T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c r="DF507" s="1"/>
      <c r="DG507" s="1"/>
      <c r="DH507" s="1"/>
      <c r="DI507" s="1"/>
      <c r="DJ507" s="1"/>
      <c r="DK507" s="1"/>
      <c r="DL507" s="1"/>
      <c r="DM507" s="1"/>
      <c r="DN507" s="1"/>
      <c r="DO507" s="1"/>
      <c r="DP507" s="1"/>
      <c r="DQ507" s="1"/>
      <c r="DR507" s="1"/>
      <c r="DS507" s="1"/>
      <c r="DT507" s="1"/>
      <c r="DU507" s="1"/>
      <c r="DV507" s="1"/>
      <c r="DW507" s="1"/>
      <c r="DX507" s="1"/>
      <c r="DY507" s="1"/>
      <c r="DZ507" s="1"/>
      <c r="EA507" s="1"/>
      <c r="EB507" s="1"/>
      <c r="EC507" s="1"/>
      <c r="ED507" s="1"/>
      <c r="EE507" s="1"/>
      <c r="EF507" s="1"/>
      <c r="EG507" s="1"/>
      <c r="EH507" s="1"/>
    </row>
    <row r="508" spans="1:138" ht="12" customHeight="1" x14ac:dyDescent="0.25">
      <c r="A508" s="1"/>
      <c r="B508" s="59"/>
      <c r="C508" s="1"/>
      <c r="D508" s="1"/>
      <c r="E508" s="1"/>
      <c r="F508" s="1"/>
      <c r="G508" s="1"/>
      <c r="H508" s="1"/>
      <c r="I508" s="1"/>
      <c r="J508" s="1"/>
      <c r="K508" s="1"/>
      <c r="L508" s="1"/>
      <c r="M508" s="1"/>
      <c r="N508" s="1"/>
      <c r="O508" s="1"/>
      <c r="P508" s="1"/>
      <c r="Q508" s="1"/>
      <c r="R508" s="1"/>
      <c r="T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c r="DE508" s="1"/>
      <c r="DF508" s="1"/>
      <c r="DG508" s="1"/>
      <c r="DH508" s="1"/>
      <c r="DI508" s="1"/>
      <c r="DJ508" s="1"/>
      <c r="DK508" s="1"/>
      <c r="DL508" s="1"/>
      <c r="DM508" s="1"/>
      <c r="DN508" s="1"/>
      <c r="DO508" s="1"/>
      <c r="DP508" s="1"/>
      <c r="DQ508" s="1"/>
      <c r="DR508" s="1"/>
      <c r="DS508" s="1"/>
      <c r="DT508" s="1"/>
      <c r="DU508" s="1"/>
      <c r="DV508" s="1"/>
      <c r="DW508" s="1"/>
      <c r="DX508" s="1"/>
      <c r="DY508" s="1"/>
      <c r="DZ508" s="1"/>
      <c r="EA508" s="1"/>
      <c r="EB508" s="1"/>
      <c r="EC508" s="1"/>
      <c r="ED508" s="1"/>
      <c r="EE508" s="1"/>
      <c r="EF508" s="1"/>
      <c r="EG508" s="1"/>
      <c r="EH508" s="1"/>
    </row>
    <row r="509" spans="1:138" ht="12" customHeight="1" x14ac:dyDescent="0.25">
      <c r="A509" s="1"/>
      <c r="B509" s="59"/>
      <c r="C509" s="1"/>
      <c r="D509" s="1"/>
      <c r="E509" s="1"/>
      <c r="F509" s="1"/>
      <c r="G509" s="1"/>
      <c r="H509" s="1"/>
      <c r="I509" s="1"/>
      <c r="J509" s="1"/>
      <c r="K509" s="1"/>
      <c r="L509" s="1"/>
      <c r="M509" s="1"/>
      <c r="N509" s="1"/>
      <c r="O509" s="1"/>
      <c r="P509" s="1"/>
      <c r="Q509" s="1"/>
      <c r="R509" s="1"/>
      <c r="T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c r="DE509" s="1"/>
      <c r="DF509" s="1"/>
      <c r="DG509" s="1"/>
      <c r="DH509" s="1"/>
      <c r="DI509" s="1"/>
      <c r="DJ509" s="1"/>
      <c r="DK509" s="1"/>
      <c r="DL509" s="1"/>
      <c r="DM509" s="1"/>
      <c r="DN509" s="1"/>
      <c r="DO509" s="1"/>
      <c r="DP509" s="1"/>
      <c r="DQ509" s="1"/>
      <c r="DR509" s="1"/>
      <c r="DS509" s="1"/>
      <c r="DT509" s="1"/>
      <c r="DU509" s="1"/>
      <c r="DV509" s="1"/>
      <c r="DW509" s="1"/>
      <c r="DX509" s="1"/>
      <c r="DY509" s="1"/>
      <c r="DZ509" s="1"/>
      <c r="EA509" s="1"/>
      <c r="EB509" s="1"/>
      <c r="EC509" s="1"/>
      <c r="ED509" s="1"/>
      <c r="EE509" s="1"/>
      <c r="EF509" s="1"/>
      <c r="EG509" s="1"/>
      <c r="EH509" s="1"/>
    </row>
    <row r="510" spans="1:138" ht="12" customHeight="1" x14ac:dyDescent="0.25">
      <c r="A510" s="1"/>
      <c r="B510" s="59"/>
      <c r="C510" s="1"/>
      <c r="D510" s="1"/>
      <c r="E510" s="1"/>
      <c r="F510" s="1"/>
      <c r="G510" s="1"/>
      <c r="H510" s="1"/>
      <c r="I510" s="1"/>
      <c r="J510" s="1"/>
      <c r="K510" s="1"/>
      <c r="L510" s="1"/>
      <c r="M510" s="1"/>
      <c r="N510" s="1"/>
      <c r="O510" s="1"/>
      <c r="P510" s="1"/>
      <c r="Q510" s="1"/>
      <c r="R510" s="1"/>
      <c r="T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c r="DH510" s="1"/>
      <c r="DI510" s="1"/>
      <c r="DJ510" s="1"/>
      <c r="DK510" s="1"/>
      <c r="DL510" s="1"/>
      <c r="DM510" s="1"/>
      <c r="DN510" s="1"/>
      <c r="DO510" s="1"/>
      <c r="DP510" s="1"/>
      <c r="DQ510" s="1"/>
      <c r="DR510" s="1"/>
      <c r="DS510" s="1"/>
      <c r="DT510" s="1"/>
      <c r="DU510" s="1"/>
      <c r="DV510" s="1"/>
      <c r="DW510" s="1"/>
      <c r="DX510" s="1"/>
      <c r="DY510" s="1"/>
      <c r="DZ510" s="1"/>
      <c r="EA510" s="1"/>
      <c r="EB510" s="1"/>
      <c r="EC510" s="1"/>
      <c r="ED510" s="1"/>
      <c r="EE510" s="1"/>
      <c r="EF510" s="1"/>
      <c r="EG510" s="1"/>
      <c r="EH510" s="1"/>
    </row>
    <row r="511" spans="1:138" ht="12" customHeight="1" x14ac:dyDescent="0.25">
      <c r="A511" s="1"/>
      <c r="B511" s="59"/>
      <c r="C511" s="1"/>
      <c r="D511" s="1"/>
      <c r="E511" s="1"/>
      <c r="F511" s="1"/>
      <c r="G511" s="1"/>
      <c r="H511" s="1"/>
      <c r="I511" s="1"/>
      <c r="J511" s="1"/>
      <c r="K511" s="1"/>
      <c r="L511" s="1"/>
      <c r="M511" s="1"/>
      <c r="N511" s="1"/>
      <c r="O511" s="1"/>
      <c r="P511" s="1"/>
      <c r="Q511" s="1"/>
      <c r="R511" s="1"/>
      <c r="T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c r="DH511" s="1"/>
      <c r="DI511" s="1"/>
      <c r="DJ511" s="1"/>
      <c r="DK511" s="1"/>
      <c r="DL511" s="1"/>
      <c r="DM511" s="1"/>
      <c r="DN511" s="1"/>
      <c r="DO511" s="1"/>
      <c r="DP511" s="1"/>
      <c r="DQ511" s="1"/>
      <c r="DR511" s="1"/>
      <c r="DS511" s="1"/>
      <c r="DT511" s="1"/>
      <c r="DU511" s="1"/>
      <c r="DV511" s="1"/>
      <c r="DW511" s="1"/>
      <c r="DX511" s="1"/>
      <c r="DY511" s="1"/>
      <c r="DZ511" s="1"/>
      <c r="EA511" s="1"/>
      <c r="EB511" s="1"/>
      <c r="EC511" s="1"/>
      <c r="ED511" s="1"/>
      <c r="EE511" s="1"/>
      <c r="EF511" s="1"/>
      <c r="EG511" s="1"/>
      <c r="EH511" s="1"/>
    </row>
    <row r="512" spans="1:138" ht="12" customHeight="1" x14ac:dyDescent="0.25">
      <c r="A512" s="1"/>
      <c r="B512" s="59"/>
      <c r="C512" s="1"/>
      <c r="D512" s="1"/>
      <c r="E512" s="1"/>
      <c r="F512" s="1"/>
      <c r="G512" s="1"/>
      <c r="H512" s="1"/>
      <c r="I512" s="1"/>
      <c r="J512" s="1"/>
      <c r="K512" s="1"/>
      <c r="L512" s="1"/>
      <c r="M512" s="1"/>
      <c r="N512" s="1"/>
      <c r="O512" s="1"/>
      <c r="P512" s="1"/>
      <c r="Q512" s="1"/>
      <c r="R512" s="1"/>
      <c r="T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1"/>
      <c r="DG512" s="1"/>
      <c r="DH512" s="1"/>
      <c r="DI512" s="1"/>
      <c r="DJ512" s="1"/>
      <c r="DK512" s="1"/>
      <c r="DL512" s="1"/>
      <c r="DM512" s="1"/>
      <c r="DN512" s="1"/>
      <c r="DO512" s="1"/>
      <c r="DP512" s="1"/>
      <c r="DQ512" s="1"/>
      <c r="DR512" s="1"/>
      <c r="DS512" s="1"/>
      <c r="DT512" s="1"/>
      <c r="DU512" s="1"/>
      <c r="DV512" s="1"/>
      <c r="DW512" s="1"/>
      <c r="DX512" s="1"/>
      <c r="DY512" s="1"/>
      <c r="DZ512" s="1"/>
      <c r="EA512" s="1"/>
      <c r="EB512" s="1"/>
      <c r="EC512" s="1"/>
      <c r="ED512" s="1"/>
      <c r="EE512" s="1"/>
      <c r="EF512" s="1"/>
      <c r="EG512" s="1"/>
      <c r="EH512" s="1"/>
    </row>
    <row r="513" spans="1:138" ht="12" customHeight="1" x14ac:dyDescent="0.25">
      <c r="A513" s="1"/>
      <c r="B513" s="59"/>
      <c r="C513" s="1"/>
      <c r="D513" s="1"/>
      <c r="E513" s="1"/>
      <c r="F513" s="1"/>
      <c r="G513" s="1"/>
      <c r="H513" s="1"/>
      <c r="I513" s="1"/>
      <c r="J513" s="1"/>
      <c r="K513" s="1"/>
      <c r="L513" s="1"/>
      <c r="M513" s="1"/>
      <c r="N513" s="1"/>
      <c r="O513" s="1"/>
      <c r="P513" s="1"/>
      <c r="Q513" s="1"/>
      <c r="R513" s="1"/>
      <c r="T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c r="DH513" s="1"/>
      <c r="DI513" s="1"/>
      <c r="DJ513" s="1"/>
      <c r="DK513" s="1"/>
      <c r="DL513" s="1"/>
      <c r="DM513" s="1"/>
      <c r="DN513" s="1"/>
      <c r="DO513" s="1"/>
      <c r="DP513" s="1"/>
      <c r="DQ513" s="1"/>
      <c r="DR513" s="1"/>
      <c r="DS513" s="1"/>
      <c r="DT513" s="1"/>
      <c r="DU513" s="1"/>
      <c r="DV513" s="1"/>
      <c r="DW513" s="1"/>
      <c r="DX513" s="1"/>
      <c r="DY513" s="1"/>
      <c r="DZ513" s="1"/>
      <c r="EA513" s="1"/>
      <c r="EB513" s="1"/>
      <c r="EC513" s="1"/>
      <c r="ED513" s="1"/>
      <c r="EE513" s="1"/>
      <c r="EF513" s="1"/>
      <c r="EG513" s="1"/>
      <c r="EH513" s="1"/>
    </row>
    <row r="514" spans="1:138" ht="12" customHeight="1" x14ac:dyDescent="0.25">
      <c r="A514" s="1"/>
      <c r="B514" s="59"/>
      <c r="C514" s="1"/>
      <c r="D514" s="1"/>
      <c r="E514" s="1"/>
      <c r="F514" s="1"/>
      <c r="G514" s="1"/>
      <c r="H514" s="1"/>
      <c r="I514" s="1"/>
      <c r="J514" s="1"/>
      <c r="K514" s="1"/>
      <c r="L514" s="1"/>
      <c r="M514" s="1"/>
      <c r="N514" s="1"/>
      <c r="O514" s="1"/>
      <c r="P514" s="1"/>
      <c r="Q514" s="1"/>
      <c r="R514" s="1"/>
      <c r="T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c r="DE514" s="1"/>
      <c r="DF514" s="1"/>
      <c r="DG514" s="1"/>
      <c r="DH514" s="1"/>
      <c r="DI514" s="1"/>
      <c r="DJ514" s="1"/>
      <c r="DK514" s="1"/>
      <c r="DL514" s="1"/>
      <c r="DM514" s="1"/>
      <c r="DN514" s="1"/>
      <c r="DO514" s="1"/>
      <c r="DP514" s="1"/>
      <c r="DQ514" s="1"/>
      <c r="DR514" s="1"/>
      <c r="DS514" s="1"/>
      <c r="DT514" s="1"/>
      <c r="DU514" s="1"/>
      <c r="DV514" s="1"/>
      <c r="DW514" s="1"/>
      <c r="DX514" s="1"/>
      <c r="DY514" s="1"/>
      <c r="DZ514" s="1"/>
      <c r="EA514" s="1"/>
      <c r="EB514" s="1"/>
      <c r="EC514" s="1"/>
      <c r="ED514" s="1"/>
      <c r="EE514" s="1"/>
      <c r="EF514" s="1"/>
      <c r="EG514" s="1"/>
      <c r="EH514" s="1"/>
    </row>
    <row r="515" spans="1:138" ht="12" customHeight="1" x14ac:dyDescent="0.25">
      <c r="A515" s="1"/>
      <c r="B515" s="59"/>
      <c r="C515" s="1"/>
      <c r="D515" s="1"/>
      <c r="E515" s="1"/>
      <c r="F515" s="1"/>
      <c r="G515" s="1"/>
      <c r="H515" s="1"/>
      <c r="I515" s="1"/>
      <c r="J515" s="1"/>
      <c r="K515" s="1"/>
      <c r="L515" s="1"/>
      <c r="M515" s="1"/>
      <c r="N515" s="1"/>
      <c r="O515" s="1"/>
      <c r="P515" s="1"/>
      <c r="Q515" s="1"/>
      <c r="R515" s="1"/>
      <c r="T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c r="DD515" s="1"/>
      <c r="DE515" s="1"/>
      <c r="DF515" s="1"/>
      <c r="DG515" s="1"/>
      <c r="DH515" s="1"/>
      <c r="DI515" s="1"/>
      <c r="DJ515" s="1"/>
      <c r="DK515" s="1"/>
      <c r="DL515" s="1"/>
      <c r="DM515" s="1"/>
      <c r="DN515" s="1"/>
      <c r="DO515" s="1"/>
      <c r="DP515" s="1"/>
      <c r="DQ515" s="1"/>
      <c r="DR515" s="1"/>
      <c r="DS515" s="1"/>
      <c r="DT515" s="1"/>
      <c r="DU515" s="1"/>
      <c r="DV515" s="1"/>
      <c r="DW515" s="1"/>
      <c r="DX515" s="1"/>
      <c r="DY515" s="1"/>
      <c r="DZ515" s="1"/>
      <c r="EA515" s="1"/>
      <c r="EB515" s="1"/>
      <c r="EC515" s="1"/>
      <c r="ED515" s="1"/>
      <c r="EE515" s="1"/>
      <c r="EF515" s="1"/>
      <c r="EG515" s="1"/>
      <c r="EH515" s="1"/>
    </row>
    <row r="516" spans="1:138" ht="12" customHeight="1" x14ac:dyDescent="0.25">
      <c r="A516" s="1"/>
      <c r="B516" s="59"/>
      <c r="C516" s="1"/>
      <c r="D516" s="1"/>
      <c r="E516" s="1"/>
      <c r="F516" s="1"/>
      <c r="G516" s="1"/>
      <c r="H516" s="1"/>
      <c r="I516" s="1"/>
      <c r="J516" s="1"/>
      <c r="K516" s="1"/>
      <c r="L516" s="1"/>
      <c r="M516" s="1"/>
      <c r="N516" s="1"/>
      <c r="O516" s="1"/>
      <c r="P516" s="1"/>
      <c r="Q516" s="1"/>
      <c r="R516" s="1"/>
      <c r="T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c r="DH516" s="1"/>
      <c r="DI516" s="1"/>
      <c r="DJ516" s="1"/>
      <c r="DK516" s="1"/>
      <c r="DL516" s="1"/>
      <c r="DM516" s="1"/>
      <c r="DN516" s="1"/>
      <c r="DO516" s="1"/>
      <c r="DP516" s="1"/>
      <c r="DQ516" s="1"/>
      <c r="DR516" s="1"/>
      <c r="DS516" s="1"/>
      <c r="DT516" s="1"/>
      <c r="DU516" s="1"/>
      <c r="DV516" s="1"/>
      <c r="DW516" s="1"/>
      <c r="DX516" s="1"/>
      <c r="DY516" s="1"/>
      <c r="DZ516" s="1"/>
      <c r="EA516" s="1"/>
      <c r="EB516" s="1"/>
      <c r="EC516" s="1"/>
      <c r="ED516" s="1"/>
      <c r="EE516" s="1"/>
      <c r="EF516" s="1"/>
      <c r="EG516" s="1"/>
      <c r="EH516" s="1"/>
    </row>
    <row r="517" spans="1:138" ht="12" customHeight="1" x14ac:dyDescent="0.25">
      <c r="A517" s="1"/>
      <c r="B517" s="59"/>
      <c r="C517" s="1"/>
      <c r="D517" s="1"/>
      <c r="E517" s="1"/>
      <c r="F517" s="1"/>
      <c r="G517" s="1"/>
      <c r="H517" s="1"/>
      <c r="I517" s="1"/>
      <c r="J517" s="1"/>
      <c r="K517" s="1"/>
      <c r="L517" s="1"/>
      <c r="M517" s="1"/>
      <c r="N517" s="1"/>
      <c r="O517" s="1"/>
      <c r="P517" s="1"/>
      <c r="Q517" s="1"/>
      <c r="R517" s="1"/>
      <c r="T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c r="DD517" s="1"/>
      <c r="DE517" s="1"/>
      <c r="DF517" s="1"/>
      <c r="DG517" s="1"/>
      <c r="DH517" s="1"/>
      <c r="DI517" s="1"/>
      <c r="DJ517" s="1"/>
      <c r="DK517" s="1"/>
      <c r="DL517" s="1"/>
      <c r="DM517" s="1"/>
      <c r="DN517" s="1"/>
      <c r="DO517" s="1"/>
      <c r="DP517" s="1"/>
      <c r="DQ517" s="1"/>
      <c r="DR517" s="1"/>
      <c r="DS517" s="1"/>
      <c r="DT517" s="1"/>
      <c r="DU517" s="1"/>
      <c r="DV517" s="1"/>
      <c r="DW517" s="1"/>
      <c r="DX517" s="1"/>
      <c r="DY517" s="1"/>
      <c r="DZ517" s="1"/>
      <c r="EA517" s="1"/>
      <c r="EB517" s="1"/>
      <c r="EC517" s="1"/>
      <c r="ED517" s="1"/>
      <c r="EE517" s="1"/>
      <c r="EF517" s="1"/>
      <c r="EG517" s="1"/>
      <c r="EH517" s="1"/>
    </row>
    <row r="518" spans="1:138" ht="12" customHeight="1" x14ac:dyDescent="0.25">
      <c r="A518" s="1"/>
      <c r="B518" s="59"/>
      <c r="C518" s="1"/>
      <c r="D518" s="1"/>
      <c r="E518" s="1"/>
      <c r="F518" s="1"/>
      <c r="G518" s="1"/>
      <c r="H518" s="1"/>
      <c r="I518" s="1"/>
      <c r="J518" s="1"/>
      <c r="K518" s="1"/>
      <c r="L518" s="1"/>
      <c r="M518" s="1"/>
      <c r="N518" s="1"/>
      <c r="O518" s="1"/>
      <c r="P518" s="1"/>
      <c r="Q518" s="1"/>
      <c r="R518" s="1"/>
      <c r="T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c r="DD518" s="1"/>
      <c r="DE518" s="1"/>
      <c r="DF518" s="1"/>
      <c r="DG518" s="1"/>
      <c r="DH518" s="1"/>
      <c r="DI518" s="1"/>
      <c r="DJ518" s="1"/>
      <c r="DK518" s="1"/>
      <c r="DL518" s="1"/>
      <c r="DM518" s="1"/>
      <c r="DN518" s="1"/>
      <c r="DO518" s="1"/>
      <c r="DP518" s="1"/>
      <c r="DQ518" s="1"/>
      <c r="DR518" s="1"/>
      <c r="DS518" s="1"/>
      <c r="DT518" s="1"/>
      <c r="DU518" s="1"/>
      <c r="DV518" s="1"/>
      <c r="DW518" s="1"/>
      <c r="DX518" s="1"/>
      <c r="DY518" s="1"/>
      <c r="DZ518" s="1"/>
      <c r="EA518" s="1"/>
      <c r="EB518" s="1"/>
      <c r="EC518" s="1"/>
      <c r="ED518" s="1"/>
      <c r="EE518" s="1"/>
      <c r="EF518" s="1"/>
      <c r="EG518" s="1"/>
      <c r="EH518" s="1"/>
    </row>
    <row r="519" spans="1:138" ht="12" customHeight="1" x14ac:dyDescent="0.25">
      <c r="A519" s="1"/>
      <c r="B519" s="59"/>
      <c r="C519" s="1"/>
      <c r="D519" s="1"/>
      <c r="E519" s="1"/>
      <c r="F519" s="1"/>
      <c r="G519" s="1"/>
      <c r="H519" s="1"/>
      <c r="I519" s="1"/>
      <c r="J519" s="1"/>
      <c r="K519" s="1"/>
      <c r="L519" s="1"/>
      <c r="M519" s="1"/>
      <c r="N519" s="1"/>
      <c r="O519" s="1"/>
      <c r="P519" s="1"/>
      <c r="Q519" s="1"/>
      <c r="R519" s="1"/>
      <c r="T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c r="DD519" s="1"/>
      <c r="DE519" s="1"/>
      <c r="DF519" s="1"/>
      <c r="DG519" s="1"/>
      <c r="DH519" s="1"/>
      <c r="DI519" s="1"/>
      <c r="DJ519" s="1"/>
      <c r="DK519" s="1"/>
      <c r="DL519" s="1"/>
      <c r="DM519" s="1"/>
      <c r="DN519" s="1"/>
      <c r="DO519" s="1"/>
      <c r="DP519" s="1"/>
      <c r="DQ519" s="1"/>
      <c r="DR519" s="1"/>
      <c r="DS519" s="1"/>
      <c r="DT519" s="1"/>
      <c r="DU519" s="1"/>
      <c r="DV519" s="1"/>
      <c r="DW519" s="1"/>
      <c r="DX519" s="1"/>
      <c r="DY519" s="1"/>
      <c r="DZ519" s="1"/>
      <c r="EA519" s="1"/>
      <c r="EB519" s="1"/>
      <c r="EC519" s="1"/>
      <c r="ED519" s="1"/>
      <c r="EE519" s="1"/>
      <c r="EF519" s="1"/>
      <c r="EG519" s="1"/>
      <c r="EH519" s="1"/>
    </row>
    <row r="520" spans="1:138" ht="12" customHeight="1" x14ac:dyDescent="0.25">
      <c r="A520" s="1"/>
      <c r="B520" s="59"/>
      <c r="C520" s="1"/>
      <c r="D520" s="1"/>
      <c r="E520" s="1"/>
      <c r="F520" s="1"/>
      <c r="G520" s="1"/>
      <c r="H520" s="1"/>
      <c r="I520" s="1"/>
      <c r="J520" s="1"/>
      <c r="K520" s="1"/>
      <c r="L520" s="1"/>
      <c r="M520" s="1"/>
      <c r="N520" s="1"/>
      <c r="O520" s="1"/>
      <c r="P520" s="1"/>
      <c r="Q520" s="1"/>
      <c r="R520" s="1"/>
      <c r="T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c r="DD520" s="1"/>
      <c r="DE520" s="1"/>
      <c r="DF520" s="1"/>
      <c r="DG520" s="1"/>
      <c r="DH520" s="1"/>
      <c r="DI520" s="1"/>
      <c r="DJ520" s="1"/>
      <c r="DK520" s="1"/>
      <c r="DL520" s="1"/>
      <c r="DM520" s="1"/>
      <c r="DN520" s="1"/>
      <c r="DO520" s="1"/>
      <c r="DP520" s="1"/>
      <c r="DQ520" s="1"/>
      <c r="DR520" s="1"/>
      <c r="DS520" s="1"/>
      <c r="DT520" s="1"/>
      <c r="DU520" s="1"/>
      <c r="DV520" s="1"/>
      <c r="DW520" s="1"/>
      <c r="DX520" s="1"/>
      <c r="DY520" s="1"/>
      <c r="DZ520" s="1"/>
      <c r="EA520" s="1"/>
      <c r="EB520" s="1"/>
      <c r="EC520" s="1"/>
      <c r="ED520" s="1"/>
      <c r="EE520" s="1"/>
      <c r="EF520" s="1"/>
      <c r="EG520" s="1"/>
      <c r="EH520" s="1"/>
    </row>
    <row r="521" spans="1:138" ht="12" customHeight="1" x14ac:dyDescent="0.25">
      <c r="A521" s="1"/>
      <c r="B521" s="59"/>
      <c r="C521" s="1"/>
      <c r="D521" s="1"/>
      <c r="E521" s="1"/>
      <c r="F521" s="1"/>
      <c r="G521" s="1"/>
      <c r="H521" s="1"/>
      <c r="I521" s="1"/>
      <c r="J521" s="1"/>
      <c r="K521" s="1"/>
      <c r="L521" s="1"/>
      <c r="M521" s="1"/>
      <c r="N521" s="1"/>
      <c r="O521" s="1"/>
      <c r="P521" s="1"/>
      <c r="Q521" s="1"/>
      <c r="R521" s="1"/>
      <c r="T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c r="DF521" s="1"/>
      <c r="DG521" s="1"/>
      <c r="DH521" s="1"/>
      <c r="DI521" s="1"/>
      <c r="DJ521" s="1"/>
      <c r="DK521" s="1"/>
      <c r="DL521" s="1"/>
      <c r="DM521" s="1"/>
      <c r="DN521" s="1"/>
      <c r="DO521" s="1"/>
      <c r="DP521" s="1"/>
      <c r="DQ521" s="1"/>
      <c r="DR521" s="1"/>
      <c r="DS521" s="1"/>
      <c r="DT521" s="1"/>
      <c r="DU521" s="1"/>
      <c r="DV521" s="1"/>
      <c r="DW521" s="1"/>
      <c r="DX521" s="1"/>
      <c r="DY521" s="1"/>
      <c r="DZ521" s="1"/>
      <c r="EA521" s="1"/>
      <c r="EB521" s="1"/>
      <c r="EC521" s="1"/>
      <c r="ED521" s="1"/>
      <c r="EE521" s="1"/>
      <c r="EF521" s="1"/>
      <c r="EG521" s="1"/>
      <c r="EH521" s="1"/>
    </row>
    <row r="522" spans="1:138" ht="12" customHeight="1" x14ac:dyDescent="0.25">
      <c r="A522" s="1"/>
      <c r="B522" s="59"/>
      <c r="C522" s="1"/>
      <c r="D522" s="1"/>
      <c r="E522" s="1"/>
      <c r="F522" s="1"/>
      <c r="G522" s="1"/>
      <c r="H522" s="1"/>
      <c r="I522" s="1"/>
      <c r="J522" s="1"/>
      <c r="K522" s="1"/>
      <c r="L522" s="1"/>
      <c r="M522" s="1"/>
      <c r="N522" s="1"/>
      <c r="O522" s="1"/>
      <c r="P522" s="1"/>
      <c r="Q522" s="1"/>
      <c r="R522" s="1"/>
      <c r="T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c r="DF522" s="1"/>
      <c r="DG522" s="1"/>
      <c r="DH522" s="1"/>
      <c r="DI522" s="1"/>
      <c r="DJ522" s="1"/>
      <c r="DK522" s="1"/>
      <c r="DL522" s="1"/>
      <c r="DM522" s="1"/>
      <c r="DN522" s="1"/>
      <c r="DO522" s="1"/>
      <c r="DP522" s="1"/>
      <c r="DQ522" s="1"/>
      <c r="DR522" s="1"/>
      <c r="DS522" s="1"/>
      <c r="DT522" s="1"/>
      <c r="DU522" s="1"/>
      <c r="DV522" s="1"/>
      <c r="DW522" s="1"/>
      <c r="DX522" s="1"/>
      <c r="DY522" s="1"/>
      <c r="DZ522" s="1"/>
      <c r="EA522" s="1"/>
      <c r="EB522" s="1"/>
      <c r="EC522" s="1"/>
      <c r="ED522" s="1"/>
      <c r="EE522" s="1"/>
      <c r="EF522" s="1"/>
      <c r="EG522" s="1"/>
      <c r="EH522" s="1"/>
    </row>
    <row r="523" spans="1:138" ht="12" customHeight="1" x14ac:dyDescent="0.25">
      <c r="A523" s="1"/>
      <c r="B523" s="59"/>
      <c r="C523" s="1"/>
      <c r="D523" s="1"/>
      <c r="E523" s="1"/>
      <c r="F523" s="1"/>
      <c r="G523" s="1"/>
      <c r="H523" s="1"/>
      <c r="I523" s="1"/>
      <c r="J523" s="1"/>
      <c r="K523" s="1"/>
      <c r="L523" s="1"/>
      <c r="M523" s="1"/>
      <c r="N523" s="1"/>
      <c r="O523" s="1"/>
      <c r="P523" s="1"/>
      <c r="Q523" s="1"/>
      <c r="R523" s="1"/>
      <c r="T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c r="ED523" s="1"/>
      <c r="EE523" s="1"/>
      <c r="EF523" s="1"/>
      <c r="EG523" s="1"/>
      <c r="EH523" s="1"/>
    </row>
    <row r="524" spans="1:138" ht="12" customHeight="1" x14ac:dyDescent="0.25">
      <c r="A524" s="1"/>
      <c r="B524" s="59"/>
      <c r="C524" s="1"/>
      <c r="D524" s="1"/>
      <c r="E524" s="1"/>
      <c r="F524" s="1"/>
      <c r="G524" s="1"/>
      <c r="H524" s="1"/>
      <c r="I524" s="1"/>
      <c r="J524" s="1"/>
      <c r="K524" s="1"/>
      <c r="L524" s="1"/>
      <c r="M524" s="1"/>
      <c r="N524" s="1"/>
      <c r="O524" s="1"/>
      <c r="P524" s="1"/>
      <c r="Q524" s="1"/>
      <c r="R524" s="1"/>
      <c r="T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c r="ED524" s="1"/>
      <c r="EE524" s="1"/>
      <c r="EF524" s="1"/>
      <c r="EG524" s="1"/>
      <c r="EH524" s="1"/>
    </row>
    <row r="525" spans="1:138" ht="12" customHeight="1" x14ac:dyDescent="0.25">
      <c r="A525" s="1"/>
      <c r="B525" s="59"/>
      <c r="C525" s="1"/>
      <c r="D525" s="1"/>
      <c r="E525" s="1"/>
      <c r="F525" s="1"/>
      <c r="G525" s="1"/>
      <c r="H525" s="1"/>
      <c r="I525" s="1"/>
      <c r="J525" s="1"/>
      <c r="K525" s="1"/>
      <c r="L525" s="1"/>
      <c r="M525" s="1"/>
      <c r="N525" s="1"/>
      <c r="O525" s="1"/>
      <c r="P525" s="1"/>
      <c r="Q525" s="1"/>
      <c r="R525" s="1"/>
      <c r="T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c r="ED525" s="1"/>
      <c r="EE525" s="1"/>
      <c r="EF525" s="1"/>
      <c r="EG525" s="1"/>
      <c r="EH525" s="1"/>
    </row>
    <row r="526" spans="1:138" ht="12" customHeight="1" x14ac:dyDescent="0.25">
      <c r="A526" s="1"/>
      <c r="B526" s="59"/>
      <c r="C526" s="1"/>
      <c r="D526" s="1"/>
      <c r="E526" s="1"/>
      <c r="F526" s="1"/>
      <c r="G526" s="1"/>
      <c r="H526" s="1"/>
      <c r="I526" s="1"/>
      <c r="J526" s="1"/>
      <c r="K526" s="1"/>
      <c r="L526" s="1"/>
      <c r="M526" s="1"/>
      <c r="N526" s="1"/>
      <c r="O526" s="1"/>
      <c r="P526" s="1"/>
      <c r="Q526" s="1"/>
      <c r="R526" s="1"/>
      <c r="T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c r="EG526" s="1"/>
      <c r="EH526" s="1"/>
    </row>
    <row r="527" spans="1:138" ht="12" customHeight="1" x14ac:dyDescent="0.25">
      <c r="A527" s="1"/>
      <c r="B527" s="59"/>
      <c r="C527" s="1"/>
      <c r="D527" s="1"/>
      <c r="E527" s="1"/>
      <c r="F527" s="1"/>
      <c r="G527" s="1"/>
      <c r="H527" s="1"/>
      <c r="I527" s="1"/>
      <c r="J527" s="1"/>
      <c r="K527" s="1"/>
      <c r="L527" s="1"/>
      <c r="M527" s="1"/>
      <c r="N527" s="1"/>
      <c r="O527" s="1"/>
      <c r="P527" s="1"/>
      <c r="Q527" s="1"/>
      <c r="R527" s="1"/>
      <c r="T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c r="ED527" s="1"/>
      <c r="EE527" s="1"/>
      <c r="EF527" s="1"/>
      <c r="EG527" s="1"/>
      <c r="EH527" s="1"/>
    </row>
    <row r="528" spans="1:138" ht="12" customHeight="1" x14ac:dyDescent="0.25">
      <c r="A528" s="1"/>
      <c r="B528" s="59"/>
      <c r="C528" s="1"/>
      <c r="D528" s="1"/>
      <c r="E528" s="1"/>
      <c r="F528" s="1"/>
      <c r="G528" s="1"/>
      <c r="H528" s="1"/>
      <c r="I528" s="1"/>
      <c r="J528" s="1"/>
      <c r="K528" s="1"/>
      <c r="L528" s="1"/>
      <c r="M528" s="1"/>
      <c r="N528" s="1"/>
      <c r="O528" s="1"/>
      <c r="P528" s="1"/>
      <c r="Q528" s="1"/>
      <c r="R528" s="1"/>
      <c r="T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c r="ED528" s="1"/>
      <c r="EE528" s="1"/>
      <c r="EF528" s="1"/>
      <c r="EG528" s="1"/>
      <c r="EH528" s="1"/>
    </row>
    <row r="529" spans="1:138" ht="12" customHeight="1" x14ac:dyDescent="0.25">
      <c r="A529" s="1"/>
      <c r="B529" s="59"/>
      <c r="C529" s="1"/>
      <c r="D529" s="1"/>
      <c r="E529" s="1"/>
      <c r="F529" s="1"/>
      <c r="G529" s="1"/>
      <c r="H529" s="1"/>
      <c r="I529" s="1"/>
      <c r="J529" s="1"/>
      <c r="K529" s="1"/>
      <c r="L529" s="1"/>
      <c r="M529" s="1"/>
      <c r="N529" s="1"/>
      <c r="O529" s="1"/>
      <c r="P529" s="1"/>
      <c r="Q529" s="1"/>
      <c r="R529" s="1"/>
      <c r="T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c r="ED529" s="1"/>
      <c r="EE529" s="1"/>
      <c r="EF529" s="1"/>
      <c r="EG529" s="1"/>
      <c r="EH529" s="1"/>
    </row>
    <row r="530" spans="1:138" ht="12" customHeight="1" x14ac:dyDescent="0.25">
      <c r="A530" s="1"/>
      <c r="B530" s="59"/>
      <c r="C530" s="1"/>
      <c r="D530" s="1"/>
      <c r="E530" s="1"/>
      <c r="F530" s="1"/>
      <c r="G530" s="1"/>
      <c r="H530" s="1"/>
      <c r="I530" s="1"/>
      <c r="J530" s="1"/>
      <c r="K530" s="1"/>
      <c r="L530" s="1"/>
      <c r="M530" s="1"/>
      <c r="N530" s="1"/>
      <c r="O530" s="1"/>
      <c r="P530" s="1"/>
      <c r="Q530" s="1"/>
      <c r="R530" s="1"/>
      <c r="T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
      <c r="DQ530" s="1"/>
      <c r="DR530" s="1"/>
      <c r="DS530" s="1"/>
      <c r="DT530" s="1"/>
      <c r="DU530" s="1"/>
      <c r="DV530" s="1"/>
      <c r="DW530" s="1"/>
      <c r="DX530" s="1"/>
      <c r="DY530" s="1"/>
      <c r="DZ530" s="1"/>
      <c r="EA530" s="1"/>
      <c r="EB530" s="1"/>
      <c r="EC530" s="1"/>
      <c r="ED530" s="1"/>
      <c r="EE530" s="1"/>
      <c r="EF530" s="1"/>
      <c r="EG530" s="1"/>
      <c r="EH530" s="1"/>
    </row>
    <row r="531" spans="1:138" ht="12" customHeight="1" x14ac:dyDescent="0.25">
      <c r="A531" s="1"/>
      <c r="B531" s="59"/>
      <c r="C531" s="1"/>
      <c r="D531" s="1"/>
      <c r="E531" s="1"/>
      <c r="F531" s="1"/>
      <c r="G531" s="1"/>
      <c r="H531" s="1"/>
      <c r="I531" s="1"/>
      <c r="J531" s="1"/>
      <c r="K531" s="1"/>
      <c r="L531" s="1"/>
      <c r="M531" s="1"/>
      <c r="N531" s="1"/>
      <c r="O531" s="1"/>
      <c r="P531" s="1"/>
      <c r="Q531" s="1"/>
      <c r="R531" s="1"/>
      <c r="T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1"/>
      <c r="DG531" s="1"/>
      <c r="DH531" s="1"/>
      <c r="DI531" s="1"/>
      <c r="DJ531" s="1"/>
      <c r="DK531" s="1"/>
      <c r="DL531" s="1"/>
      <c r="DM531" s="1"/>
      <c r="DN531" s="1"/>
      <c r="DO531" s="1"/>
      <c r="DP531" s="1"/>
      <c r="DQ531" s="1"/>
      <c r="DR531" s="1"/>
      <c r="DS531" s="1"/>
      <c r="DT531" s="1"/>
      <c r="DU531" s="1"/>
      <c r="DV531" s="1"/>
      <c r="DW531" s="1"/>
      <c r="DX531" s="1"/>
      <c r="DY531" s="1"/>
      <c r="DZ531" s="1"/>
      <c r="EA531" s="1"/>
      <c r="EB531" s="1"/>
      <c r="EC531" s="1"/>
      <c r="ED531" s="1"/>
      <c r="EE531" s="1"/>
      <c r="EF531" s="1"/>
      <c r="EG531" s="1"/>
      <c r="EH531" s="1"/>
    </row>
    <row r="532" spans="1:138" ht="12" customHeight="1" x14ac:dyDescent="0.25">
      <c r="A532" s="1"/>
      <c r="B532" s="59"/>
      <c r="C532" s="1"/>
      <c r="D532" s="1"/>
      <c r="E532" s="1"/>
      <c r="F532" s="1"/>
      <c r="G532" s="1"/>
      <c r="H532" s="1"/>
      <c r="I532" s="1"/>
      <c r="J532" s="1"/>
      <c r="K532" s="1"/>
      <c r="L532" s="1"/>
      <c r="M532" s="1"/>
      <c r="N532" s="1"/>
      <c r="O532" s="1"/>
      <c r="P532" s="1"/>
      <c r="Q532" s="1"/>
      <c r="R532" s="1"/>
      <c r="T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c r="DD532" s="1"/>
      <c r="DE532" s="1"/>
      <c r="DF532" s="1"/>
      <c r="DG532" s="1"/>
      <c r="DH532" s="1"/>
      <c r="DI532" s="1"/>
      <c r="DJ532" s="1"/>
      <c r="DK532" s="1"/>
      <c r="DL532" s="1"/>
      <c r="DM532" s="1"/>
      <c r="DN532" s="1"/>
      <c r="DO532" s="1"/>
      <c r="DP532" s="1"/>
      <c r="DQ532" s="1"/>
      <c r="DR532" s="1"/>
      <c r="DS532" s="1"/>
      <c r="DT532" s="1"/>
      <c r="DU532" s="1"/>
      <c r="DV532" s="1"/>
      <c r="DW532" s="1"/>
      <c r="DX532" s="1"/>
      <c r="DY532" s="1"/>
      <c r="DZ532" s="1"/>
      <c r="EA532" s="1"/>
      <c r="EB532" s="1"/>
      <c r="EC532" s="1"/>
      <c r="ED532" s="1"/>
      <c r="EE532" s="1"/>
      <c r="EF532" s="1"/>
      <c r="EG532" s="1"/>
      <c r="EH532" s="1"/>
    </row>
    <row r="533" spans="1:138" ht="12" customHeight="1" x14ac:dyDescent="0.25">
      <c r="A533" s="1"/>
      <c r="B533" s="59"/>
      <c r="C533" s="1"/>
      <c r="D533" s="1"/>
      <c r="E533" s="1"/>
      <c r="F533" s="1"/>
      <c r="G533" s="1"/>
      <c r="H533" s="1"/>
      <c r="I533" s="1"/>
      <c r="J533" s="1"/>
      <c r="K533" s="1"/>
      <c r="L533" s="1"/>
      <c r="M533" s="1"/>
      <c r="N533" s="1"/>
      <c r="O533" s="1"/>
      <c r="P533" s="1"/>
      <c r="Q533" s="1"/>
      <c r="R533" s="1"/>
      <c r="T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c r="DD533" s="1"/>
      <c r="DE533" s="1"/>
      <c r="DF533" s="1"/>
      <c r="DG533" s="1"/>
      <c r="DH533" s="1"/>
      <c r="DI533" s="1"/>
      <c r="DJ533" s="1"/>
      <c r="DK533" s="1"/>
      <c r="DL533" s="1"/>
      <c r="DM533" s="1"/>
      <c r="DN533" s="1"/>
      <c r="DO533" s="1"/>
      <c r="DP533" s="1"/>
      <c r="DQ533" s="1"/>
      <c r="DR533" s="1"/>
      <c r="DS533" s="1"/>
      <c r="DT533" s="1"/>
      <c r="DU533" s="1"/>
      <c r="DV533" s="1"/>
      <c r="DW533" s="1"/>
      <c r="DX533" s="1"/>
      <c r="DY533" s="1"/>
      <c r="DZ533" s="1"/>
      <c r="EA533" s="1"/>
      <c r="EB533" s="1"/>
      <c r="EC533" s="1"/>
      <c r="ED533" s="1"/>
      <c r="EE533" s="1"/>
      <c r="EF533" s="1"/>
      <c r="EG533" s="1"/>
      <c r="EH533" s="1"/>
    </row>
    <row r="534" spans="1:138" ht="12" customHeight="1" x14ac:dyDescent="0.25">
      <c r="A534" s="1"/>
      <c r="B534" s="59"/>
      <c r="C534" s="1"/>
      <c r="D534" s="1"/>
      <c r="E534" s="1"/>
      <c r="F534" s="1"/>
      <c r="G534" s="1"/>
      <c r="H534" s="1"/>
      <c r="I534" s="1"/>
      <c r="J534" s="1"/>
      <c r="K534" s="1"/>
      <c r="L534" s="1"/>
      <c r="M534" s="1"/>
      <c r="N534" s="1"/>
      <c r="O534" s="1"/>
      <c r="P534" s="1"/>
      <c r="Q534" s="1"/>
      <c r="R534" s="1"/>
      <c r="T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1"/>
      <c r="DG534" s="1"/>
      <c r="DH534" s="1"/>
      <c r="DI534" s="1"/>
      <c r="DJ534" s="1"/>
      <c r="DK534" s="1"/>
      <c r="DL534" s="1"/>
      <c r="DM534" s="1"/>
      <c r="DN534" s="1"/>
      <c r="DO534" s="1"/>
      <c r="DP534" s="1"/>
      <c r="DQ534" s="1"/>
      <c r="DR534" s="1"/>
      <c r="DS534" s="1"/>
      <c r="DT534" s="1"/>
      <c r="DU534" s="1"/>
      <c r="DV534" s="1"/>
      <c r="DW534" s="1"/>
      <c r="DX534" s="1"/>
      <c r="DY534" s="1"/>
      <c r="DZ534" s="1"/>
      <c r="EA534" s="1"/>
      <c r="EB534" s="1"/>
      <c r="EC534" s="1"/>
      <c r="ED534" s="1"/>
      <c r="EE534" s="1"/>
      <c r="EF534" s="1"/>
      <c r="EG534" s="1"/>
      <c r="EH534" s="1"/>
    </row>
    <row r="535" spans="1:138" ht="12" customHeight="1" x14ac:dyDescent="0.25">
      <c r="A535" s="1"/>
      <c r="B535" s="59"/>
      <c r="C535" s="1"/>
      <c r="D535" s="1"/>
      <c r="E535" s="1"/>
      <c r="F535" s="1"/>
      <c r="G535" s="1"/>
      <c r="H535" s="1"/>
      <c r="I535" s="1"/>
      <c r="J535" s="1"/>
      <c r="K535" s="1"/>
      <c r="L535" s="1"/>
      <c r="M535" s="1"/>
      <c r="N535" s="1"/>
      <c r="O535" s="1"/>
      <c r="P535" s="1"/>
      <c r="Q535" s="1"/>
      <c r="R535" s="1"/>
      <c r="T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1"/>
      <c r="DG535" s="1"/>
      <c r="DH535" s="1"/>
      <c r="DI535" s="1"/>
      <c r="DJ535" s="1"/>
      <c r="DK535" s="1"/>
      <c r="DL535" s="1"/>
      <c r="DM535" s="1"/>
      <c r="DN535" s="1"/>
      <c r="DO535" s="1"/>
      <c r="DP535" s="1"/>
      <c r="DQ535" s="1"/>
      <c r="DR535" s="1"/>
      <c r="DS535" s="1"/>
      <c r="DT535" s="1"/>
      <c r="DU535" s="1"/>
      <c r="DV535" s="1"/>
      <c r="DW535" s="1"/>
      <c r="DX535" s="1"/>
      <c r="DY535" s="1"/>
      <c r="DZ535" s="1"/>
      <c r="EA535" s="1"/>
      <c r="EB535" s="1"/>
      <c r="EC535" s="1"/>
      <c r="ED535" s="1"/>
      <c r="EE535" s="1"/>
      <c r="EF535" s="1"/>
      <c r="EG535" s="1"/>
      <c r="EH535" s="1"/>
    </row>
    <row r="536" spans="1:138" ht="12" customHeight="1" x14ac:dyDescent="0.25">
      <c r="A536" s="1"/>
      <c r="B536" s="59"/>
      <c r="C536" s="1"/>
      <c r="D536" s="1"/>
      <c r="E536" s="1"/>
      <c r="F536" s="1"/>
      <c r="G536" s="1"/>
      <c r="H536" s="1"/>
      <c r="I536" s="1"/>
      <c r="J536" s="1"/>
      <c r="K536" s="1"/>
      <c r="L536" s="1"/>
      <c r="M536" s="1"/>
      <c r="N536" s="1"/>
      <c r="O536" s="1"/>
      <c r="P536" s="1"/>
      <c r="Q536" s="1"/>
      <c r="R536" s="1"/>
      <c r="T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1"/>
      <c r="DG536" s="1"/>
      <c r="DH536" s="1"/>
      <c r="DI536" s="1"/>
      <c r="DJ536" s="1"/>
      <c r="DK536" s="1"/>
      <c r="DL536" s="1"/>
      <c r="DM536" s="1"/>
      <c r="DN536" s="1"/>
      <c r="DO536" s="1"/>
      <c r="DP536" s="1"/>
      <c r="DQ536" s="1"/>
      <c r="DR536" s="1"/>
      <c r="DS536" s="1"/>
      <c r="DT536" s="1"/>
      <c r="DU536" s="1"/>
      <c r="DV536" s="1"/>
      <c r="DW536" s="1"/>
      <c r="DX536" s="1"/>
      <c r="DY536" s="1"/>
      <c r="DZ536" s="1"/>
      <c r="EA536" s="1"/>
      <c r="EB536" s="1"/>
      <c r="EC536" s="1"/>
      <c r="ED536" s="1"/>
      <c r="EE536" s="1"/>
      <c r="EF536" s="1"/>
      <c r="EG536" s="1"/>
      <c r="EH536" s="1"/>
    </row>
    <row r="537" spans="1:138" ht="12" customHeight="1" x14ac:dyDescent="0.25">
      <c r="A537" s="1"/>
      <c r="B537" s="59"/>
      <c r="C537" s="1"/>
      <c r="D537" s="1"/>
      <c r="E537" s="1"/>
      <c r="F537" s="1"/>
      <c r="G537" s="1"/>
      <c r="H537" s="1"/>
      <c r="I537" s="1"/>
      <c r="J537" s="1"/>
      <c r="K537" s="1"/>
      <c r="L537" s="1"/>
      <c r="M537" s="1"/>
      <c r="N537" s="1"/>
      <c r="O537" s="1"/>
      <c r="P537" s="1"/>
      <c r="Q537" s="1"/>
      <c r="R537" s="1"/>
      <c r="T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1"/>
      <c r="DG537" s="1"/>
      <c r="DH537" s="1"/>
      <c r="DI537" s="1"/>
      <c r="DJ537" s="1"/>
      <c r="DK537" s="1"/>
      <c r="DL537" s="1"/>
      <c r="DM537" s="1"/>
      <c r="DN537" s="1"/>
      <c r="DO537" s="1"/>
      <c r="DP537" s="1"/>
      <c r="DQ537" s="1"/>
      <c r="DR537" s="1"/>
      <c r="DS537" s="1"/>
      <c r="DT537" s="1"/>
      <c r="DU537" s="1"/>
      <c r="DV537" s="1"/>
      <c r="DW537" s="1"/>
      <c r="DX537" s="1"/>
      <c r="DY537" s="1"/>
      <c r="DZ537" s="1"/>
      <c r="EA537" s="1"/>
      <c r="EB537" s="1"/>
      <c r="EC537" s="1"/>
      <c r="ED537" s="1"/>
      <c r="EE537" s="1"/>
      <c r="EF537" s="1"/>
      <c r="EG537" s="1"/>
      <c r="EH537" s="1"/>
    </row>
    <row r="538" spans="1:138" ht="12" customHeight="1" x14ac:dyDescent="0.25">
      <c r="A538" s="1"/>
      <c r="B538" s="59"/>
      <c r="C538" s="1"/>
      <c r="D538" s="1"/>
      <c r="E538" s="1"/>
      <c r="F538" s="1"/>
      <c r="G538" s="1"/>
      <c r="H538" s="1"/>
      <c r="I538" s="1"/>
      <c r="J538" s="1"/>
      <c r="K538" s="1"/>
      <c r="L538" s="1"/>
      <c r="M538" s="1"/>
      <c r="N538" s="1"/>
      <c r="O538" s="1"/>
      <c r="P538" s="1"/>
      <c r="Q538" s="1"/>
      <c r="R538" s="1"/>
      <c r="T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c r="DD538" s="1"/>
      <c r="DE538" s="1"/>
      <c r="DF538" s="1"/>
      <c r="DG538" s="1"/>
      <c r="DH538" s="1"/>
      <c r="DI538" s="1"/>
      <c r="DJ538" s="1"/>
      <c r="DK538" s="1"/>
      <c r="DL538" s="1"/>
      <c r="DM538" s="1"/>
      <c r="DN538" s="1"/>
      <c r="DO538" s="1"/>
      <c r="DP538" s="1"/>
      <c r="DQ538" s="1"/>
      <c r="DR538" s="1"/>
      <c r="DS538" s="1"/>
      <c r="DT538" s="1"/>
      <c r="DU538" s="1"/>
      <c r="DV538" s="1"/>
      <c r="DW538" s="1"/>
      <c r="DX538" s="1"/>
      <c r="DY538" s="1"/>
      <c r="DZ538" s="1"/>
      <c r="EA538" s="1"/>
      <c r="EB538" s="1"/>
      <c r="EC538" s="1"/>
      <c r="ED538" s="1"/>
      <c r="EE538" s="1"/>
      <c r="EF538" s="1"/>
      <c r="EG538" s="1"/>
      <c r="EH538" s="1"/>
    </row>
    <row r="539" spans="1:138" ht="12" customHeight="1" x14ac:dyDescent="0.25">
      <c r="A539" s="1"/>
      <c r="B539" s="59"/>
      <c r="C539" s="1"/>
      <c r="D539" s="1"/>
      <c r="E539" s="1"/>
      <c r="F539" s="1"/>
      <c r="G539" s="1"/>
      <c r="H539" s="1"/>
      <c r="I539" s="1"/>
      <c r="J539" s="1"/>
      <c r="K539" s="1"/>
      <c r="L539" s="1"/>
      <c r="M539" s="1"/>
      <c r="N539" s="1"/>
      <c r="O539" s="1"/>
      <c r="P539" s="1"/>
      <c r="Q539" s="1"/>
      <c r="R539" s="1"/>
      <c r="T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c r="DD539" s="1"/>
      <c r="DE539" s="1"/>
      <c r="DF539" s="1"/>
      <c r="DG539" s="1"/>
      <c r="DH539" s="1"/>
      <c r="DI539" s="1"/>
      <c r="DJ539" s="1"/>
      <c r="DK539" s="1"/>
      <c r="DL539" s="1"/>
      <c r="DM539" s="1"/>
      <c r="DN539" s="1"/>
      <c r="DO539" s="1"/>
      <c r="DP539" s="1"/>
      <c r="DQ539" s="1"/>
      <c r="DR539" s="1"/>
      <c r="DS539" s="1"/>
      <c r="DT539" s="1"/>
      <c r="DU539" s="1"/>
      <c r="DV539" s="1"/>
      <c r="DW539" s="1"/>
      <c r="DX539" s="1"/>
      <c r="DY539" s="1"/>
      <c r="DZ539" s="1"/>
      <c r="EA539" s="1"/>
      <c r="EB539" s="1"/>
      <c r="EC539" s="1"/>
      <c r="ED539" s="1"/>
      <c r="EE539" s="1"/>
      <c r="EF539" s="1"/>
      <c r="EG539" s="1"/>
      <c r="EH539" s="1"/>
    </row>
    <row r="540" spans="1:138" ht="12" customHeight="1" x14ac:dyDescent="0.25">
      <c r="A540" s="1"/>
      <c r="B540" s="59"/>
      <c r="C540" s="1"/>
      <c r="D540" s="1"/>
      <c r="E540" s="1"/>
      <c r="F540" s="1"/>
      <c r="G540" s="1"/>
      <c r="H540" s="1"/>
      <c r="I540" s="1"/>
      <c r="J540" s="1"/>
      <c r="K540" s="1"/>
      <c r="L540" s="1"/>
      <c r="M540" s="1"/>
      <c r="N540" s="1"/>
      <c r="O540" s="1"/>
      <c r="P540" s="1"/>
      <c r="Q540" s="1"/>
      <c r="R540" s="1"/>
      <c r="T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c r="DD540" s="1"/>
      <c r="DE540" s="1"/>
      <c r="DF540" s="1"/>
      <c r="DG540" s="1"/>
      <c r="DH540" s="1"/>
      <c r="DI540" s="1"/>
      <c r="DJ540" s="1"/>
      <c r="DK540" s="1"/>
      <c r="DL540" s="1"/>
      <c r="DM540" s="1"/>
      <c r="DN540" s="1"/>
      <c r="DO540" s="1"/>
      <c r="DP540" s="1"/>
      <c r="DQ540" s="1"/>
      <c r="DR540" s="1"/>
      <c r="DS540" s="1"/>
      <c r="DT540" s="1"/>
      <c r="DU540" s="1"/>
      <c r="DV540" s="1"/>
      <c r="DW540" s="1"/>
      <c r="DX540" s="1"/>
      <c r="DY540" s="1"/>
      <c r="DZ540" s="1"/>
      <c r="EA540" s="1"/>
      <c r="EB540" s="1"/>
      <c r="EC540" s="1"/>
      <c r="ED540" s="1"/>
      <c r="EE540" s="1"/>
      <c r="EF540" s="1"/>
      <c r="EG540" s="1"/>
      <c r="EH540" s="1"/>
    </row>
    <row r="541" spans="1:138" ht="12" customHeight="1" x14ac:dyDescent="0.25">
      <c r="A541" s="1"/>
      <c r="B541" s="59"/>
      <c r="C541" s="1"/>
      <c r="D541" s="1"/>
      <c r="E541" s="1"/>
      <c r="F541" s="1"/>
      <c r="G541" s="1"/>
      <c r="H541" s="1"/>
      <c r="I541" s="1"/>
      <c r="J541" s="1"/>
      <c r="K541" s="1"/>
      <c r="L541" s="1"/>
      <c r="M541" s="1"/>
      <c r="N541" s="1"/>
      <c r="O541" s="1"/>
      <c r="P541" s="1"/>
      <c r="Q541" s="1"/>
      <c r="R541" s="1"/>
      <c r="T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c r="DD541" s="1"/>
      <c r="DE541" s="1"/>
      <c r="DF541" s="1"/>
      <c r="DG541" s="1"/>
      <c r="DH541" s="1"/>
      <c r="DI541" s="1"/>
      <c r="DJ541" s="1"/>
      <c r="DK541" s="1"/>
      <c r="DL541" s="1"/>
      <c r="DM541" s="1"/>
      <c r="DN541" s="1"/>
      <c r="DO541" s="1"/>
      <c r="DP541" s="1"/>
      <c r="DQ541" s="1"/>
      <c r="DR541" s="1"/>
      <c r="DS541" s="1"/>
      <c r="DT541" s="1"/>
      <c r="DU541" s="1"/>
      <c r="DV541" s="1"/>
      <c r="DW541" s="1"/>
      <c r="DX541" s="1"/>
      <c r="DY541" s="1"/>
      <c r="DZ541" s="1"/>
      <c r="EA541" s="1"/>
      <c r="EB541" s="1"/>
      <c r="EC541" s="1"/>
      <c r="ED541" s="1"/>
      <c r="EE541" s="1"/>
      <c r="EF541" s="1"/>
      <c r="EG541" s="1"/>
      <c r="EH541" s="1"/>
    </row>
    <row r="542" spans="1:138" ht="12" customHeight="1" x14ac:dyDescent="0.25">
      <c r="A542" s="1"/>
      <c r="B542" s="59"/>
      <c r="C542" s="1"/>
      <c r="D542" s="1"/>
      <c r="E542" s="1"/>
      <c r="F542" s="1"/>
      <c r="G542" s="1"/>
      <c r="H542" s="1"/>
      <c r="I542" s="1"/>
      <c r="J542" s="1"/>
      <c r="K542" s="1"/>
      <c r="L542" s="1"/>
      <c r="M542" s="1"/>
      <c r="N542" s="1"/>
      <c r="O542" s="1"/>
      <c r="P542" s="1"/>
      <c r="Q542" s="1"/>
      <c r="R542" s="1"/>
      <c r="T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c r="DD542" s="1"/>
      <c r="DE542" s="1"/>
      <c r="DF542" s="1"/>
      <c r="DG542" s="1"/>
      <c r="DH542" s="1"/>
      <c r="DI542" s="1"/>
      <c r="DJ542" s="1"/>
      <c r="DK542" s="1"/>
      <c r="DL542" s="1"/>
      <c r="DM542" s="1"/>
      <c r="DN542" s="1"/>
      <c r="DO542" s="1"/>
      <c r="DP542" s="1"/>
      <c r="DQ542" s="1"/>
      <c r="DR542" s="1"/>
      <c r="DS542" s="1"/>
      <c r="DT542" s="1"/>
      <c r="DU542" s="1"/>
      <c r="DV542" s="1"/>
      <c r="DW542" s="1"/>
      <c r="DX542" s="1"/>
      <c r="DY542" s="1"/>
      <c r="DZ542" s="1"/>
      <c r="EA542" s="1"/>
      <c r="EB542" s="1"/>
      <c r="EC542" s="1"/>
      <c r="ED542" s="1"/>
      <c r="EE542" s="1"/>
      <c r="EF542" s="1"/>
      <c r="EG542" s="1"/>
      <c r="EH542" s="1"/>
    </row>
    <row r="543" spans="1:138" ht="12" customHeight="1" x14ac:dyDescent="0.25">
      <c r="A543" s="1"/>
      <c r="B543" s="59"/>
      <c r="C543" s="1"/>
      <c r="D543" s="1"/>
      <c r="E543" s="1"/>
      <c r="F543" s="1"/>
      <c r="G543" s="1"/>
      <c r="H543" s="1"/>
      <c r="I543" s="1"/>
      <c r="J543" s="1"/>
      <c r="K543" s="1"/>
      <c r="L543" s="1"/>
      <c r="M543" s="1"/>
      <c r="N543" s="1"/>
      <c r="O543" s="1"/>
      <c r="P543" s="1"/>
      <c r="Q543" s="1"/>
      <c r="R543" s="1"/>
      <c r="T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c r="DD543" s="1"/>
      <c r="DE543" s="1"/>
      <c r="DF543" s="1"/>
      <c r="DG543" s="1"/>
      <c r="DH543" s="1"/>
      <c r="DI543" s="1"/>
      <c r="DJ543" s="1"/>
      <c r="DK543" s="1"/>
      <c r="DL543" s="1"/>
      <c r="DM543" s="1"/>
      <c r="DN543" s="1"/>
      <c r="DO543" s="1"/>
      <c r="DP543" s="1"/>
      <c r="DQ543" s="1"/>
      <c r="DR543" s="1"/>
      <c r="DS543" s="1"/>
      <c r="DT543" s="1"/>
      <c r="DU543" s="1"/>
      <c r="DV543" s="1"/>
      <c r="DW543" s="1"/>
      <c r="DX543" s="1"/>
      <c r="DY543" s="1"/>
      <c r="DZ543" s="1"/>
      <c r="EA543" s="1"/>
      <c r="EB543" s="1"/>
      <c r="EC543" s="1"/>
      <c r="ED543" s="1"/>
      <c r="EE543" s="1"/>
      <c r="EF543" s="1"/>
      <c r="EG543" s="1"/>
      <c r="EH543" s="1"/>
    </row>
    <row r="544" spans="1:138" ht="12" customHeight="1" x14ac:dyDescent="0.25">
      <c r="A544" s="1"/>
      <c r="B544" s="59"/>
      <c r="C544" s="1"/>
      <c r="D544" s="1"/>
      <c r="E544" s="1"/>
      <c r="F544" s="1"/>
      <c r="G544" s="1"/>
      <c r="H544" s="1"/>
      <c r="I544" s="1"/>
      <c r="J544" s="1"/>
      <c r="K544" s="1"/>
      <c r="L544" s="1"/>
      <c r="M544" s="1"/>
      <c r="N544" s="1"/>
      <c r="O544" s="1"/>
      <c r="P544" s="1"/>
      <c r="Q544" s="1"/>
      <c r="R544" s="1"/>
      <c r="T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c r="DD544" s="1"/>
      <c r="DE544" s="1"/>
      <c r="DF544" s="1"/>
      <c r="DG544" s="1"/>
      <c r="DH544" s="1"/>
      <c r="DI544" s="1"/>
      <c r="DJ544" s="1"/>
      <c r="DK544" s="1"/>
      <c r="DL544" s="1"/>
      <c r="DM544" s="1"/>
      <c r="DN544" s="1"/>
      <c r="DO544" s="1"/>
      <c r="DP544" s="1"/>
      <c r="DQ544" s="1"/>
      <c r="DR544" s="1"/>
      <c r="DS544" s="1"/>
      <c r="DT544" s="1"/>
      <c r="DU544" s="1"/>
      <c r="DV544" s="1"/>
      <c r="DW544" s="1"/>
      <c r="DX544" s="1"/>
      <c r="DY544" s="1"/>
      <c r="DZ544" s="1"/>
      <c r="EA544" s="1"/>
      <c r="EB544" s="1"/>
      <c r="EC544" s="1"/>
      <c r="ED544" s="1"/>
      <c r="EE544" s="1"/>
      <c r="EF544" s="1"/>
      <c r="EG544" s="1"/>
      <c r="EH544" s="1"/>
    </row>
    <row r="545" spans="1:138" ht="12" customHeight="1" x14ac:dyDescent="0.25">
      <c r="A545" s="1"/>
      <c r="B545" s="59"/>
      <c r="C545" s="1"/>
      <c r="D545" s="1"/>
      <c r="E545" s="1"/>
      <c r="F545" s="1"/>
      <c r="G545" s="1"/>
      <c r="H545" s="1"/>
      <c r="I545" s="1"/>
      <c r="J545" s="1"/>
      <c r="K545" s="1"/>
      <c r="L545" s="1"/>
      <c r="M545" s="1"/>
      <c r="N545" s="1"/>
      <c r="O545" s="1"/>
      <c r="P545" s="1"/>
      <c r="Q545" s="1"/>
      <c r="R545" s="1"/>
      <c r="T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c r="DD545" s="1"/>
      <c r="DE545" s="1"/>
      <c r="DF545" s="1"/>
      <c r="DG545" s="1"/>
      <c r="DH545" s="1"/>
      <c r="DI545" s="1"/>
      <c r="DJ545" s="1"/>
      <c r="DK545" s="1"/>
      <c r="DL545" s="1"/>
      <c r="DM545" s="1"/>
      <c r="DN545" s="1"/>
      <c r="DO545" s="1"/>
      <c r="DP545" s="1"/>
      <c r="DQ545" s="1"/>
      <c r="DR545" s="1"/>
      <c r="DS545" s="1"/>
      <c r="DT545" s="1"/>
      <c r="DU545" s="1"/>
      <c r="DV545" s="1"/>
      <c r="DW545" s="1"/>
      <c r="DX545" s="1"/>
      <c r="DY545" s="1"/>
      <c r="DZ545" s="1"/>
      <c r="EA545" s="1"/>
      <c r="EB545" s="1"/>
      <c r="EC545" s="1"/>
      <c r="ED545" s="1"/>
      <c r="EE545" s="1"/>
      <c r="EF545" s="1"/>
      <c r="EG545" s="1"/>
      <c r="EH545" s="1"/>
    </row>
    <row r="546" spans="1:138" ht="12" customHeight="1" x14ac:dyDescent="0.25">
      <c r="A546" s="1"/>
      <c r="B546" s="59"/>
      <c r="C546" s="1"/>
      <c r="D546" s="1"/>
      <c r="E546" s="1"/>
      <c r="F546" s="1"/>
      <c r="G546" s="1"/>
      <c r="H546" s="1"/>
      <c r="I546" s="1"/>
      <c r="J546" s="1"/>
      <c r="K546" s="1"/>
      <c r="L546" s="1"/>
      <c r="M546" s="1"/>
      <c r="N546" s="1"/>
      <c r="O546" s="1"/>
      <c r="P546" s="1"/>
      <c r="Q546" s="1"/>
      <c r="R546" s="1"/>
      <c r="T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c r="DF546" s="1"/>
      <c r="DG546" s="1"/>
      <c r="DH546" s="1"/>
      <c r="DI546" s="1"/>
      <c r="DJ546" s="1"/>
      <c r="DK546" s="1"/>
      <c r="DL546" s="1"/>
      <c r="DM546" s="1"/>
      <c r="DN546" s="1"/>
      <c r="DO546" s="1"/>
      <c r="DP546" s="1"/>
      <c r="DQ546" s="1"/>
      <c r="DR546" s="1"/>
      <c r="DS546" s="1"/>
      <c r="DT546" s="1"/>
      <c r="DU546" s="1"/>
      <c r="DV546" s="1"/>
      <c r="DW546" s="1"/>
      <c r="DX546" s="1"/>
      <c r="DY546" s="1"/>
      <c r="DZ546" s="1"/>
      <c r="EA546" s="1"/>
      <c r="EB546" s="1"/>
      <c r="EC546" s="1"/>
      <c r="ED546" s="1"/>
      <c r="EE546" s="1"/>
      <c r="EF546" s="1"/>
      <c r="EG546" s="1"/>
      <c r="EH546" s="1"/>
    </row>
    <row r="547" spans="1:138" ht="12" customHeight="1" x14ac:dyDescent="0.25">
      <c r="A547" s="1"/>
      <c r="B547" s="59"/>
      <c r="C547" s="1"/>
      <c r="D547" s="1"/>
      <c r="E547" s="1"/>
      <c r="F547" s="1"/>
      <c r="G547" s="1"/>
      <c r="H547" s="1"/>
      <c r="I547" s="1"/>
      <c r="J547" s="1"/>
      <c r="K547" s="1"/>
      <c r="L547" s="1"/>
      <c r="M547" s="1"/>
      <c r="N547" s="1"/>
      <c r="O547" s="1"/>
      <c r="P547" s="1"/>
      <c r="Q547" s="1"/>
      <c r="R547" s="1"/>
      <c r="T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c r="DE547" s="1"/>
      <c r="DF547" s="1"/>
      <c r="DG547" s="1"/>
      <c r="DH547" s="1"/>
      <c r="DI547" s="1"/>
      <c r="DJ547" s="1"/>
      <c r="DK547" s="1"/>
      <c r="DL547" s="1"/>
      <c r="DM547" s="1"/>
      <c r="DN547" s="1"/>
      <c r="DO547" s="1"/>
      <c r="DP547" s="1"/>
      <c r="DQ547" s="1"/>
      <c r="DR547" s="1"/>
      <c r="DS547" s="1"/>
      <c r="DT547" s="1"/>
      <c r="DU547" s="1"/>
      <c r="DV547" s="1"/>
      <c r="DW547" s="1"/>
      <c r="DX547" s="1"/>
      <c r="DY547" s="1"/>
      <c r="DZ547" s="1"/>
      <c r="EA547" s="1"/>
      <c r="EB547" s="1"/>
      <c r="EC547" s="1"/>
      <c r="ED547" s="1"/>
      <c r="EE547" s="1"/>
      <c r="EF547" s="1"/>
      <c r="EG547" s="1"/>
      <c r="EH547" s="1"/>
    </row>
    <row r="548" spans="1:138" ht="12" customHeight="1" x14ac:dyDescent="0.25">
      <c r="A548" s="1"/>
      <c r="B548" s="59"/>
      <c r="C548" s="1"/>
      <c r="D548" s="1"/>
      <c r="E548" s="1"/>
      <c r="F548" s="1"/>
      <c r="G548" s="1"/>
      <c r="H548" s="1"/>
      <c r="I548" s="1"/>
      <c r="J548" s="1"/>
      <c r="K548" s="1"/>
      <c r="L548" s="1"/>
      <c r="M548" s="1"/>
      <c r="N548" s="1"/>
      <c r="O548" s="1"/>
      <c r="P548" s="1"/>
      <c r="Q548" s="1"/>
      <c r="R548" s="1"/>
      <c r="T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c r="DE548" s="1"/>
      <c r="DF548" s="1"/>
      <c r="DG548" s="1"/>
      <c r="DH548" s="1"/>
      <c r="DI548" s="1"/>
      <c r="DJ548" s="1"/>
      <c r="DK548" s="1"/>
      <c r="DL548" s="1"/>
      <c r="DM548" s="1"/>
      <c r="DN548" s="1"/>
      <c r="DO548" s="1"/>
      <c r="DP548" s="1"/>
      <c r="DQ548" s="1"/>
      <c r="DR548" s="1"/>
      <c r="DS548" s="1"/>
      <c r="DT548" s="1"/>
      <c r="DU548" s="1"/>
      <c r="DV548" s="1"/>
      <c r="DW548" s="1"/>
      <c r="DX548" s="1"/>
      <c r="DY548" s="1"/>
      <c r="DZ548" s="1"/>
      <c r="EA548" s="1"/>
      <c r="EB548" s="1"/>
      <c r="EC548" s="1"/>
      <c r="ED548" s="1"/>
      <c r="EE548" s="1"/>
      <c r="EF548" s="1"/>
      <c r="EG548" s="1"/>
      <c r="EH548" s="1"/>
    </row>
    <row r="549" spans="1:138" ht="12" customHeight="1" x14ac:dyDescent="0.25">
      <c r="A549" s="1"/>
      <c r="B549" s="59"/>
      <c r="C549" s="1"/>
      <c r="D549" s="1"/>
      <c r="E549" s="1"/>
      <c r="F549" s="1"/>
      <c r="G549" s="1"/>
      <c r="H549" s="1"/>
      <c r="I549" s="1"/>
      <c r="J549" s="1"/>
      <c r="K549" s="1"/>
      <c r="L549" s="1"/>
      <c r="M549" s="1"/>
      <c r="N549" s="1"/>
      <c r="O549" s="1"/>
      <c r="P549" s="1"/>
      <c r="Q549" s="1"/>
      <c r="R549" s="1"/>
      <c r="T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c r="DE549" s="1"/>
      <c r="DF549" s="1"/>
      <c r="DG549" s="1"/>
      <c r="DH549" s="1"/>
      <c r="DI549" s="1"/>
      <c r="DJ549" s="1"/>
      <c r="DK549" s="1"/>
      <c r="DL549" s="1"/>
      <c r="DM549" s="1"/>
      <c r="DN549" s="1"/>
      <c r="DO549" s="1"/>
      <c r="DP549" s="1"/>
      <c r="DQ549" s="1"/>
      <c r="DR549" s="1"/>
      <c r="DS549" s="1"/>
      <c r="DT549" s="1"/>
      <c r="DU549" s="1"/>
      <c r="DV549" s="1"/>
      <c r="DW549" s="1"/>
      <c r="DX549" s="1"/>
      <c r="DY549" s="1"/>
      <c r="DZ549" s="1"/>
      <c r="EA549" s="1"/>
      <c r="EB549" s="1"/>
      <c r="EC549" s="1"/>
      <c r="ED549" s="1"/>
      <c r="EE549" s="1"/>
      <c r="EF549" s="1"/>
      <c r="EG549" s="1"/>
      <c r="EH549" s="1"/>
    </row>
    <row r="550" spans="1:138" ht="12" customHeight="1" x14ac:dyDescent="0.25">
      <c r="A550" s="1"/>
      <c r="B550" s="59"/>
      <c r="C550" s="1"/>
      <c r="D550" s="1"/>
      <c r="E550" s="1"/>
      <c r="F550" s="1"/>
      <c r="G550" s="1"/>
      <c r="H550" s="1"/>
      <c r="I550" s="1"/>
      <c r="J550" s="1"/>
      <c r="K550" s="1"/>
      <c r="L550" s="1"/>
      <c r="M550" s="1"/>
      <c r="N550" s="1"/>
      <c r="O550" s="1"/>
      <c r="P550" s="1"/>
      <c r="Q550" s="1"/>
      <c r="R550" s="1"/>
      <c r="T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c r="DE550" s="1"/>
      <c r="DF550" s="1"/>
      <c r="DG550" s="1"/>
      <c r="DH550" s="1"/>
      <c r="DI550" s="1"/>
      <c r="DJ550" s="1"/>
      <c r="DK550" s="1"/>
      <c r="DL550" s="1"/>
      <c r="DM550" s="1"/>
      <c r="DN550" s="1"/>
      <c r="DO550" s="1"/>
      <c r="DP550" s="1"/>
      <c r="DQ550" s="1"/>
      <c r="DR550" s="1"/>
      <c r="DS550" s="1"/>
      <c r="DT550" s="1"/>
      <c r="DU550" s="1"/>
      <c r="DV550" s="1"/>
      <c r="DW550" s="1"/>
      <c r="DX550" s="1"/>
      <c r="DY550" s="1"/>
      <c r="DZ550" s="1"/>
      <c r="EA550" s="1"/>
      <c r="EB550" s="1"/>
      <c r="EC550" s="1"/>
      <c r="ED550" s="1"/>
      <c r="EE550" s="1"/>
      <c r="EF550" s="1"/>
      <c r="EG550" s="1"/>
      <c r="EH550" s="1"/>
    </row>
    <row r="551" spans="1:138" ht="12" customHeight="1" x14ac:dyDescent="0.25">
      <c r="A551" s="1"/>
      <c r="B551" s="59"/>
      <c r="C551" s="1"/>
      <c r="D551" s="1"/>
      <c r="E551" s="1"/>
      <c r="F551" s="1"/>
      <c r="G551" s="1"/>
      <c r="H551" s="1"/>
      <c r="I551" s="1"/>
      <c r="J551" s="1"/>
      <c r="K551" s="1"/>
      <c r="L551" s="1"/>
      <c r="M551" s="1"/>
      <c r="N551" s="1"/>
      <c r="O551" s="1"/>
      <c r="P551" s="1"/>
      <c r="Q551" s="1"/>
      <c r="R551" s="1"/>
      <c r="T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c r="DE551" s="1"/>
      <c r="DF551" s="1"/>
      <c r="DG551" s="1"/>
      <c r="DH551" s="1"/>
      <c r="DI551" s="1"/>
      <c r="DJ551" s="1"/>
      <c r="DK551" s="1"/>
      <c r="DL551" s="1"/>
      <c r="DM551" s="1"/>
      <c r="DN551" s="1"/>
      <c r="DO551" s="1"/>
      <c r="DP551" s="1"/>
      <c r="DQ551" s="1"/>
      <c r="DR551" s="1"/>
      <c r="DS551" s="1"/>
      <c r="DT551" s="1"/>
      <c r="DU551" s="1"/>
      <c r="DV551" s="1"/>
      <c r="DW551" s="1"/>
      <c r="DX551" s="1"/>
      <c r="DY551" s="1"/>
      <c r="DZ551" s="1"/>
      <c r="EA551" s="1"/>
      <c r="EB551" s="1"/>
      <c r="EC551" s="1"/>
      <c r="ED551" s="1"/>
      <c r="EE551" s="1"/>
      <c r="EF551" s="1"/>
      <c r="EG551" s="1"/>
      <c r="EH551" s="1"/>
    </row>
    <row r="552" spans="1:138" ht="12" customHeight="1" x14ac:dyDescent="0.25">
      <c r="A552" s="1"/>
      <c r="B552" s="59"/>
      <c r="C552" s="1"/>
      <c r="D552" s="1"/>
      <c r="E552" s="1"/>
      <c r="F552" s="1"/>
      <c r="G552" s="1"/>
      <c r="H552" s="1"/>
      <c r="I552" s="1"/>
      <c r="J552" s="1"/>
      <c r="K552" s="1"/>
      <c r="L552" s="1"/>
      <c r="M552" s="1"/>
      <c r="N552" s="1"/>
      <c r="O552" s="1"/>
      <c r="P552" s="1"/>
      <c r="Q552" s="1"/>
      <c r="R552" s="1"/>
      <c r="T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c r="DE552" s="1"/>
      <c r="DF552" s="1"/>
      <c r="DG552" s="1"/>
      <c r="DH552" s="1"/>
      <c r="DI552" s="1"/>
      <c r="DJ552" s="1"/>
      <c r="DK552" s="1"/>
      <c r="DL552" s="1"/>
      <c r="DM552" s="1"/>
      <c r="DN552" s="1"/>
      <c r="DO552" s="1"/>
      <c r="DP552" s="1"/>
      <c r="DQ552" s="1"/>
      <c r="DR552" s="1"/>
      <c r="DS552" s="1"/>
      <c r="DT552" s="1"/>
      <c r="DU552" s="1"/>
      <c r="DV552" s="1"/>
      <c r="DW552" s="1"/>
      <c r="DX552" s="1"/>
      <c r="DY552" s="1"/>
      <c r="DZ552" s="1"/>
      <c r="EA552" s="1"/>
      <c r="EB552" s="1"/>
      <c r="EC552" s="1"/>
      <c r="ED552" s="1"/>
      <c r="EE552" s="1"/>
      <c r="EF552" s="1"/>
      <c r="EG552" s="1"/>
      <c r="EH552" s="1"/>
    </row>
    <row r="553" spans="1:138" ht="12" customHeight="1" x14ac:dyDescent="0.25">
      <c r="A553" s="1"/>
      <c r="B553" s="59"/>
      <c r="C553" s="1"/>
      <c r="D553" s="1"/>
      <c r="E553" s="1"/>
      <c r="F553" s="1"/>
      <c r="G553" s="1"/>
      <c r="H553" s="1"/>
      <c r="I553" s="1"/>
      <c r="J553" s="1"/>
      <c r="K553" s="1"/>
      <c r="L553" s="1"/>
      <c r="M553" s="1"/>
      <c r="N553" s="1"/>
      <c r="O553" s="1"/>
      <c r="P553" s="1"/>
      <c r="Q553" s="1"/>
      <c r="R553" s="1"/>
      <c r="T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c r="DE553" s="1"/>
      <c r="DF553" s="1"/>
      <c r="DG553" s="1"/>
      <c r="DH553" s="1"/>
      <c r="DI553" s="1"/>
      <c r="DJ553" s="1"/>
      <c r="DK553" s="1"/>
      <c r="DL553" s="1"/>
      <c r="DM553" s="1"/>
      <c r="DN553" s="1"/>
      <c r="DO553" s="1"/>
      <c r="DP553" s="1"/>
      <c r="DQ553" s="1"/>
      <c r="DR553" s="1"/>
      <c r="DS553" s="1"/>
      <c r="DT553" s="1"/>
      <c r="DU553" s="1"/>
      <c r="DV553" s="1"/>
      <c r="DW553" s="1"/>
      <c r="DX553" s="1"/>
      <c r="DY553" s="1"/>
      <c r="DZ553" s="1"/>
      <c r="EA553" s="1"/>
      <c r="EB553" s="1"/>
      <c r="EC553" s="1"/>
      <c r="ED553" s="1"/>
      <c r="EE553" s="1"/>
      <c r="EF553" s="1"/>
      <c r="EG553" s="1"/>
      <c r="EH553" s="1"/>
    </row>
    <row r="554" spans="1:138" ht="12" customHeight="1" x14ac:dyDescent="0.25">
      <c r="A554" s="1"/>
      <c r="B554" s="59"/>
      <c r="C554" s="1"/>
      <c r="D554" s="1"/>
      <c r="E554" s="1"/>
      <c r="F554" s="1"/>
      <c r="G554" s="1"/>
      <c r="H554" s="1"/>
      <c r="I554" s="1"/>
      <c r="J554" s="1"/>
      <c r="K554" s="1"/>
      <c r="L554" s="1"/>
      <c r="M554" s="1"/>
      <c r="N554" s="1"/>
      <c r="O554" s="1"/>
      <c r="P554" s="1"/>
      <c r="Q554" s="1"/>
      <c r="R554" s="1"/>
      <c r="T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c r="DD554" s="1"/>
      <c r="DE554" s="1"/>
      <c r="DF554" s="1"/>
      <c r="DG554" s="1"/>
      <c r="DH554" s="1"/>
      <c r="DI554" s="1"/>
      <c r="DJ554" s="1"/>
      <c r="DK554" s="1"/>
      <c r="DL554" s="1"/>
      <c r="DM554" s="1"/>
      <c r="DN554" s="1"/>
      <c r="DO554" s="1"/>
      <c r="DP554" s="1"/>
      <c r="DQ554" s="1"/>
      <c r="DR554" s="1"/>
      <c r="DS554" s="1"/>
      <c r="DT554" s="1"/>
      <c r="DU554" s="1"/>
      <c r="DV554" s="1"/>
      <c r="DW554" s="1"/>
      <c r="DX554" s="1"/>
      <c r="DY554" s="1"/>
      <c r="DZ554" s="1"/>
      <c r="EA554" s="1"/>
      <c r="EB554" s="1"/>
      <c r="EC554" s="1"/>
      <c r="ED554" s="1"/>
      <c r="EE554" s="1"/>
      <c r="EF554" s="1"/>
      <c r="EG554" s="1"/>
      <c r="EH554" s="1"/>
    </row>
    <row r="555" spans="1:138" ht="12" customHeight="1" x14ac:dyDescent="0.25">
      <c r="A555" s="1"/>
      <c r="B555" s="59"/>
      <c r="C555" s="1"/>
      <c r="D555" s="1"/>
      <c r="E555" s="1"/>
      <c r="F555" s="1"/>
      <c r="G555" s="1"/>
      <c r="H555" s="1"/>
      <c r="I555" s="1"/>
      <c r="J555" s="1"/>
      <c r="K555" s="1"/>
      <c r="L555" s="1"/>
      <c r="M555" s="1"/>
      <c r="N555" s="1"/>
      <c r="O555" s="1"/>
      <c r="P555" s="1"/>
      <c r="Q555" s="1"/>
      <c r="R555" s="1"/>
      <c r="T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c r="DD555" s="1"/>
      <c r="DE555" s="1"/>
      <c r="DF555" s="1"/>
      <c r="DG555" s="1"/>
      <c r="DH555" s="1"/>
      <c r="DI555" s="1"/>
      <c r="DJ555" s="1"/>
      <c r="DK555" s="1"/>
      <c r="DL555" s="1"/>
      <c r="DM555" s="1"/>
      <c r="DN555" s="1"/>
      <c r="DO555" s="1"/>
      <c r="DP555" s="1"/>
      <c r="DQ555" s="1"/>
      <c r="DR555" s="1"/>
      <c r="DS555" s="1"/>
      <c r="DT555" s="1"/>
      <c r="DU555" s="1"/>
      <c r="DV555" s="1"/>
      <c r="DW555" s="1"/>
      <c r="DX555" s="1"/>
      <c r="DY555" s="1"/>
      <c r="DZ555" s="1"/>
      <c r="EA555" s="1"/>
      <c r="EB555" s="1"/>
      <c r="EC555" s="1"/>
      <c r="ED555" s="1"/>
      <c r="EE555" s="1"/>
      <c r="EF555" s="1"/>
      <c r="EG555" s="1"/>
      <c r="EH555" s="1"/>
    </row>
    <row r="556" spans="1:138" ht="12" customHeight="1" x14ac:dyDescent="0.25">
      <c r="A556" s="1"/>
      <c r="B556" s="59"/>
      <c r="C556" s="1"/>
      <c r="D556" s="1"/>
      <c r="E556" s="1"/>
      <c r="F556" s="1"/>
      <c r="G556" s="1"/>
      <c r="H556" s="1"/>
      <c r="I556" s="1"/>
      <c r="J556" s="1"/>
      <c r="K556" s="1"/>
      <c r="L556" s="1"/>
      <c r="M556" s="1"/>
      <c r="N556" s="1"/>
      <c r="O556" s="1"/>
      <c r="P556" s="1"/>
      <c r="Q556" s="1"/>
      <c r="R556" s="1"/>
      <c r="T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c r="DD556" s="1"/>
      <c r="DE556" s="1"/>
      <c r="DF556" s="1"/>
      <c r="DG556" s="1"/>
      <c r="DH556" s="1"/>
      <c r="DI556" s="1"/>
      <c r="DJ556" s="1"/>
      <c r="DK556" s="1"/>
      <c r="DL556" s="1"/>
      <c r="DM556" s="1"/>
      <c r="DN556" s="1"/>
      <c r="DO556" s="1"/>
      <c r="DP556" s="1"/>
      <c r="DQ556" s="1"/>
      <c r="DR556" s="1"/>
      <c r="DS556" s="1"/>
      <c r="DT556" s="1"/>
      <c r="DU556" s="1"/>
      <c r="DV556" s="1"/>
      <c r="DW556" s="1"/>
      <c r="DX556" s="1"/>
      <c r="DY556" s="1"/>
      <c r="DZ556" s="1"/>
      <c r="EA556" s="1"/>
      <c r="EB556" s="1"/>
      <c r="EC556" s="1"/>
      <c r="ED556" s="1"/>
      <c r="EE556" s="1"/>
      <c r="EF556" s="1"/>
      <c r="EG556" s="1"/>
      <c r="EH556" s="1"/>
    </row>
    <row r="557" spans="1:138" ht="12" customHeight="1" x14ac:dyDescent="0.25">
      <c r="A557" s="1"/>
      <c r="B557" s="59"/>
      <c r="C557" s="1"/>
      <c r="D557" s="1"/>
      <c r="E557" s="1"/>
      <c r="F557" s="1"/>
      <c r="G557" s="1"/>
      <c r="H557" s="1"/>
      <c r="I557" s="1"/>
      <c r="J557" s="1"/>
      <c r="K557" s="1"/>
      <c r="L557" s="1"/>
      <c r="M557" s="1"/>
      <c r="N557" s="1"/>
      <c r="O557" s="1"/>
      <c r="P557" s="1"/>
      <c r="Q557" s="1"/>
      <c r="R557" s="1"/>
      <c r="T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c r="DD557" s="1"/>
      <c r="DE557" s="1"/>
      <c r="DF557" s="1"/>
      <c r="DG557" s="1"/>
      <c r="DH557" s="1"/>
      <c r="DI557" s="1"/>
      <c r="DJ557" s="1"/>
      <c r="DK557" s="1"/>
      <c r="DL557" s="1"/>
      <c r="DM557" s="1"/>
      <c r="DN557" s="1"/>
      <c r="DO557" s="1"/>
      <c r="DP557" s="1"/>
      <c r="DQ557" s="1"/>
      <c r="DR557" s="1"/>
      <c r="DS557" s="1"/>
      <c r="DT557" s="1"/>
      <c r="DU557" s="1"/>
      <c r="DV557" s="1"/>
      <c r="DW557" s="1"/>
      <c r="DX557" s="1"/>
      <c r="DY557" s="1"/>
      <c r="DZ557" s="1"/>
      <c r="EA557" s="1"/>
      <c r="EB557" s="1"/>
      <c r="EC557" s="1"/>
      <c r="ED557" s="1"/>
      <c r="EE557" s="1"/>
      <c r="EF557" s="1"/>
      <c r="EG557" s="1"/>
      <c r="EH557" s="1"/>
    </row>
    <row r="558" spans="1:138" ht="12" customHeight="1" x14ac:dyDescent="0.25">
      <c r="A558" s="1"/>
      <c r="B558" s="59"/>
      <c r="C558" s="1"/>
      <c r="D558" s="1"/>
      <c r="E558" s="1"/>
      <c r="F558" s="1"/>
      <c r="G558" s="1"/>
      <c r="H558" s="1"/>
      <c r="I558" s="1"/>
      <c r="J558" s="1"/>
      <c r="K558" s="1"/>
      <c r="L558" s="1"/>
      <c r="M558" s="1"/>
      <c r="N558" s="1"/>
      <c r="O558" s="1"/>
      <c r="P558" s="1"/>
      <c r="Q558" s="1"/>
      <c r="R558" s="1"/>
      <c r="T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c r="DD558" s="1"/>
      <c r="DE558" s="1"/>
      <c r="DF558" s="1"/>
      <c r="DG558" s="1"/>
      <c r="DH558" s="1"/>
      <c r="DI558" s="1"/>
      <c r="DJ558" s="1"/>
      <c r="DK558" s="1"/>
      <c r="DL558" s="1"/>
      <c r="DM558" s="1"/>
      <c r="DN558" s="1"/>
      <c r="DO558" s="1"/>
      <c r="DP558" s="1"/>
      <c r="DQ558" s="1"/>
      <c r="DR558" s="1"/>
      <c r="DS558" s="1"/>
      <c r="DT558" s="1"/>
      <c r="DU558" s="1"/>
      <c r="DV558" s="1"/>
      <c r="DW558" s="1"/>
      <c r="DX558" s="1"/>
      <c r="DY558" s="1"/>
      <c r="DZ558" s="1"/>
      <c r="EA558" s="1"/>
      <c r="EB558" s="1"/>
      <c r="EC558" s="1"/>
      <c r="ED558" s="1"/>
      <c r="EE558" s="1"/>
      <c r="EF558" s="1"/>
      <c r="EG558" s="1"/>
      <c r="EH558" s="1"/>
    </row>
    <row r="559" spans="1:138" ht="12" customHeight="1" x14ac:dyDescent="0.25">
      <c r="A559" s="1"/>
      <c r="B559" s="59"/>
      <c r="C559" s="1"/>
      <c r="D559" s="1"/>
      <c r="E559" s="1"/>
      <c r="F559" s="1"/>
      <c r="G559" s="1"/>
      <c r="H559" s="1"/>
      <c r="I559" s="1"/>
      <c r="J559" s="1"/>
      <c r="K559" s="1"/>
      <c r="L559" s="1"/>
      <c r="M559" s="1"/>
      <c r="N559" s="1"/>
      <c r="O559" s="1"/>
      <c r="P559" s="1"/>
      <c r="Q559" s="1"/>
      <c r="R559" s="1"/>
      <c r="T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c r="DD559" s="1"/>
      <c r="DE559" s="1"/>
      <c r="DF559" s="1"/>
      <c r="DG559" s="1"/>
      <c r="DH559" s="1"/>
      <c r="DI559" s="1"/>
      <c r="DJ559" s="1"/>
      <c r="DK559" s="1"/>
      <c r="DL559" s="1"/>
      <c r="DM559" s="1"/>
      <c r="DN559" s="1"/>
      <c r="DO559" s="1"/>
      <c r="DP559" s="1"/>
      <c r="DQ559" s="1"/>
      <c r="DR559" s="1"/>
      <c r="DS559" s="1"/>
      <c r="DT559" s="1"/>
      <c r="DU559" s="1"/>
      <c r="DV559" s="1"/>
      <c r="DW559" s="1"/>
      <c r="DX559" s="1"/>
      <c r="DY559" s="1"/>
      <c r="DZ559" s="1"/>
      <c r="EA559" s="1"/>
      <c r="EB559" s="1"/>
      <c r="EC559" s="1"/>
      <c r="ED559" s="1"/>
      <c r="EE559" s="1"/>
      <c r="EF559" s="1"/>
      <c r="EG559" s="1"/>
      <c r="EH559" s="1"/>
    </row>
    <row r="560" spans="1:138" ht="12" customHeight="1" x14ac:dyDescent="0.25">
      <c r="A560" s="1"/>
      <c r="B560" s="59"/>
      <c r="C560" s="1"/>
      <c r="D560" s="1"/>
      <c r="E560" s="1"/>
      <c r="F560" s="1"/>
      <c r="G560" s="1"/>
      <c r="H560" s="1"/>
      <c r="I560" s="1"/>
      <c r="J560" s="1"/>
      <c r="K560" s="1"/>
      <c r="L560" s="1"/>
      <c r="M560" s="1"/>
      <c r="N560" s="1"/>
      <c r="O560" s="1"/>
      <c r="P560" s="1"/>
      <c r="Q560" s="1"/>
      <c r="R560" s="1"/>
      <c r="T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c r="DD560" s="1"/>
      <c r="DE560" s="1"/>
      <c r="DF560" s="1"/>
      <c r="DG560" s="1"/>
      <c r="DH560" s="1"/>
      <c r="DI560" s="1"/>
      <c r="DJ560" s="1"/>
      <c r="DK560" s="1"/>
      <c r="DL560" s="1"/>
      <c r="DM560" s="1"/>
      <c r="DN560" s="1"/>
      <c r="DO560" s="1"/>
      <c r="DP560" s="1"/>
      <c r="DQ560" s="1"/>
      <c r="DR560" s="1"/>
      <c r="DS560" s="1"/>
      <c r="DT560" s="1"/>
      <c r="DU560" s="1"/>
      <c r="DV560" s="1"/>
      <c r="DW560" s="1"/>
      <c r="DX560" s="1"/>
      <c r="DY560" s="1"/>
      <c r="DZ560" s="1"/>
      <c r="EA560" s="1"/>
      <c r="EB560" s="1"/>
      <c r="EC560" s="1"/>
      <c r="ED560" s="1"/>
      <c r="EE560" s="1"/>
      <c r="EF560" s="1"/>
      <c r="EG560" s="1"/>
      <c r="EH560" s="1"/>
    </row>
    <row r="561" spans="1:138" ht="12" customHeight="1" x14ac:dyDescent="0.25">
      <c r="A561" s="1"/>
      <c r="B561" s="59"/>
      <c r="C561" s="1"/>
      <c r="D561" s="1"/>
      <c r="E561" s="1"/>
      <c r="F561" s="1"/>
      <c r="G561" s="1"/>
      <c r="H561" s="1"/>
      <c r="I561" s="1"/>
      <c r="J561" s="1"/>
      <c r="K561" s="1"/>
      <c r="L561" s="1"/>
      <c r="M561" s="1"/>
      <c r="N561" s="1"/>
      <c r="O561" s="1"/>
      <c r="P561" s="1"/>
      <c r="Q561" s="1"/>
      <c r="R561" s="1"/>
      <c r="T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c r="DD561" s="1"/>
      <c r="DE561" s="1"/>
      <c r="DF561" s="1"/>
      <c r="DG561" s="1"/>
      <c r="DH561" s="1"/>
      <c r="DI561" s="1"/>
      <c r="DJ561" s="1"/>
      <c r="DK561" s="1"/>
      <c r="DL561" s="1"/>
      <c r="DM561" s="1"/>
      <c r="DN561" s="1"/>
      <c r="DO561" s="1"/>
      <c r="DP561" s="1"/>
      <c r="DQ561" s="1"/>
      <c r="DR561" s="1"/>
      <c r="DS561" s="1"/>
      <c r="DT561" s="1"/>
      <c r="DU561" s="1"/>
      <c r="DV561" s="1"/>
      <c r="DW561" s="1"/>
      <c r="DX561" s="1"/>
      <c r="DY561" s="1"/>
      <c r="DZ561" s="1"/>
      <c r="EA561" s="1"/>
      <c r="EB561" s="1"/>
      <c r="EC561" s="1"/>
      <c r="ED561" s="1"/>
      <c r="EE561" s="1"/>
      <c r="EF561" s="1"/>
      <c r="EG561" s="1"/>
      <c r="EH561" s="1"/>
    </row>
    <row r="562" spans="1:138" ht="12" customHeight="1" x14ac:dyDescent="0.25">
      <c r="A562" s="1"/>
      <c r="B562" s="59"/>
      <c r="C562" s="1"/>
      <c r="D562" s="1"/>
      <c r="E562" s="1"/>
      <c r="F562" s="1"/>
      <c r="G562" s="1"/>
      <c r="H562" s="1"/>
      <c r="I562" s="1"/>
      <c r="J562" s="1"/>
      <c r="K562" s="1"/>
      <c r="L562" s="1"/>
      <c r="M562" s="1"/>
      <c r="N562" s="1"/>
      <c r="O562" s="1"/>
      <c r="P562" s="1"/>
      <c r="Q562" s="1"/>
      <c r="R562" s="1"/>
      <c r="T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c r="DD562" s="1"/>
      <c r="DE562" s="1"/>
      <c r="DF562" s="1"/>
      <c r="DG562" s="1"/>
      <c r="DH562" s="1"/>
      <c r="DI562" s="1"/>
      <c r="DJ562" s="1"/>
      <c r="DK562" s="1"/>
      <c r="DL562" s="1"/>
      <c r="DM562" s="1"/>
      <c r="DN562" s="1"/>
      <c r="DO562" s="1"/>
      <c r="DP562" s="1"/>
      <c r="DQ562" s="1"/>
      <c r="DR562" s="1"/>
      <c r="DS562" s="1"/>
      <c r="DT562" s="1"/>
      <c r="DU562" s="1"/>
      <c r="DV562" s="1"/>
      <c r="DW562" s="1"/>
      <c r="DX562" s="1"/>
      <c r="DY562" s="1"/>
      <c r="DZ562" s="1"/>
      <c r="EA562" s="1"/>
      <c r="EB562" s="1"/>
      <c r="EC562" s="1"/>
      <c r="ED562" s="1"/>
      <c r="EE562" s="1"/>
      <c r="EF562" s="1"/>
      <c r="EG562" s="1"/>
      <c r="EH562" s="1"/>
    </row>
    <row r="563" spans="1:138" ht="12" customHeight="1" x14ac:dyDescent="0.25">
      <c r="A563" s="1"/>
      <c r="B563" s="59"/>
      <c r="C563" s="1"/>
      <c r="D563" s="1"/>
      <c r="E563" s="1"/>
      <c r="F563" s="1"/>
      <c r="G563" s="1"/>
      <c r="H563" s="1"/>
      <c r="I563" s="1"/>
      <c r="J563" s="1"/>
      <c r="K563" s="1"/>
      <c r="L563" s="1"/>
      <c r="M563" s="1"/>
      <c r="N563" s="1"/>
      <c r="O563" s="1"/>
      <c r="P563" s="1"/>
      <c r="Q563" s="1"/>
      <c r="R563" s="1"/>
      <c r="T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c r="DD563" s="1"/>
      <c r="DE563" s="1"/>
      <c r="DF563" s="1"/>
      <c r="DG563" s="1"/>
      <c r="DH563" s="1"/>
      <c r="DI563" s="1"/>
      <c r="DJ563" s="1"/>
      <c r="DK563" s="1"/>
      <c r="DL563" s="1"/>
      <c r="DM563" s="1"/>
      <c r="DN563" s="1"/>
      <c r="DO563" s="1"/>
      <c r="DP563" s="1"/>
      <c r="DQ563" s="1"/>
      <c r="DR563" s="1"/>
      <c r="DS563" s="1"/>
      <c r="DT563" s="1"/>
      <c r="DU563" s="1"/>
      <c r="DV563" s="1"/>
      <c r="DW563" s="1"/>
      <c r="DX563" s="1"/>
      <c r="DY563" s="1"/>
      <c r="DZ563" s="1"/>
      <c r="EA563" s="1"/>
      <c r="EB563" s="1"/>
      <c r="EC563" s="1"/>
      <c r="ED563" s="1"/>
      <c r="EE563" s="1"/>
      <c r="EF563" s="1"/>
      <c r="EG563" s="1"/>
      <c r="EH563" s="1"/>
    </row>
    <row r="564" spans="1:138" ht="12" customHeight="1" x14ac:dyDescent="0.25">
      <c r="A564" s="1"/>
      <c r="B564" s="59"/>
      <c r="C564" s="1"/>
      <c r="D564" s="1"/>
      <c r="E564" s="1"/>
      <c r="F564" s="1"/>
      <c r="G564" s="1"/>
      <c r="H564" s="1"/>
      <c r="I564" s="1"/>
      <c r="J564" s="1"/>
      <c r="K564" s="1"/>
      <c r="L564" s="1"/>
      <c r="M564" s="1"/>
      <c r="N564" s="1"/>
      <c r="O564" s="1"/>
      <c r="P564" s="1"/>
      <c r="Q564" s="1"/>
      <c r="R564" s="1"/>
      <c r="T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c r="DD564" s="1"/>
      <c r="DE564" s="1"/>
      <c r="DF564" s="1"/>
      <c r="DG564" s="1"/>
      <c r="DH564" s="1"/>
      <c r="DI564" s="1"/>
      <c r="DJ564" s="1"/>
      <c r="DK564" s="1"/>
      <c r="DL564" s="1"/>
      <c r="DM564" s="1"/>
      <c r="DN564" s="1"/>
      <c r="DO564" s="1"/>
      <c r="DP564" s="1"/>
      <c r="DQ564" s="1"/>
      <c r="DR564" s="1"/>
      <c r="DS564" s="1"/>
      <c r="DT564" s="1"/>
      <c r="DU564" s="1"/>
      <c r="DV564" s="1"/>
      <c r="DW564" s="1"/>
      <c r="DX564" s="1"/>
      <c r="DY564" s="1"/>
      <c r="DZ564" s="1"/>
      <c r="EA564" s="1"/>
      <c r="EB564" s="1"/>
      <c r="EC564" s="1"/>
      <c r="ED564" s="1"/>
      <c r="EE564" s="1"/>
      <c r="EF564" s="1"/>
      <c r="EG564" s="1"/>
      <c r="EH564" s="1"/>
    </row>
    <row r="565" spans="1:138" ht="12" customHeight="1" x14ac:dyDescent="0.25">
      <c r="A565" s="1"/>
      <c r="B565" s="59"/>
      <c r="C565" s="1"/>
      <c r="D565" s="1"/>
      <c r="E565" s="1"/>
      <c r="F565" s="1"/>
      <c r="G565" s="1"/>
      <c r="H565" s="1"/>
      <c r="I565" s="1"/>
      <c r="J565" s="1"/>
      <c r="K565" s="1"/>
      <c r="L565" s="1"/>
      <c r="M565" s="1"/>
      <c r="N565" s="1"/>
      <c r="O565" s="1"/>
      <c r="P565" s="1"/>
      <c r="Q565" s="1"/>
      <c r="R565" s="1"/>
      <c r="T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c r="DD565" s="1"/>
      <c r="DE565" s="1"/>
      <c r="DF565" s="1"/>
      <c r="DG565" s="1"/>
      <c r="DH565" s="1"/>
      <c r="DI565" s="1"/>
      <c r="DJ565" s="1"/>
      <c r="DK565" s="1"/>
      <c r="DL565" s="1"/>
      <c r="DM565" s="1"/>
      <c r="DN565" s="1"/>
      <c r="DO565" s="1"/>
      <c r="DP565" s="1"/>
      <c r="DQ565" s="1"/>
      <c r="DR565" s="1"/>
      <c r="DS565" s="1"/>
      <c r="DT565" s="1"/>
      <c r="DU565" s="1"/>
      <c r="DV565" s="1"/>
      <c r="DW565" s="1"/>
      <c r="DX565" s="1"/>
      <c r="DY565" s="1"/>
      <c r="DZ565" s="1"/>
      <c r="EA565" s="1"/>
      <c r="EB565" s="1"/>
      <c r="EC565" s="1"/>
      <c r="ED565" s="1"/>
      <c r="EE565" s="1"/>
      <c r="EF565" s="1"/>
      <c r="EG565" s="1"/>
      <c r="EH565" s="1"/>
    </row>
    <row r="566" spans="1:138" ht="12" customHeight="1" x14ac:dyDescent="0.25">
      <c r="A566" s="1"/>
      <c r="B566" s="59"/>
      <c r="C566" s="1"/>
      <c r="D566" s="1"/>
      <c r="E566" s="1"/>
      <c r="F566" s="1"/>
      <c r="G566" s="1"/>
      <c r="H566" s="1"/>
      <c r="I566" s="1"/>
      <c r="J566" s="1"/>
      <c r="K566" s="1"/>
      <c r="L566" s="1"/>
      <c r="M566" s="1"/>
      <c r="N566" s="1"/>
      <c r="O566" s="1"/>
      <c r="P566" s="1"/>
      <c r="Q566" s="1"/>
      <c r="R566" s="1"/>
      <c r="T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c r="DF566" s="1"/>
      <c r="DG566" s="1"/>
      <c r="DH566" s="1"/>
      <c r="DI566" s="1"/>
      <c r="DJ566" s="1"/>
      <c r="DK566" s="1"/>
      <c r="DL566" s="1"/>
      <c r="DM566" s="1"/>
      <c r="DN566" s="1"/>
      <c r="DO566" s="1"/>
      <c r="DP566" s="1"/>
      <c r="DQ566" s="1"/>
      <c r="DR566" s="1"/>
      <c r="DS566" s="1"/>
      <c r="DT566" s="1"/>
      <c r="DU566" s="1"/>
      <c r="DV566" s="1"/>
      <c r="DW566" s="1"/>
      <c r="DX566" s="1"/>
      <c r="DY566" s="1"/>
      <c r="DZ566" s="1"/>
      <c r="EA566" s="1"/>
      <c r="EB566" s="1"/>
      <c r="EC566" s="1"/>
      <c r="ED566" s="1"/>
      <c r="EE566" s="1"/>
      <c r="EF566" s="1"/>
      <c r="EG566" s="1"/>
      <c r="EH566" s="1"/>
    </row>
    <row r="567" spans="1:138" ht="12" customHeight="1" x14ac:dyDescent="0.25">
      <c r="A567" s="1"/>
      <c r="B567" s="59"/>
      <c r="C567" s="1"/>
      <c r="D567" s="1"/>
      <c r="E567" s="1"/>
      <c r="F567" s="1"/>
      <c r="G567" s="1"/>
      <c r="H567" s="1"/>
      <c r="I567" s="1"/>
      <c r="J567" s="1"/>
      <c r="K567" s="1"/>
      <c r="L567" s="1"/>
      <c r="M567" s="1"/>
      <c r="N567" s="1"/>
      <c r="O567" s="1"/>
      <c r="P567" s="1"/>
      <c r="Q567" s="1"/>
      <c r="R567" s="1"/>
      <c r="T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c r="DD567" s="1"/>
      <c r="DE567" s="1"/>
      <c r="DF567" s="1"/>
      <c r="DG567" s="1"/>
      <c r="DH567" s="1"/>
      <c r="DI567" s="1"/>
      <c r="DJ567" s="1"/>
      <c r="DK567" s="1"/>
      <c r="DL567" s="1"/>
      <c r="DM567" s="1"/>
      <c r="DN567" s="1"/>
      <c r="DO567" s="1"/>
      <c r="DP567" s="1"/>
      <c r="DQ567" s="1"/>
      <c r="DR567" s="1"/>
      <c r="DS567" s="1"/>
      <c r="DT567" s="1"/>
      <c r="DU567" s="1"/>
      <c r="DV567" s="1"/>
      <c r="DW567" s="1"/>
      <c r="DX567" s="1"/>
      <c r="DY567" s="1"/>
      <c r="DZ567" s="1"/>
      <c r="EA567" s="1"/>
      <c r="EB567" s="1"/>
      <c r="EC567" s="1"/>
      <c r="ED567" s="1"/>
      <c r="EE567" s="1"/>
      <c r="EF567" s="1"/>
      <c r="EG567" s="1"/>
      <c r="EH567" s="1"/>
    </row>
    <row r="568" spans="1:138" ht="12" customHeight="1" x14ac:dyDescent="0.25">
      <c r="A568" s="1"/>
      <c r="B568" s="59"/>
      <c r="C568" s="1"/>
      <c r="D568" s="1"/>
      <c r="E568" s="1"/>
      <c r="F568" s="1"/>
      <c r="G568" s="1"/>
      <c r="H568" s="1"/>
      <c r="I568" s="1"/>
      <c r="J568" s="1"/>
      <c r="K568" s="1"/>
      <c r="L568" s="1"/>
      <c r="M568" s="1"/>
      <c r="N568" s="1"/>
      <c r="O568" s="1"/>
      <c r="P568" s="1"/>
      <c r="Q568" s="1"/>
      <c r="R568" s="1"/>
      <c r="T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c r="CY568" s="1"/>
      <c r="CZ568" s="1"/>
      <c r="DA568" s="1"/>
      <c r="DB568" s="1"/>
      <c r="DC568" s="1"/>
      <c r="DD568" s="1"/>
      <c r="DE568" s="1"/>
      <c r="DF568" s="1"/>
      <c r="DG568" s="1"/>
      <c r="DH568" s="1"/>
      <c r="DI568" s="1"/>
      <c r="DJ568" s="1"/>
      <c r="DK568" s="1"/>
      <c r="DL568" s="1"/>
      <c r="DM568" s="1"/>
      <c r="DN568" s="1"/>
      <c r="DO568" s="1"/>
      <c r="DP568" s="1"/>
      <c r="DQ568" s="1"/>
      <c r="DR568" s="1"/>
      <c r="DS568" s="1"/>
      <c r="DT568" s="1"/>
      <c r="DU568" s="1"/>
      <c r="DV568" s="1"/>
      <c r="DW568" s="1"/>
      <c r="DX568" s="1"/>
      <c r="DY568" s="1"/>
      <c r="DZ568" s="1"/>
      <c r="EA568" s="1"/>
      <c r="EB568" s="1"/>
      <c r="EC568" s="1"/>
      <c r="ED568" s="1"/>
      <c r="EE568" s="1"/>
      <c r="EF568" s="1"/>
      <c r="EG568" s="1"/>
      <c r="EH568" s="1"/>
    </row>
    <row r="569" spans="1:138" ht="12" customHeight="1" x14ac:dyDescent="0.25">
      <c r="A569" s="1"/>
      <c r="B569" s="59"/>
      <c r="C569" s="1"/>
      <c r="D569" s="1"/>
      <c r="E569" s="1"/>
      <c r="F569" s="1"/>
      <c r="G569" s="1"/>
      <c r="H569" s="1"/>
      <c r="I569" s="1"/>
      <c r="J569" s="1"/>
      <c r="K569" s="1"/>
      <c r="L569" s="1"/>
      <c r="M569" s="1"/>
      <c r="N569" s="1"/>
      <c r="O569" s="1"/>
      <c r="P569" s="1"/>
      <c r="Q569" s="1"/>
      <c r="R569" s="1"/>
      <c r="T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c r="CY569" s="1"/>
      <c r="CZ569" s="1"/>
      <c r="DA569" s="1"/>
      <c r="DB569" s="1"/>
      <c r="DC569" s="1"/>
      <c r="DD569" s="1"/>
      <c r="DE569" s="1"/>
      <c r="DF569" s="1"/>
      <c r="DG569" s="1"/>
      <c r="DH569" s="1"/>
      <c r="DI569" s="1"/>
      <c r="DJ569" s="1"/>
      <c r="DK569" s="1"/>
      <c r="DL569" s="1"/>
      <c r="DM569" s="1"/>
      <c r="DN569" s="1"/>
      <c r="DO569" s="1"/>
      <c r="DP569" s="1"/>
      <c r="DQ569" s="1"/>
      <c r="DR569" s="1"/>
      <c r="DS569" s="1"/>
      <c r="DT569" s="1"/>
      <c r="DU569" s="1"/>
      <c r="DV569" s="1"/>
      <c r="DW569" s="1"/>
      <c r="DX569" s="1"/>
      <c r="DY569" s="1"/>
      <c r="DZ569" s="1"/>
      <c r="EA569" s="1"/>
      <c r="EB569" s="1"/>
      <c r="EC569" s="1"/>
      <c r="ED569" s="1"/>
      <c r="EE569" s="1"/>
      <c r="EF569" s="1"/>
      <c r="EG569" s="1"/>
      <c r="EH569" s="1"/>
    </row>
    <row r="570" spans="1:138" ht="12" customHeight="1" x14ac:dyDescent="0.25">
      <c r="A570" s="1"/>
      <c r="B570" s="59"/>
      <c r="C570" s="1"/>
      <c r="D570" s="1"/>
      <c r="E570" s="1"/>
      <c r="F570" s="1"/>
      <c r="G570" s="1"/>
      <c r="H570" s="1"/>
      <c r="I570" s="1"/>
      <c r="J570" s="1"/>
      <c r="K570" s="1"/>
      <c r="L570" s="1"/>
      <c r="M570" s="1"/>
      <c r="N570" s="1"/>
      <c r="O570" s="1"/>
      <c r="P570" s="1"/>
      <c r="Q570" s="1"/>
      <c r="R570" s="1"/>
      <c r="T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c r="DD570" s="1"/>
      <c r="DE570" s="1"/>
      <c r="DF570" s="1"/>
      <c r="DG570" s="1"/>
      <c r="DH570" s="1"/>
      <c r="DI570" s="1"/>
      <c r="DJ570" s="1"/>
      <c r="DK570" s="1"/>
      <c r="DL570" s="1"/>
      <c r="DM570" s="1"/>
      <c r="DN570" s="1"/>
      <c r="DO570" s="1"/>
      <c r="DP570" s="1"/>
      <c r="DQ570" s="1"/>
      <c r="DR570" s="1"/>
      <c r="DS570" s="1"/>
      <c r="DT570" s="1"/>
      <c r="DU570" s="1"/>
      <c r="DV570" s="1"/>
      <c r="DW570" s="1"/>
      <c r="DX570" s="1"/>
      <c r="DY570" s="1"/>
      <c r="DZ570" s="1"/>
      <c r="EA570" s="1"/>
      <c r="EB570" s="1"/>
      <c r="EC570" s="1"/>
      <c r="ED570" s="1"/>
      <c r="EE570" s="1"/>
      <c r="EF570" s="1"/>
      <c r="EG570" s="1"/>
      <c r="EH570" s="1"/>
    </row>
    <row r="571" spans="1:138" ht="12" customHeight="1" x14ac:dyDescent="0.25">
      <c r="A571" s="1"/>
      <c r="B571" s="59"/>
      <c r="C571" s="1"/>
      <c r="D571" s="1"/>
      <c r="E571" s="1"/>
      <c r="F571" s="1"/>
      <c r="G571" s="1"/>
      <c r="H571" s="1"/>
      <c r="I571" s="1"/>
      <c r="J571" s="1"/>
      <c r="K571" s="1"/>
      <c r="L571" s="1"/>
      <c r="M571" s="1"/>
      <c r="N571" s="1"/>
      <c r="O571" s="1"/>
      <c r="P571" s="1"/>
      <c r="Q571" s="1"/>
      <c r="R571" s="1"/>
      <c r="T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c r="DD571" s="1"/>
      <c r="DE571" s="1"/>
      <c r="DF571" s="1"/>
      <c r="DG571" s="1"/>
      <c r="DH571" s="1"/>
      <c r="DI571" s="1"/>
      <c r="DJ571" s="1"/>
      <c r="DK571" s="1"/>
      <c r="DL571" s="1"/>
      <c r="DM571" s="1"/>
      <c r="DN571" s="1"/>
      <c r="DO571" s="1"/>
      <c r="DP571" s="1"/>
      <c r="DQ571" s="1"/>
      <c r="DR571" s="1"/>
      <c r="DS571" s="1"/>
      <c r="DT571" s="1"/>
      <c r="DU571" s="1"/>
      <c r="DV571" s="1"/>
      <c r="DW571" s="1"/>
      <c r="DX571" s="1"/>
      <c r="DY571" s="1"/>
      <c r="DZ571" s="1"/>
      <c r="EA571" s="1"/>
      <c r="EB571" s="1"/>
      <c r="EC571" s="1"/>
      <c r="ED571" s="1"/>
      <c r="EE571" s="1"/>
      <c r="EF571" s="1"/>
      <c r="EG571" s="1"/>
      <c r="EH571" s="1"/>
    </row>
    <row r="572" spans="1:138" ht="12" customHeight="1" x14ac:dyDescent="0.25">
      <c r="A572" s="1"/>
      <c r="B572" s="59"/>
      <c r="C572" s="1"/>
      <c r="D572" s="1"/>
      <c r="E572" s="1"/>
      <c r="F572" s="1"/>
      <c r="G572" s="1"/>
      <c r="H572" s="1"/>
      <c r="I572" s="1"/>
      <c r="J572" s="1"/>
      <c r="K572" s="1"/>
      <c r="L572" s="1"/>
      <c r="M572" s="1"/>
      <c r="N572" s="1"/>
      <c r="O572" s="1"/>
      <c r="P572" s="1"/>
      <c r="Q572" s="1"/>
      <c r="R572" s="1"/>
      <c r="T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c r="DD572" s="1"/>
      <c r="DE572" s="1"/>
      <c r="DF572" s="1"/>
      <c r="DG572" s="1"/>
      <c r="DH572" s="1"/>
      <c r="DI572" s="1"/>
      <c r="DJ572" s="1"/>
      <c r="DK572" s="1"/>
      <c r="DL572" s="1"/>
      <c r="DM572" s="1"/>
      <c r="DN572" s="1"/>
      <c r="DO572" s="1"/>
      <c r="DP572" s="1"/>
      <c r="DQ572" s="1"/>
      <c r="DR572" s="1"/>
      <c r="DS572" s="1"/>
      <c r="DT572" s="1"/>
      <c r="DU572" s="1"/>
      <c r="DV572" s="1"/>
      <c r="DW572" s="1"/>
      <c r="DX572" s="1"/>
      <c r="DY572" s="1"/>
      <c r="DZ572" s="1"/>
      <c r="EA572" s="1"/>
      <c r="EB572" s="1"/>
      <c r="EC572" s="1"/>
      <c r="ED572" s="1"/>
      <c r="EE572" s="1"/>
      <c r="EF572" s="1"/>
      <c r="EG572" s="1"/>
      <c r="EH572" s="1"/>
    </row>
    <row r="573" spans="1:138" ht="12" customHeight="1" x14ac:dyDescent="0.25">
      <c r="A573" s="1"/>
      <c r="B573" s="59"/>
      <c r="C573" s="1"/>
      <c r="D573" s="1"/>
      <c r="E573" s="1"/>
      <c r="F573" s="1"/>
      <c r="G573" s="1"/>
      <c r="H573" s="1"/>
      <c r="I573" s="1"/>
      <c r="J573" s="1"/>
      <c r="K573" s="1"/>
      <c r="L573" s="1"/>
      <c r="M573" s="1"/>
      <c r="N573" s="1"/>
      <c r="O573" s="1"/>
      <c r="P573" s="1"/>
      <c r="Q573" s="1"/>
      <c r="R573" s="1"/>
      <c r="T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c r="DD573" s="1"/>
      <c r="DE573" s="1"/>
      <c r="DF573" s="1"/>
      <c r="DG573" s="1"/>
      <c r="DH573" s="1"/>
      <c r="DI573" s="1"/>
      <c r="DJ573" s="1"/>
      <c r="DK573" s="1"/>
      <c r="DL573" s="1"/>
      <c r="DM573" s="1"/>
      <c r="DN573" s="1"/>
      <c r="DO573" s="1"/>
      <c r="DP573" s="1"/>
      <c r="DQ573" s="1"/>
      <c r="DR573" s="1"/>
      <c r="DS573" s="1"/>
      <c r="DT573" s="1"/>
      <c r="DU573" s="1"/>
      <c r="DV573" s="1"/>
      <c r="DW573" s="1"/>
      <c r="DX573" s="1"/>
      <c r="DY573" s="1"/>
      <c r="DZ573" s="1"/>
      <c r="EA573" s="1"/>
      <c r="EB573" s="1"/>
      <c r="EC573" s="1"/>
      <c r="ED573" s="1"/>
      <c r="EE573" s="1"/>
      <c r="EF573" s="1"/>
      <c r="EG573" s="1"/>
      <c r="EH573" s="1"/>
    </row>
    <row r="574" spans="1:138" ht="12" customHeight="1" x14ac:dyDescent="0.25">
      <c r="A574" s="1"/>
      <c r="B574" s="59"/>
      <c r="C574" s="1"/>
      <c r="D574" s="1"/>
      <c r="E574" s="1"/>
      <c r="F574" s="1"/>
      <c r="G574" s="1"/>
      <c r="H574" s="1"/>
      <c r="I574" s="1"/>
      <c r="J574" s="1"/>
      <c r="K574" s="1"/>
      <c r="L574" s="1"/>
      <c r="M574" s="1"/>
      <c r="N574" s="1"/>
      <c r="O574" s="1"/>
      <c r="P574" s="1"/>
      <c r="Q574" s="1"/>
      <c r="R574" s="1"/>
      <c r="T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c r="DD574" s="1"/>
      <c r="DE574" s="1"/>
      <c r="DF574" s="1"/>
      <c r="DG574" s="1"/>
      <c r="DH574" s="1"/>
      <c r="DI574" s="1"/>
      <c r="DJ574" s="1"/>
      <c r="DK574" s="1"/>
      <c r="DL574" s="1"/>
      <c r="DM574" s="1"/>
      <c r="DN574" s="1"/>
      <c r="DO574" s="1"/>
      <c r="DP574" s="1"/>
      <c r="DQ574" s="1"/>
      <c r="DR574" s="1"/>
      <c r="DS574" s="1"/>
      <c r="DT574" s="1"/>
      <c r="DU574" s="1"/>
      <c r="DV574" s="1"/>
      <c r="DW574" s="1"/>
      <c r="DX574" s="1"/>
      <c r="DY574" s="1"/>
      <c r="DZ574" s="1"/>
      <c r="EA574" s="1"/>
      <c r="EB574" s="1"/>
      <c r="EC574" s="1"/>
      <c r="ED574" s="1"/>
      <c r="EE574" s="1"/>
      <c r="EF574" s="1"/>
      <c r="EG574" s="1"/>
      <c r="EH574" s="1"/>
    </row>
    <row r="575" spans="1:138" ht="12" customHeight="1" x14ac:dyDescent="0.25">
      <c r="A575" s="1"/>
      <c r="B575" s="59"/>
      <c r="C575" s="1"/>
      <c r="D575" s="1"/>
      <c r="E575" s="1"/>
      <c r="F575" s="1"/>
      <c r="G575" s="1"/>
      <c r="H575" s="1"/>
      <c r="I575" s="1"/>
      <c r="J575" s="1"/>
      <c r="K575" s="1"/>
      <c r="L575" s="1"/>
      <c r="M575" s="1"/>
      <c r="N575" s="1"/>
      <c r="O575" s="1"/>
      <c r="P575" s="1"/>
      <c r="Q575" s="1"/>
      <c r="R575" s="1"/>
      <c r="T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c r="DD575" s="1"/>
      <c r="DE575" s="1"/>
      <c r="DF575" s="1"/>
      <c r="DG575" s="1"/>
      <c r="DH575" s="1"/>
      <c r="DI575" s="1"/>
      <c r="DJ575" s="1"/>
      <c r="DK575" s="1"/>
      <c r="DL575" s="1"/>
      <c r="DM575" s="1"/>
      <c r="DN575" s="1"/>
      <c r="DO575" s="1"/>
      <c r="DP575" s="1"/>
      <c r="DQ575" s="1"/>
      <c r="DR575" s="1"/>
      <c r="DS575" s="1"/>
      <c r="DT575" s="1"/>
      <c r="DU575" s="1"/>
      <c r="DV575" s="1"/>
      <c r="DW575" s="1"/>
      <c r="DX575" s="1"/>
      <c r="DY575" s="1"/>
      <c r="DZ575" s="1"/>
      <c r="EA575" s="1"/>
      <c r="EB575" s="1"/>
      <c r="EC575" s="1"/>
      <c r="ED575" s="1"/>
      <c r="EE575" s="1"/>
      <c r="EF575" s="1"/>
      <c r="EG575" s="1"/>
      <c r="EH575" s="1"/>
    </row>
    <row r="576" spans="1:138" ht="12" customHeight="1" x14ac:dyDescent="0.25">
      <c r="A576" s="1"/>
      <c r="B576" s="59"/>
      <c r="C576" s="1"/>
      <c r="D576" s="1"/>
      <c r="E576" s="1"/>
      <c r="F576" s="1"/>
      <c r="G576" s="1"/>
      <c r="H576" s="1"/>
      <c r="I576" s="1"/>
      <c r="J576" s="1"/>
      <c r="K576" s="1"/>
      <c r="L576" s="1"/>
      <c r="M576" s="1"/>
      <c r="N576" s="1"/>
      <c r="O576" s="1"/>
      <c r="P576" s="1"/>
      <c r="Q576" s="1"/>
      <c r="R576" s="1"/>
      <c r="T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c r="DD576" s="1"/>
      <c r="DE576" s="1"/>
      <c r="DF576" s="1"/>
      <c r="DG576" s="1"/>
      <c r="DH576" s="1"/>
      <c r="DI576" s="1"/>
      <c r="DJ576" s="1"/>
      <c r="DK576" s="1"/>
      <c r="DL576" s="1"/>
      <c r="DM576" s="1"/>
      <c r="DN576" s="1"/>
      <c r="DO576" s="1"/>
      <c r="DP576" s="1"/>
      <c r="DQ576" s="1"/>
      <c r="DR576" s="1"/>
      <c r="DS576" s="1"/>
      <c r="DT576" s="1"/>
      <c r="DU576" s="1"/>
      <c r="DV576" s="1"/>
      <c r="DW576" s="1"/>
      <c r="DX576" s="1"/>
      <c r="DY576" s="1"/>
      <c r="DZ576" s="1"/>
      <c r="EA576" s="1"/>
      <c r="EB576" s="1"/>
      <c r="EC576" s="1"/>
      <c r="ED576" s="1"/>
      <c r="EE576" s="1"/>
      <c r="EF576" s="1"/>
      <c r="EG576" s="1"/>
      <c r="EH576" s="1"/>
    </row>
    <row r="577" spans="1:138" ht="12" customHeight="1" x14ac:dyDescent="0.25">
      <c r="A577" s="1"/>
      <c r="B577" s="59"/>
      <c r="C577" s="1"/>
      <c r="D577" s="1"/>
      <c r="E577" s="1"/>
      <c r="F577" s="1"/>
      <c r="G577" s="1"/>
      <c r="H577" s="1"/>
      <c r="I577" s="1"/>
      <c r="J577" s="1"/>
      <c r="K577" s="1"/>
      <c r="L577" s="1"/>
      <c r="M577" s="1"/>
      <c r="N577" s="1"/>
      <c r="O577" s="1"/>
      <c r="P577" s="1"/>
      <c r="Q577" s="1"/>
      <c r="R577" s="1"/>
      <c r="T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c r="DD577" s="1"/>
      <c r="DE577" s="1"/>
      <c r="DF577" s="1"/>
      <c r="DG577" s="1"/>
      <c r="DH577" s="1"/>
      <c r="DI577" s="1"/>
      <c r="DJ577" s="1"/>
      <c r="DK577" s="1"/>
      <c r="DL577" s="1"/>
      <c r="DM577" s="1"/>
      <c r="DN577" s="1"/>
      <c r="DO577" s="1"/>
      <c r="DP577" s="1"/>
      <c r="DQ577" s="1"/>
      <c r="DR577" s="1"/>
      <c r="DS577" s="1"/>
      <c r="DT577" s="1"/>
      <c r="DU577" s="1"/>
      <c r="DV577" s="1"/>
      <c r="DW577" s="1"/>
      <c r="DX577" s="1"/>
      <c r="DY577" s="1"/>
      <c r="DZ577" s="1"/>
      <c r="EA577" s="1"/>
      <c r="EB577" s="1"/>
      <c r="EC577" s="1"/>
      <c r="ED577" s="1"/>
      <c r="EE577" s="1"/>
      <c r="EF577" s="1"/>
      <c r="EG577" s="1"/>
      <c r="EH577" s="1"/>
    </row>
    <row r="578" spans="1:138" ht="12" customHeight="1" x14ac:dyDescent="0.25">
      <c r="A578" s="1"/>
      <c r="B578" s="59"/>
      <c r="C578" s="1"/>
      <c r="D578" s="1"/>
      <c r="E578" s="1"/>
      <c r="F578" s="1"/>
      <c r="G578" s="1"/>
      <c r="H578" s="1"/>
      <c r="I578" s="1"/>
      <c r="J578" s="1"/>
      <c r="K578" s="1"/>
      <c r="L578" s="1"/>
      <c r="M578" s="1"/>
      <c r="N578" s="1"/>
      <c r="O578" s="1"/>
      <c r="P578" s="1"/>
      <c r="Q578" s="1"/>
      <c r="R578" s="1"/>
      <c r="T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c r="DD578" s="1"/>
      <c r="DE578" s="1"/>
      <c r="DF578" s="1"/>
      <c r="DG578" s="1"/>
      <c r="DH578" s="1"/>
      <c r="DI578" s="1"/>
      <c r="DJ578" s="1"/>
      <c r="DK578" s="1"/>
      <c r="DL578" s="1"/>
      <c r="DM578" s="1"/>
      <c r="DN578" s="1"/>
      <c r="DO578" s="1"/>
      <c r="DP578" s="1"/>
      <c r="DQ578" s="1"/>
      <c r="DR578" s="1"/>
      <c r="DS578" s="1"/>
      <c r="DT578" s="1"/>
      <c r="DU578" s="1"/>
      <c r="DV578" s="1"/>
      <c r="DW578" s="1"/>
      <c r="DX578" s="1"/>
      <c r="DY578" s="1"/>
      <c r="DZ578" s="1"/>
      <c r="EA578" s="1"/>
      <c r="EB578" s="1"/>
      <c r="EC578" s="1"/>
      <c r="ED578" s="1"/>
      <c r="EE578" s="1"/>
      <c r="EF578" s="1"/>
      <c r="EG578" s="1"/>
      <c r="EH578" s="1"/>
    </row>
    <row r="579" spans="1:138" ht="12" customHeight="1" x14ac:dyDescent="0.25">
      <c r="A579" s="1"/>
      <c r="B579" s="59"/>
      <c r="C579" s="1"/>
      <c r="D579" s="1"/>
      <c r="E579" s="1"/>
      <c r="F579" s="1"/>
      <c r="G579" s="1"/>
      <c r="H579" s="1"/>
      <c r="I579" s="1"/>
      <c r="J579" s="1"/>
      <c r="K579" s="1"/>
      <c r="L579" s="1"/>
      <c r="M579" s="1"/>
      <c r="N579" s="1"/>
      <c r="O579" s="1"/>
      <c r="P579" s="1"/>
      <c r="Q579" s="1"/>
      <c r="R579" s="1"/>
      <c r="T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c r="DD579" s="1"/>
      <c r="DE579" s="1"/>
      <c r="DF579" s="1"/>
      <c r="DG579" s="1"/>
      <c r="DH579" s="1"/>
      <c r="DI579" s="1"/>
      <c r="DJ579" s="1"/>
      <c r="DK579" s="1"/>
      <c r="DL579" s="1"/>
      <c r="DM579" s="1"/>
      <c r="DN579" s="1"/>
      <c r="DO579" s="1"/>
      <c r="DP579" s="1"/>
      <c r="DQ579" s="1"/>
      <c r="DR579" s="1"/>
      <c r="DS579" s="1"/>
      <c r="DT579" s="1"/>
      <c r="DU579" s="1"/>
      <c r="DV579" s="1"/>
      <c r="DW579" s="1"/>
      <c r="DX579" s="1"/>
      <c r="DY579" s="1"/>
      <c r="DZ579" s="1"/>
      <c r="EA579" s="1"/>
      <c r="EB579" s="1"/>
      <c r="EC579" s="1"/>
      <c r="ED579" s="1"/>
      <c r="EE579" s="1"/>
      <c r="EF579" s="1"/>
      <c r="EG579" s="1"/>
      <c r="EH579" s="1"/>
    </row>
    <row r="580" spans="1:138" ht="12" customHeight="1" x14ac:dyDescent="0.25">
      <c r="A580" s="1"/>
      <c r="B580" s="59"/>
      <c r="C580" s="1"/>
      <c r="D580" s="1"/>
      <c r="E580" s="1"/>
      <c r="F580" s="1"/>
      <c r="G580" s="1"/>
      <c r="H580" s="1"/>
      <c r="I580" s="1"/>
      <c r="J580" s="1"/>
      <c r="K580" s="1"/>
      <c r="L580" s="1"/>
      <c r="M580" s="1"/>
      <c r="N580" s="1"/>
      <c r="O580" s="1"/>
      <c r="P580" s="1"/>
      <c r="Q580" s="1"/>
      <c r="R580" s="1"/>
      <c r="T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c r="DD580" s="1"/>
      <c r="DE580" s="1"/>
      <c r="DF580" s="1"/>
      <c r="DG580" s="1"/>
      <c r="DH580" s="1"/>
      <c r="DI580" s="1"/>
      <c r="DJ580" s="1"/>
      <c r="DK580" s="1"/>
      <c r="DL580" s="1"/>
      <c r="DM580" s="1"/>
      <c r="DN580" s="1"/>
      <c r="DO580" s="1"/>
      <c r="DP580" s="1"/>
      <c r="DQ580" s="1"/>
      <c r="DR580" s="1"/>
      <c r="DS580" s="1"/>
      <c r="DT580" s="1"/>
      <c r="DU580" s="1"/>
      <c r="DV580" s="1"/>
      <c r="DW580" s="1"/>
      <c r="DX580" s="1"/>
      <c r="DY580" s="1"/>
      <c r="DZ580" s="1"/>
      <c r="EA580" s="1"/>
      <c r="EB580" s="1"/>
      <c r="EC580" s="1"/>
      <c r="ED580" s="1"/>
      <c r="EE580" s="1"/>
      <c r="EF580" s="1"/>
      <c r="EG580" s="1"/>
      <c r="EH580" s="1"/>
    </row>
    <row r="581" spans="1:138" ht="12" customHeight="1" x14ac:dyDescent="0.25">
      <c r="A581" s="1"/>
      <c r="B581" s="59"/>
      <c r="C581" s="1"/>
      <c r="D581" s="1"/>
      <c r="E581" s="1"/>
      <c r="F581" s="1"/>
      <c r="G581" s="1"/>
      <c r="H581" s="1"/>
      <c r="I581" s="1"/>
      <c r="J581" s="1"/>
      <c r="K581" s="1"/>
      <c r="L581" s="1"/>
      <c r="M581" s="1"/>
      <c r="N581" s="1"/>
      <c r="O581" s="1"/>
      <c r="P581" s="1"/>
      <c r="Q581" s="1"/>
      <c r="R581" s="1"/>
      <c r="T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1"/>
      <c r="DG581" s="1"/>
      <c r="DH581" s="1"/>
      <c r="DI581" s="1"/>
      <c r="DJ581" s="1"/>
      <c r="DK581" s="1"/>
      <c r="DL581" s="1"/>
      <c r="DM581" s="1"/>
      <c r="DN581" s="1"/>
      <c r="DO581" s="1"/>
      <c r="DP581" s="1"/>
      <c r="DQ581" s="1"/>
      <c r="DR581" s="1"/>
      <c r="DS581" s="1"/>
      <c r="DT581" s="1"/>
      <c r="DU581" s="1"/>
      <c r="DV581" s="1"/>
      <c r="DW581" s="1"/>
      <c r="DX581" s="1"/>
      <c r="DY581" s="1"/>
      <c r="DZ581" s="1"/>
      <c r="EA581" s="1"/>
      <c r="EB581" s="1"/>
      <c r="EC581" s="1"/>
      <c r="ED581" s="1"/>
      <c r="EE581" s="1"/>
      <c r="EF581" s="1"/>
      <c r="EG581" s="1"/>
      <c r="EH581" s="1"/>
    </row>
    <row r="582" spans="1:138" ht="12" customHeight="1" x14ac:dyDescent="0.25">
      <c r="A582" s="1"/>
      <c r="B582" s="59"/>
      <c r="C582" s="1"/>
      <c r="D582" s="1"/>
      <c r="E582" s="1"/>
      <c r="F582" s="1"/>
      <c r="G582" s="1"/>
      <c r="H582" s="1"/>
      <c r="I582" s="1"/>
      <c r="J582" s="1"/>
      <c r="K582" s="1"/>
      <c r="L582" s="1"/>
      <c r="M582" s="1"/>
      <c r="N582" s="1"/>
      <c r="O582" s="1"/>
      <c r="P582" s="1"/>
      <c r="Q582" s="1"/>
      <c r="R582" s="1"/>
      <c r="T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c r="DD582" s="1"/>
      <c r="DE582" s="1"/>
      <c r="DF582" s="1"/>
      <c r="DG582" s="1"/>
      <c r="DH582" s="1"/>
      <c r="DI582" s="1"/>
      <c r="DJ582" s="1"/>
      <c r="DK582" s="1"/>
      <c r="DL582" s="1"/>
      <c r="DM582" s="1"/>
      <c r="DN582" s="1"/>
      <c r="DO582" s="1"/>
      <c r="DP582" s="1"/>
      <c r="DQ582" s="1"/>
      <c r="DR582" s="1"/>
      <c r="DS582" s="1"/>
      <c r="DT582" s="1"/>
      <c r="DU582" s="1"/>
      <c r="DV582" s="1"/>
      <c r="DW582" s="1"/>
      <c r="DX582" s="1"/>
      <c r="DY582" s="1"/>
      <c r="DZ582" s="1"/>
      <c r="EA582" s="1"/>
      <c r="EB582" s="1"/>
      <c r="EC582" s="1"/>
      <c r="ED582" s="1"/>
      <c r="EE582" s="1"/>
      <c r="EF582" s="1"/>
      <c r="EG582" s="1"/>
      <c r="EH582" s="1"/>
    </row>
    <row r="583" spans="1:138" ht="12" customHeight="1" x14ac:dyDescent="0.25">
      <c r="A583" s="1"/>
      <c r="B583" s="59"/>
      <c r="C583" s="1"/>
      <c r="D583" s="1"/>
      <c r="E583" s="1"/>
      <c r="F583" s="1"/>
      <c r="G583" s="1"/>
      <c r="H583" s="1"/>
      <c r="I583" s="1"/>
      <c r="J583" s="1"/>
      <c r="K583" s="1"/>
      <c r="L583" s="1"/>
      <c r="M583" s="1"/>
      <c r="N583" s="1"/>
      <c r="O583" s="1"/>
      <c r="P583" s="1"/>
      <c r="Q583" s="1"/>
      <c r="R583" s="1"/>
      <c r="T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c r="DF583" s="1"/>
      <c r="DG583" s="1"/>
      <c r="DH583" s="1"/>
      <c r="DI583" s="1"/>
      <c r="DJ583" s="1"/>
      <c r="DK583" s="1"/>
      <c r="DL583" s="1"/>
      <c r="DM583" s="1"/>
      <c r="DN583" s="1"/>
      <c r="DO583" s="1"/>
      <c r="DP583" s="1"/>
      <c r="DQ583" s="1"/>
      <c r="DR583" s="1"/>
      <c r="DS583" s="1"/>
      <c r="DT583" s="1"/>
      <c r="DU583" s="1"/>
      <c r="DV583" s="1"/>
      <c r="DW583" s="1"/>
      <c r="DX583" s="1"/>
      <c r="DY583" s="1"/>
      <c r="DZ583" s="1"/>
      <c r="EA583" s="1"/>
      <c r="EB583" s="1"/>
      <c r="EC583" s="1"/>
      <c r="ED583" s="1"/>
      <c r="EE583" s="1"/>
      <c r="EF583" s="1"/>
      <c r="EG583" s="1"/>
      <c r="EH583" s="1"/>
    </row>
    <row r="584" spans="1:138" ht="12" customHeight="1" x14ac:dyDescent="0.25">
      <c r="A584" s="1"/>
      <c r="B584" s="59"/>
      <c r="C584" s="1"/>
      <c r="D584" s="1"/>
      <c r="E584" s="1"/>
      <c r="F584" s="1"/>
      <c r="G584" s="1"/>
      <c r="H584" s="1"/>
      <c r="I584" s="1"/>
      <c r="J584" s="1"/>
      <c r="K584" s="1"/>
      <c r="L584" s="1"/>
      <c r="M584" s="1"/>
      <c r="N584" s="1"/>
      <c r="O584" s="1"/>
      <c r="P584" s="1"/>
      <c r="Q584" s="1"/>
      <c r="R584" s="1"/>
      <c r="T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c r="DF584" s="1"/>
      <c r="DG584" s="1"/>
      <c r="DH584" s="1"/>
      <c r="DI584" s="1"/>
      <c r="DJ584" s="1"/>
      <c r="DK584" s="1"/>
      <c r="DL584" s="1"/>
      <c r="DM584" s="1"/>
      <c r="DN584" s="1"/>
      <c r="DO584" s="1"/>
      <c r="DP584" s="1"/>
      <c r="DQ584" s="1"/>
      <c r="DR584" s="1"/>
      <c r="DS584" s="1"/>
      <c r="DT584" s="1"/>
      <c r="DU584" s="1"/>
      <c r="DV584" s="1"/>
      <c r="DW584" s="1"/>
      <c r="DX584" s="1"/>
      <c r="DY584" s="1"/>
      <c r="DZ584" s="1"/>
      <c r="EA584" s="1"/>
      <c r="EB584" s="1"/>
      <c r="EC584" s="1"/>
      <c r="ED584" s="1"/>
      <c r="EE584" s="1"/>
      <c r="EF584" s="1"/>
      <c r="EG584" s="1"/>
      <c r="EH584" s="1"/>
    </row>
    <row r="585" spans="1:138" ht="12" customHeight="1" x14ac:dyDescent="0.25">
      <c r="A585" s="1"/>
      <c r="B585" s="59"/>
      <c r="C585" s="1"/>
      <c r="D585" s="1"/>
      <c r="E585" s="1"/>
      <c r="F585" s="1"/>
      <c r="G585" s="1"/>
      <c r="H585" s="1"/>
      <c r="I585" s="1"/>
      <c r="J585" s="1"/>
      <c r="K585" s="1"/>
      <c r="L585" s="1"/>
      <c r="M585" s="1"/>
      <c r="N585" s="1"/>
      <c r="O585" s="1"/>
      <c r="P585" s="1"/>
      <c r="Q585" s="1"/>
      <c r="R585" s="1"/>
      <c r="T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c r="DF585" s="1"/>
      <c r="DG585" s="1"/>
      <c r="DH585" s="1"/>
      <c r="DI585" s="1"/>
      <c r="DJ585" s="1"/>
      <c r="DK585" s="1"/>
      <c r="DL585" s="1"/>
      <c r="DM585" s="1"/>
      <c r="DN585" s="1"/>
      <c r="DO585" s="1"/>
      <c r="DP585" s="1"/>
      <c r="DQ585" s="1"/>
      <c r="DR585" s="1"/>
      <c r="DS585" s="1"/>
      <c r="DT585" s="1"/>
      <c r="DU585" s="1"/>
      <c r="DV585" s="1"/>
      <c r="DW585" s="1"/>
      <c r="DX585" s="1"/>
      <c r="DY585" s="1"/>
      <c r="DZ585" s="1"/>
      <c r="EA585" s="1"/>
      <c r="EB585" s="1"/>
      <c r="EC585" s="1"/>
      <c r="ED585" s="1"/>
      <c r="EE585" s="1"/>
      <c r="EF585" s="1"/>
      <c r="EG585" s="1"/>
      <c r="EH585" s="1"/>
    </row>
    <row r="586" spans="1:138" ht="12" customHeight="1" x14ac:dyDescent="0.25">
      <c r="A586" s="1"/>
      <c r="B586" s="59"/>
      <c r="C586" s="1"/>
      <c r="D586" s="1"/>
      <c r="E586" s="1"/>
      <c r="F586" s="1"/>
      <c r="G586" s="1"/>
      <c r="H586" s="1"/>
      <c r="I586" s="1"/>
      <c r="J586" s="1"/>
      <c r="K586" s="1"/>
      <c r="L586" s="1"/>
      <c r="M586" s="1"/>
      <c r="N586" s="1"/>
      <c r="O586" s="1"/>
      <c r="P586" s="1"/>
      <c r="Q586" s="1"/>
      <c r="R586" s="1"/>
      <c r="T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c r="DF586" s="1"/>
      <c r="DG586" s="1"/>
      <c r="DH586" s="1"/>
      <c r="DI586" s="1"/>
      <c r="DJ586" s="1"/>
      <c r="DK586" s="1"/>
      <c r="DL586" s="1"/>
      <c r="DM586" s="1"/>
      <c r="DN586" s="1"/>
      <c r="DO586" s="1"/>
      <c r="DP586" s="1"/>
      <c r="DQ586" s="1"/>
      <c r="DR586" s="1"/>
      <c r="DS586" s="1"/>
      <c r="DT586" s="1"/>
      <c r="DU586" s="1"/>
      <c r="DV586" s="1"/>
      <c r="DW586" s="1"/>
      <c r="DX586" s="1"/>
      <c r="DY586" s="1"/>
      <c r="DZ586" s="1"/>
      <c r="EA586" s="1"/>
      <c r="EB586" s="1"/>
      <c r="EC586" s="1"/>
      <c r="ED586" s="1"/>
      <c r="EE586" s="1"/>
      <c r="EF586" s="1"/>
      <c r="EG586" s="1"/>
      <c r="EH586" s="1"/>
    </row>
    <row r="587" spans="1:138" ht="12" customHeight="1" x14ac:dyDescent="0.25">
      <c r="A587" s="1"/>
      <c r="B587" s="59"/>
      <c r="C587" s="1"/>
      <c r="D587" s="1"/>
      <c r="E587" s="1"/>
      <c r="F587" s="1"/>
      <c r="G587" s="1"/>
      <c r="H587" s="1"/>
      <c r="I587" s="1"/>
      <c r="J587" s="1"/>
      <c r="K587" s="1"/>
      <c r="L587" s="1"/>
      <c r="M587" s="1"/>
      <c r="N587" s="1"/>
      <c r="O587" s="1"/>
      <c r="P587" s="1"/>
      <c r="Q587" s="1"/>
      <c r="R587" s="1"/>
      <c r="T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c r="DF587" s="1"/>
      <c r="DG587" s="1"/>
      <c r="DH587" s="1"/>
      <c r="DI587" s="1"/>
      <c r="DJ587" s="1"/>
      <c r="DK587" s="1"/>
      <c r="DL587" s="1"/>
      <c r="DM587" s="1"/>
      <c r="DN587" s="1"/>
      <c r="DO587" s="1"/>
      <c r="DP587" s="1"/>
      <c r="DQ587" s="1"/>
      <c r="DR587" s="1"/>
      <c r="DS587" s="1"/>
      <c r="DT587" s="1"/>
      <c r="DU587" s="1"/>
      <c r="DV587" s="1"/>
      <c r="DW587" s="1"/>
      <c r="DX587" s="1"/>
      <c r="DY587" s="1"/>
      <c r="DZ587" s="1"/>
      <c r="EA587" s="1"/>
      <c r="EB587" s="1"/>
      <c r="EC587" s="1"/>
      <c r="ED587" s="1"/>
      <c r="EE587" s="1"/>
      <c r="EF587" s="1"/>
      <c r="EG587" s="1"/>
      <c r="EH587" s="1"/>
    </row>
    <row r="588" spans="1:138" ht="12" customHeight="1" x14ac:dyDescent="0.25">
      <c r="A588" s="1"/>
      <c r="B588" s="59"/>
      <c r="C588" s="1"/>
      <c r="D588" s="1"/>
      <c r="E588" s="1"/>
      <c r="F588" s="1"/>
      <c r="G588" s="1"/>
      <c r="H588" s="1"/>
      <c r="I588" s="1"/>
      <c r="J588" s="1"/>
      <c r="K588" s="1"/>
      <c r="L588" s="1"/>
      <c r="M588" s="1"/>
      <c r="N588" s="1"/>
      <c r="O588" s="1"/>
      <c r="P588" s="1"/>
      <c r="Q588" s="1"/>
      <c r="R588" s="1"/>
      <c r="T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c r="DF588" s="1"/>
      <c r="DG588" s="1"/>
      <c r="DH588" s="1"/>
      <c r="DI588" s="1"/>
      <c r="DJ588" s="1"/>
      <c r="DK588" s="1"/>
      <c r="DL588" s="1"/>
      <c r="DM588" s="1"/>
      <c r="DN588" s="1"/>
      <c r="DO588" s="1"/>
      <c r="DP588" s="1"/>
      <c r="DQ588" s="1"/>
      <c r="DR588" s="1"/>
      <c r="DS588" s="1"/>
      <c r="DT588" s="1"/>
      <c r="DU588" s="1"/>
      <c r="DV588" s="1"/>
      <c r="DW588" s="1"/>
      <c r="DX588" s="1"/>
      <c r="DY588" s="1"/>
      <c r="DZ588" s="1"/>
      <c r="EA588" s="1"/>
      <c r="EB588" s="1"/>
      <c r="EC588" s="1"/>
      <c r="ED588" s="1"/>
      <c r="EE588" s="1"/>
      <c r="EF588" s="1"/>
      <c r="EG588" s="1"/>
      <c r="EH588" s="1"/>
    </row>
    <row r="589" spans="1:138" ht="12" customHeight="1" x14ac:dyDescent="0.25">
      <c r="A589" s="1"/>
      <c r="B589" s="59"/>
      <c r="C589" s="1"/>
      <c r="D589" s="1"/>
      <c r="E589" s="1"/>
      <c r="F589" s="1"/>
      <c r="G589" s="1"/>
      <c r="H589" s="1"/>
      <c r="I589" s="1"/>
      <c r="J589" s="1"/>
      <c r="K589" s="1"/>
      <c r="L589" s="1"/>
      <c r="M589" s="1"/>
      <c r="N589" s="1"/>
      <c r="O589" s="1"/>
      <c r="P589" s="1"/>
      <c r="Q589" s="1"/>
      <c r="R589" s="1"/>
      <c r="T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c r="DF589" s="1"/>
      <c r="DG589" s="1"/>
      <c r="DH589" s="1"/>
      <c r="DI589" s="1"/>
      <c r="DJ589" s="1"/>
      <c r="DK589" s="1"/>
      <c r="DL589" s="1"/>
      <c r="DM589" s="1"/>
      <c r="DN589" s="1"/>
      <c r="DO589" s="1"/>
      <c r="DP589" s="1"/>
      <c r="DQ589" s="1"/>
      <c r="DR589" s="1"/>
      <c r="DS589" s="1"/>
      <c r="DT589" s="1"/>
      <c r="DU589" s="1"/>
      <c r="DV589" s="1"/>
      <c r="DW589" s="1"/>
      <c r="DX589" s="1"/>
      <c r="DY589" s="1"/>
      <c r="DZ589" s="1"/>
      <c r="EA589" s="1"/>
      <c r="EB589" s="1"/>
      <c r="EC589" s="1"/>
      <c r="ED589" s="1"/>
      <c r="EE589" s="1"/>
      <c r="EF589" s="1"/>
      <c r="EG589" s="1"/>
      <c r="EH589" s="1"/>
    </row>
    <row r="590" spans="1:138" ht="12" customHeight="1" x14ac:dyDescent="0.25">
      <c r="A590" s="1"/>
      <c r="B590" s="59"/>
      <c r="C590" s="1"/>
      <c r="D590" s="1"/>
      <c r="E590" s="1"/>
      <c r="F590" s="1"/>
      <c r="G590" s="1"/>
      <c r="H590" s="1"/>
      <c r="I590" s="1"/>
      <c r="J590" s="1"/>
      <c r="K590" s="1"/>
      <c r="L590" s="1"/>
      <c r="M590" s="1"/>
      <c r="N590" s="1"/>
      <c r="O590" s="1"/>
      <c r="P590" s="1"/>
      <c r="Q590" s="1"/>
      <c r="R590" s="1"/>
      <c r="T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c r="DF590" s="1"/>
      <c r="DG590" s="1"/>
      <c r="DH590" s="1"/>
      <c r="DI590" s="1"/>
      <c r="DJ590" s="1"/>
      <c r="DK590" s="1"/>
      <c r="DL590" s="1"/>
      <c r="DM590" s="1"/>
      <c r="DN590" s="1"/>
      <c r="DO590" s="1"/>
      <c r="DP590" s="1"/>
      <c r="DQ590" s="1"/>
      <c r="DR590" s="1"/>
      <c r="DS590" s="1"/>
      <c r="DT590" s="1"/>
      <c r="DU590" s="1"/>
      <c r="DV590" s="1"/>
      <c r="DW590" s="1"/>
      <c r="DX590" s="1"/>
      <c r="DY590" s="1"/>
      <c r="DZ590" s="1"/>
      <c r="EA590" s="1"/>
      <c r="EB590" s="1"/>
      <c r="EC590" s="1"/>
      <c r="ED590" s="1"/>
      <c r="EE590" s="1"/>
      <c r="EF590" s="1"/>
      <c r="EG590" s="1"/>
      <c r="EH590" s="1"/>
    </row>
    <row r="591" spans="1:138" ht="12" customHeight="1" x14ac:dyDescent="0.25">
      <c r="A591" s="1"/>
      <c r="B591" s="59"/>
      <c r="C591" s="1"/>
      <c r="D591" s="1"/>
      <c r="E591" s="1"/>
      <c r="F591" s="1"/>
      <c r="G591" s="1"/>
      <c r="H591" s="1"/>
      <c r="I591" s="1"/>
      <c r="J591" s="1"/>
      <c r="K591" s="1"/>
      <c r="L591" s="1"/>
      <c r="M591" s="1"/>
      <c r="N591" s="1"/>
      <c r="O591" s="1"/>
      <c r="P591" s="1"/>
      <c r="Q591" s="1"/>
      <c r="R591" s="1"/>
      <c r="T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c r="DF591" s="1"/>
      <c r="DG591" s="1"/>
      <c r="DH591" s="1"/>
      <c r="DI591" s="1"/>
      <c r="DJ591" s="1"/>
      <c r="DK591" s="1"/>
      <c r="DL591" s="1"/>
      <c r="DM591" s="1"/>
      <c r="DN591" s="1"/>
      <c r="DO591" s="1"/>
      <c r="DP591" s="1"/>
      <c r="DQ591" s="1"/>
      <c r="DR591" s="1"/>
      <c r="DS591" s="1"/>
      <c r="DT591" s="1"/>
      <c r="DU591" s="1"/>
      <c r="DV591" s="1"/>
      <c r="DW591" s="1"/>
      <c r="DX591" s="1"/>
      <c r="DY591" s="1"/>
      <c r="DZ591" s="1"/>
      <c r="EA591" s="1"/>
      <c r="EB591" s="1"/>
      <c r="EC591" s="1"/>
      <c r="ED591" s="1"/>
      <c r="EE591" s="1"/>
      <c r="EF591" s="1"/>
      <c r="EG591" s="1"/>
      <c r="EH591" s="1"/>
    </row>
    <row r="592" spans="1:138" ht="12" customHeight="1" x14ac:dyDescent="0.25">
      <c r="A592" s="1"/>
      <c r="B592" s="59"/>
      <c r="C592" s="1"/>
      <c r="D592" s="1"/>
      <c r="E592" s="1"/>
      <c r="F592" s="1"/>
      <c r="G592" s="1"/>
      <c r="H592" s="1"/>
      <c r="I592" s="1"/>
      <c r="J592" s="1"/>
      <c r="K592" s="1"/>
      <c r="L592" s="1"/>
      <c r="M592" s="1"/>
      <c r="N592" s="1"/>
      <c r="O592" s="1"/>
      <c r="P592" s="1"/>
      <c r="Q592" s="1"/>
      <c r="R592" s="1"/>
      <c r="T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c r="DF592" s="1"/>
      <c r="DG592" s="1"/>
      <c r="DH592" s="1"/>
      <c r="DI592" s="1"/>
      <c r="DJ592" s="1"/>
      <c r="DK592" s="1"/>
      <c r="DL592" s="1"/>
      <c r="DM592" s="1"/>
      <c r="DN592" s="1"/>
      <c r="DO592" s="1"/>
      <c r="DP592" s="1"/>
      <c r="DQ592" s="1"/>
      <c r="DR592" s="1"/>
      <c r="DS592" s="1"/>
      <c r="DT592" s="1"/>
      <c r="DU592" s="1"/>
      <c r="DV592" s="1"/>
      <c r="DW592" s="1"/>
      <c r="DX592" s="1"/>
      <c r="DY592" s="1"/>
      <c r="DZ592" s="1"/>
      <c r="EA592" s="1"/>
      <c r="EB592" s="1"/>
      <c r="EC592" s="1"/>
      <c r="ED592" s="1"/>
      <c r="EE592" s="1"/>
      <c r="EF592" s="1"/>
      <c r="EG592" s="1"/>
      <c r="EH592" s="1"/>
    </row>
    <row r="593" spans="1:138" ht="12" customHeight="1" x14ac:dyDescent="0.25">
      <c r="A593" s="1"/>
      <c r="B593" s="59"/>
      <c r="C593" s="1"/>
      <c r="D593" s="1"/>
      <c r="E593" s="1"/>
      <c r="F593" s="1"/>
      <c r="G593" s="1"/>
      <c r="H593" s="1"/>
      <c r="I593" s="1"/>
      <c r="J593" s="1"/>
      <c r="K593" s="1"/>
      <c r="L593" s="1"/>
      <c r="M593" s="1"/>
      <c r="N593" s="1"/>
      <c r="O593" s="1"/>
      <c r="P593" s="1"/>
      <c r="Q593" s="1"/>
      <c r="R593" s="1"/>
      <c r="T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c r="DF593" s="1"/>
      <c r="DG593" s="1"/>
      <c r="DH593" s="1"/>
      <c r="DI593" s="1"/>
      <c r="DJ593" s="1"/>
      <c r="DK593" s="1"/>
      <c r="DL593" s="1"/>
      <c r="DM593" s="1"/>
      <c r="DN593" s="1"/>
      <c r="DO593" s="1"/>
      <c r="DP593" s="1"/>
      <c r="DQ593" s="1"/>
      <c r="DR593" s="1"/>
      <c r="DS593" s="1"/>
      <c r="DT593" s="1"/>
      <c r="DU593" s="1"/>
      <c r="DV593" s="1"/>
      <c r="DW593" s="1"/>
      <c r="DX593" s="1"/>
      <c r="DY593" s="1"/>
      <c r="DZ593" s="1"/>
      <c r="EA593" s="1"/>
      <c r="EB593" s="1"/>
      <c r="EC593" s="1"/>
      <c r="ED593" s="1"/>
      <c r="EE593" s="1"/>
      <c r="EF593" s="1"/>
      <c r="EG593" s="1"/>
      <c r="EH593" s="1"/>
    </row>
    <row r="594" spans="1:138" ht="12" customHeight="1" x14ac:dyDescent="0.25">
      <c r="A594" s="1"/>
      <c r="B594" s="59"/>
      <c r="C594" s="1"/>
      <c r="D594" s="1"/>
      <c r="E594" s="1"/>
      <c r="F594" s="1"/>
      <c r="G594" s="1"/>
      <c r="H594" s="1"/>
      <c r="I594" s="1"/>
      <c r="J594" s="1"/>
      <c r="K594" s="1"/>
      <c r="L594" s="1"/>
      <c r="M594" s="1"/>
      <c r="N594" s="1"/>
      <c r="O594" s="1"/>
      <c r="P594" s="1"/>
      <c r="Q594" s="1"/>
      <c r="R594" s="1"/>
      <c r="T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c r="DF594" s="1"/>
      <c r="DG594" s="1"/>
      <c r="DH594" s="1"/>
      <c r="DI594" s="1"/>
      <c r="DJ594" s="1"/>
      <c r="DK594" s="1"/>
      <c r="DL594" s="1"/>
      <c r="DM594" s="1"/>
      <c r="DN594" s="1"/>
      <c r="DO594" s="1"/>
      <c r="DP594" s="1"/>
      <c r="DQ594" s="1"/>
      <c r="DR594" s="1"/>
      <c r="DS594" s="1"/>
      <c r="DT594" s="1"/>
      <c r="DU594" s="1"/>
      <c r="DV594" s="1"/>
      <c r="DW594" s="1"/>
      <c r="DX594" s="1"/>
      <c r="DY594" s="1"/>
      <c r="DZ594" s="1"/>
      <c r="EA594" s="1"/>
      <c r="EB594" s="1"/>
      <c r="EC594" s="1"/>
      <c r="ED594" s="1"/>
      <c r="EE594" s="1"/>
      <c r="EF594" s="1"/>
      <c r="EG594" s="1"/>
      <c r="EH594" s="1"/>
    </row>
    <row r="595" spans="1:138" ht="12" customHeight="1" x14ac:dyDescent="0.25">
      <c r="A595" s="1"/>
      <c r="B595" s="59"/>
      <c r="C595" s="1"/>
      <c r="D595" s="1"/>
      <c r="E595" s="1"/>
      <c r="F595" s="1"/>
      <c r="G595" s="1"/>
      <c r="H595" s="1"/>
      <c r="I595" s="1"/>
      <c r="J595" s="1"/>
      <c r="K595" s="1"/>
      <c r="L595" s="1"/>
      <c r="M595" s="1"/>
      <c r="N595" s="1"/>
      <c r="O595" s="1"/>
      <c r="P595" s="1"/>
      <c r="Q595" s="1"/>
      <c r="R595" s="1"/>
      <c r="T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c r="DF595" s="1"/>
      <c r="DG595" s="1"/>
      <c r="DH595" s="1"/>
      <c r="DI595" s="1"/>
      <c r="DJ595" s="1"/>
      <c r="DK595" s="1"/>
      <c r="DL595" s="1"/>
      <c r="DM595" s="1"/>
      <c r="DN595" s="1"/>
      <c r="DO595" s="1"/>
      <c r="DP595" s="1"/>
      <c r="DQ595" s="1"/>
      <c r="DR595" s="1"/>
      <c r="DS595" s="1"/>
      <c r="DT595" s="1"/>
      <c r="DU595" s="1"/>
      <c r="DV595" s="1"/>
      <c r="DW595" s="1"/>
      <c r="DX595" s="1"/>
      <c r="DY595" s="1"/>
      <c r="DZ595" s="1"/>
      <c r="EA595" s="1"/>
      <c r="EB595" s="1"/>
      <c r="EC595" s="1"/>
      <c r="ED595" s="1"/>
      <c r="EE595" s="1"/>
      <c r="EF595" s="1"/>
      <c r="EG595" s="1"/>
      <c r="EH595" s="1"/>
    </row>
    <row r="596" spans="1:138" ht="12" customHeight="1" x14ac:dyDescent="0.25">
      <c r="A596" s="1"/>
      <c r="B596" s="59"/>
      <c r="C596" s="1"/>
      <c r="D596" s="1"/>
      <c r="E596" s="1"/>
      <c r="F596" s="1"/>
      <c r="G596" s="1"/>
      <c r="H596" s="1"/>
      <c r="I596" s="1"/>
      <c r="J596" s="1"/>
      <c r="K596" s="1"/>
      <c r="L596" s="1"/>
      <c r="M596" s="1"/>
      <c r="N596" s="1"/>
      <c r="O596" s="1"/>
      <c r="P596" s="1"/>
      <c r="Q596" s="1"/>
      <c r="R596" s="1"/>
      <c r="T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c r="DF596" s="1"/>
      <c r="DG596" s="1"/>
      <c r="DH596" s="1"/>
      <c r="DI596" s="1"/>
      <c r="DJ596" s="1"/>
      <c r="DK596" s="1"/>
      <c r="DL596" s="1"/>
      <c r="DM596" s="1"/>
      <c r="DN596" s="1"/>
      <c r="DO596" s="1"/>
      <c r="DP596" s="1"/>
      <c r="DQ596" s="1"/>
      <c r="DR596" s="1"/>
      <c r="DS596" s="1"/>
      <c r="DT596" s="1"/>
      <c r="DU596" s="1"/>
      <c r="DV596" s="1"/>
      <c r="DW596" s="1"/>
      <c r="DX596" s="1"/>
      <c r="DY596" s="1"/>
      <c r="DZ596" s="1"/>
      <c r="EA596" s="1"/>
      <c r="EB596" s="1"/>
      <c r="EC596" s="1"/>
      <c r="ED596" s="1"/>
      <c r="EE596" s="1"/>
      <c r="EF596" s="1"/>
      <c r="EG596" s="1"/>
      <c r="EH596" s="1"/>
    </row>
    <row r="597" spans="1:138" ht="12" customHeight="1" x14ac:dyDescent="0.25">
      <c r="A597" s="1"/>
      <c r="B597" s="59"/>
      <c r="C597" s="1"/>
      <c r="D597" s="1"/>
      <c r="E597" s="1"/>
      <c r="F597" s="1"/>
      <c r="G597" s="1"/>
      <c r="H597" s="1"/>
      <c r="I597" s="1"/>
      <c r="J597" s="1"/>
      <c r="K597" s="1"/>
      <c r="L597" s="1"/>
      <c r="M597" s="1"/>
      <c r="N597" s="1"/>
      <c r="O597" s="1"/>
      <c r="P597" s="1"/>
      <c r="Q597" s="1"/>
      <c r="R597" s="1"/>
      <c r="T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c r="DF597" s="1"/>
      <c r="DG597" s="1"/>
      <c r="DH597" s="1"/>
      <c r="DI597" s="1"/>
      <c r="DJ597" s="1"/>
      <c r="DK597" s="1"/>
      <c r="DL597" s="1"/>
      <c r="DM597" s="1"/>
      <c r="DN597" s="1"/>
      <c r="DO597" s="1"/>
      <c r="DP597" s="1"/>
      <c r="DQ597" s="1"/>
      <c r="DR597" s="1"/>
      <c r="DS597" s="1"/>
      <c r="DT597" s="1"/>
      <c r="DU597" s="1"/>
      <c r="DV597" s="1"/>
      <c r="DW597" s="1"/>
      <c r="DX597" s="1"/>
      <c r="DY597" s="1"/>
      <c r="DZ597" s="1"/>
      <c r="EA597" s="1"/>
      <c r="EB597" s="1"/>
      <c r="EC597" s="1"/>
      <c r="ED597" s="1"/>
      <c r="EE597" s="1"/>
      <c r="EF597" s="1"/>
      <c r="EG597" s="1"/>
      <c r="EH597" s="1"/>
    </row>
    <row r="598" spans="1:138" ht="12" customHeight="1" x14ac:dyDescent="0.25">
      <c r="A598" s="1"/>
      <c r="B598" s="59"/>
      <c r="C598" s="1"/>
      <c r="D598" s="1"/>
      <c r="E598" s="1"/>
      <c r="F598" s="1"/>
      <c r="G598" s="1"/>
      <c r="H598" s="1"/>
      <c r="I598" s="1"/>
      <c r="J598" s="1"/>
      <c r="K598" s="1"/>
      <c r="L598" s="1"/>
      <c r="M598" s="1"/>
      <c r="N598" s="1"/>
      <c r="O598" s="1"/>
      <c r="P598" s="1"/>
      <c r="Q598" s="1"/>
      <c r="R598" s="1"/>
      <c r="T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c r="DF598" s="1"/>
      <c r="DG598" s="1"/>
      <c r="DH598" s="1"/>
      <c r="DI598" s="1"/>
      <c r="DJ598" s="1"/>
      <c r="DK598" s="1"/>
      <c r="DL598" s="1"/>
      <c r="DM598" s="1"/>
      <c r="DN598" s="1"/>
      <c r="DO598" s="1"/>
      <c r="DP598" s="1"/>
      <c r="DQ598" s="1"/>
      <c r="DR598" s="1"/>
      <c r="DS598" s="1"/>
      <c r="DT598" s="1"/>
      <c r="DU598" s="1"/>
      <c r="DV598" s="1"/>
      <c r="DW598" s="1"/>
      <c r="DX598" s="1"/>
      <c r="DY598" s="1"/>
      <c r="DZ598" s="1"/>
      <c r="EA598" s="1"/>
      <c r="EB598" s="1"/>
      <c r="EC598" s="1"/>
      <c r="ED598" s="1"/>
      <c r="EE598" s="1"/>
      <c r="EF598" s="1"/>
      <c r="EG598" s="1"/>
      <c r="EH598" s="1"/>
    </row>
    <row r="599" spans="1:138" ht="12" customHeight="1" x14ac:dyDescent="0.25">
      <c r="A599" s="1"/>
      <c r="B599" s="59"/>
      <c r="C599" s="1"/>
      <c r="D599" s="1"/>
      <c r="E599" s="1"/>
      <c r="F599" s="1"/>
      <c r="G599" s="1"/>
      <c r="H599" s="1"/>
      <c r="I599" s="1"/>
      <c r="J599" s="1"/>
      <c r="K599" s="1"/>
      <c r="L599" s="1"/>
      <c r="M599" s="1"/>
      <c r="N599" s="1"/>
      <c r="O599" s="1"/>
      <c r="P599" s="1"/>
      <c r="Q599" s="1"/>
      <c r="R599" s="1"/>
      <c r="T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c r="DF599" s="1"/>
      <c r="DG599" s="1"/>
      <c r="DH599" s="1"/>
      <c r="DI599" s="1"/>
      <c r="DJ599" s="1"/>
      <c r="DK599" s="1"/>
      <c r="DL599" s="1"/>
      <c r="DM599" s="1"/>
      <c r="DN599" s="1"/>
      <c r="DO599" s="1"/>
      <c r="DP599" s="1"/>
      <c r="DQ599" s="1"/>
      <c r="DR599" s="1"/>
      <c r="DS599" s="1"/>
      <c r="DT599" s="1"/>
      <c r="DU599" s="1"/>
      <c r="DV599" s="1"/>
      <c r="DW599" s="1"/>
      <c r="DX599" s="1"/>
      <c r="DY599" s="1"/>
      <c r="DZ599" s="1"/>
      <c r="EA599" s="1"/>
      <c r="EB599" s="1"/>
      <c r="EC599" s="1"/>
      <c r="ED599" s="1"/>
      <c r="EE599" s="1"/>
      <c r="EF599" s="1"/>
      <c r="EG599" s="1"/>
      <c r="EH599" s="1"/>
    </row>
    <row r="600" spans="1:138" ht="12" customHeight="1" x14ac:dyDescent="0.25">
      <c r="A600" s="1"/>
      <c r="B600" s="59"/>
      <c r="C600" s="1"/>
      <c r="D600" s="1"/>
      <c r="E600" s="1"/>
      <c r="F600" s="1"/>
      <c r="G600" s="1"/>
      <c r="H600" s="1"/>
      <c r="I600" s="1"/>
      <c r="J600" s="1"/>
      <c r="K600" s="1"/>
      <c r="L600" s="1"/>
      <c r="M600" s="1"/>
      <c r="N600" s="1"/>
      <c r="O600" s="1"/>
      <c r="P600" s="1"/>
      <c r="Q600" s="1"/>
      <c r="R600" s="1"/>
      <c r="T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c r="DF600" s="1"/>
      <c r="DG600" s="1"/>
      <c r="DH600" s="1"/>
      <c r="DI600" s="1"/>
      <c r="DJ600" s="1"/>
      <c r="DK600" s="1"/>
      <c r="DL600" s="1"/>
      <c r="DM600" s="1"/>
      <c r="DN600" s="1"/>
      <c r="DO600" s="1"/>
      <c r="DP600" s="1"/>
      <c r="DQ600" s="1"/>
      <c r="DR600" s="1"/>
      <c r="DS600" s="1"/>
      <c r="DT600" s="1"/>
      <c r="DU600" s="1"/>
      <c r="DV600" s="1"/>
      <c r="DW600" s="1"/>
      <c r="DX600" s="1"/>
      <c r="DY600" s="1"/>
      <c r="DZ600" s="1"/>
      <c r="EA600" s="1"/>
      <c r="EB600" s="1"/>
      <c r="EC600" s="1"/>
      <c r="ED600" s="1"/>
      <c r="EE600" s="1"/>
      <c r="EF600" s="1"/>
      <c r="EG600" s="1"/>
      <c r="EH600" s="1"/>
    </row>
    <row r="601" spans="1:138" ht="12" customHeight="1" x14ac:dyDescent="0.25">
      <c r="A601" s="1"/>
      <c r="B601" s="59"/>
      <c r="C601" s="1"/>
      <c r="D601" s="1"/>
      <c r="E601" s="1"/>
      <c r="F601" s="1"/>
      <c r="G601" s="1"/>
      <c r="H601" s="1"/>
      <c r="I601" s="1"/>
      <c r="J601" s="1"/>
      <c r="K601" s="1"/>
      <c r="L601" s="1"/>
      <c r="M601" s="1"/>
      <c r="N601" s="1"/>
      <c r="O601" s="1"/>
      <c r="P601" s="1"/>
      <c r="Q601" s="1"/>
      <c r="R601" s="1"/>
      <c r="T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c r="DF601" s="1"/>
      <c r="DG601" s="1"/>
      <c r="DH601" s="1"/>
      <c r="DI601" s="1"/>
      <c r="DJ601" s="1"/>
      <c r="DK601" s="1"/>
      <c r="DL601" s="1"/>
      <c r="DM601" s="1"/>
      <c r="DN601" s="1"/>
      <c r="DO601" s="1"/>
      <c r="DP601" s="1"/>
      <c r="DQ601" s="1"/>
      <c r="DR601" s="1"/>
      <c r="DS601" s="1"/>
      <c r="DT601" s="1"/>
      <c r="DU601" s="1"/>
      <c r="DV601" s="1"/>
      <c r="DW601" s="1"/>
      <c r="DX601" s="1"/>
      <c r="DY601" s="1"/>
      <c r="DZ601" s="1"/>
      <c r="EA601" s="1"/>
      <c r="EB601" s="1"/>
      <c r="EC601" s="1"/>
      <c r="ED601" s="1"/>
      <c r="EE601" s="1"/>
      <c r="EF601" s="1"/>
      <c r="EG601" s="1"/>
      <c r="EH601" s="1"/>
    </row>
    <row r="602" spans="1:138" ht="12" customHeight="1" x14ac:dyDescent="0.25">
      <c r="A602" s="1"/>
      <c r="B602" s="59"/>
      <c r="C602" s="1"/>
      <c r="D602" s="1"/>
      <c r="E602" s="1"/>
      <c r="F602" s="1"/>
      <c r="G602" s="1"/>
      <c r="H602" s="1"/>
      <c r="I602" s="1"/>
      <c r="J602" s="1"/>
      <c r="K602" s="1"/>
      <c r="L602" s="1"/>
      <c r="M602" s="1"/>
      <c r="N602" s="1"/>
      <c r="O602" s="1"/>
      <c r="P602" s="1"/>
      <c r="Q602" s="1"/>
      <c r="R602" s="1"/>
      <c r="T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c r="DF602" s="1"/>
      <c r="DG602" s="1"/>
      <c r="DH602" s="1"/>
      <c r="DI602" s="1"/>
      <c r="DJ602" s="1"/>
      <c r="DK602" s="1"/>
      <c r="DL602" s="1"/>
      <c r="DM602" s="1"/>
      <c r="DN602" s="1"/>
      <c r="DO602" s="1"/>
      <c r="DP602" s="1"/>
      <c r="DQ602" s="1"/>
      <c r="DR602" s="1"/>
      <c r="DS602" s="1"/>
      <c r="DT602" s="1"/>
      <c r="DU602" s="1"/>
      <c r="DV602" s="1"/>
      <c r="DW602" s="1"/>
      <c r="DX602" s="1"/>
      <c r="DY602" s="1"/>
      <c r="DZ602" s="1"/>
      <c r="EA602" s="1"/>
      <c r="EB602" s="1"/>
      <c r="EC602" s="1"/>
      <c r="ED602" s="1"/>
      <c r="EE602" s="1"/>
      <c r="EF602" s="1"/>
      <c r="EG602" s="1"/>
      <c r="EH602" s="1"/>
    </row>
    <row r="603" spans="1:138" ht="12" customHeight="1" x14ac:dyDescent="0.25">
      <c r="A603" s="1"/>
      <c r="B603" s="59"/>
      <c r="C603" s="1"/>
      <c r="D603" s="1"/>
      <c r="E603" s="1"/>
      <c r="F603" s="1"/>
      <c r="G603" s="1"/>
      <c r="H603" s="1"/>
      <c r="I603" s="1"/>
      <c r="J603" s="1"/>
      <c r="K603" s="1"/>
      <c r="L603" s="1"/>
      <c r="M603" s="1"/>
      <c r="N603" s="1"/>
      <c r="O603" s="1"/>
      <c r="P603" s="1"/>
      <c r="Q603" s="1"/>
      <c r="R603" s="1"/>
      <c r="T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c r="DD603" s="1"/>
      <c r="DE603" s="1"/>
      <c r="DF603" s="1"/>
      <c r="DG603" s="1"/>
      <c r="DH603" s="1"/>
      <c r="DI603" s="1"/>
      <c r="DJ603" s="1"/>
      <c r="DK603" s="1"/>
      <c r="DL603" s="1"/>
      <c r="DM603" s="1"/>
      <c r="DN603" s="1"/>
      <c r="DO603" s="1"/>
      <c r="DP603" s="1"/>
      <c r="DQ603" s="1"/>
      <c r="DR603" s="1"/>
      <c r="DS603" s="1"/>
      <c r="DT603" s="1"/>
      <c r="DU603" s="1"/>
      <c r="DV603" s="1"/>
      <c r="DW603" s="1"/>
      <c r="DX603" s="1"/>
      <c r="DY603" s="1"/>
      <c r="DZ603" s="1"/>
      <c r="EA603" s="1"/>
      <c r="EB603" s="1"/>
      <c r="EC603" s="1"/>
      <c r="ED603" s="1"/>
      <c r="EE603" s="1"/>
      <c r="EF603" s="1"/>
      <c r="EG603" s="1"/>
      <c r="EH603" s="1"/>
    </row>
    <row r="604" spans="1:138" ht="12" customHeight="1" x14ac:dyDescent="0.25">
      <c r="A604" s="1"/>
      <c r="B604" s="59"/>
      <c r="C604" s="1"/>
      <c r="D604" s="1"/>
      <c r="E604" s="1"/>
      <c r="F604" s="1"/>
      <c r="G604" s="1"/>
      <c r="H604" s="1"/>
      <c r="I604" s="1"/>
      <c r="J604" s="1"/>
      <c r="K604" s="1"/>
      <c r="L604" s="1"/>
      <c r="M604" s="1"/>
      <c r="N604" s="1"/>
      <c r="O604" s="1"/>
      <c r="P604" s="1"/>
      <c r="Q604" s="1"/>
      <c r="R604" s="1"/>
      <c r="T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c r="DF604" s="1"/>
      <c r="DG604" s="1"/>
      <c r="DH604" s="1"/>
      <c r="DI604" s="1"/>
      <c r="DJ604" s="1"/>
      <c r="DK604" s="1"/>
      <c r="DL604" s="1"/>
      <c r="DM604" s="1"/>
      <c r="DN604" s="1"/>
      <c r="DO604" s="1"/>
      <c r="DP604" s="1"/>
      <c r="DQ604" s="1"/>
      <c r="DR604" s="1"/>
      <c r="DS604" s="1"/>
      <c r="DT604" s="1"/>
      <c r="DU604" s="1"/>
      <c r="DV604" s="1"/>
      <c r="DW604" s="1"/>
      <c r="DX604" s="1"/>
      <c r="DY604" s="1"/>
      <c r="DZ604" s="1"/>
      <c r="EA604" s="1"/>
      <c r="EB604" s="1"/>
      <c r="EC604" s="1"/>
      <c r="ED604" s="1"/>
      <c r="EE604" s="1"/>
      <c r="EF604" s="1"/>
      <c r="EG604" s="1"/>
      <c r="EH604" s="1"/>
    </row>
    <row r="605" spans="1:138" ht="12" customHeight="1" x14ac:dyDescent="0.25">
      <c r="A605" s="1"/>
      <c r="B605" s="59"/>
      <c r="C605" s="1"/>
      <c r="D605" s="1"/>
      <c r="E605" s="1"/>
      <c r="F605" s="1"/>
      <c r="G605" s="1"/>
      <c r="H605" s="1"/>
      <c r="I605" s="1"/>
      <c r="J605" s="1"/>
      <c r="K605" s="1"/>
      <c r="L605" s="1"/>
      <c r="M605" s="1"/>
      <c r="N605" s="1"/>
      <c r="O605" s="1"/>
      <c r="P605" s="1"/>
      <c r="Q605" s="1"/>
      <c r="R605" s="1"/>
      <c r="T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c r="DD605" s="1"/>
      <c r="DE605" s="1"/>
      <c r="DF605" s="1"/>
      <c r="DG605" s="1"/>
      <c r="DH605" s="1"/>
      <c r="DI605" s="1"/>
      <c r="DJ605" s="1"/>
      <c r="DK605" s="1"/>
      <c r="DL605" s="1"/>
      <c r="DM605" s="1"/>
      <c r="DN605" s="1"/>
      <c r="DO605" s="1"/>
      <c r="DP605" s="1"/>
      <c r="DQ605" s="1"/>
      <c r="DR605" s="1"/>
      <c r="DS605" s="1"/>
      <c r="DT605" s="1"/>
      <c r="DU605" s="1"/>
      <c r="DV605" s="1"/>
      <c r="DW605" s="1"/>
      <c r="DX605" s="1"/>
      <c r="DY605" s="1"/>
      <c r="DZ605" s="1"/>
      <c r="EA605" s="1"/>
      <c r="EB605" s="1"/>
      <c r="EC605" s="1"/>
      <c r="ED605" s="1"/>
      <c r="EE605" s="1"/>
      <c r="EF605" s="1"/>
      <c r="EG605" s="1"/>
      <c r="EH605" s="1"/>
    </row>
    <row r="606" spans="1:138" ht="12" customHeight="1" x14ac:dyDescent="0.25">
      <c r="A606" s="1"/>
      <c r="B606" s="59"/>
      <c r="C606" s="1"/>
      <c r="D606" s="1"/>
      <c r="E606" s="1"/>
      <c r="F606" s="1"/>
      <c r="G606" s="1"/>
      <c r="H606" s="1"/>
      <c r="I606" s="1"/>
      <c r="J606" s="1"/>
      <c r="K606" s="1"/>
      <c r="L606" s="1"/>
      <c r="M606" s="1"/>
      <c r="N606" s="1"/>
      <c r="O606" s="1"/>
      <c r="P606" s="1"/>
      <c r="Q606" s="1"/>
      <c r="R606" s="1"/>
      <c r="T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c r="DF606" s="1"/>
      <c r="DG606" s="1"/>
      <c r="DH606" s="1"/>
      <c r="DI606" s="1"/>
      <c r="DJ606" s="1"/>
      <c r="DK606" s="1"/>
      <c r="DL606" s="1"/>
      <c r="DM606" s="1"/>
      <c r="DN606" s="1"/>
      <c r="DO606" s="1"/>
      <c r="DP606" s="1"/>
      <c r="DQ606" s="1"/>
      <c r="DR606" s="1"/>
      <c r="DS606" s="1"/>
      <c r="DT606" s="1"/>
      <c r="DU606" s="1"/>
      <c r="DV606" s="1"/>
      <c r="DW606" s="1"/>
      <c r="DX606" s="1"/>
      <c r="DY606" s="1"/>
      <c r="DZ606" s="1"/>
      <c r="EA606" s="1"/>
      <c r="EB606" s="1"/>
      <c r="EC606" s="1"/>
      <c r="ED606" s="1"/>
      <c r="EE606" s="1"/>
      <c r="EF606" s="1"/>
      <c r="EG606" s="1"/>
      <c r="EH606" s="1"/>
    </row>
    <row r="607" spans="1:138" ht="12" customHeight="1" x14ac:dyDescent="0.25">
      <c r="A607" s="1"/>
      <c r="B607" s="59"/>
      <c r="C607" s="1"/>
      <c r="D607" s="1"/>
      <c r="E607" s="1"/>
      <c r="F607" s="1"/>
      <c r="G607" s="1"/>
      <c r="H607" s="1"/>
      <c r="I607" s="1"/>
      <c r="J607" s="1"/>
      <c r="K607" s="1"/>
      <c r="L607" s="1"/>
      <c r="M607" s="1"/>
      <c r="N607" s="1"/>
      <c r="O607" s="1"/>
      <c r="P607" s="1"/>
      <c r="Q607" s="1"/>
      <c r="R607" s="1"/>
      <c r="T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c r="DF607" s="1"/>
      <c r="DG607" s="1"/>
      <c r="DH607" s="1"/>
      <c r="DI607" s="1"/>
      <c r="DJ607" s="1"/>
      <c r="DK607" s="1"/>
      <c r="DL607" s="1"/>
      <c r="DM607" s="1"/>
      <c r="DN607" s="1"/>
      <c r="DO607" s="1"/>
      <c r="DP607" s="1"/>
      <c r="DQ607" s="1"/>
      <c r="DR607" s="1"/>
      <c r="DS607" s="1"/>
      <c r="DT607" s="1"/>
      <c r="DU607" s="1"/>
      <c r="DV607" s="1"/>
      <c r="DW607" s="1"/>
      <c r="DX607" s="1"/>
      <c r="DY607" s="1"/>
      <c r="DZ607" s="1"/>
      <c r="EA607" s="1"/>
      <c r="EB607" s="1"/>
      <c r="EC607" s="1"/>
      <c r="ED607" s="1"/>
      <c r="EE607" s="1"/>
      <c r="EF607" s="1"/>
      <c r="EG607" s="1"/>
      <c r="EH607" s="1"/>
    </row>
    <row r="608" spans="1:138" ht="12" customHeight="1" x14ac:dyDescent="0.25">
      <c r="A608" s="1"/>
      <c r="B608" s="59"/>
      <c r="C608" s="1"/>
      <c r="D608" s="1"/>
      <c r="E608" s="1"/>
      <c r="F608" s="1"/>
      <c r="G608" s="1"/>
      <c r="H608" s="1"/>
      <c r="I608" s="1"/>
      <c r="J608" s="1"/>
      <c r="K608" s="1"/>
      <c r="L608" s="1"/>
      <c r="M608" s="1"/>
      <c r="N608" s="1"/>
      <c r="O608" s="1"/>
      <c r="P608" s="1"/>
      <c r="Q608" s="1"/>
      <c r="R608" s="1"/>
      <c r="T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c r="DF608" s="1"/>
      <c r="DG608" s="1"/>
      <c r="DH608" s="1"/>
      <c r="DI608" s="1"/>
      <c r="DJ608" s="1"/>
      <c r="DK608" s="1"/>
      <c r="DL608" s="1"/>
      <c r="DM608" s="1"/>
      <c r="DN608" s="1"/>
      <c r="DO608" s="1"/>
      <c r="DP608" s="1"/>
      <c r="DQ608" s="1"/>
      <c r="DR608" s="1"/>
      <c r="DS608" s="1"/>
      <c r="DT608" s="1"/>
      <c r="DU608" s="1"/>
      <c r="DV608" s="1"/>
      <c r="DW608" s="1"/>
      <c r="DX608" s="1"/>
      <c r="DY608" s="1"/>
      <c r="DZ608" s="1"/>
      <c r="EA608" s="1"/>
      <c r="EB608" s="1"/>
      <c r="EC608" s="1"/>
      <c r="ED608" s="1"/>
      <c r="EE608" s="1"/>
      <c r="EF608" s="1"/>
      <c r="EG608" s="1"/>
      <c r="EH608" s="1"/>
    </row>
    <row r="609" spans="1:138" ht="12" customHeight="1" x14ac:dyDescent="0.25">
      <c r="A609" s="1"/>
      <c r="B609" s="59"/>
      <c r="C609" s="1"/>
      <c r="D609" s="1"/>
      <c r="E609" s="1"/>
      <c r="F609" s="1"/>
      <c r="G609" s="1"/>
      <c r="H609" s="1"/>
      <c r="I609" s="1"/>
      <c r="J609" s="1"/>
      <c r="K609" s="1"/>
      <c r="L609" s="1"/>
      <c r="M609" s="1"/>
      <c r="N609" s="1"/>
      <c r="O609" s="1"/>
      <c r="P609" s="1"/>
      <c r="Q609" s="1"/>
      <c r="R609" s="1"/>
      <c r="T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c r="DF609" s="1"/>
      <c r="DG609" s="1"/>
      <c r="DH609" s="1"/>
      <c r="DI609" s="1"/>
      <c r="DJ609" s="1"/>
      <c r="DK609" s="1"/>
      <c r="DL609" s="1"/>
      <c r="DM609" s="1"/>
      <c r="DN609" s="1"/>
      <c r="DO609" s="1"/>
      <c r="DP609" s="1"/>
      <c r="DQ609" s="1"/>
      <c r="DR609" s="1"/>
      <c r="DS609" s="1"/>
      <c r="DT609" s="1"/>
      <c r="DU609" s="1"/>
      <c r="DV609" s="1"/>
      <c r="DW609" s="1"/>
      <c r="DX609" s="1"/>
      <c r="DY609" s="1"/>
      <c r="DZ609" s="1"/>
      <c r="EA609" s="1"/>
      <c r="EB609" s="1"/>
      <c r="EC609" s="1"/>
      <c r="ED609" s="1"/>
      <c r="EE609" s="1"/>
      <c r="EF609" s="1"/>
      <c r="EG609" s="1"/>
      <c r="EH609" s="1"/>
    </row>
    <row r="610" spans="1:138" ht="12" customHeight="1" x14ac:dyDescent="0.25">
      <c r="A610" s="1"/>
      <c r="B610" s="59"/>
      <c r="C610" s="1"/>
      <c r="D610" s="1"/>
      <c r="E610" s="1"/>
      <c r="F610" s="1"/>
      <c r="G610" s="1"/>
      <c r="H610" s="1"/>
      <c r="I610" s="1"/>
      <c r="J610" s="1"/>
      <c r="K610" s="1"/>
      <c r="L610" s="1"/>
      <c r="M610" s="1"/>
      <c r="N610" s="1"/>
      <c r="O610" s="1"/>
      <c r="P610" s="1"/>
      <c r="Q610" s="1"/>
      <c r="R610" s="1"/>
      <c r="T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c r="DF610" s="1"/>
      <c r="DG610" s="1"/>
      <c r="DH610" s="1"/>
      <c r="DI610" s="1"/>
      <c r="DJ610" s="1"/>
      <c r="DK610" s="1"/>
      <c r="DL610" s="1"/>
      <c r="DM610" s="1"/>
      <c r="DN610" s="1"/>
      <c r="DO610" s="1"/>
      <c r="DP610" s="1"/>
      <c r="DQ610" s="1"/>
      <c r="DR610" s="1"/>
      <c r="DS610" s="1"/>
      <c r="DT610" s="1"/>
      <c r="DU610" s="1"/>
      <c r="DV610" s="1"/>
      <c r="DW610" s="1"/>
      <c r="DX610" s="1"/>
      <c r="DY610" s="1"/>
      <c r="DZ610" s="1"/>
      <c r="EA610" s="1"/>
      <c r="EB610" s="1"/>
      <c r="EC610" s="1"/>
      <c r="ED610" s="1"/>
      <c r="EE610" s="1"/>
      <c r="EF610" s="1"/>
      <c r="EG610" s="1"/>
      <c r="EH610" s="1"/>
    </row>
    <row r="611" spans="1:138" ht="12" customHeight="1" x14ac:dyDescent="0.25">
      <c r="A611" s="1"/>
      <c r="B611" s="59"/>
      <c r="C611" s="1"/>
      <c r="D611" s="1"/>
      <c r="E611" s="1"/>
      <c r="F611" s="1"/>
      <c r="G611" s="1"/>
      <c r="H611" s="1"/>
      <c r="I611" s="1"/>
      <c r="J611" s="1"/>
      <c r="K611" s="1"/>
      <c r="L611" s="1"/>
      <c r="M611" s="1"/>
      <c r="N611" s="1"/>
      <c r="O611" s="1"/>
      <c r="P611" s="1"/>
      <c r="Q611" s="1"/>
      <c r="R611" s="1"/>
      <c r="T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c r="DF611" s="1"/>
      <c r="DG611" s="1"/>
      <c r="DH611" s="1"/>
      <c r="DI611" s="1"/>
      <c r="DJ611" s="1"/>
      <c r="DK611" s="1"/>
      <c r="DL611" s="1"/>
      <c r="DM611" s="1"/>
      <c r="DN611" s="1"/>
      <c r="DO611" s="1"/>
      <c r="DP611" s="1"/>
      <c r="DQ611" s="1"/>
      <c r="DR611" s="1"/>
      <c r="DS611" s="1"/>
      <c r="DT611" s="1"/>
      <c r="DU611" s="1"/>
      <c r="DV611" s="1"/>
      <c r="DW611" s="1"/>
      <c r="DX611" s="1"/>
      <c r="DY611" s="1"/>
      <c r="DZ611" s="1"/>
      <c r="EA611" s="1"/>
      <c r="EB611" s="1"/>
      <c r="EC611" s="1"/>
      <c r="ED611" s="1"/>
      <c r="EE611" s="1"/>
      <c r="EF611" s="1"/>
      <c r="EG611" s="1"/>
      <c r="EH611" s="1"/>
    </row>
    <row r="612" spans="1:138" ht="12" customHeight="1" x14ac:dyDescent="0.25">
      <c r="A612" s="1"/>
      <c r="B612" s="59"/>
      <c r="C612" s="1"/>
      <c r="D612" s="1"/>
      <c r="E612" s="1"/>
      <c r="F612" s="1"/>
      <c r="G612" s="1"/>
      <c r="H612" s="1"/>
      <c r="I612" s="1"/>
      <c r="J612" s="1"/>
      <c r="K612" s="1"/>
      <c r="L612" s="1"/>
      <c r="M612" s="1"/>
      <c r="N612" s="1"/>
      <c r="O612" s="1"/>
      <c r="P612" s="1"/>
      <c r="Q612" s="1"/>
      <c r="R612" s="1"/>
      <c r="T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c r="DF612" s="1"/>
      <c r="DG612" s="1"/>
      <c r="DH612" s="1"/>
      <c r="DI612" s="1"/>
      <c r="DJ612" s="1"/>
      <c r="DK612" s="1"/>
      <c r="DL612" s="1"/>
      <c r="DM612" s="1"/>
      <c r="DN612" s="1"/>
      <c r="DO612" s="1"/>
      <c r="DP612" s="1"/>
      <c r="DQ612" s="1"/>
      <c r="DR612" s="1"/>
      <c r="DS612" s="1"/>
      <c r="DT612" s="1"/>
      <c r="DU612" s="1"/>
      <c r="DV612" s="1"/>
      <c r="DW612" s="1"/>
      <c r="DX612" s="1"/>
      <c r="DY612" s="1"/>
      <c r="DZ612" s="1"/>
      <c r="EA612" s="1"/>
      <c r="EB612" s="1"/>
      <c r="EC612" s="1"/>
      <c r="ED612" s="1"/>
      <c r="EE612" s="1"/>
      <c r="EF612" s="1"/>
      <c r="EG612" s="1"/>
      <c r="EH612" s="1"/>
    </row>
    <row r="613" spans="1:138" ht="12" customHeight="1" x14ac:dyDescent="0.25">
      <c r="A613" s="1"/>
      <c r="B613" s="59"/>
      <c r="C613" s="1"/>
      <c r="D613" s="1"/>
      <c r="E613" s="1"/>
      <c r="F613" s="1"/>
      <c r="G613" s="1"/>
      <c r="H613" s="1"/>
      <c r="I613" s="1"/>
      <c r="J613" s="1"/>
      <c r="K613" s="1"/>
      <c r="L613" s="1"/>
      <c r="M613" s="1"/>
      <c r="N613" s="1"/>
      <c r="O613" s="1"/>
      <c r="P613" s="1"/>
      <c r="Q613" s="1"/>
      <c r="R613" s="1"/>
      <c r="T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c r="DF613" s="1"/>
      <c r="DG613" s="1"/>
      <c r="DH613" s="1"/>
      <c r="DI613" s="1"/>
      <c r="DJ613" s="1"/>
      <c r="DK613" s="1"/>
      <c r="DL613" s="1"/>
      <c r="DM613" s="1"/>
      <c r="DN613" s="1"/>
      <c r="DO613" s="1"/>
      <c r="DP613" s="1"/>
      <c r="DQ613" s="1"/>
      <c r="DR613" s="1"/>
      <c r="DS613" s="1"/>
      <c r="DT613" s="1"/>
      <c r="DU613" s="1"/>
      <c r="DV613" s="1"/>
      <c r="DW613" s="1"/>
      <c r="DX613" s="1"/>
      <c r="DY613" s="1"/>
      <c r="DZ613" s="1"/>
      <c r="EA613" s="1"/>
      <c r="EB613" s="1"/>
      <c r="EC613" s="1"/>
      <c r="ED613" s="1"/>
      <c r="EE613" s="1"/>
      <c r="EF613" s="1"/>
      <c r="EG613" s="1"/>
      <c r="EH613" s="1"/>
    </row>
    <row r="614" spans="1:138" ht="12" customHeight="1" x14ac:dyDescent="0.25">
      <c r="A614" s="1"/>
      <c r="B614" s="59"/>
      <c r="C614" s="1"/>
      <c r="D614" s="1"/>
      <c r="E614" s="1"/>
      <c r="F614" s="1"/>
      <c r="G614" s="1"/>
      <c r="H614" s="1"/>
      <c r="I614" s="1"/>
      <c r="J614" s="1"/>
      <c r="K614" s="1"/>
      <c r="L614" s="1"/>
      <c r="M614" s="1"/>
      <c r="N614" s="1"/>
      <c r="O614" s="1"/>
      <c r="P614" s="1"/>
      <c r="Q614" s="1"/>
      <c r="R614" s="1"/>
      <c r="T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c r="DF614" s="1"/>
      <c r="DG614" s="1"/>
      <c r="DH614" s="1"/>
      <c r="DI614" s="1"/>
      <c r="DJ614" s="1"/>
      <c r="DK614" s="1"/>
      <c r="DL614" s="1"/>
      <c r="DM614" s="1"/>
      <c r="DN614" s="1"/>
      <c r="DO614" s="1"/>
      <c r="DP614" s="1"/>
      <c r="DQ614" s="1"/>
      <c r="DR614" s="1"/>
      <c r="DS614" s="1"/>
      <c r="DT614" s="1"/>
      <c r="DU614" s="1"/>
      <c r="DV614" s="1"/>
      <c r="DW614" s="1"/>
      <c r="DX614" s="1"/>
      <c r="DY614" s="1"/>
      <c r="DZ614" s="1"/>
      <c r="EA614" s="1"/>
      <c r="EB614" s="1"/>
      <c r="EC614" s="1"/>
      <c r="ED614" s="1"/>
      <c r="EE614" s="1"/>
      <c r="EF614" s="1"/>
      <c r="EG614" s="1"/>
      <c r="EH614" s="1"/>
    </row>
    <row r="615" spans="1:138" ht="12" customHeight="1" x14ac:dyDescent="0.25">
      <c r="A615" s="1"/>
      <c r="B615" s="59"/>
      <c r="C615" s="1"/>
      <c r="D615" s="1"/>
      <c r="E615" s="1"/>
      <c r="F615" s="1"/>
      <c r="G615" s="1"/>
      <c r="H615" s="1"/>
      <c r="I615" s="1"/>
      <c r="J615" s="1"/>
      <c r="K615" s="1"/>
      <c r="L615" s="1"/>
      <c r="M615" s="1"/>
      <c r="N615" s="1"/>
      <c r="O615" s="1"/>
      <c r="P615" s="1"/>
      <c r="Q615" s="1"/>
      <c r="R615" s="1"/>
      <c r="T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c r="DF615" s="1"/>
      <c r="DG615" s="1"/>
      <c r="DH615" s="1"/>
      <c r="DI615" s="1"/>
      <c r="DJ615" s="1"/>
      <c r="DK615" s="1"/>
      <c r="DL615" s="1"/>
      <c r="DM615" s="1"/>
      <c r="DN615" s="1"/>
      <c r="DO615" s="1"/>
      <c r="DP615" s="1"/>
      <c r="DQ615" s="1"/>
      <c r="DR615" s="1"/>
      <c r="DS615" s="1"/>
      <c r="DT615" s="1"/>
      <c r="DU615" s="1"/>
      <c r="DV615" s="1"/>
      <c r="DW615" s="1"/>
      <c r="DX615" s="1"/>
      <c r="DY615" s="1"/>
      <c r="DZ615" s="1"/>
      <c r="EA615" s="1"/>
      <c r="EB615" s="1"/>
      <c r="EC615" s="1"/>
      <c r="ED615" s="1"/>
      <c r="EE615" s="1"/>
      <c r="EF615" s="1"/>
      <c r="EG615" s="1"/>
      <c r="EH615" s="1"/>
    </row>
    <row r="616" spans="1:138" ht="12" customHeight="1" x14ac:dyDescent="0.25">
      <c r="A616" s="1"/>
      <c r="B616" s="59"/>
      <c r="C616" s="1"/>
      <c r="D616" s="1"/>
      <c r="E616" s="1"/>
      <c r="F616" s="1"/>
      <c r="G616" s="1"/>
      <c r="H616" s="1"/>
      <c r="I616" s="1"/>
      <c r="J616" s="1"/>
      <c r="K616" s="1"/>
      <c r="L616" s="1"/>
      <c r="M616" s="1"/>
      <c r="N616" s="1"/>
      <c r="O616" s="1"/>
      <c r="P616" s="1"/>
      <c r="Q616" s="1"/>
      <c r="R616" s="1"/>
      <c r="T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c r="DF616" s="1"/>
      <c r="DG616" s="1"/>
      <c r="DH616" s="1"/>
      <c r="DI616" s="1"/>
      <c r="DJ616" s="1"/>
      <c r="DK616" s="1"/>
      <c r="DL616" s="1"/>
      <c r="DM616" s="1"/>
      <c r="DN616" s="1"/>
      <c r="DO616" s="1"/>
      <c r="DP616" s="1"/>
      <c r="DQ616" s="1"/>
      <c r="DR616" s="1"/>
      <c r="DS616" s="1"/>
      <c r="DT616" s="1"/>
      <c r="DU616" s="1"/>
      <c r="DV616" s="1"/>
      <c r="DW616" s="1"/>
      <c r="DX616" s="1"/>
      <c r="DY616" s="1"/>
      <c r="DZ616" s="1"/>
      <c r="EA616" s="1"/>
      <c r="EB616" s="1"/>
      <c r="EC616" s="1"/>
      <c r="ED616" s="1"/>
      <c r="EE616" s="1"/>
      <c r="EF616" s="1"/>
      <c r="EG616" s="1"/>
      <c r="EH616" s="1"/>
    </row>
    <row r="617" spans="1:138" ht="12" customHeight="1" x14ac:dyDescent="0.25">
      <c r="A617" s="1"/>
      <c r="B617" s="59"/>
      <c r="C617" s="1"/>
      <c r="D617" s="1"/>
      <c r="E617" s="1"/>
      <c r="F617" s="1"/>
      <c r="G617" s="1"/>
      <c r="H617" s="1"/>
      <c r="I617" s="1"/>
      <c r="J617" s="1"/>
      <c r="K617" s="1"/>
      <c r="L617" s="1"/>
      <c r="M617" s="1"/>
      <c r="N617" s="1"/>
      <c r="O617" s="1"/>
      <c r="P617" s="1"/>
      <c r="Q617" s="1"/>
      <c r="R617" s="1"/>
      <c r="T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c r="DF617" s="1"/>
      <c r="DG617" s="1"/>
      <c r="DH617" s="1"/>
      <c r="DI617" s="1"/>
      <c r="DJ617" s="1"/>
      <c r="DK617" s="1"/>
      <c r="DL617" s="1"/>
      <c r="DM617" s="1"/>
      <c r="DN617" s="1"/>
      <c r="DO617" s="1"/>
      <c r="DP617" s="1"/>
      <c r="DQ617" s="1"/>
      <c r="DR617" s="1"/>
      <c r="DS617" s="1"/>
      <c r="DT617" s="1"/>
      <c r="DU617" s="1"/>
      <c r="DV617" s="1"/>
      <c r="DW617" s="1"/>
      <c r="DX617" s="1"/>
      <c r="DY617" s="1"/>
      <c r="DZ617" s="1"/>
      <c r="EA617" s="1"/>
      <c r="EB617" s="1"/>
      <c r="EC617" s="1"/>
      <c r="ED617" s="1"/>
      <c r="EE617" s="1"/>
      <c r="EF617" s="1"/>
      <c r="EG617" s="1"/>
      <c r="EH617" s="1"/>
    </row>
    <row r="618" spans="1:138" ht="12" customHeight="1" x14ac:dyDescent="0.25">
      <c r="A618" s="1"/>
      <c r="B618" s="59"/>
      <c r="C618" s="1"/>
      <c r="D618" s="1"/>
      <c r="E618" s="1"/>
      <c r="F618" s="1"/>
      <c r="G618" s="1"/>
      <c r="H618" s="1"/>
      <c r="I618" s="1"/>
      <c r="J618" s="1"/>
      <c r="K618" s="1"/>
      <c r="L618" s="1"/>
      <c r="M618" s="1"/>
      <c r="N618" s="1"/>
      <c r="O618" s="1"/>
      <c r="P618" s="1"/>
      <c r="Q618" s="1"/>
      <c r="R618" s="1"/>
      <c r="T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c r="DF618" s="1"/>
      <c r="DG618" s="1"/>
      <c r="DH618" s="1"/>
      <c r="DI618" s="1"/>
      <c r="DJ618" s="1"/>
      <c r="DK618" s="1"/>
      <c r="DL618" s="1"/>
      <c r="DM618" s="1"/>
      <c r="DN618" s="1"/>
      <c r="DO618" s="1"/>
      <c r="DP618" s="1"/>
      <c r="DQ618" s="1"/>
      <c r="DR618" s="1"/>
      <c r="DS618" s="1"/>
      <c r="DT618" s="1"/>
      <c r="DU618" s="1"/>
      <c r="DV618" s="1"/>
      <c r="DW618" s="1"/>
      <c r="DX618" s="1"/>
      <c r="DY618" s="1"/>
      <c r="DZ618" s="1"/>
      <c r="EA618" s="1"/>
      <c r="EB618" s="1"/>
      <c r="EC618" s="1"/>
      <c r="ED618" s="1"/>
      <c r="EE618" s="1"/>
      <c r="EF618" s="1"/>
      <c r="EG618" s="1"/>
      <c r="EH618" s="1"/>
    </row>
    <row r="619" spans="1:138" ht="12" customHeight="1" x14ac:dyDescent="0.25">
      <c r="A619" s="1"/>
      <c r="B619" s="59"/>
      <c r="C619" s="1"/>
      <c r="D619" s="1"/>
      <c r="E619" s="1"/>
      <c r="F619" s="1"/>
      <c r="G619" s="1"/>
      <c r="H619" s="1"/>
      <c r="I619" s="1"/>
      <c r="J619" s="1"/>
      <c r="K619" s="1"/>
      <c r="L619" s="1"/>
      <c r="M619" s="1"/>
      <c r="N619" s="1"/>
      <c r="O619" s="1"/>
      <c r="P619" s="1"/>
      <c r="Q619" s="1"/>
      <c r="R619" s="1"/>
      <c r="T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c r="DF619" s="1"/>
      <c r="DG619" s="1"/>
      <c r="DH619" s="1"/>
      <c r="DI619" s="1"/>
      <c r="DJ619" s="1"/>
      <c r="DK619" s="1"/>
      <c r="DL619" s="1"/>
      <c r="DM619" s="1"/>
      <c r="DN619" s="1"/>
      <c r="DO619" s="1"/>
      <c r="DP619" s="1"/>
      <c r="DQ619" s="1"/>
      <c r="DR619" s="1"/>
      <c r="DS619" s="1"/>
      <c r="DT619" s="1"/>
      <c r="DU619" s="1"/>
      <c r="DV619" s="1"/>
      <c r="DW619" s="1"/>
      <c r="DX619" s="1"/>
      <c r="DY619" s="1"/>
      <c r="DZ619" s="1"/>
      <c r="EA619" s="1"/>
      <c r="EB619" s="1"/>
      <c r="EC619" s="1"/>
      <c r="ED619" s="1"/>
      <c r="EE619" s="1"/>
      <c r="EF619" s="1"/>
      <c r="EG619" s="1"/>
      <c r="EH619" s="1"/>
    </row>
    <row r="620" spans="1:138" ht="12" customHeight="1" x14ac:dyDescent="0.25">
      <c r="A620" s="1"/>
      <c r="B620" s="59"/>
      <c r="C620" s="1"/>
      <c r="D620" s="1"/>
      <c r="E620" s="1"/>
      <c r="F620" s="1"/>
      <c r="G620" s="1"/>
      <c r="H620" s="1"/>
      <c r="I620" s="1"/>
      <c r="J620" s="1"/>
      <c r="K620" s="1"/>
      <c r="L620" s="1"/>
      <c r="M620" s="1"/>
      <c r="N620" s="1"/>
      <c r="O620" s="1"/>
      <c r="P620" s="1"/>
      <c r="Q620" s="1"/>
      <c r="R620" s="1"/>
      <c r="T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c r="DF620" s="1"/>
      <c r="DG620" s="1"/>
      <c r="DH620" s="1"/>
      <c r="DI620" s="1"/>
      <c r="DJ620" s="1"/>
      <c r="DK620" s="1"/>
      <c r="DL620" s="1"/>
      <c r="DM620" s="1"/>
      <c r="DN620" s="1"/>
      <c r="DO620" s="1"/>
      <c r="DP620" s="1"/>
      <c r="DQ620" s="1"/>
      <c r="DR620" s="1"/>
      <c r="DS620" s="1"/>
      <c r="DT620" s="1"/>
      <c r="DU620" s="1"/>
      <c r="DV620" s="1"/>
      <c r="DW620" s="1"/>
      <c r="DX620" s="1"/>
      <c r="DY620" s="1"/>
      <c r="DZ620" s="1"/>
      <c r="EA620" s="1"/>
      <c r="EB620" s="1"/>
      <c r="EC620" s="1"/>
      <c r="ED620" s="1"/>
      <c r="EE620" s="1"/>
      <c r="EF620" s="1"/>
      <c r="EG620" s="1"/>
      <c r="EH620" s="1"/>
    </row>
    <row r="621" spans="1:138" ht="12" customHeight="1" x14ac:dyDescent="0.25">
      <c r="A621" s="1"/>
      <c r="B621" s="59"/>
      <c r="C621" s="1"/>
      <c r="D621" s="1"/>
      <c r="E621" s="1"/>
      <c r="F621" s="1"/>
      <c r="G621" s="1"/>
      <c r="H621" s="1"/>
      <c r="I621" s="1"/>
      <c r="J621" s="1"/>
      <c r="K621" s="1"/>
      <c r="L621" s="1"/>
      <c r="M621" s="1"/>
      <c r="N621" s="1"/>
      <c r="O621" s="1"/>
      <c r="P621" s="1"/>
      <c r="Q621" s="1"/>
      <c r="R621" s="1"/>
      <c r="T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c r="DF621" s="1"/>
      <c r="DG621" s="1"/>
      <c r="DH621" s="1"/>
      <c r="DI621" s="1"/>
      <c r="DJ621" s="1"/>
      <c r="DK621" s="1"/>
      <c r="DL621" s="1"/>
      <c r="DM621" s="1"/>
      <c r="DN621" s="1"/>
      <c r="DO621" s="1"/>
      <c r="DP621" s="1"/>
      <c r="DQ621" s="1"/>
      <c r="DR621" s="1"/>
      <c r="DS621" s="1"/>
      <c r="DT621" s="1"/>
      <c r="DU621" s="1"/>
      <c r="DV621" s="1"/>
      <c r="DW621" s="1"/>
      <c r="DX621" s="1"/>
      <c r="DY621" s="1"/>
      <c r="DZ621" s="1"/>
      <c r="EA621" s="1"/>
      <c r="EB621" s="1"/>
      <c r="EC621" s="1"/>
      <c r="ED621" s="1"/>
      <c r="EE621" s="1"/>
      <c r="EF621" s="1"/>
      <c r="EG621" s="1"/>
      <c r="EH621" s="1"/>
    </row>
    <row r="622" spans="1:138" ht="12" customHeight="1" x14ac:dyDescent="0.25">
      <c r="A622" s="1"/>
      <c r="B622" s="59"/>
      <c r="C622" s="1"/>
      <c r="D622" s="1"/>
      <c r="E622" s="1"/>
      <c r="F622" s="1"/>
      <c r="G622" s="1"/>
      <c r="H622" s="1"/>
      <c r="I622" s="1"/>
      <c r="J622" s="1"/>
      <c r="K622" s="1"/>
      <c r="L622" s="1"/>
      <c r="M622" s="1"/>
      <c r="N622" s="1"/>
      <c r="O622" s="1"/>
      <c r="P622" s="1"/>
      <c r="Q622" s="1"/>
      <c r="R622" s="1"/>
      <c r="T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c r="DF622" s="1"/>
      <c r="DG622" s="1"/>
      <c r="DH622" s="1"/>
      <c r="DI622" s="1"/>
      <c r="DJ622" s="1"/>
      <c r="DK622" s="1"/>
      <c r="DL622" s="1"/>
      <c r="DM622" s="1"/>
      <c r="DN622" s="1"/>
      <c r="DO622" s="1"/>
      <c r="DP622" s="1"/>
      <c r="DQ622" s="1"/>
      <c r="DR622" s="1"/>
      <c r="DS622" s="1"/>
      <c r="DT622" s="1"/>
      <c r="DU622" s="1"/>
      <c r="DV622" s="1"/>
      <c r="DW622" s="1"/>
      <c r="DX622" s="1"/>
      <c r="DY622" s="1"/>
      <c r="DZ622" s="1"/>
      <c r="EA622" s="1"/>
      <c r="EB622" s="1"/>
      <c r="EC622" s="1"/>
      <c r="ED622" s="1"/>
      <c r="EE622" s="1"/>
      <c r="EF622" s="1"/>
      <c r="EG622" s="1"/>
      <c r="EH622" s="1"/>
    </row>
    <row r="623" spans="1:138" ht="12" customHeight="1" x14ac:dyDescent="0.25">
      <c r="A623" s="1"/>
      <c r="B623" s="59"/>
      <c r="C623" s="1"/>
      <c r="D623" s="1"/>
      <c r="E623" s="1"/>
      <c r="F623" s="1"/>
      <c r="G623" s="1"/>
      <c r="H623" s="1"/>
      <c r="I623" s="1"/>
      <c r="J623" s="1"/>
      <c r="K623" s="1"/>
      <c r="L623" s="1"/>
      <c r="M623" s="1"/>
      <c r="N623" s="1"/>
      <c r="O623" s="1"/>
      <c r="P623" s="1"/>
      <c r="Q623" s="1"/>
      <c r="R623" s="1"/>
      <c r="T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c r="DF623" s="1"/>
      <c r="DG623" s="1"/>
      <c r="DH623" s="1"/>
      <c r="DI623" s="1"/>
      <c r="DJ623" s="1"/>
      <c r="DK623" s="1"/>
      <c r="DL623" s="1"/>
      <c r="DM623" s="1"/>
      <c r="DN623" s="1"/>
      <c r="DO623" s="1"/>
      <c r="DP623" s="1"/>
      <c r="DQ623" s="1"/>
      <c r="DR623" s="1"/>
      <c r="DS623" s="1"/>
      <c r="DT623" s="1"/>
      <c r="DU623" s="1"/>
      <c r="DV623" s="1"/>
      <c r="DW623" s="1"/>
      <c r="DX623" s="1"/>
      <c r="DY623" s="1"/>
      <c r="DZ623" s="1"/>
      <c r="EA623" s="1"/>
      <c r="EB623" s="1"/>
      <c r="EC623" s="1"/>
      <c r="ED623" s="1"/>
      <c r="EE623" s="1"/>
      <c r="EF623" s="1"/>
      <c r="EG623" s="1"/>
      <c r="EH623" s="1"/>
    </row>
    <row r="624" spans="1:138" ht="12" customHeight="1" x14ac:dyDescent="0.25">
      <c r="A624" s="1"/>
      <c r="B624" s="59"/>
      <c r="C624" s="1"/>
      <c r="D624" s="1"/>
      <c r="E624" s="1"/>
      <c r="F624" s="1"/>
      <c r="G624" s="1"/>
      <c r="H624" s="1"/>
      <c r="I624" s="1"/>
      <c r="J624" s="1"/>
      <c r="K624" s="1"/>
      <c r="L624" s="1"/>
      <c r="M624" s="1"/>
      <c r="N624" s="1"/>
      <c r="O624" s="1"/>
      <c r="P624" s="1"/>
      <c r="Q624" s="1"/>
      <c r="R624" s="1"/>
      <c r="T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1"/>
      <c r="DG624" s="1"/>
      <c r="DH624" s="1"/>
      <c r="DI624" s="1"/>
      <c r="DJ624" s="1"/>
      <c r="DK624" s="1"/>
      <c r="DL624" s="1"/>
      <c r="DM624" s="1"/>
      <c r="DN624" s="1"/>
      <c r="DO624" s="1"/>
      <c r="DP624" s="1"/>
      <c r="DQ624" s="1"/>
      <c r="DR624" s="1"/>
      <c r="DS624" s="1"/>
      <c r="DT624" s="1"/>
      <c r="DU624" s="1"/>
      <c r="DV624" s="1"/>
      <c r="DW624" s="1"/>
      <c r="DX624" s="1"/>
      <c r="DY624" s="1"/>
      <c r="DZ624" s="1"/>
      <c r="EA624" s="1"/>
      <c r="EB624" s="1"/>
      <c r="EC624" s="1"/>
      <c r="ED624" s="1"/>
      <c r="EE624" s="1"/>
      <c r="EF624" s="1"/>
      <c r="EG624" s="1"/>
      <c r="EH624" s="1"/>
    </row>
    <row r="625" spans="1:138" ht="12" customHeight="1" x14ac:dyDescent="0.25">
      <c r="A625" s="1"/>
      <c r="B625" s="59"/>
      <c r="C625" s="1"/>
      <c r="D625" s="1"/>
      <c r="E625" s="1"/>
      <c r="F625" s="1"/>
      <c r="G625" s="1"/>
      <c r="H625" s="1"/>
      <c r="I625" s="1"/>
      <c r="J625" s="1"/>
      <c r="K625" s="1"/>
      <c r="L625" s="1"/>
      <c r="M625" s="1"/>
      <c r="N625" s="1"/>
      <c r="O625" s="1"/>
      <c r="P625" s="1"/>
      <c r="Q625" s="1"/>
      <c r="R625" s="1"/>
      <c r="T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1"/>
      <c r="DG625" s="1"/>
      <c r="DH625" s="1"/>
      <c r="DI625" s="1"/>
      <c r="DJ625" s="1"/>
      <c r="DK625" s="1"/>
      <c r="DL625" s="1"/>
      <c r="DM625" s="1"/>
      <c r="DN625" s="1"/>
      <c r="DO625" s="1"/>
      <c r="DP625" s="1"/>
      <c r="DQ625" s="1"/>
      <c r="DR625" s="1"/>
      <c r="DS625" s="1"/>
      <c r="DT625" s="1"/>
      <c r="DU625" s="1"/>
      <c r="DV625" s="1"/>
      <c r="DW625" s="1"/>
      <c r="DX625" s="1"/>
      <c r="DY625" s="1"/>
      <c r="DZ625" s="1"/>
      <c r="EA625" s="1"/>
      <c r="EB625" s="1"/>
      <c r="EC625" s="1"/>
      <c r="ED625" s="1"/>
      <c r="EE625" s="1"/>
      <c r="EF625" s="1"/>
      <c r="EG625" s="1"/>
      <c r="EH625" s="1"/>
    </row>
    <row r="626" spans="1:138" ht="12" customHeight="1" x14ac:dyDescent="0.25">
      <c r="A626" s="1"/>
      <c r="B626" s="59"/>
      <c r="C626" s="1"/>
      <c r="D626" s="1"/>
      <c r="E626" s="1"/>
      <c r="F626" s="1"/>
      <c r="G626" s="1"/>
      <c r="H626" s="1"/>
      <c r="I626" s="1"/>
      <c r="J626" s="1"/>
      <c r="K626" s="1"/>
      <c r="L626" s="1"/>
      <c r="M626" s="1"/>
      <c r="N626" s="1"/>
      <c r="O626" s="1"/>
      <c r="P626" s="1"/>
      <c r="Q626" s="1"/>
      <c r="R626" s="1"/>
      <c r="T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1"/>
      <c r="DG626" s="1"/>
      <c r="DH626" s="1"/>
      <c r="DI626" s="1"/>
      <c r="DJ626" s="1"/>
      <c r="DK626" s="1"/>
      <c r="DL626" s="1"/>
      <c r="DM626" s="1"/>
      <c r="DN626" s="1"/>
      <c r="DO626" s="1"/>
      <c r="DP626" s="1"/>
      <c r="DQ626" s="1"/>
      <c r="DR626" s="1"/>
      <c r="DS626" s="1"/>
      <c r="DT626" s="1"/>
      <c r="DU626" s="1"/>
      <c r="DV626" s="1"/>
      <c r="DW626" s="1"/>
      <c r="DX626" s="1"/>
      <c r="DY626" s="1"/>
      <c r="DZ626" s="1"/>
      <c r="EA626" s="1"/>
      <c r="EB626" s="1"/>
      <c r="EC626" s="1"/>
      <c r="ED626" s="1"/>
      <c r="EE626" s="1"/>
      <c r="EF626" s="1"/>
      <c r="EG626" s="1"/>
      <c r="EH626" s="1"/>
    </row>
    <row r="627" spans="1:138" ht="12" customHeight="1" x14ac:dyDescent="0.25">
      <c r="A627" s="1"/>
      <c r="B627" s="59"/>
      <c r="C627" s="1"/>
      <c r="D627" s="1"/>
      <c r="E627" s="1"/>
      <c r="F627" s="1"/>
      <c r="G627" s="1"/>
      <c r="H627" s="1"/>
      <c r="I627" s="1"/>
      <c r="J627" s="1"/>
      <c r="K627" s="1"/>
      <c r="L627" s="1"/>
      <c r="M627" s="1"/>
      <c r="N627" s="1"/>
      <c r="O627" s="1"/>
      <c r="P627" s="1"/>
      <c r="Q627" s="1"/>
      <c r="R627" s="1"/>
      <c r="T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1"/>
      <c r="DG627" s="1"/>
      <c r="DH627" s="1"/>
      <c r="DI627" s="1"/>
      <c r="DJ627" s="1"/>
      <c r="DK627" s="1"/>
      <c r="DL627" s="1"/>
      <c r="DM627" s="1"/>
      <c r="DN627" s="1"/>
      <c r="DO627" s="1"/>
      <c r="DP627" s="1"/>
      <c r="DQ627" s="1"/>
      <c r="DR627" s="1"/>
      <c r="DS627" s="1"/>
      <c r="DT627" s="1"/>
      <c r="DU627" s="1"/>
      <c r="DV627" s="1"/>
      <c r="DW627" s="1"/>
      <c r="DX627" s="1"/>
      <c r="DY627" s="1"/>
      <c r="DZ627" s="1"/>
      <c r="EA627" s="1"/>
      <c r="EB627" s="1"/>
      <c r="EC627" s="1"/>
      <c r="ED627" s="1"/>
      <c r="EE627" s="1"/>
      <c r="EF627" s="1"/>
      <c r="EG627" s="1"/>
      <c r="EH627" s="1"/>
    </row>
    <row r="628" spans="1:138" ht="12" customHeight="1" x14ac:dyDescent="0.25">
      <c r="A628" s="1"/>
      <c r="B628" s="59"/>
      <c r="C628" s="1"/>
      <c r="D628" s="1"/>
      <c r="E628" s="1"/>
      <c r="F628" s="1"/>
      <c r="G628" s="1"/>
      <c r="H628" s="1"/>
      <c r="I628" s="1"/>
      <c r="J628" s="1"/>
      <c r="K628" s="1"/>
      <c r="L628" s="1"/>
      <c r="M628" s="1"/>
      <c r="N628" s="1"/>
      <c r="O628" s="1"/>
      <c r="P628" s="1"/>
      <c r="Q628" s="1"/>
      <c r="R628" s="1"/>
      <c r="T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1"/>
      <c r="DG628" s="1"/>
      <c r="DH628" s="1"/>
      <c r="DI628" s="1"/>
      <c r="DJ628" s="1"/>
      <c r="DK628" s="1"/>
      <c r="DL628" s="1"/>
      <c r="DM628" s="1"/>
      <c r="DN628" s="1"/>
      <c r="DO628" s="1"/>
      <c r="DP628" s="1"/>
      <c r="DQ628" s="1"/>
      <c r="DR628" s="1"/>
      <c r="DS628" s="1"/>
      <c r="DT628" s="1"/>
      <c r="DU628" s="1"/>
      <c r="DV628" s="1"/>
      <c r="DW628" s="1"/>
      <c r="DX628" s="1"/>
      <c r="DY628" s="1"/>
      <c r="DZ628" s="1"/>
      <c r="EA628" s="1"/>
      <c r="EB628" s="1"/>
      <c r="EC628" s="1"/>
      <c r="ED628" s="1"/>
      <c r="EE628" s="1"/>
      <c r="EF628" s="1"/>
      <c r="EG628" s="1"/>
      <c r="EH628" s="1"/>
    </row>
    <row r="629" spans="1:138" ht="12" customHeight="1" x14ac:dyDescent="0.25">
      <c r="A629" s="1"/>
      <c r="B629" s="59"/>
      <c r="C629" s="1"/>
      <c r="D629" s="1"/>
      <c r="E629" s="1"/>
      <c r="F629" s="1"/>
      <c r="G629" s="1"/>
      <c r="H629" s="1"/>
      <c r="I629" s="1"/>
      <c r="J629" s="1"/>
      <c r="K629" s="1"/>
      <c r="L629" s="1"/>
      <c r="M629" s="1"/>
      <c r="N629" s="1"/>
      <c r="O629" s="1"/>
      <c r="P629" s="1"/>
      <c r="Q629" s="1"/>
      <c r="R629" s="1"/>
      <c r="T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c r="DD629" s="1"/>
      <c r="DE629" s="1"/>
      <c r="DF629" s="1"/>
      <c r="DG629" s="1"/>
      <c r="DH629" s="1"/>
      <c r="DI629" s="1"/>
      <c r="DJ629" s="1"/>
      <c r="DK629" s="1"/>
      <c r="DL629" s="1"/>
      <c r="DM629" s="1"/>
      <c r="DN629" s="1"/>
      <c r="DO629" s="1"/>
      <c r="DP629" s="1"/>
      <c r="DQ629" s="1"/>
      <c r="DR629" s="1"/>
      <c r="DS629" s="1"/>
      <c r="DT629" s="1"/>
      <c r="DU629" s="1"/>
      <c r="DV629" s="1"/>
      <c r="DW629" s="1"/>
      <c r="DX629" s="1"/>
      <c r="DY629" s="1"/>
      <c r="DZ629" s="1"/>
      <c r="EA629" s="1"/>
      <c r="EB629" s="1"/>
      <c r="EC629" s="1"/>
      <c r="ED629" s="1"/>
      <c r="EE629" s="1"/>
      <c r="EF629" s="1"/>
      <c r="EG629" s="1"/>
      <c r="EH629" s="1"/>
    </row>
    <row r="630" spans="1:138" ht="12" customHeight="1" x14ac:dyDescent="0.25">
      <c r="A630" s="1"/>
      <c r="B630" s="59"/>
      <c r="C630" s="1"/>
      <c r="D630" s="1"/>
      <c r="E630" s="1"/>
      <c r="F630" s="1"/>
      <c r="G630" s="1"/>
      <c r="H630" s="1"/>
      <c r="I630" s="1"/>
      <c r="J630" s="1"/>
      <c r="K630" s="1"/>
      <c r="L630" s="1"/>
      <c r="M630" s="1"/>
      <c r="N630" s="1"/>
      <c r="O630" s="1"/>
      <c r="P630" s="1"/>
      <c r="Q630" s="1"/>
      <c r="R630" s="1"/>
      <c r="T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c r="DD630" s="1"/>
      <c r="DE630" s="1"/>
      <c r="DF630" s="1"/>
      <c r="DG630" s="1"/>
      <c r="DH630" s="1"/>
      <c r="DI630" s="1"/>
      <c r="DJ630" s="1"/>
      <c r="DK630" s="1"/>
      <c r="DL630" s="1"/>
      <c r="DM630" s="1"/>
      <c r="DN630" s="1"/>
      <c r="DO630" s="1"/>
      <c r="DP630" s="1"/>
      <c r="DQ630" s="1"/>
      <c r="DR630" s="1"/>
      <c r="DS630" s="1"/>
      <c r="DT630" s="1"/>
      <c r="DU630" s="1"/>
      <c r="DV630" s="1"/>
      <c r="DW630" s="1"/>
      <c r="DX630" s="1"/>
      <c r="DY630" s="1"/>
      <c r="DZ630" s="1"/>
      <c r="EA630" s="1"/>
      <c r="EB630" s="1"/>
      <c r="EC630" s="1"/>
      <c r="ED630" s="1"/>
      <c r="EE630" s="1"/>
      <c r="EF630" s="1"/>
      <c r="EG630" s="1"/>
      <c r="EH630" s="1"/>
    </row>
    <row r="631" spans="1:138" ht="12" customHeight="1" x14ac:dyDescent="0.25">
      <c r="A631" s="1"/>
      <c r="B631" s="59"/>
      <c r="C631" s="1"/>
      <c r="D631" s="1"/>
      <c r="E631" s="1"/>
      <c r="F631" s="1"/>
      <c r="G631" s="1"/>
      <c r="H631" s="1"/>
      <c r="I631" s="1"/>
      <c r="J631" s="1"/>
      <c r="K631" s="1"/>
      <c r="L631" s="1"/>
      <c r="M631" s="1"/>
      <c r="N631" s="1"/>
      <c r="O631" s="1"/>
      <c r="P631" s="1"/>
      <c r="Q631" s="1"/>
      <c r="R631" s="1"/>
      <c r="T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c r="DD631" s="1"/>
      <c r="DE631" s="1"/>
      <c r="DF631" s="1"/>
      <c r="DG631" s="1"/>
      <c r="DH631" s="1"/>
      <c r="DI631" s="1"/>
      <c r="DJ631" s="1"/>
      <c r="DK631" s="1"/>
      <c r="DL631" s="1"/>
      <c r="DM631" s="1"/>
      <c r="DN631" s="1"/>
      <c r="DO631" s="1"/>
      <c r="DP631" s="1"/>
      <c r="DQ631" s="1"/>
      <c r="DR631" s="1"/>
      <c r="DS631" s="1"/>
      <c r="DT631" s="1"/>
      <c r="DU631" s="1"/>
      <c r="DV631" s="1"/>
      <c r="DW631" s="1"/>
      <c r="DX631" s="1"/>
      <c r="DY631" s="1"/>
      <c r="DZ631" s="1"/>
      <c r="EA631" s="1"/>
      <c r="EB631" s="1"/>
      <c r="EC631" s="1"/>
      <c r="ED631" s="1"/>
      <c r="EE631" s="1"/>
      <c r="EF631" s="1"/>
      <c r="EG631" s="1"/>
      <c r="EH631" s="1"/>
    </row>
    <row r="632" spans="1:138" ht="12" customHeight="1" x14ac:dyDescent="0.25">
      <c r="A632" s="1"/>
      <c r="B632" s="59"/>
      <c r="C632" s="1"/>
      <c r="D632" s="1"/>
      <c r="E632" s="1"/>
      <c r="F632" s="1"/>
      <c r="G632" s="1"/>
      <c r="H632" s="1"/>
      <c r="I632" s="1"/>
      <c r="J632" s="1"/>
      <c r="K632" s="1"/>
      <c r="L632" s="1"/>
      <c r="M632" s="1"/>
      <c r="N632" s="1"/>
      <c r="O632" s="1"/>
      <c r="P632" s="1"/>
      <c r="Q632" s="1"/>
      <c r="R632" s="1"/>
      <c r="T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c r="DD632" s="1"/>
      <c r="DE632" s="1"/>
      <c r="DF632" s="1"/>
      <c r="DG632" s="1"/>
      <c r="DH632" s="1"/>
      <c r="DI632" s="1"/>
      <c r="DJ632" s="1"/>
      <c r="DK632" s="1"/>
      <c r="DL632" s="1"/>
      <c r="DM632" s="1"/>
      <c r="DN632" s="1"/>
      <c r="DO632" s="1"/>
      <c r="DP632" s="1"/>
      <c r="DQ632" s="1"/>
      <c r="DR632" s="1"/>
      <c r="DS632" s="1"/>
      <c r="DT632" s="1"/>
      <c r="DU632" s="1"/>
      <c r="DV632" s="1"/>
      <c r="DW632" s="1"/>
      <c r="DX632" s="1"/>
      <c r="DY632" s="1"/>
      <c r="DZ632" s="1"/>
      <c r="EA632" s="1"/>
      <c r="EB632" s="1"/>
      <c r="EC632" s="1"/>
      <c r="ED632" s="1"/>
      <c r="EE632" s="1"/>
      <c r="EF632" s="1"/>
      <c r="EG632" s="1"/>
      <c r="EH632" s="1"/>
    </row>
    <row r="633" spans="1:138" ht="12" customHeight="1" x14ac:dyDescent="0.25">
      <c r="A633" s="1"/>
      <c r="B633" s="59"/>
      <c r="C633" s="1"/>
      <c r="D633" s="1"/>
      <c r="E633" s="1"/>
      <c r="F633" s="1"/>
      <c r="G633" s="1"/>
      <c r="H633" s="1"/>
      <c r="I633" s="1"/>
      <c r="J633" s="1"/>
      <c r="K633" s="1"/>
      <c r="L633" s="1"/>
      <c r="M633" s="1"/>
      <c r="N633" s="1"/>
      <c r="O633" s="1"/>
      <c r="P633" s="1"/>
      <c r="Q633" s="1"/>
      <c r="R633" s="1"/>
      <c r="T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c r="DD633" s="1"/>
      <c r="DE633" s="1"/>
      <c r="DF633" s="1"/>
      <c r="DG633" s="1"/>
      <c r="DH633" s="1"/>
      <c r="DI633" s="1"/>
      <c r="DJ633" s="1"/>
      <c r="DK633" s="1"/>
      <c r="DL633" s="1"/>
      <c r="DM633" s="1"/>
      <c r="DN633" s="1"/>
      <c r="DO633" s="1"/>
      <c r="DP633" s="1"/>
      <c r="DQ633" s="1"/>
      <c r="DR633" s="1"/>
      <c r="DS633" s="1"/>
      <c r="DT633" s="1"/>
      <c r="DU633" s="1"/>
      <c r="DV633" s="1"/>
      <c r="DW633" s="1"/>
      <c r="DX633" s="1"/>
      <c r="DY633" s="1"/>
      <c r="DZ633" s="1"/>
      <c r="EA633" s="1"/>
      <c r="EB633" s="1"/>
      <c r="EC633" s="1"/>
      <c r="ED633" s="1"/>
      <c r="EE633" s="1"/>
      <c r="EF633" s="1"/>
      <c r="EG633" s="1"/>
      <c r="EH633" s="1"/>
    </row>
    <row r="634" spans="1:138" ht="12" customHeight="1" x14ac:dyDescent="0.25">
      <c r="A634" s="1"/>
      <c r="B634" s="59"/>
      <c r="C634" s="1"/>
      <c r="D634" s="1"/>
      <c r="E634" s="1"/>
      <c r="F634" s="1"/>
      <c r="G634" s="1"/>
      <c r="H634" s="1"/>
      <c r="I634" s="1"/>
      <c r="J634" s="1"/>
      <c r="K634" s="1"/>
      <c r="L634" s="1"/>
      <c r="M634" s="1"/>
      <c r="N634" s="1"/>
      <c r="O634" s="1"/>
      <c r="P634" s="1"/>
      <c r="Q634" s="1"/>
      <c r="R634" s="1"/>
      <c r="T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c r="CY634" s="1"/>
      <c r="CZ634" s="1"/>
      <c r="DA634" s="1"/>
      <c r="DB634" s="1"/>
      <c r="DC634" s="1"/>
      <c r="DD634" s="1"/>
      <c r="DE634" s="1"/>
      <c r="DF634" s="1"/>
      <c r="DG634" s="1"/>
      <c r="DH634" s="1"/>
      <c r="DI634" s="1"/>
      <c r="DJ634" s="1"/>
      <c r="DK634" s="1"/>
      <c r="DL634" s="1"/>
      <c r="DM634" s="1"/>
      <c r="DN634" s="1"/>
      <c r="DO634" s="1"/>
      <c r="DP634" s="1"/>
      <c r="DQ634" s="1"/>
      <c r="DR634" s="1"/>
      <c r="DS634" s="1"/>
      <c r="DT634" s="1"/>
      <c r="DU634" s="1"/>
      <c r="DV634" s="1"/>
      <c r="DW634" s="1"/>
      <c r="DX634" s="1"/>
      <c r="DY634" s="1"/>
      <c r="DZ634" s="1"/>
      <c r="EA634" s="1"/>
      <c r="EB634" s="1"/>
      <c r="EC634" s="1"/>
      <c r="ED634" s="1"/>
      <c r="EE634" s="1"/>
      <c r="EF634" s="1"/>
      <c r="EG634" s="1"/>
      <c r="EH634" s="1"/>
    </row>
    <row r="635" spans="1:138" ht="12" customHeight="1" x14ac:dyDescent="0.25">
      <c r="A635" s="1"/>
      <c r="B635" s="59"/>
      <c r="C635" s="1"/>
      <c r="D635" s="1"/>
      <c r="E635" s="1"/>
      <c r="F635" s="1"/>
      <c r="G635" s="1"/>
      <c r="H635" s="1"/>
      <c r="I635" s="1"/>
      <c r="J635" s="1"/>
      <c r="K635" s="1"/>
      <c r="L635" s="1"/>
      <c r="M635" s="1"/>
      <c r="N635" s="1"/>
      <c r="O635" s="1"/>
      <c r="P635" s="1"/>
      <c r="Q635" s="1"/>
      <c r="R635" s="1"/>
      <c r="T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c r="DF635" s="1"/>
      <c r="DG635" s="1"/>
      <c r="DH635" s="1"/>
      <c r="DI635" s="1"/>
      <c r="DJ635" s="1"/>
      <c r="DK635" s="1"/>
      <c r="DL635" s="1"/>
      <c r="DM635" s="1"/>
      <c r="DN635" s="1"/>
      <c r="DO635" s="1"/>
      <c r="DP635" s="1"/>
      <c r="DQ635" s="1"/>
      <c r="DR635" s="1"/>
      <c r="DS635" s="1"/>
      <c r="DT635" s="1"/>
      <c r="DU635" s="1"/>
      <c r="DV635" s="1"/>
      <c r="DW635" s="1"/>
      <c r="DX635" s="1"/>
      <c r="DY635" s="1"/>
      <c r="DZ635" s="1"/>
      <c r="EA635" s="1"/>
      <c r="EB635" s="1"/>
      <c r="EC635" s="1"/>
      <c r="ED635" s="1"/>
      <c r="EE635" s="1"/>
      <c r="EF635" s="1"/>
      <c r="EG635" s="1"/>
      <c r="EH635" s="1"/>
    </row>
    <row r="636" spans="1:138" ht="12" customHeight="1" x14ac:dyDescent="0.25">
      <c r="A636" s="1"/>
      <c r="B636" s="59"/>
      <c r="C636" s="1"/>
      <c r="D636" s="1"/>
      <c r="E636" s="1"/>
      <c r="F636" s="1"/>
      <c r="G636" s="1"/>
      <c r="H636" s="1"/>
      <c r="I636" s="1"/>
      <c r="J636" s="1"/>
      <c r="K636" s="1"/>
      <c r="L636" s="1"/>
      <c r="M636" s="1"/>
      <c r="N636" s="1"/>
      <c r="O636" s="1"/>
      <c r="P636" s="1"/>
      <c r="Q636" s="1"/>
      <c r="R636" s="1"/>
      <c r="T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c r="DF636" s="1"/>
      <c r="DG636" s="1"/>
      <c r="DH636" s="1"/>
      <c r="DI636" s="1"/>
      <c r="DJ636" s="1"/>
      <c r="DK636" s="1"/>
      <c r="DL636" s="1"/>
      <c r="DM636" s="1"/>
      <c r="DN636" s="1"/>
      <c r="DO636" s="1"/>
      <c r="DP636" s="1"/>
      <c r="DQ636" s="1"/>
      <c r="DR636" s="1"/>
      <c r="DS636" s="1"/>
      <c r="DT636" s="1"/>
      <c r="DU636" s="1"/>
      <c r="DV636" s="1"/>
      <c r="DW636" s="1"/>
      <c r="DX636" s="1"/>
      <c r="DY636" s="1"/>
      <c r="DZ636" s="1"/>
      <c r="EA636" s="1"/>
      <c r="EB636" s="1"/>
      <c r="EC636" s="1"/>
      <c r="ED636" s="1"/>
      <c r="EE636" s="1"/>
      <c r="EF636" s="1"/>
      <c r="EG636" s="1"/>
      <c r="EH636" s="1"/>
    </row>
    <row r="637" spans="1:138" ht="12" customHeight="1" x14ac:dyDescent="0.25">
      <c r="A637" s="1"/>
      <c r="B637" s="59"/>
      <c r="C637" s="1"/>
      <c r="D637" s="1"/>
      <c r="E637" s="1"/>
      <c r="F637" s="1"/>
      <c r="G637" s="1"/>
      <c r="H637" s="1"/>
      <c r="I637" s="1"/>
      <c r="J637" s="1"/>
      <c r="K637" s="1"/>
      <c r="L637" s="1"/>
      <c r="M637" s="1"/>
      <c r="N637" s="1"/>
      <c r="O637" s="1"/>
      <c r="P637" s="1"/>
      <c r="Q637" s="1"/>
      <c r="R637" s="1"/>
      <c r="T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c r="DF637" s="1"/>
      <c r="DG637" s="1"/>
      <c r="DH637" s="1"/>
      <c r="DI637" s="1"/>
      <c r="DJ637" s="1"/>
      <c r="DK637" s="1"/>
      <c r="DL637" s="1"/>
      <c r="DM637" s="1"/>
      <c r="DN637" s="1"/>
      <c r="DO637" s="1"/>
      <c r="DP637" s="1"/>
      <c r="DQ637" s="1"/>
      <c r="DR637" s="1"/>
      <c r="DS637" s="1"/>
      <c r="DT637" s="1"/>
      <c r="DU637" s="1"/>
      <c r="DV637" s="1"/>
      <c r="DW637" s="1"/>
      <c r="DX637" s="1"/>
      <c r="DY637" s="1"/>
      <c r="DZ637" s="1"/>
      <c r="EA637" s="1"/>
      <c r="EB637" s="1"/>
      <c r="EC637" s="1"/>
      <c r="ED637" s="1"/>
      <c r="EE637" s="1"/>
      <c r="EF637" s="1"/>
      <c r="EG637" s="1"/>
      <c r="EH637" s="1"/>
    </row>
    <row r="638" spans="1:138" ht="12" customHeight="1" x14ac:dyDescent="0.25">
      <c r="A638" s="1"/>
      <c r="B638" s="59"/>
      <c r="C638" s="1"/>
      <c r="D638" s="1"/>
      <c r="E638" s="1"/>
      <c r="F638" s="1"/>
      <c r="G638" s="1"/>
      <c r="H638" s="1"/>
      <c r="I638" s="1"/>
      <c r="J638" s="1"/>
      <c r="K638" s="1"/>
      <c r="L638" s="1"/>
      <c r="M638" s="1"/>
      <c r="N638" s="1"/>
      <c r="O638" s="1"/>
      <c r="P638" s="1"/>
      <c r="Q638" s="1"/>
      <c r="R638" s="1"/>
      <c r="T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c r="DF638" s="1"/>
      <c r="DG638" s="1"/>
      <c r="DH638" s="1"/>
      <c r="DI638" s="1"/>
      <c r="DJ638" s="1"/>
      <c r="DK638" s="1"/>
      <c r="DL638" s="1"/>
      <c r="DM638" s="1"/>
      <c r="DN638" s="1"/>
      <c r="DO638" s="1"/>
      <c r="DP638" s="1"/>
      <c r="DQ638" s="1"/>
      <c r="DR638" s="1"/>
      <c r="DS638" s="1"/>
      <c r="DT638" s="1"/>
      <c r="DU638" s="1"/>
      <c r="DV638" s="1"/>
      <c r="DW638" s="1"/>
      <c r="DX638" s="1"/>
      <c r="DY638" s="1"/>
      <c r="DZ638" s="1"/>
      <c r="EA638" s="1"/>
      <c r="EB638" s="1"/>
      <c r="EC638" s="1"/>
      <c r="ED638" s="1"/>
      <c r="EE638" s="1"/>
      <c r="EF638" s="1"/>
      <c r="EG638" s="1"/>
      <c r="EH638" s="1"/>
    </row>
    <row r="639" spans="1:138" ht="12" customHeight="1" x14ac:dyDescent="0.25">
      <c r="A639" s="1"/>
      <c r="B639" s="59"/>
      <c r="C639" s="1"/>
      <c r="D639" s="1"/>
      <c r="E639" s="1"/>
      <c r="F639" s="1"/>
      <c r="G639" s="1"/>
      <c r="H639" s="1"/>
      <c r="I639" s="1"/>
      <c r="J639" s="1"/>
      <c r="K639" s="1"/>
      <c r="L639" s="1"/>
      <c r="M639" s="1"/>
      <c r="N639" s="1"/>
      <c r="O639" s="1"/>
      <c r="P639" s="1"/>
      <c r="Q639" s="1"/>
      <c r="R639" s="1"/>
      <c r="T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c r="DF639" s="1"/>
      <c r="DG639" s="1"/>
      <c r="DH639" s="1"/>
      <c r="DI639" s="1"/>
      <c r="DJ639" s="1"/>
      <c r="DK639" s="1"/>
      <c r="DL639" s="1"/>
      <c r="DM639" s="1"/>
      <c r="DN639" s="1"/>
      <c r="DO639" s="1"/>
      <c r="DP639" s="1"/>
      <c r="DQ639" s="1"/>
      <c r="DR639" s="1"/>
      <c r="DS639" s="1"/>
      <c r="DT639" s="1"/>
      <c r="DU639" s="1"/>
      <c r="DV639" s="1"/>
      <c r="DW639" s="1"/>
      <c r="DX639" s="1"/>
      <c r="DY639" s="1"/>
      <c r="DZ639" s="1"/>
      <c r="EA639" s="1"/>
      <c r="EB639" s="1"/>
      <c r="EC639" s="1"/>
      <c r="ED639" s="1"/>
      <c r="EE639" s="1"/>
      <c r="EF639" s="1"/>
      <c r="EG639" s="1"/>
      <c r="EH639" s="1"/>
    </row>
    <row r="640" spans="1:138" ht="12" customHeight="1" x14ac:dyDescent="0.25">
      <c r="A640" s="1"/>
      <c r="B640" s="59"/>
      <c r="C640" s="1"/>
      <c r="D640" s="1"/>
      <c r="E640" s="1"/>
      <c r="F640" s="1"/>
      <c r="G640" s="1"/>
      <c r="H640" s="1"/>
      <c r="I640" s="1"/>
      <c r="J640" s="1"/>
      <c r="K640" s="1"/>
      <c r="L640" s="1"/>
      <c r="M640" s="1"/>
      <c r="N640" s="1"/>
      <c r="O640" s="1"/>
      <c r="P640" s="1"/>
      <c r="Q640" s="1"/>
      <c r="R640" s="1"/>
      <c r="T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c r="DF640" s="1"/>
      <c r="DG640" s="1"/>
      <c r="DH640" s="1"/>
      <c r="DI640" s="1"/>
      <c r="DJ640" s="1"/>
      <c r="DK640" s="1"/>
      <c r="DL640" s="1"/>
      <c r="DM640" s="1"/>
      <c r="DN640" s="1"/>
      <c r="DO640" s="1"/>
      <c r="DP640" s="1"/>
      <c r="DQ640" s="1"/>
      <c r="DR640" s="1"/>
      <c r="DS640" s="1"/>
      <c r="DT640" s="1"/>
      <c r="DU640" s="1"/>
      <c r="DV640" s="1"/>
      <c r="DW640" s="1"/>
      <c r="DX640" s="1"/>
      <c r="DY640" s="1"/>
      <c r="DZ640" s="1"/>
      <c r="EA640" s="1"/>
      <c r="EB640" s="1"/>
      <c r="EC640" s="1"/>
      <c r="ED640" s="1"/>
      <c r="EE640" s="1"/>
      <c r="EF640" s="1"/>
      <c r="EG640" s="1"/>
      <c r="EH640" s="1"/>
    </row>
    <row r="641" spans="1:138" ht="12" customHeight="1" x14ac:dyDescent="0.25">
      <c r="A641" s="1"/>
      <c r="B641" s="59"/>
      <c r="C641" s="1"/>
      <c r="D641" s="1"/>
      <c r="E641" s="1"/>
      <c r="F641" s="1"/>
      <c r="G641" s="1"/>
      <c r="H641" s="1"/>
      <c r="I641" s="1"/>
      <c r="J641" s="1"/>
      <c r="K641" s="1"/>
      <c r="L641" s="1"/>
      <c r="M641" s="1"/>
      <c r="N641" s="1"/>
      <c r="O641" s="1"/>
      <c r="P641" s="1"/>
      <c r="Q641" s="1"/>
      <c r="R641" s="1"/>
      <c r="T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c r="DF641" s="1"/>
      <c r="DG641" s="1"/>
      <c r="DH641" s="1"/>
      <c r="DI641" s="1"/>
      <c r="DJ641" s="1"/>
      <c r="DK641" s="1"/>
      <c r="DL641" s="1"/>
      <c r="DM641" s="1"/>
      <c r="DN641" s="1"/>
      <c r="DO641" s="1"/>
      <c r="DP641" s="1"/>
      <c r="DQ641" s="1"/>
      <c r="DR641" s="1"/>
      <c r="DS641" s="1"/>
      <c r="DT641" s="1"/>
      <c r="DU641" s="1"/>
      <c r="DV641" s="1"/>
      <c r="DW641" s="1"/>
      <c r="DX641" s="1"/>
      <c r="DY641" s="1"/>
      <c r="DZ641" s="1"/>
      <c r="EA641" s="1"/>
      <c r="EB641" s="1"/>
      <c r="EC641" s="1"/>
      <c r="ED641" s="1"/>
      <c r="EE641" s="1"/>
      <c r="EF641" s="1"/>
      <c r="EG641" s="1"/>
      <c r="EH641" s="1"/>
    </row>
    <row r="642" spans="1:138" ht="12" customHeight="1" x14ac:dyDescent="0.25">
      <c r="A642" s="1"/>
      <c r="B642" s="59"/>
      <c r="C642" s="1"/>
      <c r="D642" s="1"/>
      <c r="E642" s="1"/>
      <c r="F642" s="1"/>
      <c r="G642" s="1"/>
      <c r="H642" s="1"/>
      <c r="I642" s="1"/>
      <c r="J642" s="1"/>
      <c r="K642" s="1"/>
      <c r="L642" s="1"/>
      <c r="M642" s="1"/>
      <c r="N642" s="1"/>
      <c r="O642" s="1"/>
      <c r="P642" s="1"/>
      <c r="Q642" s="1"/>
      <c r="R642" s="1"/>
      <c r="T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c r="DF642" s="1"/>
      <c r="DG642" s="1"/>
      <c r="DH642" s="1"/>
      <c r="DI642" s="1"/>
      <c r="DJ642" s="1"/>
      <c r="DK642" s="1"/>
      <c r="DL642" s="1"/>
      <c r="DM642" s="1"/>
      <c r="DN642" s="1"/>
      <c r="DO642" s="1"/>
      <c r="DP642" s="1"/>
      <c r="DQ642" s="1"/>
      <c r="DR642" s="1"/>
      <c r="DS642" s="1"/>
      <c r="DT642" s="1"/>
      <c r="DU642" s="1"/>
      <c r="DV642" s="1"/>
      <c r="DW642" s="1"/>
      <c r="DX642" s="1"/>
      <c r="DY642" s="1"/>
      <c r="DZ642" s="1"/>
      <c r="EA642" s="1"/>
      <c r="EB642" s="1"/>
      <c r="EC642" s="1"/>
      <c r="ED642" s="1"/>
      <c r="EE642" s="1"/>
      <c r="EF642" s="1"/>
      <c r="EG642" s="1"/>
      <c r="EH642" s="1"/>
    </row>
    <row r="643" spans="1:138" ht="12" customHeight="1" x14ac:dyDescent="0.25">
      <c r="A643" s="1"/>
      <c r="B643" s="59"/>
      <c r="C643" s="1"/>
      <c r="D643" s="1"/>
      <c r="E643" s="1"/>
      <c r="F643" s="1"/>
      <c r="G643" s="1"/>
      <c r="H643" s="1"/>
      <c r="I643" s="1"/>
      <c r="J643" s="1"/>
      <c r="K643" s="1"/>
      <c r="L643" s="1"/>
      <c r="M643" s="1"/>
      <c r="N643" s="1"/>
      <c r="O643" s="1"/>
      <c r="P643" s="1"/>
      <c r="Q643" s="1"/>
      <c r="R643" s="1"/>
      <c r="T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c r="DH643" s="1"/>
      <c r="DI643" s="1"/>
      <c r="DJ643" s="1"/>
      <c r="DK643" s="1"/>
      <c r="DL643" s="1"/>
      <c r="DM643" s="1"/>
      <c r="DN643" s="1"/>
      <c r="DO643" s="1"/>
      <c r="DP643" s="1"/>
      <c r="DQ643" s="1"/>
      <c r="DR643" s="1"/>
      <c r="DS643" s="1"/>
      <c r="DT643" s="1"/>
      <c r="DU643" s="1"/>
      <c r="DV643" s="1"/>
      <c r="DW643" s="1"/>
      <c r="DX643" s="1"/>
      <c r="DY643" s="1"/>
      <c r="DZ643" s="1"/>
      <c r="EA643" s="1"/>
      <c r="EB643" s="1"/>
      <c r="EC643" s="1"/>
      <c r="ED643" s="1"/>
      <c r="EE643" s="1"/>
      <c r="EF643" s="1"/>
      <c r="EG643" s="1"/>
      <c r="EH643" s="1"/>
    </row>
    <row r="644" spans="1:138" ht="12" customHeight="1" x14ac:dyDescent="0.25">
      <c r="A644" s="1"/>
      <c r="B644" s="59"/>
      <c r="C644" s="1"/>
      <c r="D644" s="1"/>
      <c r="E644" s="1"/>
      <c r="F644" s="1"/>
      <c r="G644" s="1"/>
      <c r="H644" s="1"/>
      <c r="I644" s="1"/>
      <c r="J644" s="1"/>
      <c r="K644" s="1"/>
      <c r="L644" s="1"/>
      <c r="M644" s="1"/>
      <c r="N644" s="1"/>
      <c r="O644" s="1"/>
      <c r="P644" s="1"/>
      <c r="Q644" s="1"/>
      <c r="R644" s="1"/>
      <c r="T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c r="DH644" s="1"/>
      <c r="DI644" s="1"/>
      <c r="DJ644" s="1"/>
      <c r="DK644" s="1"/>
      <c r="DL644" s="1"/>
      <c r="DM644" s="1"/>
      <c r="DN644" s="1"/>
      <c r="DO644" s="1"/>
      <c r="DP644" s="1"/>
      <c r="DQ644" s="1"/>
      <c r="DR644" s="1"/>
      <c r="DS644" s="1"/>
      <c r="DT644" s="1"/>
      <c r="DU644" s="1"/>
      <c r="DV644" s="1"/>
      <c r="DW644" s="1"/>
      <c r="DX644" s="1"/>
      <c r="DY644" s="1"/>
      <c r="DZ644" s="1"/>
      <c r="EA644" s="1"/>
      <c r="EB644" s="1"/>
      <c r="EC644" s="1"/>
      <c r="ED644" s="1"/>
      <c r="EE644" s="1"/>
      <c r="EF644" s="1"/>
      <c r="EG644" s="1"/>
      <c r="EH644" s="1"/>
    </row>
    <row r="645" spans="1:138" ht="12" customHeight="1" x14ac:dyDescent="0.25">
      <c r="A645" s="1"/>
      <c r="B645" s="59"/>
      <c r="C645" s="1"/>
      <c r="D645" s="1"/>
      <c r="E645" s="1"/>
      <c r="F645" s="1"/>
      <c r="G645" s="1"/>
      <c r="H645" s="1"/>
      <c r="I645" s="1"/>
      <c r="J645" s="1"/>
      <c r="K645" s="1"/>
      <c r="L645" s="1"/>
      <c r="M645" s="1"/>
      <c r="N645" s="1"/>
      <c r="O645" s="1"/>
      <c r="P645" s="1"/>
      <c r="Q645" s="1"/>
      <c r="R645" s="1"/>
      <c r="T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c r="DF645" s="1"/>
      <c r="DG645" s="1"/>
      <c r="DH645" s="1"/>
      <c r="DI645" s="1"/>
      <c r="DJ645" s="1"/>
      <c r="DK645" s="1"/>
      <c r="DL645" s="1"/>
      <c r="DM645" s="1"/>
      <c r="DN645" s="1"/>
      <c r="DO645" s="1"/>
      <c r="DP645" s="1"/>
      <c r="DQ645" s="1"/>
      <c r="DR645" s="1"/>
      <c r="DS645" s="1"/>
      <c r="DT645" s="1"/>
      <c r="DU645" s="1"/>
      <c r="DV645" s="1"/>
      <c r="DW645" s="1"/>
      <c r="DX645" s="1"/>
      <c r="DY645" s="1"/>
      <c r="DZ645" s="1"/>
      <c r="EA645" s="1"/>
      <c r="EB645" s="1"/>
      <c r="EC645" s="1"/>
      <c r="ED645" s="1"/>
      <c r="EE645" s="1"/>
      <c r="EF645" s="1"/>
      <c r="EG645" s="1"/>
      <c r="EH645" s="1"/>
    </row>
    <row r="646" spans="1:138" ht="12" customHeight="1" x14ac:dyDescent="0.25">
      <c r="A646" s="1"/>
      <c r="B646" s="59"/>
      <c r="C646" s="1"/>
      <c r="D646" s="1"/>
      <c r="E646" s="1"/>
      <c r="F646" s="1"/>
      <c r="G646" s="1"/>
      <c r="H646" s="1"/>
      <c r="I646" s="1"/>
      <c r="J646" s="1"/>
      <c r="K646" s="1"/>
      <c r="L646" s="1"/>
      <c r="M646" s="1"/>
      <c r="N646" s="1"/>
      <c r="O646" s="1"/>
      <c r="P646" s="1"/>
      <c r="Q646" s="1"/>
      <c r="R646" s="1"/>
      <c r="T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c r="DD646" s="1"/>
      <c r="DE646" s="1"/>
      <c r="DF646" s="1"/>
      <c r="DG646" s="1"/>
      <c r="DH646" s="1"/>
      <c r="DI646" s="1"/>
      <c r="DJ646" s="1"/>
      <c r="DK646" s="1"/>
      <c r="DL646" s="1"/>
      <c r="DM646" s="1"/>
      <c r="DN646" s="1"/>
      <c r="DO646" s="1"/>
      <c r="DP646" s="1"/>
      <c r="DQ646" s="1"/>
      <c r="DR646" s="1"/>
      <c r="DS646" s="1"/>
      <c r="DT646" s="1"/>
      <c r="DU646" s="1"/>
      <c r="DV646" s="1"/>
      <c r="DW646" s="1"/>
      <c r="DX646" s="1"/>
      <c r="DY646" s="1"/>
      <c r="DZ646" s="1"/>
      <c r="EA646" s="1"/>
      <c r="EB646" s="1"/>
      <c r="EC646" s="1"/>
      <c r="ED646" s="1"/>
      <c r="EE646" s="1"/>
      <c r="EF646" s="1"/>
      <c r="EG646" s="1"/>
      <c r="EH646" s="1"/>
    </row>
    <row r="647" spans="1:138" ht="12" customHeight="1" x14ac:dyDescent="0.25">
      <c r="A647" s="1"/>
      <c r="B647" s="59"/>
      <c r="C647" s="1"/>
      <c r="D647" s="1"/>
      <c r="E647" s="1"/>
      <c r="F647" s="1"/>
      <c r="G647" s="1"/>
      <c r="H647" s="1"/>
      <c r="I647" s="1"/>
      <c r="J647" s="1"/>
      <c r="K647" s="1"/>
      <c r="L647" s="1"/>
      <c r="M647" s="1"/>
      <c r="N647" s="1"/>
      <c r="O647" s="1"/>
      <c r="P647" s="1"/>
      <c r="Q647" s="1"/>
      <c r="R647" s="1"/>
      <c r="T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c r="DF647" s="1"/>
      <c r="DG647" s="1"/>
      <c r="DH647" s="1"/>
      <c r="DI647" s="1"/>
      <c r="DJ647" s="1"/>
      <c r="DK647" s="1"/>
      <c r="DL647" s="1"/>
      <c r="DM647" s="1"/>
      <c r="DN647" s="1"/>
      <c r="DO647" s="1"/>
      <c r="DP647" s="1"/>
      <c r="DQ647" s="1"/>
      <c r="DR647" s="1"/>
      <c r="DS647" s="1"/>
      <c r="DT647" s="1"/>
      <c r="DU647" s="1"/>
      <c r="DV647" s="1"/>
      <c r="DW647" s="1"/>
      <c r="DX647" s="1"/>
      <c r="DY647" s="1"/>
      <c r="DZ647" s="1"/>
      <c r="EA647" s="1"/>
      <c r="EB647" s="1"/>
      <c r="EC647" s="1"/>
      <c r="ED647" s="1"/>
      <c r="EE647" s="1"/>
      <c r="EF647" s="1"/>
      <c r="EG647" s="1"/>
      <c r="EH647" s="1"/>
    </row>
    <row r="648" spans="1:138" ht="12" customHeight="1" x14ac:dyDescent="0.25">
      <c r="A648" s="1"/>
      <c r="B648" s="59"/>
      <c r="C648" s="1"/>
      <c r="D648" s="1"/>
      <c r="E648" s="1"/>
      <c r="F648" s="1"/>
      <c r="G648" s="1"/>
      <c r="H648" s="1"/>
      <c r="I648" s="1"/>
      <c r="J648" s="1"/>
      <c r="K648" s="1"/>
      <c r="L648" s="1"/>
      <c r="M648" s="1"/>
      <c r="N648" s="1"/>
      <c r="O648" s="1"/>
      <c r="P648" s="1"/>
      <c r="Q648" s="1"/>
      <c r="R648" s="1"/>
      <c r="T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c r="DF648" s="1"/>
      <c r="DG648" s="1"/>
      <c r="DH648" s="1"/>
      <c r="DI648" s="1"/>
      <c r="DJ648" s="1"/>
      <c r="DK648" s="1"/>
      <c r="DL648" s="1"/>
      <c r="DM648" s="1"/>
      <c r="DN648" s="1"/>
      <c r="DO648" s="1"/>
      <c r="DP648" s="1"/>
      <c r="DQ648" s="1"/>
      <c r="DR648" s="1"/>
      <c r="DS648" s="1"/>
      <c r="DT648" s="1"/>
      <c r="DU648" s="1"/>
      <c r="DV648" s="1"/>
      <c r="DW648" s="1"/>
      <c r="DX648" s="1"/>
      <c r="DY648" s="1"/>
      <c r="DZ648" s="1"/>
      <c r="EA648" s="1"/>
      <c r="EB648" s="1"/>
      <c r="EC648" s="1"/>
      <c r="ED648" s="1"/>
      <c r="EE648" s="1"/>
      <c r="EF648" s="1"/>
      <c r="EG648" s="1"/>
      <c r="EH648" s="1"/>
    </row>
    <row r="649" spans="1:138" ht="12" customHeight="1" x14ac:dyDescent="0.25">
      <c r="A649" s="1"/>
      <c r="B649" s="59"/>
      <c r="C649" s="1"/>
      <c r="D649" s="1"/>
      <c r="E649" s="1"/>
      <c r="F649" s="1"/>
      <c r="G649" s="1"/>
      <c r="H649" s="1"/>
      <c r="I649" s="1"/>
      <c r="J649" s="1"/>
      <c r="K649" s="1"/>
      <c r="L649" s="1"/>
      <c r="M649" s="1"/>
      <c r="N649" s="1"/>
      <c r="O649" s="1"/>
      <c r="P649" s="1"/>
      <c r="Q649" s="1"/>
      <c r="R649" s="1"/>
      <c r="T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c r="DH649" s="1"/>
      <c r="DI649" s="1"/>
      <c r="DJ649" s="1"/>
      <c r="DK649" s="1"/>
      <c r="DL649" s="1"/>
      <c r="DM649" s="1"/>
      <c r="DN649" s="1"/>
      <c r="DO649" s="1"/>
      <c r="DP649" s="1"/>
      <c r="DQ649" s="1"/>
      <c r="DR649" s="1"/>
      <c r="DS649" s="1"/>
      <c r="DT649" s="1"/>
      <c r="DU649" s="1"/>
      <c r="DV649" s="1"/>
      <c r="DW649" s="1"/>
      <c r="DX649" s="1"/>
      <c r="DY649" s="1"/>
      <c r="DZ649" s="1"/>
      <c r="EA649" s="1"/>
      <c r="EB649" s="1"/>
      <c r="EC649" s="1"/>
      <c r="ED649" s="1"/>
      <c r="EE649" s="1"/>
      <c r="EF649" s="1"/>
      <c r="EG649" s="1"/>
      <c r="EH649" s="1"/>
    </row>
    <row r="650" spans="1:138" ht="12" customHeight="1" x14ac:dyDescent="0.25">
      <c r="A650" s="1"/>
      <c r="B650" s="59"/>
      <c r="C650" s="1"/>
      <c r="D650" s="1"/>
      <c r="E650" s="1"/>
      <c r="F650" s="1"/>
      <c r="G650" s="1"/>
      <c r="H650" s="1"/>
      <c r="I650" s="1"/>
      <c r="J650" s="1"/>
      <c r="K650" s="1"/>
      <c r="L650" s="1"/>
      <c r="M650" s="1"/>
      <c r="N650" s="1"/>
      <c r="O650" s="1"/>
      <c r="P650" s="1"/>
      <c r="Q650" s="1"/>
      <c r="R650" s="1"/>
      <c r="T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c r="DF650" s="1"/>
      <c r="DG650" s="1"/>
      <c r="DH650" s="1"/>
      <c r="DI650" s="1"/>
      <c r="DJ650" s="1"/>
      <c r="DK650" s="1"/>
      <c r="DL650" s="1"/>
      <c r="DM650" s="1"/>
      <c r="DN650" s="1"/>
      <c r="DO650" s="1"/>
      <c r="DP650" s="1"/>
      <c r="DQ650" s="1"/>
      <c r="DR650" s="1"/>
      <c r="DS650" s="1"/>
      <c r="DT650" s="1"/>
      <c r="DU650" s="1"/>
      <c r="DV650" s="1"/>
      <c r="DW650" s="1"/>
      <c r="DX650" s="1"/>
      <c r="DY650" s="1"/>
      <c r="DZ650" s="1"/>
      <c r="EA650" s="1"/>
      <c r="EB650" s="1"/>
      <c r="EC650" s="1"/>
      <c r="ED650" s="1"/>
      <c r="EE650" s="1"/>
      <c r="EF650" s="1"/>
      <c r="EG650" s="1"/>
      <c r="EH650" s="1"/>
    </row>
    <row r="651" spans="1:138" ht="12" customHeight="1" x14ac:dyDescent="0.25">
      <c r="A651" s="1"/>
      <c r="B651" s="59"/>
      <c r="C651" s="1"/>
      <c r="D651" s="1"/>
      <c r="E651" s="1"/>
      <c r="F651" s="1"/>
      <c r="G651" s="1"/>
      <c r="H651" s="1"/>
      <c r="I651" s="1"/>
      <c r="J651" s="1"/>
      <c r="K651" s="1"/>
      <c r="L651" s="1"/>
      <c r="M651" s="1"/>
      <c r="N651" s="1"/>
      <c r="O651" s="1"/>
      <c r="P651" s="1"/>
      <c r="Q651" s="1"/>
      <c r="R651" s="1"/>
      <c r="T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c r="DH651" s="1"/>
      <c r="DI651" s="1"/>
      <c r="DJ651" s="1"/>
      <c r="DK651" s="1"/>
      <c r="DL651" s="1"/>
      <c r="DM651" s="1"/>
      <c r="DN651" s="1"/>
      <c r="DO651" s="1"/>
      <c r="DP651" s="1"/>
      <c r="DQ651" s="1"/>
      <c r="DR651" s="1"/>
      <c r="DS651" s="1"/>
      <c r="DT651" s="1"/>
      <c r="DU651" s="1"/>
      <c r="DV651" s="1"/>
      <c r="DW651" s="1"/>
      <c r="DX651" s="1"/>
      <c r="DY651" s="1"/>
      <c r="DZ651" s="1"/>
      <c r="EA651" s="1"/>
      <c r="EB651" s="1"/>
      <c r="EC651" s="1"/>
      <c r="ED651" s="1"/>
      <c r="EE651" s="1"/>
      <c r="EF651" s="1"/>
      <c r="EG651" s="1"/>
      <c r="EH651" s="1"/>
    </row>
    <row r="652" spans="1:138" ht="12" customHeight="1" x14ac:dyDescent="0.25">
      <c r="A652" s="1"/>
      <c r="B652" s="59"/>
      <c r="C652" s="1"/>
      <c r="D652" s="1"/>
      <c r="E652" s="1"/>
      <c r="F652" s="1"/>
      <c r="G652" s="1"/>
      <c r="H652" s="1"/>
      <c r="I652" s="1"/>
      <c r="J652" s="1"/>
      <c r="K652" s="1"/>
      <c r="L652" s="1"/>
      <c r="M652" s="1"/>
      <c r="N652" s="1"/>
      <c r="O652" s="1"/>
      <c r="P652" s="1"/>
      <c r="Q652" s="1"/>
      <c r="R652" s="1"/>
      <c r="T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c r="DE652" s="1"/>
      <c r="DF652" s="1"/>
      <c r="DG652" s="1"/>
      <c r="DH652" s="1"/>
      <c r="DI652" s="1"/>
      <c r="DJ652" s="1"/>
      <c r="DK652" s="1"/>
      <c r="DL652" s="1"/>
      <c r="DM652" s="1"/>
      <c r="DN652" s="1"/>
      <c r="DO652" s="1"/>
      <c r="DP652" s="1"/>
      <c r="DQ652" s="1"/>
      <c r="DR652" s="1"/>
      <c r="DS652" s="1"/>
      <c r="DT652" s="1"/>
      <c r="DU652" s="1"/>
      <c r="DV652" s="1"/>
      <c r="DW652" s="1"/>
      <c r="DX652" s="1"/>
      <c r="DY652" s="1"/>
      <c r="DZ652" s="1"/>
      <c r="EA652" s="1"/>
      <c r="EB652" s="1"/>
      <c r="EC652" s="1"/>
      <c r="ED652" s="1"/>
      <c r="EE652" s="1"/>
      <c r="EF652" s="1"/>
      <c r="EG652" s="1"/>
      <c r="EH652" s="1"/>
    </row>
    <row r="653" spans="1:138" ht="12" customHeight="1" x14ac:dyDescent="0.25">
      <c r="A653" s="1"/>
      <c r="B653" s="59"/>
      <c r="C653" s="1"/>
      <c r="D653" s="1"/>
      <c r="E653" s="1"/>
      <c r="F653" s="1"/>
      <c r="G653" s="1"/>
      <c r="H653" s="1"/>
      <c r="I653" s="1"/>
      <c r="J653" s="1"/>
      <c r="K653" s="1"/>
      <c r="L653" s="1"/>
      <c r="M653" s="1"/>
      <c r="N653" s="1"/>
      <c r="O653" s="1"/>
      <c r="P653" s="1"/>
      <c r="Q653" s="1"/>
      <c r="R653" s="1"/>
      <c r="T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c r="DE653" s="1"/>
      <c r="DF653" s="1"/>
      <c r="DG653" s="1"/>
      <c r="DH653" s="1"/>
      <c r="DI653" s="1"/>
      <c r="DJ653" s="1"/>
      <c r="DK653" s="1"/>
      <c r="DL653" s="1"/>
      <c r="DM653" s="1"/>
      <c r="DN653" s="1"/>
      <c r="DO653" s="1"/>
      <c r="DP653" s="1"/>
      <c r="DQ653" s="1"/>
      <c r="DR653" s="1"/>
      <c r="DS653" s="1"/>
      <c r="DT653" s="1"/>
      <c r="DU653" s="1"/>
      <c r="DV653" s="1"/>
      <c r="DW653" s="1"/>
      <c r="DX653" s="1"/>
      <c r="DY653" s="1"/>
      <c r="DZ653" s="1"/>
      <c r="EA653" s="1"/>
      <c r="EB653" s="1"/>
      <c r="EC653" s="1"/>
      <c r="ED653" s="1"/>
      <c r="EE653" s="1"/>
      <c r="EF653" s="1"/>
      <c r="EG653" s="1"/>
      <c r="EH653" s="1"/>
    </row>
    <row r="654" spans="1:138" ht="12" customHeight="1" x14ac:dyDescent="0.25">
      <c r="A654" s="1"/>
      <c r="B654" s="59"/>
      <c r="C654" s="1"/>
      <c r="D654" s="1"/>
      <c r="E654" s="1"/>
      <c r="F654" s="1"/>
      <c r="G654" s="1"/>
      <c r="H654" s="1"/>
      <c r="I654" s="1"/>
      <c r="J654" s="1"/>
      <c r="K654" s="1"/>
      <c r="L654" s="1"/>
      <c r="M654" s="1"/>
      <c r="N654" s="1"/>
      <c r="O654" s="1"/>
      <c r="P654" s="1"/>
      <c r="Q654" s="1"/>
      <c r="R654" s="1"/>
      <c r="T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c r="DE654" s="1"/>
      <c r="DF654" s="1"/>
      <c r="DG654" s="1"/>
      <c r="DH654" s="1"/>
      <c r="DI654" s="1"/>
      <c r="DJ654" s="1"/>
      <c r="DK654" s="1"/>
      <c r="DL654" s="1"/>
      <c r="DM654" s="1"/>
      <c r="DN654" s="1"/>
      <c r="DO654" s="1"/>
      <c r="DP654" s="1"/>
      <c r="DQ654" s="1"/>
      <c r="DR654" s="1"/>
      <c r="DS654" s="1"/>
      <c r="DT654" s="1"/>
      <c r="DU654" s="1"/>
      <c r="DV654" s="1"/>
      <c r="DW654" s="1"/>
      <c r="DX654" s="1"/>
      <c r="DY654" s="1"/>
      <c r="DZ654" s="1"/>
      <c r="EA654" s="1"/>
      <c r="EB654" s="1"/>
      <c r="EC654" s="1"/>
      <c r="ED654" s="1"/>
      <c r="EE654" s="1"/>
      <c r="EF654" s="1"/>
      <c r="EG654" s="1"/>
      <c r="EH654" s="1"/>
    </row>
    <row r="655" spans="1:138" ht="12" customHeight="1" x14ac:dyDescent="0.25">
      <c r="A655" s="1"/>
      <c r="B655" s="59"/>
      <c r="C655" s="1"/>
      <c r="D655" s="1"/>
      <c r="E655" s="1"/>
      <c r="F655" s="1"/>
      <c r="G655" s="1"/>
      <c r="H655" s="1"/>
      <c r="I655" s="1"/>
      <c r="J655" s="1"/>
      <c r="K655" s="1"/>
      <c r="L655" s="1"/>
      <c r="M655" s="1"/>
      <c r="N655" s="1"/>
      <c r="O655" s="1"/>
      <c r="P655" s="1"/>
      <c r="Q655" s="1"/>
      <c r="R655" s="1"/>
      <c r="T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c r="DD655" s="1"/>
      <c r="DE655" s="1"/>
      <c r="DF655" s="1"/>
      <c r="DG655" s="1"/>
      <c r="DH655" s="1"/>
      <c r="DI655" s="1"/>
      <c r="DJ655" s="1"/>
      <c r="DK655" s="1"/>
      <c r="DL655" s="1"/>
      <c r="DM655" s="1"/>
      <c r="DN655" s="1"/>
      <c r="DO655" s="1"/>
      <c r="DP655" s="1"/>
      <c r="DQ655" s="1"/>
      <c r="DR655" s="1"/>
      <c r="DS655" s="1"/>
      <c r="DT655" s="1"/>
      <c r="DU655" s="1"/>
      <c r="DV655" s="1"/>
      <c r="DW655" s="1"/>
      <c r="DX655" s="1"/>
      <c r="DY655" s="1"/>
      <c r="DZ655" s="1"/>
      <c r="EA655" s="1"/>
      <c r="EB655" s="1"/>
      <c r="EC655" s="1"/>
      <c r="ED655" s="1"/>
      <c r="EE655" s="1"/>
      <c r="EF655" s="1"/>
      <c r="EG655" s="1"/>
      <c r="EH655" s="1"/>
    </row>
    <row r="656" spans="1:138" ht="12" customHeight="1" x14ac:dyDescent="0.25">
      <c r="A656" s="1"/>
      <c r="B656" s="59"/>
      <c r="C656" s="1"/>
      <c r="D656" s="1"/>
      <c r="E656" s="1"/>
      <c r="F656" s="1"/>
      <c r="G656" s="1"/>
      <c r="H656" s="1"/>
      <c r="I656" s="1"/>
      <c r="J656" s="1"/>
      <c r="K656" s="1"/>
      <c r="L656" s="1"/>
      <c r="M656" s="1"/>
      <c r="N656" s="1"/>
      <c r="O656" s="1"/>
      <c r="P656" s="1"/>
      <c r="Q656" s="1"/>
      <c r="R656" s="1"/>
      <c r="T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c r="CX656" s="1"/>
      <c r="CY656" s="1"/>
      <c r="CZ656" s="1"/>
      <c r="DA656" s="1"/>
      <c r="DB656" s="1"/>
      <c r="DC656" s="1"/>
      <c r="DD656" s="1"/>
      <c r="DE656" s="1"/>
      <c r="DF656" s="1"/>
      <c r="DG656" s="1"/>
      <c r="DH656" s="1"/>
      <c r="DI656" s="1"/>
      <c r="DJ656" s="1"/>
      <c r="DK656" s="1"/>
      <c r="DL656" s="1"/>
      <c r="DM656" s="1"/>
      <c r="DN656" s="1"/>
      <c r="DO656" s="1"/>
      <c r="DP656" s="1"/>
      <c r="DQ656" s="1"/>
      <c r="DR656" s="1"/>
      <c r="DS656" s="1"/>
      <c r="DT656" s="1"/>
      <c r="DU656" s="1"/>
      <c r="DV656" s="1"/>
      <c r="DW656" s="1"/>
      <c r="DX656" s="1"/>
      <c r="DY656" s="1"/>
      <c r="DZ656" s="1"/>
      <c r="EA656" s="1"/>
      <c r="EB656" s="1"/>
      <c r="EC656" s="1"/>
      <c r="ED656" s="1"/>
      <c r="EE656" s="1"/>
      <c r="EF656" s="1"/>
      <c r="EG656" s="1"/>
      <c r="EH656" s="1"/>
    </row>
    <row r="657" spans="1:138" ht="12" customHeight="1" x14ac:dyDescent="0.25">
      <c r="A657" s="1"/>
      <c r="B657" s="59"/>
      <c r="C657" s="1"/>
      <c r="D657" s="1"/>
      <c r="E657" s="1"/>
      <c r="F657" s="1"/>
      <c r="G657" s="1"/>
      <c r="H657" s="1"/>
      <c r="I657" s="1"/>
      <c r="J657" s="1"/>
      <c r="K657" s="1"/>
      <c r="L657" s="1"/>
      <c r="M657" s="1"/>
      <c r="N657" s="1"/>
      <c r="O657" s="1"/>
      <c r="P657" s="1"/>
      <c r="Q657" s="1"/>
      <c r="R657" s="1"/>
      <c r="T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c r="CX657" s="1"/>
      <c r="CY657" s="1"/>
      <c r="CZ657" s="1"/>
      <c r="DA657" s="1"/>
      <c r="DB657" s="1"/>
      <c r="DC657" s="1"/>
      <c r="DD657" s="1"/>
      <c r="DE657" s="1"/>
      <c r="DF657" s="1"/>
      <c r="DG657" s="1"/>
      <c r="DH657" s="1"/>
      <c r="DI657" s="1"/>
      <c r="DJ657" s="1"/>
      <c r="DK657" s="1"/>
      <c r="DL657" s="1"/>
      <c r="DM657" s="1"/>
      <c r="DN657" s="1"/>
      <c r="DO657" s="1"/>
      <c r="DP657" s="1"/>
      <c r="DQ657" s="1"/>
      <c r="DR657" s="1"/>
      <c r="DS657" s="1"/>
      <c r="DT657" s="1"/>
      <c r="DU657" s="1"/>
      <c r="DV657" s="1"/>
      <c r="DW657" s="1"/>
      <c r="DX657" s="1"/>
      <c r="DY657" s="1"/>
      <c r="DZ657" s="1"/>
      <c r="EA657" s="1"/>
      <c r="EB657" s="1"/>
      <c r="EC657" s="1"/>
      <c r="ED657" s="1"/>
      <c r="EE657" s="1"/>
      <c r="EF657" s="1"/>
      <c r="EG657" s="1"/>
      <c r="EH657" s="1"/>
    </row>
    <row r="658" spans="1:138" ht="12" customHeight="1" x14ac:dyDescent="0.25">
      <c r="A658" s="1"/>
      <c r="B658" s="59"/>
      <c r="C658" s="1"/>
      <c r="D658" s="1"/>
      <c r="E658" s="1"/>
      <c r="F658" s="1"/>
      <c r="G658" s="1"/>
      <c r="H658" s="1"/>
      <c r="I658" s="1"/>
      <c r="J658" s="1"/>
      <c r="K658" s="1"/>
      <c r="L658" s="1"/>
      <c r="M658" s="1"/>
      <c r="N658" s="1"/>
      <c r="O658" s="1"/>
      <c r="P658" s="1"/>
      <c r="Q658" s="1"/>
      <c r="R658" s="1"/>
      <c r="T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c r="DE658" s="1"/>
      <c r="DF658" s="1"/>
      <c r="DG658" s="1"/>
      <c r="DH658" s="1"/>
      <c r="DI658" s="1"/>
      <c r="DJ658" s="1"/>
      <c r="DK658" s="1"/>
      <c r="DL658" s="1"/>
      <c r="DM658" s="1"/>
      <c r="DN658" s="1"/>
      <c r="DO658" s="1"/>
      <c r="DP658" s="1"/>
      <c r="DQ658" s="1"/>
      <c r="DR658" s="1"/>
      <c r="DS658" s="1"/>
      <c r="DT658" s="1"/>
      <c r="DU658" s="1"/>
      <c r="DV658" s="1"/>
      <c r="DW658" s="1"/>
      <c r="DX658" s="1"/>
      <c r="DY658" s="1"/>
      <c r="DZ658" s="1"/>
      <c r="EA658" s="1"/>
      <c r="EB658" s="1"/>
      <c r="EC658" s="1"/>
      <c r="ED658" s="1"/>
      <c r="EE658" s="1"/>
      <c r="EF658" s="1"/>
      <c r="EG658" s="1"/>
      <c r="EH658" s="1"/>
    </row>
    <row r="659" spans="1:138" ht="12" customHeight="1" x14ac:dyDescent="0.25">
      <c r="A659" s="1"/>
      <c r="B659" s="59"/>
      <c r="C659" s="1"/>
      <c r="D659" s="1"/>
      <c r="E659" s="1"/>
      <c r="F659" s="1"/>
      <c r="G659" s="1"/>
      <c r="H659" s="1"/>
      <c r="I659" s="1"/>
      <c r="J659" s="1"/>
      <c r="K659" s="1"/>
      <c r="L659" s="1"/>
      <c r="M659" s="1"/>
      <c r="N659" s="1"/>
      <c r="O659" s="1"/>
      <c r="P659" s="1"/>
      <c r="Q659" s="1"/>
      <c r="R659" s="1"/>
      <c r="T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c r="DE659" s="1"/>
      <c r="DF659" s="1"/>
      <c r="DG659" s="1"/>
      <c r="DH659" s="1"/>
      <c r="DI659" s="1"/>
      <c r="DJ659" s="1"/>
      <c r="DK659" s="1"/>
      <c r="DL659" s="1"/>
      <c r="DM659" s="1"/>
      <c r="DN659" s="1"/>
      <c r="DO659" s="1"/>
      <c r="DP659" s="1"/>
      <c r="DQ659" s="1"/>
      <c r="DR659" s="1"/>
      <c r="DS659" s="1"/>
      <c r="DT659" s="1"/>
      <c r="DU659" s="1"/>
      <c r="DV659" s="1"/>
      <c r="DW659" s="1"/>
      <c r="DX659" s="1"/>
      <c r="DY659" s="1"/>
      <c r="DZ659" s="1"/>
      <c r="EA659" s="1"/>
      <c r="EB659" s="1"/>
      <c r="EC659" s="1"/>
      <c r="ED659" s="1"/>
      <c r="EE659" s="1"/>
      <c r="EF659" s="1"/>
      <c r="EG659" s="1"/>
      <c r="EH659" s="1"/>
    </row>
    <row r="660" spans="1:138" ht="12" customHeight="1" x14ac:dyDescent="0.25">
      <c r="A660" s="1"/>
      <c r="B660" s="59"/>
      <c r="C660" s="1"/>
      <c r="D660" s="1"/>
      <c r="E660" s="1"/>
      <c r="F660" s="1"/>
      <c r="G660" s="1"/>
      <c r="H660" s="1"/>
      <c r="I660" s="1"/>
      <c r="J660" s="1"/>
      <c r="K660" s="1"/>
      <c r="L660" s="1"/>
      <c r="M660" s="1"/>
      <c r="N660" s="1"/>
      <c r="O660" s="1"/>
      <c r="P660" s="1"/>
      <c r="Q660" s="1"/>
      <c r="R660" s="1"/>
      <c r="T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c r="CX660" s="1"/>
      <c r="CY660" s="1"/>
      <c r="CZ660" s="1"/>
      <c r="DA660" s="1"/>
      <c r="DB660" s="1"/>
      <c r="DC660" s="1"/>
      <c r="DD660" s="1"/>
      <c r="DE660" s="1"/>
      <c r="DF660" s="1"/>
      <c r="DG660" s="1"/>
      <c r="DH660" s="1"/>
      <c r="DI660" s="1"/>
      <c r="DJ660" s="1"/>
      <c r="DK660" s="1"/>
      <c r="DL660" s="1"/>
      <c r="DM660" s="1"/>
      <c r="DN660" s="1"/>
      <c r="DO660" s="1"/>
      <c r="DP660" s="1"/>
      <c r="DQ660" s="1"/>
      <c r="DR660" s="1"/>
      <c r="DS660" s="1"/>
      <c r="DT660" s="1"/>
      <c r="DU660" s="1"/>
      <c r="DV660" s="1"/>
      <c r="DW660" s="1"/>
      <c r="DX660" s="1"/>
      <c r="DY660" s="1"/>
      <c r="DZ660" s="1"/>
      <c r="EA660" s="1"/>
      <c r="EB660" s="1"/>
      <c r="EC660" s="1"/>
      <c r="ED660" s="1"/>
      <c r="EE660" s="1"/>
      <c r="EF660" s="1"/>
      <c r="EG660" s="1"/>
      <c r="EH660" s="1"/>
    </row>
    <row r="661" spans="1:138" ht="12" customHeight="1" x14ac:dyDescent="0.25">
      <c r="A661" s="1"/>
      <c r="B661" s="59"/>
      <c r="C661" s="1"/>
      <c r="D661" s="1"/>
      <c r="E661" s="1"/>
      <c r="F661" s="1"/>
      <c r="G661" s="1"/>
      <c r="H661" s="1"/>
      <c r="I661" s="1"/>
      <c r="J661" s="1"/>
      <c r="K661" s="1"/>
      <c r="L661" s="1"/>
      <c r="M661" s="1"/>
      <c r="N661" s="1"/>
      <c r="O661" s="1"/>
      <c r="P661" s="1"/>
      <c r="Q661" s="1"/>
      <c r="R661" s="1"/>
      <c r="T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c r="CX661" s="1"/>
      <c r="CY661" s="1"/>
      <c r="CZ661" s="1"/>
      <c r="DA661" s="1"/>
      <c r="DB661" s="1"/>
      <c r="DC661" s="1"/>
      <c r="DD661" s="1"/>
      <c r="DE661" s="1"/>
      <c r="DF661" s="1"/>
      <c r="DG661" s="1"/>
      <c r="DH661" s="1"/>
      <c r="DI661" s="1"/>
      <c r="DJ661" s="1"/>
      <c r="DK661" s="1"/>
      <c r="DL661" s="1"/>
      <c r="DM661" s="1"/>
      <c r="DN661" s="1"/>
      <c r="DO661" s="1"/>
      <c r="DP661" s="1"/>
      <c r="DQ661" s="1"/>
      <c r="DR661" s="1"/>
      <c r="DS661" s="1"/>
      <c r="DT661" s="1"/>
      <c r="DU661" s="1"/>
      <c r="DV661" s="1"/>
      <c r="DW661" s="1"/>
      <c r="DX661" s="1"/>
      <c r="DY661" s="1"/>
      <c r="DZ661" s="1"/>
      <c r="EA661" s="1"/>
      <c r="EB661" s="1"/>
      <c r="EC661" s="1"/>
      <c r="ED661" s="1"/>
      <c r="EE661" s="1"/>
      <c r="EF661" s="1"/>
      <c r="EG661" s="1"/>
      <c r="EH661" s="1"/>
    </row>
    <row r="662" spans="1:138" ht="12" customHeight="1" x14ac:dyDescent="0.25">
      <c r="A662" s="1"/>
      <c r="B662" s="59"/>
      <c r="C662" s="1"/>
      <c r="D662" s="1"/>
      <c r="E662" s="1"/>
      <c r="F662" s="1"/>
      <c r="G662" s="1"/>
      <c r="H662" s="1"/>
      <c r="I662" s="1"/>
      <c r="J662" s="1"/>
      <c r="K662" s="1"/>
      <c r="L662" s="1"/>
      <c r="M662" s="1"/>
      <c r="N662" s="1"/>
      <c r="O662" s="1"/>
      <c r="P662" s="1"/>
      <c r="Q662" s="1"/>
      <c r="R662" s="1"/>
      <c r="T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c r="CX662" s="1"/>
      <c r="CY662" s="1"/>
      <c r="CZ662" s="1"/>
      <c r="DA662" s="1"/>
      <c r="DB662" s="1"/>
      <c r="DC662" s="1"/>
      <c r="DD662" s="1"/>
      <c r="DE662" s="1"/>
      <c r="DF662" s="1"/>
      <c r="DG662" s="1"/>
      <c r="DH662" s="1"/>
      <c r="DI662" s="1"/>
      <c r="DJ662" s="1"/>
      <c r="DK662" s="1"/>
      <c r="DL662" s="1"/>
      <c r="DM662" s="1"/>
      <c r="DN662" s="1"/>
      <c r="DO662" s="1"/>
      <c r="DP662" s="1"/>
      <c r="DQ662" s="1"/>
      <c r="DR662" s="1"/>
      <c r="DS662" s="1"/>
      <c r="DT662" s="1"/>
      <c r="DU662" s="1"/>
      <c r="DV662" s="1"/>
      <c r="DW662" s="1"/>
      <c r="DX662" s="1"/>
      <c r="DY662" s="1"/>
      <c r="DZ662" s="1"/>
      <c r="EA662" s="1"/>
      <c r="EB662" s="1"/>
      <c r="EC662" s="1"/>
      <c r="ED662" s="1"/>
      <c r="EE662" s="1"/>
      <c r="EF662" s="1"/>
      <c r="EG662" s="1"/>
      <c r="EH662" s="1"/>
    </row>
    <row r="663" spans="1:138" ht="12" customHeight="1" x14ac:dyDescent="0.25">
      <c r="A663" s="1"/>
      <c r="B663" s="59"/>
      <c r="C663" s="1"/>
      <c r="D663" s="1"/>
      <c r="E663" s="1"/>
      <c r="F663" s="1"/>
      <c r="G663" s="1"/>
      <c r="H663" s="1"/>
      <c r="I663" s="1"/>
      <c r="J663" s="1"/>
      <c r="K663" s="1"/>
      <c r="L663" s="1"/>
      <c r="M663" s="1"/>
      <c r="N663" s="1"/>
      <c r="O663" s="1"/>
      <c r="P663" s="1"/>
      <c r="Q663" s="1"/>
      <c r="R663" s="1"/>
      <c r="T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c r="CX663" s="1"/>
      <c r="CY663" s="1"/>
      <c r="CZ663" s="1"/>
      <c r="DA663" s="1"/>
      <c r="DB663" s="1"/>
      <c r="DC663" s="1"/>
      <c r="DD663" s="1"/>
      <c r="DE663" s="1"/>
      <c r="DF663" s="1"/>
      <c r="DG663" s="1"/>
      <c r="DH663" s="1"/>
      <c r="DI663" s="1"/>
      <c r="DJ663" s="1"/>
      <c r="DK663" s="1"/>
      <c r="DL663" s="1"/>
      <c r="DM663" s="1"/>
      <c r="DN663" s="1"/>
      <c r="DO663" s="1"/>
      <c r="DP663" s="1"/>
      <c r="DQ663" s="1"/>
      <c r="DR663" s="1"/>
      <c r="DS663" s="1"/>
      <c r="DT663" s="1"/>
      <c r="DU663" s="1"/>
      <c r="DV663" s="1"/>
      <c r="DW663" s="1"/>
      <c r="DX663" s="1"/>
      <c r="DY663" s="1"/>
      <c r="DZ663" s="1"/>
      <c r="EA663" s="1"/>
      <c r="EB663" s="1"/>
      <c r="EC663" s="1"/>
      <c r="ED663" s="1"/>
      <c r="EE663" s="1"/>
      <c r="EF663" s="1"/>
      <c r="EG663" s="1"/>
      <c r="EH663" s="1"/>
    </row>
    <row r="664" spans="1:138" ht="12" customHeight="1" x14ac:dyDescent="0.25">
      <c r="A664" s="1"/>
      <c r="B664" s="59"/>
      <c r="C664" s="1"/>
      <c r="D664" s="1"/>
      <c r="E664" s="1"/>
      <c r="F664" s="1"/>
      <c r="G664" s="1"/>
      <c r="H664" s="1"/>
      <c r="I664" s="1"/>
      <c r="J664" s="1"/>
      <c r="K664" s="1"/>
      <c r="L664" s="1"/>
      <c r="M664" s="1"/>
      <c r="N664" s="1"/>
      <c r="O664" s="1"/>
      <c r="P664" s="1"/>
      <c r="Q664" s="1"/>
      <c r="R664" s="1"/>
      <c r="T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c r="DD664" s="1"/>
      <c r="DE664" s="1"/>
      <c r="DF664" s="1"/>
      <c r="DG664" s="1"/>
      <c r="DH664" s="1"/>
      <c r="DI664" s="1"/>
      <c r="DJ664" s="1"/>
      <c r="DK664" s="1"/>
      <c r="DL664" s="1"/>
      <c r="DM664" s="1"/>
      <c r="DN664" s="1"/>
      <c r="DO664" s="1"/>
      <c r="DP664" s="1"/>
      <c r="DQ664" s="1"/>
      <c r="DR664" s="1"/>
      <c r="DS664" s="1"/>
      <c r="DT664" s="1"/>
      <c r="DU664" s="1"/>
      <c r="DV664" s="1"/>
      <c r="DW664" s="1"/>
      <c r="DX664" s="1"/>
      <c r="DY664" s="1"/>
      <c r="DZ664" s="1"/>
      <c r="EA664" s="1"/>
      <c r="EB664" s="1"/>
      <c r="EC664" s="1"/>
      <c r="ED664" s="1"/>
      <c r="EE664" s="1"/>
      <c r="EF664" s="1"/>
      <c r="EG664" s="1"/>
      <c r="EH664" s="1"/>
    </row>
    <row r="665" spans="1:138" ht="12" customHeight="1" x14ac:dyDescent="0.25">
      <c r="A665" s="1"/>
      <c r="B665" s="59"/>
      <c r="C665" s="1"/>
      <c r="D665" s="1"/>
      <c r="E665" s="1"/>
      <c r="F665" s="1"/>
      <c r="G665" s="1"/>
      <c r="H665" s="1"/>
      <c r="I665" s="1"/>
      <c r="J665" s="1"/>
      <c r="K665" s="1"/>
      <c r="L665" s="1"/>
      <c r="M665" s="1"/>
      <c r="N665" s="1"/>
      <c r="O665" s="1"/>
      <c r="P665" s="1"/>
      <c r="Q665" s="1"/>
      <c r="R665" s="1"/>
      <c r="T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c r="CX665" s="1"/>
      <c r="CY665" s="1"/>
      <c r="CZ665" s="1"/>
      <c r="DA665" s="1"/>
      <c r="DB665" s="1"/>
      <c r="DC665" s="1"/>
      <c r="DD665" s="1"/>
      <c r="DE665" s="1"/>
      <c r="DF665" s="1"/>
      <c r="DG665" s="1"/>
      <c r="DH665" s="1"/>
      <c r="DI665" s="1"/>
      <c r="DJ665" s="1"/>
      <c r="DK665" s="1"/>
      <c r="DL665" s="1"/>
      <c r="DM665" s="1"/>
      <c r="DN665" s="1"/>
      <c r="DO665" s="1"/>
      <c r="DP665" s="1"/>
      <c r="DQ665" s="1"/>
      <c r="DR665" s="1"/>
      <c r="DS665" s="1"/>
      <c r="DT665" s="1"/>
      <c r="DU665" s="1"/>
      <c r="DV665" s="1"/>
      <c r="DW665" s="1"/>
      <c r="DX665" s="1"/>
      <c r="DY665" s="1"/>
      <c r="DZ665" s="1"/>
      <c r="EA665" s="1"/>
      <c r="EB665" s="1"/>
      <c r="EC665" s="1"/>
      <c r="ED665" s="1"/>
      <c r="EE665" s="1"/>
      <c r="EF665" s="1"/>
      <c r="EG665" s="1"/>
      <c r="EH665" s="1"/>
    </row>
    <row r="666" spans="1:138" ht="12" customHeight="1" x14ac:dyDescent="0.25">
      <c r="A666" s="1"/>
      <c r="B666" s="59"/>
      <c r="C666" s="1"/>
      <c r="D666" s="1"/>
      <c r="E666" s="1"/>
      <c r="F666" s="1"/>
      <c r="G666" s="1"/>
      <c r="H666" s="1"/>
      <c r="I666" s="1"/>
      <c r="J666" s="1"/>
      <c r="K666" s="1"/>
      <c r="L666" s="1"/>
      <c r="M666" s="1"/>
      <c r="N666" s="1"/>
      <c r="O666" s="1"/>
      <c r="P666" s="1"/>
      <c r="Q666" s="1"/>
      <c r="R666" s="1"/>
      <c r="T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c r="CX666" s="1"/>
      <c r="CY666" s="1"/>
      <c r="CZ666" s="1"/>
      <c r="DA666" s="1"/>
      <c r="DB666" s="1"/>
      <c r="DC666" s="1"/>
      <c r="DD666" s="1"/>
      <c r="DE666" s="1"/>
      <c r="DF666" s="1"/>
      <c r="DG666" s="1"/>
      <c r="DH666" s="1"/>
      <c r="DI666" s="1"/>
      <c r="DJ666" s="1"/>
      <c r="DK666" s="1"/>
      <c r="DL666" s="1"/>
      <c r="DM666" s="1"/>
      <c r="DN666" s="1"/>
      <c r="DO666" s="1"/>
      <c r="DP666" s="1"/>
      <c r="DQ666" s="1"/>
      <c r="DR666" s="1"/>
      <c r="DS666" s="1"/>
      <c r="DT666" s="1"/>
      <c r="DU666" s="1"/>
      <c r="DV666" s="1"/>
      <c r="DW666" s="1"/>
      <c r="DX666" s="1"/>
      <c r="DY666" s="1"/>
      <c r="DZ666" s="1"/>
      <c r="EA666" s="1"/>
      <c r="EB666" s="1"/>
      <c r="EC666" s="1"/>
      <c r="ED666" s="1"/>
      <c r="EE666" s="1"/>
      <c r="EF666" s="1"/>
      <c r="EG666" s="1"/>
      <c r="EH666" s="1"/>
    </row>
    <row r="667" spans="1:138" ht="12" customHeight="1" x14ac:dyDescent="0.25">
      <c r="A667" s="1"/>
      <c r="B667" s="59"/>
      <c r="C667" s="1"/>
      <c r="D667" s="1"/>
      <c r="E667" s="1"/>
      <c r="F667" s="1"/>
      <c r="G667" s="1"/>
      <c r="H667" s="1"/>
      <c r="I667" s="1"/>
      <c r="J667" s="1"/>
      <c r="K667" s="1"/>
      <c r="L667" s="1"/>
      <c r="M667" s="1"/>
      <c r="N667" s="1"/>
      <c r="O667" s="1"/>
      <c r="P667" s="1"/>
      <c r="Q667" s="1"/>
      <c r="R667" s="1"/>
      <c r="T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c r="DD667" s="1"/>
      <c r="DE667" s="1"/>
      <c r="DF667" s="1"/>
      <c r="DG667" s="1"/>
      <c r="DH667" s="1"/>
      <c r="DI667" s="1"/>
      <c r="DJ667" s="1"/>
      <c r="DK667" s="1"/>
      <c r="DL667" s="1"/>
      <c r="DM667" s="1"/>
      <c r="DN667" s="1"/>
      <c r="DO667" s="1"/>
      <c r="DP667" s="1"/>
      <c r="DQ667" s="1"/>
      <c r="DR667" s="1"/>
      <c r="DS667" s="1"/>
      <c r="DT667" s="1"/>
      <c r="DU667" s="1"/>
      <c r="DV667" s="1"/>
      <c r="DW667" s="1"/>
      <c r="DX667" s="1"/>
      <c r="DY667" s="1"/>
      <c r="DZ667" s="1"/>
      <c r="EA667" s="1"/>
      <c r="EB667" s="1"/>
      <c r="EC667" s="1"/>
      <c r="ED667" s="1"/>
      <c r="EE667" s="1"/>
      <c r="EF667" s="1"/>
      <c r="EG667" s="1"/>
      <c r="EH667" s="1"/>
    </row>
    <row r="668" spans="1:138" ht="12" customHeight="1" x14ac:dyDescent="0.25">
      <c r="A668" s="1"/>
      <c r="B668" s="59"/>
      <c r="C668" s="1"/>
      <c r="D668" s="1"/>
      <c r="E668" s="1"/>
      <c r="F668" s="1"/>
      <c r="G668" s="1"/>
      <c r="H668" s="1"/>
      <c r="I668" s="1"/>
      <c r="J668" s="1"/>
      <c r="K668" s="1"/>
      <c r="L668" s="1"/>
      <c r="M668" s="1"/>
      <c r="N668" s="1"/>
      <c r="O668" s="1"/>
      <c r="P668" s="1"/>
      <c r="Q668" s="1"/>
      <c r="R668" s="1"/>
      <c r="T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c r="CY668" s="1"/>
      <c r="CZ668" s="1"/>
      <c r="DA668" s="1"/>
      <c r="DB668" s="1"/>
      <c r="DC668" s="1"/>
      <c r="DD668" s="1"/>
      <c r="DE668" s="1"/>
      <c r="DF668" s="1"/>
      <c r="DG668" s="1"/>
      <c r="DH668" s="1"/>
      <c r="DI668" s="1"/>
      <c r="DJ668" s="1"/>
      <c r="DK668" s="1"/>
      <c r="DL668" s="1"/>
      <c r="DM668" s="1"/>
      <c r="DN668" s="1"/>
      <c r="DO668" s="1"/>
      <c r="DP668" s="1"/>
      <c r="DQ668" s="1"/>
      <c r="DR668" s="1"/>
      <c r="DS668" s="1"/>
      <c r="DT668" s="1"/>
      <c r="DU668" s="1"/>
      <c r="DV668" s="1"/>
      <c r="DW668" s="1"/>
      <c r="DX668" s="1"/>
      <c r="DY668" s="1"/>
      <c r="DZ668" s="1"/>
      <c r="EA668" s="1"/>
      <c r="EB668" s="1"/>
      <c r="EC668" s="1"/>
      <c r="ED668" s="1"/>
      <c r="EE668" s="1"/>
      <c r="EF668" s="1"/>
      <c r="EG668" s="1"/>
      <c r="EH668" s="1"/>
    </row>
    <row r="669" spans="1:138" ht="12" customHeight="1" x14ac:dyDescent="0.25">
      <c r="A669" s="1"/>
      <c r="B669" s="59"/>
      <c r="C669" s="1"/>
      <c r="D669" s="1"/>
      <c r="E669" s="1"/>
      <c r="F669" s="1"/>
      <c r="G669" s="1"/>
      <c r="H669" s="1"/>
      <c r="I669" s="1"/>
      <c r="J669" s="1"/>
      <c r="K669" s="1"/>
      <c r="L669" s="1"/>
      <c r="M669" s="1"/>
      <c r="N669" s="1"/>
      <c r="O669" s="1"/>
      <c r="P669" s="1"/>
      <c r="Q669" s="1"/>
      <c r="R669" s="1"/>
      <c r="T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c r="CX669" s="1"/>
      <c r="CY669" s="1"/>
      <c r="CZ669" s="1"/>
      <c r="DA669" s="1"/>
      <c r="DB669" s="1"/>
      <c r="DC669" s="1"/>
      <c r="DD669" s="1"/>
      <c r="DE669" s="1"/>
      <c r="DF669" s="1"/>
      <c r="DG669" s="1"/>
      <c r="DH669" s="1"/>
      <c r="DI669" s="1"/>
      <c r="DJ669" s="1"/>
      <c r="DK669" s="1"/>
      <c r="DL669" s="1"/>
      <c r="DM669" s="1"/>
      <c r="DN669" s="1"/>
      <c r="DO669" s="1"/>
      <c r="DP669" s="1"/>
      <c r="DQ669" s="1"/>
      <c r="DR669" s="1"/>
      <c r="DS669" s="1"/>
      <c r="DT669" s="1"/>
      <c r="DU669" s="1"/>
      <c r="DV669" s="1"/>
      <c r="DW669" s="1"/>
      <c r="DX669" s="1"/>
      <c r="DY669" s="1"/>
      <c r="DZ669" s="1"/>
      <c r="EA669" s="1"/>
      <c r="EB669" s="1"/>
      <c r="EC669" s="1"/>
      <c r="ED669" s="1"/>
      <c r="EE669" s="1"/>
      <c r="EF669" s="1"/>
      <c r="EG669" s="1"/>
      <c r="EH669" s="1"/>
    </row>
    <row r="670" spans="1:138" ht="12" customHeight="1" x14ac:dyDescent="0.25">
      <c r="A670" s="1"/>
      <c r="B670" s="59"/>
      <c r="C670" s="1"/>
      <c r="D670" s="1"/>
      <c r="E670" s="1"/>
      <c r="F670" s="1"/>
      <c r="G670" s="1"/>
      <c r="H670" s="1"/>
      <c r="I670" s="1"/>
      <c r="J670" s="1"/>
      <c r="K670" s="1"/>
      <c r="L670" s="1"/>
      <c r="M670" s="1"/>
      <c r="N670" s="1"/>
      <c r="O670" s="1"/>
      <c r="P670" s="1"/>
      <c r="Q670" s="1"/>
      <c r="R670" s="1"/>
      <c r="T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c r="CX670" s="1"/>
      <c r="CY670" s="1"/>
      <c r="CZ670" s="1"/>
      <c r="DA670" s="1"/>
      <c r="DB670" s="1"/>
      <c r="DC670" s="1"/>
      <c r="DD670" s="1"/>
      <c r="DE670" s="1"/>
      <c r="DF670" s="1"/>
      <c r="DG670" s="1"/>
      <c r="DH670" s="1"/>
      <c r="DI670" s="1"/>
      <c r="DJ670" s="1"/>
      <c r="DK670" s="1"/>
      <c r="DL670" s="1"/>
      <c r="DM670" s="1"/>
      <c r="DN670" s="1"/>
      <c r="DO670" s="1"/>
      <c r="DP670" s="1"/>
      <c r="DQ670" s="1"/>
      <c r="DR670" s="1"/>
      <c r="DS670" s="1"/>
      <c r="DT670" s="1"/>
      <c r="DU670" s="1"/>
      <c r="DV670" s="1"/>
      <c r="DW670" s="1"/>
      <c r="DX670" s="1"/>
      <c r="DY670" s="1"/>
      <c r="DZ670" s="1"/>
      <c r="EA670" s="1"/>
      <c r="EB670" s="1"/>
      <c r="EC670" s="1"/>
      <c r="ED670" s="1"/>
      <c r="EE670" s="1"/>
      <c r="EF670" s="1"/>
      <c r="EG670" s="1"/>
      <c r="EH670" s="1"/>
    </row>
    <row r="671" spans="1:138" ht="12" customHeight="1" x14ac:dyDescent="0.25">
      <c r="A671" s="1"/>
      <c r="B671" s="59"/>
      <c r="C671" s="1"/>
      <c r="D671" s="1"/>
      <c r="E671" s="1"/>
      <c r="F671" s="1"/>
      <c r="G671" s="1"/>
      <c r="H671" s="1"/>
      <c r="I671" s="1"/>
      <c r="J671" s="1"/>
      <c r="K671" s="1"/>
      <c r="L671" s="1"/>
      <c r="M671" s="1"/>
      <c r="N671" s="1"/>
      <c r="O671" s="1"/>
      <c r="P671" s="1"/>
      <c r="Q671" s="1"/>
      <c r="R671" s="1"/>
      <c r="T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c r="CX671" s="1"/>
      <c r="CY671" s="1"/>
      <c r="CZ671" s="1"/>
      <c r="DA671" s="1"/>
      <c r="DB671" s="1"/>
      <c r="DC671" s="1"/>
      <c r="DD671" s="1"/>
      <c r="DE671" s="1"/>
      <c r="DF671" s="1"/>
      <c r="DG671" s="1"/>
      <c r="DH671" s="1"/>
      <c r="DI671" s="1"/>
      <c r="DJ671" s="1"/>
      <c r="DK671" s="1"/>
      <c r="DL671" s="1"/>
      <c r="DM671" s="1"/>
      <c r="DN671" s="1"/>
      <c r="DO671" s="1"/>
      <c r="DP671" s="1"/>
      <c r="DQ671" s="1"/>
      <c r="DR671" s="1"/>
      <c r="DS671" s="1"/>
      <c r="DT671" s="1"/>
      <c r="DU671" s="1"/>
      <c r="DV671" s="1"/>
      <c r="DW671" s="1"/>
      <c r="DX671" s="1"/>
      <c r="DY671" s="1"/>
      <c r="DZ671" s="1"/>
      <c r="EA671" s="1"/>
      <c r="EB671" s="1"/>
      <c r="EC671" s="1"/>
      <c r="ED671" s="1"/>
      <c r="EE671" s="1"/>
      <c r="EF671" s="1"/>
      <c r="EG671" s="1"/>
      <c r="EH671" s="1"/>
    </row>
    <row r="672" spans="1:138" ht="12" customHeight="1" x14ac:dyDescent="0.25">
      <c r="A672" s="1"/>
      <c r="B672" s="59"/>
      <c r="C672" s="1"/>
      <c r="D672" s="1"/>
      <c r="E672" s="1"/>
      <c r="F672" s="1"/>
      <c r="G672" s="1"/>
      <c r="H672" s="1"/>
      <c r="I672" s="1"/>
      <c r="J672" s="1"/>
      <c r="K672" s="1"/>
      <c r="L672" s="1"/>
      <c r="M672" s="1"/>
      <c r="N672" s="1"/>
      <c r="O672" s="1"/>
      <c r="P672" s="1"/>
      <c r="Q672" s="1"/>
      <c r="R672" s="1"/>
      <c r="T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c r="CY672" s="1"/>
      <c r="CZ672" s="1"/>
      <c r="DA672" s="1"/>
      <c r="DB672" s="1"/>
      <c r="DC672" s="1"/>
      <c r="DD672" s="1"/>
      <c r="DE672" s="1"/>
      <c r="DF672" s="1"/>
      <c r="DG672" s="1"/>
      <c r="DH672" s="1"/>
      <c r="DI672" s="1"/>
      <c r="DJ672" s="1"/>
      <c r="DK672" s="1"/>
      <c r="DL672" s="1"/>
      <c r="DM672" s="1"/>
      <c r="DN672" s="1"/>
      <c r="DO672" s="1"/>
      <c r="DP672" s="1"/>
      <c r="DQ672" s="1"/>
      <c r="DR672" s="1"/>
      <c r="DS672" s="1"/>
      <c r="DT672" s="1"/>
      <c r="DU672" s="1"/>
      <c r="DV672" s="1"/>
      <c r="DW672" s="1"/>
      <c r="DX672" s="1"/>
      <c r="DY672" s="1"/>
      <c r="DZ672" s="1"/>
      <c r="EA672" s="1"/>
      <c r="EB672" s="1"/>
      <c r="EC672" s="1"/>
      <c r="ED672" s="1"/>
      <c r="EE672" s="1"/>
      <c r="EF672" s="1"/>
      <c r="EG672" s="1"/>
      <c r="EH672" s="1"/>
    </row>
    <row r="673" spans="1:138" ht="12" customHeight="1" x14ac:dyDescent="0.25">
      <c r="A673" s="1"/>
      <c r="B673" s="59"/>
      <c r="C673" s="1"/>
      <c r="D673" s="1"/>
      <c r="E673" s="1"/>
      <c r="F673" s="1"/>
      <c r="G673" s="1"/>
      <c r="H673" s="1"/>
      <c r="I673" s="1"/>
      <c r="J673" s="1"/>
      <c r="K673" s="1"/>
      <c r="L673" s="1"/>
      <c r="M673" s="1"/>
      <c r="N673" s="1"/>
      <c r="O673" s="1"/>
      <c r="P673" s="1"/>
      <c r="Q673" s="1"/>
      <c r="R673" s="1"/>
      <c r="T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c r="CY673" s="1"/>
      <c r="CZ673" s="1"/>
      <c r="DA673" s="1"/>
      <c r="DB673" s="1"/>
      <c r="DC673" s="1"/>
      <c r="DD673" s="1"/>
      <c r="DE673" s="1"/>
      <c r="DF673" s="1"/>
      <c r="DG673" s="1"/>
      <c r="DH673" s="1"/>
      <c r="DI673" s="1"/>
      <c r="DJ673" s="1"/>
      <c r="DK673" s="1"/>
      <c r="DL673" s="1"/>
      <c r="DM673" s="1"/>
      <c r="DN673" s="1"/>
      <c r="DO673" s="1"/>
      <c r="DP673" s="1"/>
      <c r="DQ673" s="1"/>
      <c r="DR673" s="1"/>
      <c r="DS673" s="1"/>
      <c r="DT673" s="1"/>
      <c r="DU673" s="1"/>
      <c r="DV673" s="1"/>
      <c r="DW673" s="1"/>
      <c r="DX673" s="1"/>
      <c r="DY673" s="1"/>
      <c r="DZ673" s="1"/>
      <c r="EA673" s="1"/>
      <c r="EB673" s="1"/>
      <c r="EC673" s="1"/>
      <c r="ED673" s="1"/>
      <c r="EE673" s="1"/>
      <c r="EF673" s="1"/>
      <c r="EG673" s="1"/>
      <c r="EH673" s="1"/>
    </row>
    <row r="674" spans="1:138" ht="12" customHeight="1" x14ac:dyDescent="0.25">
      <c r="A674" s="1"/>
      <c r="B674" s="59"/>
      <c r="C674" s="1"/>
      <c r="D674" s="1"/>
      <c r="E674" s="1"/>
      <c r="F674" s="1"/>
      <c r="G674" s="1"/>
      <c r="H674" s="1"/>
      <c r="I674" s="1"/>
      <c r="J674" s="1"/>
      <c r="K674" s="1"/>
      <c r="L674" s="1"/>
      <c r="M674" s="1"/>
      <c r="N674" s="1"/>
      <c r="O674" s="1"/>
      <c r="P674" s="1"/>
      <c r="Q674" s="1"/>
      <c r="R674" s="1"/>
      <c r="T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c r="DD674" s="1"/>
      <c r="DE674" s="1"/>
      <c r="DF674" s="1"/>
      <c r="DG674" s="1"/>
      <c r="DH674" s="1"/>
      <c r="DI674" s="1"/>
      <c r="DJ674" s="1"/>
      <c r="DK674" s="1"/>
      <c r="DL674" s="1"/>
      <c r="DM674" s="1"/>
      <c r="DN674" s="1"/>
      <c r="DO674" s="1"/>
      <c r="DP674" s="1"/>
      <c r="DQ674" s="1"/>
      <c r="DR674" s="1"/>
      <c r="DS674" s="1"/>
      <c r="DT674" s="1"/>
      <c r="DU674" s="1"/>
      <c r="DV674" s="1"/>
      <c r="DW674" s="1"/>
      <c r="DX674" s="1"/>
      <c r="DY674" s="1"/>
      <c r="DZ674" s="1"/>
      <c r="EA674" s="1"/>
      <c r="EB674" s="1"/>
      <c r="EC674" s="1"/>
      <c r="ED674" s="1"/>
      <c r="EE674" s="1"/>
      <c r="EF674" s="1"/>
      <c r="EG674" s="1"/>
      <c r="EH674" s="1"/>
    </row>
    <row r="675" spans="1:138" ht="12" customHeight="1" x14ac:dyDescent="0.25">
      <c r="A675" s="1"/>
      <c r="B675" s="59"/>
      <c r="C675" s="1"/>
      <c r="D675" s="1"/>
      <c r="E675" s="1"/>
      <c r="F675" s="1"/>
      <c r="G675" s="1"/>
      <c r="H675" s="1"/>
      <c r="I675" s="1"/>
      <c r="J675" s="1"/>
      <c r="K675" s="1"/>
      <c r="L675" s="1"/>
      <c r="M675" s="1"/>
      <c r="N675" s="1"/>
      <c r="O675" s="1"/>
      <c r="P675" s="1"/>
      <c r="Q675" s="1"/>
      <c r="R675" s="1"/>
      <c r="T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c r="CX675" s="1"/>
      <c r="CY675" s="1"/>
      <c r="CZ675" s="1"/>
      <c r="DA675" s="1"/>
      <c r="DB675" s="1"/>
      <c r="DC675" s="1"/>
      <c r="DD675" s="1"/>
      <c r="DE675" s="1"/>
      <c r="DF675" s="1"/>
      <c r="DG675" s="1"/>
      <c r="DH675" s="1"/>
      <c r="DI675" s="1"/>
      <c r="DJ675" s="1"/>
      <c r="DK675" s="1"/>
      <c r="DL675" s="1"/>
      <c r="DM675" s="1"/>
      <c r="DN675" s="1"/>
      <c r="DO675" s="1"/>
      <c r="DP675" s="1"/>
      <c r="DQ675" s="1"/>
      <c r="DR675" s="1"/>
      <c r="DS675" s="1"/>
      <c r="DT675" s="1"/>
      <c r="DU675" s="1"/>
      <c r="DV675" s="1"/>
      <c r="DW675" s="1"/>
      <c r="DX675" s="1"/>
      <c r="DY675" s="1"/>
      <c r="DZ675" s="1"/>
      <c r="EA675" s="1"/>
      <c r="EB675" s="1"/>
      <c r="EC675" s="1"/>
      <c r="ED675" s="1"/>
      <c r="EE675" s="1"/>
      <c r="EF675" s="1"/>
      <c r="EG675" s="1"/>
      <c r="EH675" s="1"/>
    </row>
    <row r="676" spans="1:138" ht="12" customHeight="1" x14ac:dyDescent="0.25">
      <c r="A676" s="1"/>
      <c r="B676" s="59"/>
      <c r="C676" s="1"/>
      <c r="D676" s="1"/>
      <c r="E676" s="1"/>
      <c r="F676" s="1"/>
      <c r="G676" s="1"/>
      <c r="H676" s="1"/>
      <c r="I676" s="1"/>
      <c r="J676" s="1"/>
      <c r="K676" s="1"/>
      <c r="L676" s="1"/>
      <c r="M676" s="1"/>
      <c r="N676" s="1"/>
      <c r="O676" s="1"/>
      <c r="P676" s="1"/>
      <c r="Q676" s="1"/>
      <c r="R676" s="1"/>
      <c r="T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c r="CX676" s="1"/>
      <c r="CY676" s="1"/>
      <c r="CZ676" s="1"/>
      <c r="DA676" s="1"/>
      <c r="DB676" s="1"/>
      <c r="DC676" s="1"/>
      <c r="DD676" s="1"/>
      <c r="DE676" s="1"/>
      <c r="DF676" s="1"/>
      <c r="DG676" s="1"/>
      <c r="DH676" s="1"/>
      <c r="DI676" s="1"/>
      <c r="DJ676" s="1"/>
      <c r="DK676" s="1"/>
      <c r="DL676" s="1"/>
      <c r="DM676" s="1"/>
      <c r="DN676" s="1"/>
      <c r="DO676" s="1"/>
      <c r="DP676" s="1"/>
      <c r="DQ676" s="1"/>
      <c r="DR676" s="1"/>
      <c r="DS676" s="1"/>
      <c r="DT676" s="1"/>
      <c r="DU676" s="1"/>
      <c r="DV676" s="1"/>
      <c r="DW676" s="1"/>
      <c r="DX676" s="1"/>
      <c r="DY676" s="1"/>
      <c r="DZ676" s="1"/>
      <c r="EA676" s="1"/>
      <c r="EB676" s="1"/>
      <c r="EC676" s="1"/>
      <c r="ED676" s="1"/>
      <c r="EE676" s="1"/>
      <c r="EF676" s="1"/>
      <c r="EG676" s="1"/>
      <c r="EH676" s="1"/>
    </row>
    <row r="677" spans="1:138" ht="12" customHeight="1" x14ac:dyDescent="0.25">
      <c r="A677" s="1"/>
      <c r="B677" s="59"/>
      <c r="C677" s="1"/>
      <c r="D677" s="1"/>
      <c r="E677" s="1"/>
      <c r="F677" s="1"/>
      <c r="G677" s="1"/>
      <c r="H677" s="1"/>
      <c r="I677" s="1"/>
      <c r="J677" s="1"/>
      <c r="K677" s="1"/>
      <c r="L677" s="1"/>
      <c r="M677" s="1"/>
      <c r="N677" s="1"/>
      <c r="O677" s="1"/>
      <c r="P677" s="1"/>
      <c r="Q677" s="1"/>
      <c r="R677" s="1"/>
      <c r="T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c r="CX677" s="1"/>
      <c r="CY677" s="1"/>
      <c r="CZ677" s="1"/>
      <c r="DA677" s="1"/>
      <c r="DB677" s="1"/>
      <c r="DC677" s="1"/>
      <c r="DD677" s="1"/>
      <c r="DE677" s="1"/>
      <c r="DF677" s="1"/>
      <c r="DG677" s="1"/>
      <c r="DH677" s="1"/>
      <c r="DI677" s="1"/>
      <c r="DJ677" s="1"/>
      <c r="DK677" s="1"/>
      <c r="DL677" s="1"/>
      <c r="DM677" s="1"/>
      <c r="DN677" s="1"/>
      <c r="DO677" s="1"/>
      <c r="DP677" s="1"/>
      <c r="DQ677" s="1"/>
      <c r="DR677" s="1"/>
      <c r="DS677" s="1"/>
      <c r="DT677" s="1"/>
      <c r="DU677" s="1"/>
      <c r="DV677" s="1"/>
      <c r="DW677" s="1"/>
      <c r="DX677" s="1"/>
      <c r="DY677" s="1"/>
      <c r="DZ677" s="1"/>
      <c r="EA677" s="1"/>
      <c r="EB677" s="1"/>
      <c r="EC677" s="1"/>
      <c r="ED677" s="1"/>
      <c r="EE677" s="1"/>
      <c r="EF677" s="1"/>
      <c r="EG677" s="1"/>
      <c r="EH677" s="1"/>
    </row>
    <row r="678" spans="1:138" ht="12" customHeight="1" x14ac:dyDescent="0.25">
      <c r="A678" s="1"/>
      <c r="B678" s="59"/>
      <c r="C678" s="1"/>
      <c r="D678" s="1"/>
      <c r="E678" s="1"/>
      <c r="F678" s="1"/>
      <c r="G678" s="1"/>
      <c r="H678" s="1"/>
      <c r="I678" s="1"/>
      <c r="J678" s="1"/>
      <c r="K678" s="1"/>
      <c r="L678" s="1"/>
      <c r="M678" s="1"/>
      <c r="N678" s="1"/>
      <c r="O678" s="1"/>
      <c r="P678" s="1"/>
      <c r="Q678" s="1"/>
      <c r="R678" s="1"/>
      <c r="T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c r="CW678" s="1"/>
      <c r="CX678" s="1"/>
      <c r="CY678" s="1"/>
      <c r="CZ678" s="1"/>
      <c r="DA678" s="1"/>
      <c r="DB678" s="1"/>
      <c r="DC678" s="1"/>
      <c r="DD678" s="1"/>
      <c r="DE678" s="1"/>
      <c r="DF678" s="1"/>
      <c r="DG678" s="1"/>
      <c r="DH678" s="1"/>
      <c r="DI678" s="1"/>
      <c r="DJ678" s="1"/>
      <c r="DK678" s="1"/>
      <c r="DL678" s="1"/>
      <c r="DM678" s="1"/>
      <c r="DN678" s="1"/>
      <c r="DO678" s="1"/>
      <c r="DP678" s="1"/>
      <c r="DQ678" s="1"/>
      <c r="DR678" s="1"/>
      <c r="DS678" s="1"/>
      <c r="DT678" s="1"/>
      <c r="DU678" s="1"/>
      <c r="DV678" s="1"/>
      <c r="DW678" s="1"/>
      <c r="DX678" s="1"/>
      <c r="DY678" s="1"/>
      <c r="DZ678" s="1"/>
      <c r="EA678" s="1"/>
      <c r="EB678" s="1"/>
      <c r="EC678" s="1"/>
      <c r="ED678" s="1"/>
      <c r="EE678" s="1"/>
      <c r="EF678" s="1"/>
      <c r="EG678" s="1"/>
      <c r="EH678" s="1"/>
    </row>
    <row r="679" spans="1:138" ht="12" customHeight="1" x14ac:dyDescent="0.25">
      <c r="A679" s="1"/>
      <c r="B679" s="59"/>
      <c r="C679" s="1"/>
      <c r="D679" s="1"/>
      <c r="E679" s="1"/>
      <c r="F679" s="1"/>
      <c r="G679" s="1"/>
      <c r="H679" s="1"/>
      <c r="I679" s="1"/>
      <c r="J679" s="1"/>
      <c r="K679" s="1"/>
      <c r="L679" s="1"/>
      <c r="M679" s="1"/>
      <c r="N679" s="1"/>
      <c r="O679" s="1"/>
      <c r="P679" s="1"/>
      <c r="Q679" s="1"/>
      <c r="R679" s="1"/>
      <c r="T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c r="CW679" s="1"/>
      <c r="CX679" s="1"/>
      <c r="CY679" s="1"/>
      <c r="CZ679" s="1"/>
      <c r="DA679" s="1"/>
      <c r="DB679" s="1"/>
      <c r="DC679" s="1"/>
      <c r="DD679" s="1"/>
      <c r="DE679" s="1"/>
      <c r="DF679" s="1"/>
      <c r="DG679" s="1"/>
      <c r="DH679" s="1"/>
      <c r="DI679" s="1"/>
      <c r="DJ679" s="1"/>
      <c r="DK679" s="1"/>
      <c r="DL679" s="1"/>
      <c r="DM679" s="1"/>
      <c r="DN679" s="1"/>
      <c r="DO679" s="1"/>
      <c r="DP679" s="1"/>
      <c r="DQ679" s="1"/>
      <c r="DR679" s="1"/>
      <c r="DS679" s="1"/>
      <c r="DT679" s="1"/>
      <c r="DU679" s="1"/>
      <c r="DV679" s="1"/>
      <c r="DW679" s="1"/>
      <c r="DX679" s="1"/>
      <c r="DY679" s="1"/>
      <c r="DZ679" s="1"/>
      <c r="EA679" s="1"/>
      <c r="EB679" s="1"/>
      <c r="EC679" s="1"/>
      <c r="ED679" s="1"/>
      <c r="EE679" s="1"/>
      <c r="EF679" s="1"/>
      <c r="EG679" s="1"/>
      <c r="EH679" s="1"/>
    </row>
    <row r="680" spans="1:138" ht="12" customHeight="1" x14ac:dyDescent="0.25">
      <c r="A680" s="1"/>
      <c r="B680" s="59"/>
      <c r="C680" s="1"/>
      <c r="D680" s="1"/>
      <c r="E680" s="1"/>
      <c r="F680" s="1"/>
      <c r="G680" s="1"/>
      <c r="H680" s="1"/>
      <c r="I680" s="1"/>
      <c r="J680" s="1"/>
      <c r="K680" s="1"/>
      <c r="L680" s="1"/>
      <c r="M680" s="1"/>
      <c r="N680" s="1"/>
      <c r="O680" s="1"/>
      <c r="P680" s="1"/>
      <c r="Q680" s="1"/>
      <c r="R680" s="1"/>
      <c r="T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c r="CX680" s="1"/>
      <c r="CY680" s="1"/>
      <c r="CZ680" s="1"/>
      <c r="DA680" s="1"/>
      <c r="DB680" s="1"/>
      <c r="DC680" s="1"/>
      <c r="DD680" s="1"/>
      <c r="DE680" s="1"/>
      <c r="DF680" s="1"/>
      <c r="DG680" s="1"/>
      <c r="DH680" s="1"/>
      <c r="DI680" s="1"/>
      <c r="DJ680" s="1"/>
      <c r="DK680" s="1"/>
      <c r="DL680" s="1"/>
      <c r="DM680" s="1"/>
      <c r="DN680" s="1"/>
      <c r="DO680" s="1"/>
      <c r="DP680" s="1"/>
      <c r="DQ680" s="1"/>
      <c r="DR680" s="1"/>
      <c r="DS680" s="1"/>
      <c r="DT680" s="1"/>
      <c r="DU680" s="1"/>
      <c r="DV680" s="1"/>
      <c r="DW680" s="1"/>
      <c r="DX680" s="1"/>
      <c r="DY680" s="1"/>
      <c r="DZ680" s="1"/>
      <c r="EA680" s="1"/>
      <c r="EB680" s="1"/>
      <c r="EC680" s="1"/>
      <c r="ED680" s="1"/>
      <c r="EE680" s="1"/>
      <c r="EF680" s="1"/>
      <c r="EG680" s="1"/>
      <c r="EH680" s="1"/>
    </row>
    <row r="681" spans="1:138" ht="12" customHeight="1" x14ac:dyDescent="0.25">
      <c r="A681" s="1"/>
      <c r="B681" s="59"/>
      <c r="C681" s="1"/>
      <c r="D681" s="1"/>
      <c r="E681" s="1"/>
      <c r="F681" s="1"/>
      <c r="G681" s="1"/>
      <c r="H681" s="1"/>
      <c r="I681" s="1"/>
      <c r="J681" s="1"/>
      <c r="K681" s="1"/>
      <c r="L681" s="1"/>
      <c r="M681" s="1"/>
      <c r="N681" s="1"/>
      <c r="O681" s="1"/>
      <c r="P681" s="1"/>
      <c r="Q681" s="1"/>
      <c r="R681" s="1"/>
      <c r="T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c r="CW681" s="1"/>
      <c r="CX681" s="1"/>
      <c r="CY681" s="1"/>
      <c r="CZ681" s="1"/>
      <c r="DA681" s="1"/>
      <c r="DB681" s="1"/>
      <c r="DC681" s="1"/>
      <c r="DD681" s="1"/>
      <c r="DE681" s="1"/>
      <c r="DF681" s="1"/>
      <c r="DG681" s="1"/>
      <c r="DH681" s="1"/>
      <c r="DI681" s="1"/>
      <c r="DJ681" s="1"/>
      <c r="DK681" s="1"/>
      <c r="DL681" s="1"/>
      <c r="DM681" s="1"/>
      <c r="DN681" s="1"/>
      <c r="DO681" s="1"/>
      <c r="DP681" s="1"/>
      <c r="DQ681" s="1"/>
      <c r="DR681" s="1"/>
      <c r="DS681" s="1"/>
      <c r="DT681" s="1"/>
      <c r="DU681" s="1"/>
      <c r="DV681" s="1"/>
      <c r="DW681" s="1"/>
      <c r="DX681" s="1"/>
      <c r="DY681" s="1"/>
      <c r="DZ681" s="1"/>
      <c r="EA681" s="1"/>
      <c r="EB681" s="1"/>
      <c r="EC681" s="1"/>
      <c r="ED681" s="1"/>
      <c r="EE681" s="1"/>
      <c r="EF681" s="1"/>
      <c r="EG681" s="1"/>
      <c r="EH681" s="1"/>
    </row>
    <row r="682" spans="1:138" ht="12" customHeight="1" x14ac:dyDescent="0.25">
      <c r="A682" s="1"/>
      <c r="B682" s="59"/>
      <c r="C682" s="1"/>
      <c r="D682" s="1"/>
      <c r="E682" s="1"/>
      <c r="F682" s="1"/>
      <c r="G682" s="1"/>
      <c r="H682" s="1"/>
      <c r="I682" s="1"/>
      <c r="J682" s="1"/>
      <c r="K682" s="1"/>
      <c r="L682" s="1"/>
      <c r="M682" s="1"/>
      <c r="N682" s="1"/>
      <c r="O682" s="1"/>
      <c r="P682" s="1"/>
      <c r="Q682" s="1"/>
      <c r="R682" s="1"/>
      <c r="T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c r="CW682" s="1"/>
      <c r="CX682" s="1"/>
      <c r="CY682" s="1"/>
      <c r="CZ682" s="1"/>
      <c r="DA682" s="1"/>
      <c r="DB682" s="1"/>
      <c r="DC682" s="1"/>
      <c r="DD682" s="1"/>
      <c r="DE682" s="1"/>
      <c r="DF682" s="1"/>
      <c r="DG682" s="1"/>
      <c r="DH682" s="1"/>
      <c r="DI682" s="1"/>
      <c r="DJ682" s="1"/>
      <c r="DK682" s="1"/>
      <c r="DL682" s="1"/>
      <c r="DM682" s="1"/>
      <c r="DN682" s="1"/>
      <c r="DO682" s="1"/>
      <c r="DP682" s="1"/>
      <c r="DQ682" s="1"/>
      <c r="DR682" s="1"/>
      <c r="DS682" s="1"/>
      <c r="DT682" s="1"/>
      <c r="DU682" s="1"/>
      <c r="DV682" s="1"/>
      <c r="DW682" s="1"/>
      <c r="DX682" s="1"/>
      <c r="DY682" s="1"/>
      <c r="DZ682" s="1"/>
      <c r="EA682" s="1"/>
      <c r="EB682" s="1"/>
      <c r="EC682" s="1"/>
      <c r="ED682" s="1"/>
      <c r="EE682" s="1"/>
      <c r="EF682" s="1"/>
      <c r="EG682" s="1"/>
      <c r="EH682" s="1"/>
    </row>
    <row r="683" spans="1:138" ht="12" customHeight="1" x14ac:dyDescent="0.25">
      <c r="A683" s="1"/>
      <c r="B683" s="59"/>
      <c r="C683" s="1"/>
      <c r="D683" s="1"/>
      <c r="E683" s="1"/>
      <c r="F683" s="1"/>
      <c r="G683" s="1"/>
      <c r="H683" s="1"/>
      <c r="I683" s="1"/>
      <c r="J683" s="1"/>
      <c r="K683" s="1"/>
      <c r="L683" s="1"/>
      <c r="M683" s="1"/>
      <c r="N683" s="1"/>
      <c r="O683" s="1"/>
      <c r="P683" s="1"/>
      <c r="Q683" s="1"/>
      <c r="R683" s="1"/>
      <c r="T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c r="CX683" s="1"/>
      <c r="CY683" s="1"/>
      <c r="CZ683" s="1"/>
      <c r="DA683" s="1"/>
      <c r="DB683" s="1"/>
      <c r="DC683" s="1"/>
      <c r="DD683" s="1"/>
      <c r="DE683" s="1"/>
      <c r="DF683" s="1"/>
      <c r="DG683" s="1"/>
      <c r="DH683" s="1"/>
      <c r="DI683" s="1"/>
      <c r="DJ683" s="1"/>
      <c r="DK683" s="1"/>
      <c r="DL683" s="1"/>
      <c r="DM683" s="1"/>
      <c r="DN683" s="1"/>
      <c r="DO683" s="1"/>
      <c r="DP683" s="1"/>
      <c r="DQ683" s="1"/>
      <c r="DR683" s="1"/>
      <c r="DS683" s="1"/>
      <c r="DT683" s="1"/>
      <c r="DU683" s="1"/>
      <c r="DV683" s="1"/>
      <c r="DW683" s="1"/>
      <c r="DX683" s="1"/>
      <c r="DY683" s="1"/>
      <c r="DZ683" s="1"/>
      <c r="EA683" s="1"/>
      <c r="EB683" s="1"/>
      <c r="EC683" s="1"/>
      <c r="ED683" s="1"/>
      <c r="EE683" s="1"/>
      <c r="EF683" s="1"/>
      <c r="EG683" s="1"/>
      <c r="EH683" s="1"/>
    </row>
    <row r="684" spans="1:138" ht="12" customHeight="1" x14ac:dyDescent="0.25">
      <c r="A684" s="1"/>
      <c r="B684" s="59"/>
      <c r="C684" s="1"/>
      <c r="D684" s="1"/>
      <c r="E684" s="1"/>
      <c r="F684" s="1"/>
      <c r="G684" s="1"/>
      <c r="H684" s="1"/>
      <c r="I684" s="1"/>
      <c r="J684" s="1"/>
      <c r="K684" s="1"/>
      <c r="L684" s="1"/>
      <c r="M684" s="1"/>
      <c r="N684" s="1"/>
      <c r="O684" s="1"/>
      <c r="P684" s="1"/>
      <c r="Q684" s="1"/>
      <c r="R684" s="1"/>
      <c r="T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c r="CX684" s="1"/>
      <c r="CY684" s="1"/>
      <c r="CZ684" s="1"/>
      <c r="DA684" s="1"/>
      <c r="DB684" s="1"/>
      <c r="DC684" s="1"/>
      <c r="DD684" s="1"/>
      <c r="DE684" s="1"/>
      <c r="DF684" s="1"/>
      <c r="DG684" s="1"/>
      <c r="DH684" s="1"/>
      <c r="DI684" s="1"/>
      <c r="DJ684" s="1"/>
      <c r="DK684" s="1"/>
      <c r="DL684" s="1"/>
      <c r="DM684" s="1"/>
      <c r="DN684" s="1"/>
      <c r="DO684" s="1"/>
      <c r="DP684" s="1"/>
      <c r="DQ684" s="1"/>
      <c r="DR684" s="1"/>
      <c r="DS684" s="1"/>
      <c r="DT684" s="1"/>
      <c r="DU684" s="1"/>
      <c r="DV684" s="1"/>
      <c r="DW684" s="1"/>
      <c r="DX684" s="1"/>
      <c r="DY684" s="1"/>
      <c r="DZ684" s="1"/>
      <c r="EA684" s="1"/>
      <c r="EB684" s="1"/>
      <c r="EC684" s="1"/>
      <c r="ED684" s="1"/>
      <c r="EE684" s="1"/>
      <c r="EF684" s="1"/>
      <c r="EG684" s="1"/>
      <c r="EH684" s="1"/>
    </row>
    <row r="685" spans="1:138" ht="12" customHeight="1" x14ac:dyDescent="0.25">
      <c r="A685" s="1"/>
      <c r="B685" s="59"/>
      <c r="C685" s="1"/>
      <c r="D685" s="1"/>
      <c r="E685" s="1"/>
      <c r="F685" s="1"/>
      <c r="G685" s="1"/>
      <c r="H685" s="1"/>
      <c r="I685" s="1"/>
      <c r="J685" s="1"/>
      <c r="K685" s="1"/>
      <c r="L685" s="1"/>
      <c r="M685" s="1"/>
      <c r="N685" s="1"/>
      <c r="O685" s="1"/>
      <c r="P685" s="1"/>
      <c r="Q685" s="1"/>
      <c r="R685" s="1"/>
      <c r="T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c r="CX685" s="1"/>
      <c r="CY685" s="1"/>
      <c r="CZ685" s="1"/>
      <c r="DA685" s="1"/>
      <c r="DB685" s="1"/>
      <c r="DC685" s="1"/>
      <c r="DD685" s="1"/>
      <c r="DE685" s="1"/>
      <c r="DF685" s="1"/>
      <c r="DG685" s="1"/>
      <c r="DH685" s="1"/>
      <c r="DI685" s="1"/>
      <c r="DJ685" s="1"/>
      <c r="DK685" s="1"/>
      <c r="DL685" s="1"/>
      <c r="DM685" s="1"/>
      <c r="DN685" s="1"/>
      <c r="DO685" s="1"/>
      <c r="DP685" s="1"/>
      <c r="DQ685" s="1"/>
      <c r="DR685" s="1"/>
      <c r="DS685" s="1"/>
      <c r="DT685" s="1"/>
      <c r="DU685" s="1"/>
      <c r="DV685" s="1"/>
      <c r="DW685" s="1"/>
      <c r="DX685" s="1"/>
      <c r="DY685" s="1"/>
      <c r="DZ685" s="1"/>
      <c r="EA685" s="1"/>
      <c r="EB685" s="1"/>
      <c r="EC685" s="1"/>
      <c r="ED685" s="1"/>
      <c r="EE685" s="1"/>
      <c r="EF685" s="1"/>
      <c r="EG685" s="1"/>
      <c r="EH685" s="1"/>
    </row>
    <row r="686" spans="1:138" ht="12" customHeight="1" x14ac:dyDescent="0.25">
      <c r="A686" s="1"/>
      <c r="B686" s="59"/>
      <c r="C686" s="1"/>
      <c r="D686" s="1"/>
      <c r="E686" s="1"/>
      <c r="F686" s="1"/>
      <c r="G686" s="1"/>
      <c r="H686" s="1"/>
      <c r="I686" s="1"/>
      <c r="J686" s="1"/>
      <c r="K686" s="1"/>
      <c r="L686" s="1"/>
      <c r="M686" s="1"/>
      <c r="N686" s="1"/>
      <c r="O686" s="1"/>
      <c r="P686" s="1"/>
      <c r="Q686" s="1"/>
      <c r="R686" s="1"/>
      <c r="T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c r="CX686" s="1"/>
      <c r="CY686" s="1"/>
      <c r="CZ686" s="1"/>
      <c r="DA686" s="1"/>
      <c r="DB686" s="1"/>
      <c r="DC686" s="1"/>
      <c r="DD686" s="1"/>
      <c r="DE686" s="1"/>
      <c r="DF686" s="1"/>
      <c r="DG686" s="1"/>
      <c r="DH686" s="1"/>
      <c r="DI686" s="1"/>
      <c r="DJ686" s="1"/>
      <c r="DK686" s="1"/>
      <c r="DL686" s="1"/>
      <c r="DM686" s="1"/>
      <c r="DN686" s="1"/>
      <c r="DO686" s="1"/>
      <c r="DP686" s="1"/>
      <c r="DQ686" s="1"/>
      <c r="DR686" s="1"/>
      <c r="DS686" s="1"/>
      <c r="DT686" s="1"/>
      <c r="DU686" s="1"/>
      <c r="DV686" s="1"/>
      <c r="DW686" s="1"/>
      <c r="DX686" s="1"/>
      <c r="DY686" s="1"/>
      <c r="DZ686" s="1"/>
      <c r="EA686" s="1"/>
      <c r="EB686" s="1"/>
      <c r="EC686" s="1"/>
      <c r="ED686" s="1"/>
      <c r="EE686" s="1"/>
      <c r="EF686" s="1"/>
      <c r="EG686" s="1"/>
      <c r="EH686" s="1"/>
    </row>
    <row r="687" spans="1:138" ht="12" customHeight="1" x14ac:dyDescent="0.25">
      <c r="A687" s="1"/>
      <c r="B687" s="59"/>
      <c r="C687" s="1"/>
      <c r="D687" s="1"/>
      <c r="E687" s="1"/>
      <c r="F687" s="1"/>
      <c r="G687" s="1"/>
      <c r="H687" s="1"/>
      <c r="I687" s="1"/>
      <c r="J687" s="1"/>
      <c r="K687" s="1"/>
      <c r="L687" s="1"/>
      <c r="M687" s="1"/>
      <c r="N687" s="1"/>
      <c r="O687" s="1"/>
      <c r="P687" s="1"/>
      <c r="Q687" s="1"/>
      <c r="R687" s="1"/>
      <c r="T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c r="CW687" s="1"/>
      <c r="CX687" s="1"/>
      <c r="CY687" s="1"/>
      <c r="CZ687" s="1"/>
      <c r="DA687" s="1"/>
      <c r="DB687" s="1"/>
      <c r="DC687" s="1"/>
      <c r="DD687" s="1"/>
      <c r="DE687" s="1"/>
      <c r="DF687" s="1"/>
      <c r="DG687" s="1"/>
      <c r="DH687" s="1"/>
      <c r="DI687" s="1"/>
      <c r="DJ687" s="1"/>
      <c r="DK687" s="1"/>
      <c r="DL687" s="1"/>
      <c r="DM687" s="1"/>
      <c r="DN687" s="1"/>
      <c r="DO687" s="1"/>
      <c r="DP687" s="1"/>
      <c r="DQ687" s="1"/>
      <c r="DR687" s="1"/>
      <c r="DS687" s="1"/>
      <c r="DT687" s="1"/>
      <c r="DU687" s="1"/>
      <c r="DV687" s="1"/>
      <c r="DW687" s="1"/>
      <c r="DX687" s="1"/>
      <c r="DY687" s="1"/>
      <c r="DZ687" s="1"/>
      <c r="EA687" s="1"/>
      <c r="EB687" s="1"/>
      <c r="EC687" s="1"/>
      <c r="ED687" s="1"/>
      <c r="EE687" s="1"/>
      <c r="EF687" s="1"/>
      <c r="EG687" s="1"/>
      <c r="EH687" s="1"/>
    </row>
    <row r="688" spans="1:138" ht="12" customHeight="1" x14ac:dyDescent="0.25">
      <c r="A688" s="1"/>
      <c r="B688" s="59"/>
      <c r="C688" s="1"/>
      <c r="D688" s="1"/>
      <c r="E688" s="1"/>
      <c r="F688" s="1"/>
      <c r="G688" s="1"/>
      <c r="H688" s="1"/>
      <c r="I688" s="1"/>
      <c r="J688" s="1"/>
      <c r="K688" s="1"/>
      <c r="L688" s="1"/>
      <c r="M688" s="1"/>
      <c r="N688" s="1"/>
      <c r="O688" s="1"/>
      <c r="P688" s="1"/>
      <c r="Q688" s="1"/>
      <c r="R688" s="1"/>
      <c r="T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c r="CW688" s="1"/>
      <c r="CX688" s="1"/>
      <c r="CY688" s="1"/>
      <c r="CZ688" s="1"/>
      <c r="DA688" s="1"/>
      <c r="DB688" s="1"/>
      <c r="DC688" s="1"/>
      <c r="DD688" s="1"/>
      <c r="DE688" s="1"/>
      <c r="DF688" s="1"/>
      <c r="DG688" s="1"/>
      <c r="DH688" s="1"/>
      <c r="DI688" s="1"/>
      <c r="DJ688" s="1"/>
      <c r="DK688" s="1"/>
      <c r="DL688" s="1"/>
      <c r="DM688" s="1"/>
      <c r="DN688" s="1"/>
      <c r="DO688" s="1"/>
      <c r="DP688" s="1"/>
      <c r="DQ688" s="1"/>
      <c r="DR688" s="1"/>
      <c r="DS688" s="1"/>
      <c r="DT688" s="1"/>
      <c r="DU688" s="1"/>
      <c r="DV688" s="1"/>
      <c r="DW688" s="1"/>
      <c r="DX688" s="1"/>
      <c r="DY688" s="1"/>
      <c r="DZ688" s="1"/>
      <c r="EA688" s="1"/>
      <c r="EB688" s="1"/>
      <c r="EC688" s="1"/>
      <c r="ED688" s="1"/>
      <c r="EE688" s="1"/>
      <c r="EF688" s="1"/>
      <c r="EG688" s="1"/>
      <c r="EH688" s="1"/>
    </row>
    <row r="689" spans="1:138" ht="12" customHeight="1" x14ac:dyDescent="0.25">
      <c r="A689" s="1"/>
      <c r="B689" s="59"/>
      <c r="C689" s="1"/>
      <c r="D689" s="1"/>
      <c r="E689" s="1"/>
      <c r="F689" s="1"/>
      <c r="G689" s="1"/>
      <c r="H689" s="1"/>
      <c r="I689" s="1"/>
      <c r="J689" s="1"/>
      <c r="K689" s="1"/>
      <c r="L689" s="1"/>
      <c r="M689" s="1"/>
      <c r="N689" s="1"/>
      <c r="O689" s="1"/>
      <c r="P689" s="1"/>
      <c r="Q689" s="1"/>
      <c r="R689" s="1"/>
      <c r="T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c r="CX689" s="1"/>
      <c r="CY689" s="1"/>
      <c r="CZ689" s="1"/>
      <c r="DA689" s="1"/>
      <c r="DB689" s="1"/>
      <c r="DC689" s="1"/>
      <c r="DD689" s="1"/>
      <c r="DE689" s="1"/>
      <c r="DF689" s="1"/>
      <c r="DG689" s="1"/>
      <c r="DH689" s="1"/>
      <c r="DI689" s="1"/>
      <c r="DJ689" s="1"/>
      <c r="DK689" s="1"/>
      <c r="DL689" s="1"/>
      <c r="DM689" s="1"/>
      <c r="DN689" s="1"/>
      <c r="DO689" s="1"/>
      <c r="DP689" s="1"/>
      <c r="DQ689" s="1"/>
      <c r="DR689" s="1"/>
      <c r="DS689" s="1"/>
      <c r="DT689" s="1"/>
      <c r="DU689" s="1"/>
      <c r="DV689" s="1"/>
      <c r="DW689" s="1"/>
      <c r="DX689" s="1"/>
      <c r="DY689" s="1"/>
      <c r="DZ689" s="1"/>
      <c r="EA689" s="1"/>
      <c r="EB689" s="1"/>
      <c r="EC689" s="1"/>
      <c r="ED689" s="1"/>
      <c r="EE689" s="1"/>
      <c r="EF689" s="1"/>
      <c r="EG689" s="1"/>
      <c r="EH689" s="1"/>
    </row>
    <row r="690" spans="1:138" ht="12" customHeight="1" x14ac:dyDescent="0.25">
      <c r="A690" s="1"/>
      <c r="B690" s="59"/>
      <c r="C690" s="1"/>
      <c r="D690" s="1"/>
      <c r="E690" s="1"/>
      <c r="F690" s="1"/>
      <c r="G690" s="1"/>
      <c r="H690" s="1"/>
      <c r="I690" s="1"/>
      <c r="J690" s="1"/>
      <c r="K690" s="1"/>
      <c r="L690" s="1"/>
      <c r="M690" s="1"/>
      <c r="N690" s="1"/>
      <c r="O690" s="1"/>
      <c r="P690" s="1"/>
      <c r="Q690" s="1"/>
      <c r="R690" s="1"/>
      <c r="T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c r="CW690" s="1"/>
      <c r="CX690" s="1"/>
      <c r="CY690" s="1"/>
      <c r="CZ690" s="1"/>
      <c r="DA690" s="1"/>
      <c r="DB690" s="1"/>
      <c r="DC690" s="1"/>
      <c r="DD690" s="1"/>
      <c r="DE690" s="1"/>
      <c r="DF690" s="1"/>
      <c r="DG690" s="1"/>
      <c r="DH690" s="1"/>
      <c r="DI690" s="1"/>
      <c r="DJ690" s="1"/>
      <c r="DK690" s="1"/>
      <c r="DL690" s="1"/>
      <c r="DM690" s="1"/>
      <c r="DN690" s="1"/>
      <c r="DO690" s="1"/>
      <c r="DP690" s="1"/>
      <c r="DQ690" s="1"/>
      <c r="DR690" s="1"/>
      <c r="DS690" s="1"/>
      <c r="DT690" s="1"/>
      <c r="DU690" s="1"/>
      <c r="DV690" s="1"/>
      <c r="DW690" s="1"/>
      <c r="DX690" s="1"/>
      <c r="DY690" s="1"/>
      <c r="DZ690" s="1"/>
      <c r="EA690" s="1"/>
      <c r="EB690" s="1"/>
      <c r="EC690" s="1"/>
      <c r="ED690" s="1"/>
      <c r="EE690" s="1"/>
      <c r="EF690" s="1"/>
      <c r="EG690" s="1"/>
      <c r="EH690" s="1"/>
    </row>
    <row r="691" spans="1:138" ht="12" customHeight="1" x14ac:dyDescent="0.25">
      <c r="A691" s="1"/>
      <c r="B691" s="59"/>
      <c r="C691" s="1"/>
      <c r="D691" s="1"/>
      <c r="E691" s="1"/>
      <c r="F691" s="1"/>
      <c r="G691" s="1"/>
      <c r="H691" s="1"/>
      <c r="I691" s="1"/>
      <c r="J691" s="1"/>
      <c r="K691" s="1"/>
      <c r="L691" s="1"/>
      <c r="M691" s="1"/>
      <c r="N691" s="1"/>
      <c r="O691" s="1"/>
      <c r="P691" s="1"/>
      <c r="Q691" s="1"/>
      <c r="R691" s="1"/>
      <c r="T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c r="CW691" s="1"/>
      <c r="CX691" s="1"/>
      <c r="CY691" s="1"/>
      <c r="CZ691" s="1"/>
      <c r="DA691" s="1"/>
      <c r="DB691" s="1"/>
      <c r="DC691" s="1"/>
      <c r="DD691" s="1"/>
      <c r="DE691" s="1"/>
      <c r="DF691" s="1"/>
      <c r="DG691" s="1"/>
      <c r="DH691" s="1"/>
      <c r="DI691" s="1"/>
      <c r="DJ691" s="1"/>
      <c r="DK691" s="1"/>
      <c r="DL691" s="1"/>
      <c r="DM691" s="1"/>
      <c r="DN691" s="1"/>
      <c r="DO691" s="1"/>
      <c r="DP691" s="1"/>
      <c r="DQ691" s="1"/>
      <c r="DR691" s="1"/>
      <c r="DS691" s="1"/>
      <c r="DT691" s="1"/>
      <c r="DU691" s="1"/>
      <c r="DV691" s="1"/>
      <c r="DW691" s="1"/>
      <c r="DX691" s="1"/>
      <c r="DY691" s="1"/>
      <c r="DZ691" s="1"/>
      <c r="EA691" s="1"/>
      <c r="EB691" s="1"/>
      <c r="EC691" s="1"/>
      <c r="ED691" s="1"/>
      <c r="EE691" s="1"/>
      <c r="EF691" s="1"/>
      <c r="EG691" s="1"/>
      <c r="EH691" s="1"/>
    </row>
    <row r="692" spans="1:138" ht="12" customHeight="1" x14ac:dyDescent="0.25">
      <c r="A692" s="1"/>
      <c r="B692" s="59"/>
      <c r="C692" s="1"/>
      <c r="D692" s="1"/>
      <c r="E692" s="1"/>
      <c r="F692" s="1"/>
      <c r="G692" s="1"/>
      <c r="H692" s="1"/>
      <c r="I692" s="1"/>
      <c r="J692" s="1"/>
      <c r="K692" s="1"/>
      <c r="L692" s="1"/>
      <c r="M692" s="1"/>
      <c r="N692" s="1"/>
      <c r="O692" s="1"/>
      <c r="P692" s="1"/>
      <c r="Q692" s="1"/>
      <c r="R692" s="1"/>
      <c r="T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c r="CW692" s="1"/>
      <c r="CX692" s="1"/>
      <c r="CY692" s="1"/>
      <c r="CZ692" s="1"/>
      <c r="DA692" s="1"/>
      <c r="DB692" s="1"/>
      <c r="DC692" s="1"/>
      <c r="DD692" s="1"/>
      <c r="DE692" s="1"/>
      <c r="DF692" s="1"/>
      <c r="DG692" s="1"/>
      <c r="DH692" s="1"/>
      <c r="DI692" s="1"/>
      <c r="DJ692" s="1"/>
      <c r="DK692" s="1"/>
      <c r="DL692" s="1"/>
      <c r="DM692" s="1"/>
      <c r="DN692" s="1"/>
      <c r="DO692" s="1"/>
      <c r="DP692" s="1"/>
      <c r="DQ692" s="1"/>
      <c r="DR692" s="1"/>
      <c r="DS692" s="1"/>
      <c r="DT692" s="1"/>
      <c r="DU692" s="1"/>
      <c r="DV692" s="1"/>
      <c r="DW692" s="1"/>
      <c r="DX692" s="1"/>
      <c r="DY692" s="1"/>
      <c r="DZ692" s="1"/>
      <c r="EA692" s="1"/>
      <c r="EB692" s="1"/>
      <c r="EC692" s="1"/>
      <c r="ED692" s="1"/>
      <c r="EE692" s="1"/>
      <c r="EF692" s="1"/>
      <c r="EG692" s="1"/>
      <c r="EH692" s="1"/>
    </row>
    <row r="693" spans="1:138" ht="12" customHeight="1" x14ac:dyDescent="0.25">
      <c r="A693" s="1"/>
      <c r="B693" s="59"/>
      <c r="C693" s="1"/>
      <c r="D693" s="1"/>
      <c r="E693" s="1"/>
      <c r="F693" s="1"/>
      <c r="G693" s="1"/>
      <c r="H693" s="1"/>
      <c r="I693" s="1"/>
      <c r="J693" s="1"/>
      <c r="K693" s="1"/>
      <c r="L693" s="1"/>
      <c r="M693" s="1"/>
      <c r="N693" s="1"/>
      <c r="O693" s="1"/>
      <c r="P693" s="1"/>
      <c r="Q693" s="1"/>
      <c r="R693" s="1"/>
      <c r="T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c r="CW693" s="1"/>
      <c r="CX693" s="1"/>
      <c r="CY693" s="1"/>
      <c r="CZ693" s="1"/>
      <c r="DA693" s="1"/>
      <c r="DB693" s="1"/>
      <c r="DC693" s="1"/>
      <c r="DD693" s="1"/>
      <c r="DE693" s="1"/>
      <c r="DF693" s="1"/>
      <c r="DG693" s="1"/>
      <c r="DH693" s="1"/>
      <c r="DI693" s="1"/>
      <c r="DJ693" s="1"/>
      <c r="DK693" s="1"/>
      <c r="DL693" s="1"/>
      <c r="DM693" s="1"/>
      <c r="DN693" s="1"/>
      <c r="DO693" s="1"/>
      <c r="DP693" s="1"/>
      <c r="DQ693" s="1"/>
      <c r="DR693" s="1"/>
      <c r="DS693" s="1"/>
      <c r="DT693" s="1"/>
      <c r="DU693" s="1"/>
      <c r="DV693" s="1"/>
      <c r="DW693" s="1"/>
      <c r="DX693" s="1"/>
      <c r="DY693" s="1"/>
      <c r="DZ693" s="1"/>
      <c r="EA693" s="1"/>
      <c r="EB693" s="1"/>
      <c r="EC693" s="1"/>
      <c r="ED693" s="1"/>
      <c r="EE693" s="1"/>
      <c r="EF693" s="1"/>
      <c r="EG693" s="1"/>
      <c r="EH693" s="1"/>
    </row>
    <row r="694" spans="1:138" ht="12" customHeight="1" x14ac:dyDescent="0.25">
      <c r="A694" s="1"/>
      <c r="B694" s="59"/>
      <c r="C694" s="1"/>
      <c r="D694" s="1"/>
      <c r="E694" s="1"/>
      <c r="F694" s="1"/>
      <c r="G694" s="1"/>
      <c r="H694" s="1"/>
      <c r="I694" s="1"/>
      <c r="J694" s="1"/>
      <c r="K694" s="1"/>
      <c r="L694" s="1"/>
      <c r="M694" s="1"/>
      <c r="N694" s="1"/>
      <c r="O694" s="1"/>
      <c r="P694" s="1"/>
      <c r="Q694" s="1"/>
      <c r="R694" s="1"/>
      <c r="T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c r="CW694" s="1"/>
      <c r="CX694" s="1"/>
      <c r="CY694" s="1"/>
      <c r="CZ694" s="1"/>
      <c r="DA694" s="1"/>
      <c r="DB694" s="1"/>
      <c r="DC694" s="1"/>
      <c r="DD694" s="1"/>
      <c r="DE694" s="1"/>
      <c r="DF694" s="1"/>
      <c r="DG694" s="1"/>
      <c r="DH694" s="1"/>
      <c r="DI694" s="1"/>
      <c r="DJ694" s="1"/>
      <c r="DK694" s="1"/>
      <c r="DL694" s="1"/>
      <c r="DM694" s="1"/>
      <c r="DN694" s="1"/>
      <c r="DO694" s="1"/>
      <c r="DP694" s="1"/>
      <c r="DQ694" s="1"/>
      <c r="DR694" s="1"/>
      <c r="DS694" s="1"/>
      <c r="DT694" s="1"/>
      <c r="DU694" s="1"/>
      <c r="DV694" s="1"/>
      <c r="DW694" s="1"/>
      <c r="DX694" s="1"/>
      <c r="DY694" s="1"/>
      <c r="DZ694" s="1"/>
      <c r="EA694" s="1"/>
      <c r="EB694" s="1"/>
      <c r="EC694" s="1"/>
      <c r="ED694" s="1"/>
      <c r="EE694" s="1"/>
      <c r="EF694" s="1"/>
      <c r="EG694" s="1"/>
      <c r="EH694" s="1"/>
    </row>
    <row r="695" spans="1:138" ht="12" customHeight="1" x14ac:dyDescent="0.25">
      <c r="A695" s="1"/>
      <c r="B695" s="59"/>
      <c r="C695" s="1"/>
      <c r="D695" s="1"/>
      <c r="E695" s="1"/>
      <c r="F695" s="1"/>
      <c r="G695" s="1"/>
      <c r="H695" s="1"/>
      <c r="I695" s="1"/>
      <c r="J695" s="1"/>
      <c r="K695" s="1"/>
      <c r="L695" s="1"/>
      <c r="M695" s="1"/>
      <c r="N695" s="1"/>
      <c r="O695" s="1"/>
      <c r="P695" s="1"/>
      <c r="Q695" s="1"/>
      <c r="R695" s="1"/>
      <c r="T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c r="CW695" s="1"/>
      <c r="CX695" s="1"/>
      <c r="CY695" s="1"/>
      <c r="CZ695" s="1"/>
      <c r="DA695" s="1"/>
      <c r="DB695" s="1"/>
      <c r="DC695" s="1"/>
      <c r="DD695" s="1"/>
      <c r="DE695" s="1"/>
      <c r="DF695" s="1"/>
      <c r="DG695" s="1"/>
      <c r="DH695" s="1"/>
      <c r="DI695" s="1"/>
      <c r="DJ695" s="1"/>
      <c r="DK695" s="1"/>
      <c r="DL695" s="1"/>
      <c r="DM695" s="1"/>
      <c r="DN695" s="1"/>
      <c r="DO695" s="1"/>
      <c r="DP695" s="1"/>
      <c r="DQ695" s="1"/>
      <c r="DR695" s="1"/>
      <c r="DS695" s="1"/>
      <c r="DT695" s="1"/>
      <c r="DU695" s="1"/>
      <c r="DV695" s="1"/>
      <c r="DW695" s="1"/>
      <c r="DX695" s="1"/>
      <c r="DY695" s="1"/>
      <c r="DZ695" s="1"/>
      <c r="EA695" s="1"/>
      <c r="EB695" s="1"/>
      <c r="EC695" s="1"/>
      <c r="ED695" s="1"/>
      <c r="EE695" s="1"/>
      <c r="EF695" s="1"/>
      <c r="EG695" s="1"/>
      <c r="EH695" s="1"/>
    </row>
    <row r="696" spans="1:138" ht="12" customHeight="1" x14ac:dyDescent="0.25">
      <c r="A696" s="1"/>
      <c r="B696" s="59"/>
      <c r="C696" s="1"/>
      <c r="D696" s="1"/>
      <c r="E696" s="1"/>
      <c r="F696" s="1"/>
      <c r="G696" s="1"/>
      <c r="H696" s="1"/>
      <c r="I696" s="1"/>
      <c r="J696" s="1"/>
      <c r="K696" s="1"/>
      <c r="L696" s="1"/>
      <c r="M696" s="1"/>
      <c r="N696" s="1"/>
      <c r="O696" s="1"/>
      <c r="P696" s="1"/>
      <c r="Q696" s="1"/>
      <c r="R696" s="1"/>
      <c r="T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c r="CW696" s="1"/>
      <c r="CX696" s="1"/>
      <c r="CY696" s="1"/>
      <c r="CZ696" s="1"/>
      <c r="DA696" s="1"/>
      <c r="DB696" s="1"/>
      <c r="DC696" s="1"/>
      <c r="DD696" s="1"/>
      <c r="DE696" s="1"/>
      <c r="DF696" s="1"/>
      <c r="DG696" s="1"/>
      <c r="DH696" s="1"/>
      <c r="DI696" s="1"/>
      <c r="DJ696" s="1"/>
      <c r="DK696" s="1"/>
      <c r="DL696" s="1"/>
      <c r="DM696" s="1"/>
      <c r="DN696" s="1"/>
      <c r="DO696" s="1"/>
      <c r="DP696" s="1"/>
      <c r="DQ696" s="1"/>
      <c r="DR696" s="1"/>
      <c r="DS696" s="1"/>
      <c r="DT696" s="1"/>
      <c r="DU696" s="1"/>
      <c r="DV696" s="1"/>
      <c r="DW696" s="1"/>
      <c r="DX696" s="1"/>
      <c r="DY696" s="1"/>
      <c r="DZ696" s="1"/>
      <c r="EA696" s="1"/>
      <c r="EB696" s="1"/>
      <c r="EC696" s="1"/>
      <c r="ED696" s="1"/>
      <c r="EE696" s="1"/>
      <c r="EF696" s="1"/>
      <c r="EG696" s="1"/>
      <c r="EH696" s="1"/>
    </row>
    <row r="697" spans="1:138" ht="12" customHeight="1" x14ac:dyDescent="0.25">
      <c r="A697" s="1"/>
      <c r="B697" s="59"/>
      <c r="C697" s="1"/>
      <c r="D697" s="1"/>
      <c r="E697" s="1"/>
      <c r="F697" s="1"/>
      <c r="G697" s="1"/>
      <c r="H697" s="1"/>
      <c r="I697" s="1"/>
      <c r="J697" s="1"/>
      <c r="K697" s="1"/>
      <c r="L697" s="1"/>
      <c r="M697" s="1"/>
      <c r="N697" s="1"/>
      <c r="O697" s="1"/>
      <c r="P697" s="1"/>
      <c r="Q697" s="1"/>
      <c r="R697" s="1"/>
      <c r="T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c r="CW697" s="1"/>
      <c r="CX697" s="1"/>
      <c r="CY697" s="1"/>
      <c r="CZ697" s="1"/>
      <c r="DA697" s="1"/>
      <c r="DB697" s="1"/>
      <c r="DC697" s="1"/>
      <c r="DD697" s="1"/>
      <c r="DE697" s="1"/>
      <c r="DF697" s="1"/>
      <c r="DG697" s="1"/>
      <c r="DH697" s="1"/>
      <c r="DI697" s="1"/>
      <c r="DJ697" s="1"/>
      <c r="DK697" s="1"/>
      <c r="DL697" s="1"/>
      <c r="DM697" s="1"/>
      <c r="DN697" s="1"/>
      <c r="DO697" s="1"/>
      <c r="DP697" s="1"/>
      <c r="DQ697" s="1"/>
      <c r="DR697" s="1"/>
      <c r="DS697" s="1"/>
      <c r="DT697" s="1"/>
      <c r="DU697" s="1"/>
      <c r="DV697" s="1"/>
      <c r="DW697" s="1"/>
      <c r="DX697" s="1"/>
      <c r="DY697" s="1"/>
      <c r="DZ697" s="1"/>
      <c r="EA697" s="1"/>
      <c r="EB697" s="1"/>
      <c r="EC697" s="1"/>
      <c r="ED697" s="1"/>
      <c r="EE697" s="1"/>
      <c r="EF697" s="1"/>
      <c r="EG697" s="1"/>
      <c r="EH697" s="1"/>
    </row>
    <row r="698" spans="1:138" ht="12" customHeight="1" x14ac:dyDescent="0.25">
      <c r="A698" s="1"/>
      <c r="B698" s="59"/>
      <c r="C698" s="1"/>
      <c r="D698" s="1"/>
      <c r="E698" s="1"/>
      <c r="F698" s="1"/>
      <c r="G698" s="1"/>
      <c r="H698" s="1"/>
      <c r="I698" s="1"/>
      <c r="J698" s="1"/>
      <c r="K698" s="1"/>
      <c r="L698" s="1"/>
      <c r="M698" s="1"/>
      <c r="N698" s="1"/>
      <c r="O698" s="1"/>
      <c r="P698" s="1"/>
      <c r="Q698" s="1"/>
      <c r="R698" s="1"/>
      <c r="T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c r="CW698" s="1"/>
      <c r="CX698" s="1"/>
      <c r="CY698" s="1"/>
      <c r="CZ698" s="1"/>
      <c r="DA698" s="1"/>
      <c r="DB698" s="1"/>
      <c r="DC698" s="1"/>
      <c r="DD698" s="1"/>
      <c r="DE698" s="1"/>
      <c r="DF698" s="1"/>
      <c r="DG698" s="1"/>
      <c r="DH698" s="1"/>
      <c r="DI698" s="1"/>
      <c r="DJ698" s="1"/>
      <c r="DK698" s="1"/>
      <c r="DL698" s="1"/>
      <c r="DM698" s="1"/>
      <c r="DN698" s="1"/>
      <c r="DO698" s="1"/>
      <c r="DP698" s="1"/>
      <c r="DQ698" s="1"/>
      <c r="DR698" s="1"/>
      <c r="DS698" s="1"/>
      <c r="DT698" s="1"/>
      <c r="DU698" s="1"/>
      <c r="DV698" s="1"/>
      <c r="DW698" s="1"/>
      <c r="DX698" s="1"/>
      <c r="DY698" s="1"/>
      <c r="DZ698" s="1"/>
      <c r="EA698" s="1"/>
      <c r="EB698" s="1"/>
      <c r="EC698" s="1"/>
      <c r="ED698" s="1"/>
      <c r="EE698" s="1"/>
      <c r="EF698" s="1"/>
      <c r="EG698" s="1"/>
      <c r="EH698" s="1"/>
    </row>
    <row r="699" spans="1:138" ht="12" customHeight="1" x14ac:dyDescent="0.25">
      <c r="A699" s="1"/>
      <c r="B699" s="59"/>
      <c r="C699" s="1"/>
      <c r="D699" s="1"/>
      <c r="E699" s="1"/>
      <c r="F699" s="1"/>
      <c r="G699" s="1"/>
      <c r="H699" s="1"/>
      <c r="I699" s="1"/>
      <c r="J699" s="1"/>
      <c r="K699" s="1"/>
      <c r="L699" s="1"/>
      <c r="M699" s="1"/>
      <c r="N699" s="1"/>
      <c r="O699" s="1"/>
      <c r="P699" s="1"/>
      <c r="Q699" s="1"/>
      <c r="R699" s="1"/>
      <c r="T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c r="CW699" s="1"/>
      <c r="CX699" s="1"/>
      <c r="CY699" s="1"/>
      <c r="CZ699" s="1"/>
      <c r="DA699" s="1"/>
      <c r="DB699" s="1"/>
      <c r="DC699" s="1"/>
      <c r="DD699" s="1"/>
      <c r="DE699" s="1"/>
      <c r="DF699" s="1"/>
      <c r="DG699" s="1"/>
      <c r="DH699" s="1"/>
      <c r="DI699" s="1"/>
      <c r="DJ699" s="1"/>
      <c r="DK699" s="1"/>
      <c r="DL699" s="1"/>
      <c r="DM699" s="1"/>
      <c r="DN699" s="1"/>
      <c r="DO699" s="1"/>
      <c r="DP699" s="1"/>
      <c r="DQ699" s="1"/>
      <c r="DR699" s="1"/>
      <c r="DS699" s="1"/>
      <c r="DT699" s="1"/>
      <c r="DU699" s="1"/>
      <c r="DV699" s="1"/>
      <c r="DW699" s="1"/>
      <c r="DX699" s="1"/>
      <c r="DY699" s="1"/>
      <c r="DZ699" s="1"/>
      <c r="EA699" s="1"/>
      <c r="EB699" s="1"/>
      <c r="EC699" s="1"/>
      <c r="ED699" s="1"/>
      <c r="EE699" s="1"/>
      <c r="EF699" s="1"/>
      <c r="EG699" s="1"/>
      <c r="EH699" s="1"/>
    </row>
    <row r="700" spans="1:138" ht="12" customHeight="1" x14ac:dyDescent="0.25">
      <c r="A700" s="1"/>
      <c r="B700" s="59"/>
      <c r="C700" s="1"/>
      <c r="D700" s="1"/>
      <c r="E700" s="1"/>
      <c r="F700" s="1"/>
      <c r="G700" s="1"/>
      <c r="H700" s="1"/>
      <c r="I700" s="1"/>
      <c r="J700" s="1"/>
      <c r="K700" s="1"/>
      <c r="L700" s="1"/>
      <c r="M700" s="1"/>
      <c r="N700" s="1"/>
      <c r="O700" s="1"/>
      <c r="P700" s="1"/>
      <c r="Q700" s="1"/>
      <c r="R700" s="1"/>
      <c r="T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c r="CW700" s="1"/>
      <c r="CX700" s="1"/>
      <c r="CY700" s="1"/>
      <c r="CZ700" s="1"/>
      <c r="DA700" s="1"/>
      <c r="DB700" s="1"/>
      <c r="DC700" s="1"/>
      <c r="DD700" s="1"/>
      <c r="DE700" s="1"/>
      <c r="DF700" s="1"/>
      <c r="DG700" s="1"/>
      <c r="DH700" s="1"/>
      <c r="DI700" s="1"/>
      <c r="DJ700" s="1"/>
      <c r="DK700" s="1"/>
      <c r="DL700" s="1"/>
      <c r="DM700" s="1"/>
      <c r="DN700" s="1"/>
      <c r="DO700" s="1"/>
      <c r="DP700" s="1"/>
      <c r="DQ700" s="1"/>
      <c r="DR700" s="1"/>
      <c r="DS700" s="1"/>
      <c r="DT700" s="1"/>
      <c r="DU700" s="1"/>
      <c r="DV700" s="1"/>
      <c r="DW700" s="1"/>
      <c r="DX700" s="1"/>
      <c r="DY700" s="1"/>
      <c r="DZ700" s="1"/>
      <c r="EA700" s="1"/>
      <c r="EB700" s="1"/>
      <c r="EC700" s="1"/>
      <c r="ED700" s="1"/>
      <c r="EE700" s="1"/>
      <c r="EF700" s="1"/>
      <c r="EG700" s="1"/>
      <c r="EH700" s="1"/>
    </row>
    <row r="701" spans="1:138" ht="12" customHeight="1" x14ac:dyDescent="0.25">
      <c r="A701" s="1"/>
      <c r="B701" s="59"/>
      <c r="C701" s="1"/>
      <c r="D701" s="1"/>
      <c r="E701" s="1"/>
      <c r="F701" s="1"/>
      <c r="G701" s="1"/>
      <c r="H701" s="1"/>
      <c r="I701" s="1"/>
      <c r="J701" s="1"/>
      <c r="K701" s="1"/>
      <c r="L701" s="1"/>
      <c r="M701" s="1"/>
      <c r="N701" s="1"/>
      <c r="O701" s="1"/>
      <c r="P701" s="1"/>
      <c r="Q701" s="1"/>
      <c r="R701" s="1"/>
      <c r="T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c r="CW701" s="1"/>
      <c r="CX701" s="1"/>
      <c r="CY701" s="1"/>
      <c r="CZ701" s="1"/>
      <c r="DA701" s="1"/>
      <c r="DB701" s="1"/>
      <c r="DC701" s="1"/>
      <c r="DD701" s="1"/>
      <c r="DE701" s="1"/>
      <c r="DF701" s="1"/>
      <c r="DG701" s="1"/>
      <c r="DH701" s="1"/>
      <c r="DI701" s="1"/>
      <c r="DJ701" s="1"/>
      <c r="DK701" s="1"/>
      <c r="DL701" s="1"/>
      <c r="DM701" s="1"/>
      <c r="DN701" s="1"/>
      <c r="DO701" s="1"/>
      <c r="DP701" s="1"/>
      <c r="DQ701" s="1"/>
      <c r="DR701" s="1"/>
      <c r="DS701" s="1"/>
      <c r="DT701" s="1"/>
      <c r="DU701" s="1"/>
      <c r="DV701" s="1"/>
      <c r="DW701" s="1"/>
      <c r="DX701" s="1"/>
      <c r="DY701" s="1"/>
      <c r="DZ701" s="1"/>
      <c r="EA701" s="1"/>
      <c r="EB701" s="1"/>
      <c r="EC701" s="1"/>
      <c r="ED701" s="1"/>
      <c r="EE701" s="1"/>
      <c r="EF701" s="1"/>
      <c r="EG701" s="1"/>
      <c r="EH701" s="1"/>
    </row>
    <row r="702" spans="1:138" ht="12" customHeight="1" x14ac:dyDescent="0.25">
      <c r="A702" s="1"/>
      <c r="B702" s="59"/>
      <c r="C702" s="1"/>
      <c r="D702" s="1"/>
      <c r="E702" s="1"/>
      <c r="F702" s="1"/>
      <c r="G702" s="1"/>
      <c r="H702" s="1"/>
      <c r="I702" s="1"/>
      <c r="J702" s="1"/>
      <c r="K702" s="1"/>
      <c r="L702" s="1"/>
      <c r="M702" s="1"/>
      <c r="N702" s="1"/>
      <c r="O702" s="1"/>
      <c r="P702" s="1"/>
      <c r="Q702" s="1"/>
      <c r="R702" s="1"/>
      <c r="T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c r="CW702" s="1"/>
      <c r="CX702" s="1"/>
      <c r="CY702" s="1"/>
      <c r="CZ702" s="1"/>
      <c r="DA702" s="1"/>
      <c r="DB702" s="1"/>
      <c r="DC702" s="1"/>
      <c r="DD702" s="1"/>
      <c r="DE702" s="1"/>
      <c r="DF702" s="1"/>
      <c r="DG702" s="1"/>
      <c r="DH702" s="1"/>
      <c r="DI702" s="1"/>
      <c r="DJ702" s="1"/>
      <c r="DK702" s="1"/>
      <c r="DL702" s="1"/>
      <c r="DM702" s="1"/>
      <c r="DN702" s="1"/>
      <c r="DO702" s="1"/>
      <c r="DP702" s="1"/>
      <c r="DQ702" s="1"/>
      <c r="DR702" s="1"/>
      <c r="DS702" s="1"/>
      <c r="DT702" s="1"/>
      <c r="DU702" s="1"/>
      <c r="DV702" s="1"/>
      <c r="DW702" s="1"/>
      <c r="DX702" s="1"/>
      <c r="DY702" s="1"/>
      <c r="DZ702" s="1"/>
      <c r="EA702" s="1"/>
      <c r="EB702" s="1"/>
      <c r="EC702" s="1"/>
      <c r="ED702" s="1"/>
      <c r="EE702" s="1"/>
      <c r="EF702" s="1"/>
      <c r="EG702" s="1"/>
      <c r="EH702" s="1"/>
    </row>
    <row r="703" spans="1:138" ht="12" customHeight="1" x14ac:dyDescent="0.25">
      <c r="A703" s="1"/>
      <c r="B703" s="59"/>
      <c r="C703" s="1"/>
      <c r="D703" s="1"/>
      <c r="E703" s="1"/>
      <c r="F703" s="1"/>
      <c r="G703" s="1"/>
      <c r="H703" s="1"/>
      <c r="I703" s="1"/>
      <c r="J703" s="1"/>
      <c r="K703" s="1"/>
      <c r="L703" s="1"/>
      <c r="M703" s="1"/>
      <c r="N703" s="1"/>
      <c r="O703" s="1"/>
      <c r="P703" s="1"/>
      <c r="Q703" s="1"/>
      <c r="R703" s="1"/>
      <c r="T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c r="CW703" s="1"/>
      <c r="CX703" s="1"/>
      <c r="CY703" s="1"/>
      <c r="CZ703" s="1"/>
      <c r="DA703" s="1"/>
      <c r="DB703" s="1"/>
      <c r="DC703" s="1"/>
      <c r="DD703" s="1"/>
      <c r="DE703" s="1"/>
      <c r="DF703" s="1"/>
      <c r="DG703" s="1"/>
      <c r="DH703" s="1"/>
      <c r="DI703" s="1"/>
      <c r="DJ703" s="1"/>
      <c r="DK703" s="1"/>
      <c r="DL703" s="1"/>
      <c r="DM703" s="1"/>
      <c r="DN703" s="1"/>
      <c r="DO703" s="1"/>
      <c r="DP703" s="1"/>
      <c r="DQ703" s="1"/>
      <c r="DR703" s="1"/>
      <c r="DS703" s="1"/>
      <c r="DT703" s="1"/>
      <c r="DU703" s="1"/>
      <c r="DV703" s="1"/>
      <c r="DW703" s="1"/>
      <c r="DX703" s="1"/>
      <c r="DY703" s="1"/>
      <c r="DZ703" s="1"/>
      <c r="EA703" s="1"/>
      <c r="EB703" s="1"/>
      <c r="EC703" s="1"/>
      <c r="ED703" s="1"/>
      <c r="EE703" s="1"/>
      <c r="EF703" s="1"/>
      <c r="EG703" s="1"/>
      <c r="EH703" s="1"/>
    </row>
    <row r="704" spans="1:138" ht="12" customHeight="1" x14ac:dyDescent="0.25">
      <c r="A704" s="1"/>
      <c r="B704" s="59"/>
      <c r="C704" s="1"/>
      <c r="D704" s="1"/>
      <c r="E704" s="1"/>
      <c r="F704" s="1"/>
      <c r="G704" s="1"/>
      <c r="H704" s="1"/>
      <c r="I704" s="1"/>
      <c r="J704" s="1"/>
      <c r="K704" s="1"/>
      <c r="L704" s="1"/>
      <c r="M704" s="1"/>
      <c r="N704" s="1"/>
      <c r="O704" s="1"/>
      <c r="P704" s="1"/>
      <c r="Q704" s="1"/>
      <c r="R704" s="1"/>
      <c r="T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c r="CW704" s="1"/>
      <c r="CX704" s="1"/>
      <c r="CY704" s="1"/>
      <c r="CZ704" s="1"/>
      <c r="DA704" s="1"/>
      <c r="DB704" s="1"/>
      <c r="DC704" s="1"/>
      <c r="DD704" s="1"/>
      <c r="DE704" s="1"/>
      <c r="DF704" s="1"/>
      <c r="DG704" s="1"/>
      <c r="DH704" s="1"/>
      <c r="DI704" s="1"/>
      <c r="DJ704" s="1"/>
      <c r="DK704" s="1"/>
      <c r="DL704" s="1"/>
      <c r="DM704" s="1"/>
      <c r="DN704" s="1"/>
      <c r="DO704" s="1"/>
      <c r="DP704" s="1"/>
      <c r="DQ704" s="1"/>
      <c r="DR704" s="1"/>
      <c r="DS704" s="1"/>
      <c r="DT704" s="1"/>
      <c r="DU704" s="1"/>
      <c r="DV704" s="1"/>
      <c r="DW704" s="1"/>
      <c r="DX704" s="1"/>
      <c r="DY704" s="1"/>
      <c r="DZ704" s="1"/>
      <c r="EA704" s="1"/>
      <c r="EB704" s="1"/>
      <c r="EC704" s="1"/>
      <c r="ED704" s="1"/>
      <c r="EE704" s="1"/>
      <c r="EF704" s="1"/>
      <c r="EG704" s="1"/>
      <c r="EH704" s="1"/>
    </row>
    <row r="705" spans="1:138" ht="12" customHeight="1" x14ac:dyDescent="0.25">
      <c r="A705" s="1"/>
      <c r="B705" s="59"/>
      <c r="C705" s="1"/>
      <c r="D705" s="1"/>
      <c r="E705" s="1"/>
      <c r="F705" s="1"/>
      <c r="G705" s="1"/>
      <c r="H705" s="1"/>
      <c r="I705" s="1"/>
      <c r="J705" s="1"/>
      <c r="K705" s="1"/>
      <c r="L705" s="1"/>
      <c r="M705" s="1"/>
      <c r="N705" s="1"/>
      <c r="O705" s="1"/>
      <c r="P705" s="1"/>
      <c r="Q705" s="1"/>
      <c r="R705" s="1"/>
      <c r="T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c r="CW705" s="1"/>
      <c r="CX705" s="1"/>
      <c r="CY705" s="1"/>
      <c r="CZ705" s="1"/>
      <c r="DA705" s="1"/>
      <c r="DB705" s="1"/>
      <c r="DC705" s="1"/>
      <c r="DD705" s="1"/>
      <c r="DE705" s="1"/>
      <c r="DF705" s="1"/>
      <c r="DG705" s="1"/>
      <c r="DH705" s="1"/>
      <c r="DI705" s="1"/>
      <c r="DJ705" s="1"/>
      <c r="DK705" s="1"/>
      <c r="DL705" s="1"/>
      <c r="DM705" s="1"/>
      <c r="DN705" s="1"/>
      <c r="DO705" s="1"/>
      <c r="DP705" s="1"/>
      <c r="DQ705" s="1"/>
      <c r="DR705" s="1"/>
      <c r="DS705" s="1"/>
      <c r="DT705" s="1"/>
      <c r="DU705" s="1"/>
      <c r="DV705" s="1"/>
      <c r="DW705" s="1"/>
      <c r="DX705" s="1"/>
      <c r="DY705" s="1"/>
      <c r="DZ705" s="1"/>
      <c r="EA705" s="1"/>
      <c r="EB705" s="1"/>
      <c r="EC705" s="1"/>
      <c r="ED705" s="1"/>
      <c r="EE705" s="1"/>
      <c r="EF705" s="1"/>
      <c r="EG705" s="1"/>
      <c r="EH705" s="1"/>
    </row>
    <row r="706" spans="1:138" ht="12" customHeight="1" x14ac:dyDescent="0.25">
      <c r="A706" s="1"/>
      <c r="B706" s="59"/>
      <c r="C706" s="1"/>
      <c r="D706" s="1"/>
      <c r="E706" s="1"/>
      <c r="F706" s="1"/>
      <c r="G706" s="1"/>
      <c r="H706" s="1"/>
      <c r="I706" s="1"/>
      <c r="J706" s="1"/>
      <c r="K706" s="1"/>
      <c r="L706" s="1"/>
      <c r="M706" s="1"/>
      <c r="N706" s="1"/>
      <c r="O706" s="1"/>
      <c r="P706" s="1"/>
      <c r="Q706" s="1"/>
      <c r="R706" s="1"/>
      <c r="T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c r="CW706" s="1"/>
      <c r="CX706" s="1"/>
      <c r="CY706" s="1"/>
      <c r="CZ706" s="1"/>
      <c r="DA706" s="1"/>
      <c r="DB706" s="1"/>
      <c r="DC706" s="1"/>
      <c r="DD706" s="1"/>
      <c r="DE706" s="1"/>
      <c r="DF706" s="1"/>
      <c r="DG706" s="1"/>
      <c r="DH706" s="1"/>
      <c r="DI706" s="1"/>
      <c r="DJ706" s="1"/>
      <c r="DK706" s="1"/>
      <c r="DL706" s="1"/>
      <c r="DM706" s="1"/>
      <c r="DN706" s="1"/>
      <c r="DO706" s="1"/>
      <c r="DP706" s="1"/>
      <c r="DQ706" s="1"/>
      <c r="DR706" s="1"/>
      <c r="DS706" s="1"/>
      <c r="DT706" s="1"/>
      <c r="DU706" s="1"/>
      <c r="DV706" s="1"/>
      <c r="DW706" s="1"/>
      <c r="DX706" s="1"/>
      <c r="DY706" s="1"/>
      <c r="DZ706" s="1"/>
      <c r="EA706" s="1"/>
      <c r="EB706" s="1"/>
      <c r="EC706" s="1"/>
      <c r="ED706" s="1"/>
      <c r="EE706" s="1"/>
      <c r="EF706" s="1"/>
      <c r="EG706" s="1"/>
      <c r="EH706" s="1"/>
    </row>
    <row r="707" spans="1:138" ht="12" customHeight="1" x14ac:dyDescent="0.25">
      <c r="A707" s="1"/>
      <c r="B707" s="59"/>
      <c r="C707" s="1"/>
      <c r="D707" s="1"/>
      <c r="E707" s="1"/>
      <c r="F707" s="1"/>
      <c r="G707" s="1"/>
      <c r="H707" s="1"/>
      <c r="I707" s="1"/>
      <c r="J707" s="1"/>
      <c r="K707" s="1"/>
      <c r="L707" s="1"/>
      <c r="M707" s="1"/>
      <c r="N707" s="1"/>
      <c r="O707" s="1"/>
      <c r="P707" s="1"/>
      <c r="Q707" s="1"/>
      <c r="R707" s="1"/>
      <c r="T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c r="CW707" s="1"/>
      <c r="CX707" s="1"/>
      <c r="CY707" s="1"/>
      <c r="CZ707" s="1"/>
      <c r="DA707" s="1"/>
      <c r="DB707" s="1"/>
      <c r="DC707" s="1"/>
      <c r="DD707" s="1"/>
      <c r="DE707" s="1"/>
      <c r="DF707" s="1"/>
      <c r="DG707" s="1"/>
      <c r="DH707" s="1"/>
      <c r="DI707" s="1"/>
      <c r="DJ707" s="1"/>
      <c r="DK707" s="1"/>
      <c r="DL707" s="1"/>
      <c r="DM707" s="1"/>
      <c r="DN707" s="1"/>
      <c r="DO707" s="1"/>
      <c r="DP707" s="1"/>
      <c r="DQ707" s="1"/>
      <c r="DR707" s="1"/>
      <c r="DS707" s="1"/>
      <c r="DT707" s="1"/>
      <c r="DU707" s="1"/>
      <c r="DV707" s="1"/>
      <c r="DW707" s="1"/>
      <c r="DX707" s="1"/>
      <c r="DY707" s="1"/>
      <c r="DZ707" s="1"/>
      <c r="EA707" s="1"/>
      <c r="EB707" s="1"/>
      <c r="EC707" s="1"/>
      <c r="ED707" s="1"/>
      <c r="EE707" s="1"/>
      <c r="EF707" s="1"/>
      <c r="EG707" s="1"/>
      <c r="EH707" s="1"/>
    </row>
    <row r="708" spans="1:138" ht="12" customHeight="1" x14ac:dyDescent="0.25">
      <c r="A708" s="1"/>
      <c r="B708" s="59"/>
      <c r="C708" s="1"/>
      <c r="D708" s="1"/>
      <c r="E708" s="1"/>
      <c r="F708" s="1"/>
      <c r="G708" s="1"/>
      <c r="H708" s="1"/>
      <c r="I708" s="1"/>
      <c r="J708" s="1"/>
      <c r="K708" s="1"/>
      <c r="L708" s="1"/>
      <c r="M708" s="1"/>
      <c r="N708" s="1"/>
      <c r="O708" s="1"/>
      <c r="P708" s="1"/>
      <c r="Q708" s="1"/>
      <c r="R708" s="1"/>
      <c r="T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c r="CW708" s="1"/>
      <c r="CX708" s="1"/>
      <c r="CY708" s="1"/>
      <c r="CZ708" s="1"/>
      <c r="DA708" s="1"/>
      <c r="DB708" s="1"/>
      <c r="DC708" s="1"/>
      <c r="DD708" s="1"/>
      <c r="DE708" s="1"/>
      <c r="DF708" s="1"/>
      <c r="DG708" s="1"/>
      <c r="DH708" s="1"/>
      <c r="DI708" s="1"/>
      <c r="DJ708" s="1"/>
      <c r="DK708" s="1"/>
      <c r="DL708" s="1"/>
      <c r="DM708" s="1"/>
      <c r="DN708" s="1"/>
      <c r="DO708" s="1"/>
      <c r="DP708" s="1"/>
      <c r="DQ708" s="1"/>
      <c r="DR708" s="1"/>
      <c r="DS708" s="1"/>
      <c r="DT708" s="1"/>
      <c r="DU708" s="1"/>
      <c r="DV708" s="1"/>
      <c r="DW708" s="1"/>
      <c r="DX708" s="1"/>
      <c r="DY708" s="1"/>
      <c r="DZ708" s="1"/>
      <c r="EA708" s="1"/>
      <c r="EB708" s="1"/>
      <c r="EC708" s="1"/>
      <c r="ED708" s="1"/>
      <c r="EE708" s="1"/>
      <c r="EF708" s="1"/>
      <c r="EG708" s="1"/>
      <c r="EH708" s="1"/>
    </row>
    <row r="709" spans="1:138" ht="12" customHeight="1" x14ac:dyDescent="0.25">
      <c r="A709" s="1"/>
      <c r="B709" s="59"/>
      <c r="C709" s="1"/>
      <c r="D709" s="1"/>
      <c r="E709" s="1"/>
      <c r="F709" s="1"/>
      <c r="G709" s="1"/>
      <c r="H709" s="1"/>
      <c r="I709" s="1"/>
      <c r="J709" s="1"/>
      <c r="K709" s="1"/>
      <c r="L709" s="1"/>
      <c r="M709" s="1"/>
      <c r="N709" s="1"/>
      <c r="O709" s="1"/>
      <c r="P709" s="1"/>
      <c r="Q709" s="1"/>
      <c r="R709" s="1"/>
      <c r="T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c r="CW709" s="1"/>
      <c r="CX709" s="1"/>
      <c r="CY709" s="1"/>
      <c r="CZ709" s="1"/>
      <c r="DA709" s="1"/>
      <c r="DB709" s="1"/>
      <c r="DC709" s="1"/>
      <c r="DD709" s="1"/>
      <c r="DE709" s="1"/>
      <c r="DF709" s="1"/>
      <c r="DG709" s="1"/>
      <c r="DH709" s="1"/>
      <c r="DI709" s="1"/>
      <c r="DJ709" s="1"/>
      <c r="DK709" s="1"/>
      <c r="DL709" s="1"/>
      <c r="DM709" s="1"/>
      <c r="DN709" s="1"/>
      <c r="DO709" s="1"/>
      <c r="DP709" s="1"/>
      <c r="DQ709" s="1"/>
      <c r="DR709" s="1"/>
      <c r="DS709" s="1"/>
      <c r="DT709" s="1"/>
      <c r="DU709" s="1"/>
      <c r="DV709" s="1"/>
      <c r="DW709" s="1"/>
      <c r="DX709" s="1"/>
      <c r="DY709" s="1"/>
      <c r="DZ709" s="1"/>
      <c r="EA709" s="1"/>
      <c r="EB709" s="1"/>
      <c r="EC709" s="1"/>
      <c r="ED709" s="1"/>
      <c r="EE709" s="1"/>
      <c r="EF709" s="1"/>
      <c r="EG709" s="1"/>
      <c r="EH709" s="1"/>
    </row>
    <row r="710" spans="1:138" ht="12" customHeight="1" x14ac:dyDescent="0.25">
      <c r="A710" s="1"/>
      <c r="B710" s="59"/>
      <c r="C710" s="1"/>
      <c r="D710" s="1"/>
      <c r="E710" s="1"/>
      <c r="F710" s="1"/>
      <c r="G710" s="1"/>
      <c r="H710" s="1"/>
      <c r="I710" s="1"/>
      <c r="J710" s="1"/>
      <c r="K710" s="1"/>
      <c r="L710" s="1"/>
      <c r="M710" s="1"/>
      <c r="N710" s="1"/>
      <c r="O710" s="1"/>
      <c r="P710" s="1"/>
      <c r="Q710" s="1"/>
      <c r="R710" s="1"/>
      <c r="T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c r="CW710" s="1"/>
      <c r="CX710" s="1"/>
      <c r="CY710" s="1"/>
      <c r="CZ710" s="1"/>
      <c r="DA710" s="1"/>
      <c r="DB710" s="1"/>
      <c r="DC710" s="1"/>
      <c r="DD710" s="1"/>
      <c r="DE710" s="1"/>
      <c r="DF710" s="1"/>
      <c r="DG710" s="1"/>
      <c r="DH710" s="1"/>
      <c r="DI710" s="1"/>
      <c r="DJ710" s="1"/>
      <c r="DK710" s="1"/>
      <c r="DL710" s="1"/>
      <c r="DM710" s="1"/>
      <c r="DN710" s="1"/>
      <c r="DO710" s="1"/>
      <c r="DP710" s="1"/>
      <c r="DQ710" s="1"/>
      <c r="DR710" s="1"/>
      <c r="DS710" s="1"/>
      <c r="DT710" s="1"/>
      <c r="DU710" s="1"/>
      <c r="DV710" s="1"/>
      <c r="DW710" s="1"/>
      <c r="DX710" s="1"/>
      <c r="DY710" s="1"/>
      <c r="DZ710" s="1"/>
      <c r="EA710" s="1"/>
      <c r="EB710" s="1"/>
      <c r="EC710" s="1"/>
      <c r="ED710" s="1"/>
      <c r="EE710" s="1"/>
      <c r="EF710" s="1"/>
      <c r="EG710" s="1"/>
      <c r="EH710" s="1"/>
    </row>
    <row r="711" spans="1:138" ht="12" customHeight="1" x14ac:dyDescent="0.25">
      <c r="A711" s="1"/>
      <c r="B711" s="59"/>
      <c r="C711" s="1"/>
      <c r="D711" s="1"/>
      <c r="E711" s="1"/>
      <c r="F711" s="1"/>
      <c r="G711" s="1"/>
      <c r="H711" s="1"/>
      <c r="I711" s="1"/>
      <c r="J711" s="1"/>
      <c r="K711" s="1"/>
      <c r="L711" s="1"/>
      <c r="M711" s="1"/>
      <c r="N711" s="1"/>
      <c r="O711" s="1"/>
      <c r="P711" s="1"/>
      <c r="Q711" s="1"/>
      <c r="R711" s="1"/>
      <c r="T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c r="CW711" s="1"/>
      <c r="CX711" s="1"/>
      <c r="CY711" s="1"/>
      <c r="CZ711" s="1"/>
      <c r="DA711" s="1"/>
      <c r="DB711" s="1"/>
      <c r="DC711" s="1"/>
      <c r="DD711" s="1"/>
      <c r="DE711" s="1"/>
      <c r="DF711" s="1"/>
      <c r="DG711" s="1"/>
      <c r="DH711" s="1"/>
      <c r="DI711" s="1"/>
      <c r="DJ711" s="1"/>
      <c r="DK711" s="1"/>
      <c r="DL711" s="1"/>
      <c r="DM711" s="1"/>
      <c r="DN711" s="1"/>
      <c r="DO711" s="1"/>
      <c r="DP711" s="1"/>
      <c r="DQ711" s="1"/>
      <c r="DR711" s="1"/>
      <c r="DS711" s="1"/>
      <c r="DT711" s="1"/>
      <c r="DU711" s="1"/>
      <c r="DV711" s="1"/>
      <c r="DW711" s="1"/>
      <c r="DX711" s="1"/>
      <c r="DY711" s="1"/>
      <c r="DZ711" s="1"/>
      <c r="EA711" s="1"/>
      <c r="EB711" s="1"/>
      <c r="EC711" s="1"/>
      <c r="ED711" s="1"/>
      <c r="EE711" s="1"/>
      <c r="EF711" s="1"/>
      <c r="EG711" s="1"/>
      <c r="EH711" s="1"/>
    </row>
    <row r="712" spans="1:138" ht="12" customHeight="1" x14ac:dyDescent="0.25">
      <c r="A712" s="1"/>
      <c r="B712" s="59"/>
      <c r="C712" s="1"/>
      <c r="D712" s="1"/>
      <c r="E712" s="1"/>
      <c r="F712" s="1"/>
      <c r="G712" s="1"/>
      <c r="H712" s="1"/>
      <c r="I712" s="1"/>
      <c r="J712" s="1"/>
      <c r="K712" s="1"/>
      <c r="L712" s="1"/>
      <c r="M712" s="1"/>
      <c r="N712" s="1"/>
      <c r="O712" s="1"/>
      <c r="P712" s="1"/>
      <c r="Q712" s="1"/>
      <c r="R712" s="1"/>
      <c r="T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c r="CW712" s="1"/>
      <c r="CX712" s="1"/>
      <c r="CY712" s="1"/>
      <c r="CZ712" s="1"/>
      <c r="DA712" s="1"/>
      <c r="DB712" s="1"/>
      <c r="DC712" s="1"/>
      <c r="DD712" s="1"/>
      <c r="DE712" s="1"/>
      <c r="DF712" s="1"/>
      <c r="DG712" s="1"/>
      <c r="DH712" s="1"/>
      <c r="DI712" s="1"/>
      <c r="DJ712" s="1"/>
      <c r="DK712" s="1"/>
      <c r="DL712" s="1"/>
      <c r="DM712" s="1"/>
      <c r="DN712" s="1"/>
      <c r="DO712" s="1"/>
      <c r="DP712" s="1"/>
      <c r="DQ712" s="1"/>
      <c r="DR712" s="1"/>
      <c r="DS712" s="1"/>
      <c r="DT712" s="1"/>
      <c r="DU712" s="1"/>
      <c r="DV712" s="1"/>
      <c r="DW712" s="1"/>
      <c r="DX712" s="1"/>
      <c r="DY712" s="1"/>
      <c r="DZ712" s="1"/>
      <c r="EA712" s="1"/>
      <c r="EB712" s="1"/>
      <c r="EC712" s="1"/>
      <c r="ED712" s="1"/>
      <c r="EE712" s="1"/>
      <c r="EF712" s="1"/>
      <c r="EG712" s="1"/>
      <c r="EH712" s="1"/>
    </row>
    <row r="713" spans="1:138" ht="12" customHeight="1" x14ac:dyDescent="0.25">
      <c r="A713" s="1"/>
      <c r="B713" s="59"/>
      <c r="C713" s="1"/>
      <c r="D713" s="1"/>
      <c r="E713" s="1"/>
      <c r="F713" s="1"/>
      <c r="G713" s="1"/>
      <c r="H713" s="1"/>
      <c r="I713" s="1"/>
      <c r="J713" s="1"/>
      <c r="K713" s="1"/>
      <c r="L713" s="1"/>
      <c r="M713" s="1"/>
      <c r="N713" s="1"/>
      <c r="O713" s="1"/>
      <c r="P713" s="1"/>
      <c r="Q713" s="1"/>
      <c r="R713" s="1"/>
      <c r="T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c r="CW713" s="1"/>
      <c r="CX713" s="1"/>
      <c r="CY713" s="1"/>
      <c r="CZ713" s="1"/>
      <c r="DA713" s="1"/>
      <c r="DB713" s="1"/>
      <c r="DC713" s="1"/>
      <c r="DD713" s="1"/>
      <c r="DE713" s="1"/>
      <c r="DF713" s="1"/>
      <c r="DG713" s="1"/>
      <c r="DH713" s="1"/>
      <c r="DI713" s="1"/>
      <c r="DJ713" s="1"/>
      <c r="DK713" s="1"/>
      <c r="DL713" s="1"/>
      <c r="DM713" s="1"/>
      <c r="DN713" s="1"/>
      <c r="DO713" s="1"/>
      <c r="DP713" s="1"/>
      <c r="DQ713" s="1"/>
      <c r="DR713" s="1"/>
      <c r="DS713" s="1"/>
      <c r="DT713" s="1"/>
      <c r="DU713" s="1"/>
      <c r="DV713" s="1"/>
      <c r="DW713" s="1"/>
      <c r="DX713" s="1"/>
      <c r="DY713" s="1"/>
      <c r="DZ713" s="1"/>
      <c r="EA713" s="1"/>
      <c r="EB713" s="1"/>
      <c r="EC713" s="1"/>
      <c r="ED713" s="1"/>
      <c r="EE713" s="1"/>
      <c r="EF713" s="1"/>
      <c r="EG713" s="1"/>
      <c r="EH713" s="1"/>
    </row>
    <row r="714" spans="1:138" ht="12" customHeight="1" x14ac:dyDescent="0.25">
      <c r="A714" s="1"/>
      <c r="B714" s="59"/>
      <c r="C714" s="1"/>
      <c r="D714" s="1"/>
      <c r="E714" s="1"/>
      <c r="F714" s="1"/>
      <c r="G714" s="1"/>
      <c r="H714" s="1"/>
      <c r="I714" s="1"/>
      <c r="J714" s="1"/>
      <c r="K714" s="1"/>
      <c r="L714" s="1"/>
      <c r="M714" s="1"/>
      <c r="N714" s="1"/>
      <c r="O714" s="1"/>
      <c r="P714" s="1"/>
      <c r="Q714" s="1"/>
      <c r="R714" s="1"/>
      <c r="T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c r="CW714" s="1"/>
      <c r="CX714" s="1"/>
      <c r="CY714" s="1"/>
      <c r="CZ714" s="1"/>
      <c r="DA714" s="1"/>
      <c r="DB714" s="1"/>
      <c r="DC714" s="1"/>
      <c r="DD714" s="1"/>
      <c r="DE714" s="1"/>
      <c r="DF714" s="1"/>
      <c r="DG714" s="1"/>
      <c r="DH714" s="1"/>
      <c r="DI714" s="1"/>
      <c r="DJ714" s="1"/>
      <c r="DK714" s="1"/>
      <c r="DL714" s="1"/>
      <c r="DM714" s="1"/>
      <c r="DN714" s="1"/>
      <c r="DO714" s="1"/>
      <c r="DP714" s="1"/>
      <c r="DQ714" s="1"/>
      <c r="DR714" s="1"/>
      <c r="DS714" s="1"/>
      <c r="DT714" s="1"/>
      <c r="DU714" s="1"/>
      <c r="DV714" s="1"/>
      <c r="DW714" s="1"/>
      <c r="DX714" s="1"/>
      <c r="DY714" s="1"/>
      <c r="DZ714" s="1"/>
      <c r="EA714" s="1"/>
      <c r="EB714" s="1"/>
      <c r="EC714" s="1"/>
      <c r="ED714" s="1"/>
      <c r="EE714" s="1"/>
      <c r="EF714" s="1"/>
      <c r="EG714" s="1"/>
      <c r="EH714" s="1"/>
    </row>
    <row r="715" spans="1:138" ht="12" customHeight="1" x14ac:dyDescent="0.25">
      <c r="A715" s="1"/>
      <c r="B715" s="59"/>
      <c r="C715" s="1"/>
      <c r="D715" s="1"/>
      <c r="E715" s="1"/>
      <c r="F715" s="1"/>
      <c r="G715" s="1"/>
      <c r="H715" s="1"/>
      <c r="I715" s="1"/>
      <c r="J715" s="1"/>
      <c r="K715" s="1"/>
      <c r="L715" s="1"/>
      <c r="M715" s="1"/>
      <c r="N715" s="1"/>
      <c r="O715" s="1"/>
      <c r="P715" s="1"/>
      <c r="Q715" s="1"/>
      <c r="R715" s="1"/>
      <c r="T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c r="CW715" s="1"/>
      <c r="CX715" s="1"/>
      <c r="CY715" s="1"/>
      <c r="CZ715" s="1"/>
      <c r="DA715" s="1"/>
      <c r="DB715" s="1"/>
      <c r="DC715" s="1"/>
      <c r="DD715" s="1"/>
      <c r="DE715" s="1"/>
      <c r="DF715" s="1"/>
      <c r="DG715" s="1"/>
      <c r="DH715" s="1"/>
      <c r="DI715" s="1"/>
      <c r="DJ715" s="1"/>
      <c r="DK715" s="1"/>
      <c r="DL715" s="1"/>
      <c r="DM715" s="1"/>
      <c r="DN715" s="1"/>
      <c r="DO715" s="1"/>
      <c r="DP715" s="1"/>
      <c r="DQ715" s="1"/>
      <c r="DR715" s="1"/>
      <c r="DS715" s="1"/>
      <c r="DT715" s="1"/>
      <c r="DU715" s="1"/>
      <c r="DV715" s="1"/>
      <c r="DW715" s="1"/>
      <c r="DX715" s="1"/>
      <c r="DY715" s="1"/>
      <c r="DZ715" s="1"/>
      <c r="EA715" s="1"/>
      <c r="EB715" s="1"/>
      <c r="EC715" s="1"/>
      <c r="ED715" s="1"/>
      <c r="EE715" s="1"/>
      <c r="EF715" s="1"/>
      <c r="EG715" s="1"/>
      <c r="EH715" s="1"/>
    </row>
    <row r="716" spans="1:138" ht="12" customHeight="1" x14ac:dyDescent="0.25">
      <c r="A716" s="1"/>
      <c r="B716" s="59"/>
      <c r="C716" s="1"/>
      <c r="D716" s="1"/>
      <c r="E716" s="1"/>
      <c r="F716" s="1"/>
      <c r="G716" s="1"/>
      <c r="H716" s="1"/>
      <c r="I716" s="1"/>
      <c r="J716" s="1"/>
      <c r="K716" s="1"/>
      <c r="L716" s="1"/>
      <c r="M716" s="1"/>
      <c r="N716" s="1"/>
      <c r="O716" s="1"/>
      <c r="P716" s="1"/>
      <c r="Q716" s="1"/>
      <c r="R716" s="1"/>
      <c r="T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c r="CW716" s="1"/>
      <c r="CX716" s="1"/>
      <c r="CY716" s="1"/>
      <c r="CZ716" s="1"/>
      <c r="DA716" s="1"/>
      <c r="DB716" s="1"/>
      <c r="DC716" s="1"/>
      <c r="DD716" s="1"/>
      <c r="DE716" s="1"/>
      <c r="DF716" s="1"/>
      <c r="DG716" s="1"/>
      <c r="DH716" s="1"/>
      <c r="DI716" s="1"/>
      <c r="DJ716" s="1"/>
      <c r="DK716" s="1"/>
      <c r="DL716" s="1"/>
      <c r="DM716" s="1"/>
      <c r="DN716" s="1"/>
      <c r="DO716" s="1"/>
      <c r="DP716" s="1"/>
      <c r="DQ716" s="1"/>
      <c r="DR716" s="1"/>
      <c r="DS716" s="1"/>
      <c r="DT716" s="1"/>
      <c r="DU716" s="1"/>
      <c r="DV716" s="1"/>
      <c r="DW716" s="1"/>
      <c r="DX716" s="1"/>
      <c r="DY716" s="1"/>
      <c r="DZ716" s="1"/>
      <c r="EA716" s="1"/>
      <c r="EB716" s="1"/>
      <c r="EC716" s="1"/>
      <c r="ED716" s="1"/>
      <c r="EE716" s="1"/>
      <c r="EF716" s="1"/>
      <c r="EG716" s="1"/>
      <c r="EH716" s="1"/>
    </row>
    <row r="717" spans="1:138" ht="12" customHeight="1" x14ac:dyDescent="0.25">
      <c r="A717" s="1"/>
      <c r="B717" s="59"/>
      <c r="C717" s="1"/>
      <c r="D717" s="1"/>
      <c r="E717" s="1"/>
      <c r="F717" s="1"/>
      <c r="G717" s="1"/>
      <c r="H717" s="1"/>
      <c r="I717" s="1"/>
      <c r="J717" s="1"/>
      <c r="K717" s="1"/>
      <c r="L717" s="1"/>
      <c r="M717" s="1"/>
      <c r="N717" s="1"/>
      <c r="O717" s="1"/>
      <c r="P717" s="1"/>
      <c r="Q717" s="1"/>
      <c r="R717" s="1"/>
      <c r="T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c r="CW717" s="1"/>
      <c r="CX717" s="1"/>
      <c r="CY717" s="1"/>
      <c r="CZ717" s="1"/>
      <c r="DA717" s="1"/>
      <c r="DB717" s="1"/>
      <c r="DC717" s="1"/>
      <c r="DD717" s="1"/>
      <c r="DE717" s="1"/>
      <c r="DF717" s="1"/>
      <c r="DG717" s="1"/>
      <c r="DH717" s="1"/>
      <c r="DI717" s="1"/>
      <c r="DJ717" s="1"/>
      <c r="DK717" s="1"/>
      <c r="DL717" s="1"/>
      <c r="DM717" s="1"/>
      <c r="DN717" s="1"/>
      <c r="DO717" s="1"/>
      <c r="DP717" s="1"/>
      <c r="DQ717" s="1"/>
      <c r="DR717" s="1"/>
      <c r="DS717" s="1"/>
      <c r="DT717" s="1"/>
      <c r="DU717" s="1"/>
      <c r="DV717" s="1"/>
      <c r="DW717" s="1"/>
      <c r="DX717" s="1"/>
      <c r="DY717" s="1"/>
      <c r="DZ717" s="1"/>
      <c r="EA717" s="1"/>
      <c r="EB717" s="1"/>
      <c r="EC717" s="1"/>
      <c r="ED717" s="1"/>
      <c r="EE717" s="1"/>
      <c r="EF717" s="1"/>
      <c r="EG717" s="1"/>
      <c r="EH717" s="1"/>
    </row>
    <row r="718" spans="1:138" ht="12" customHeight="1" x14ac:dyDescent="0.25">
      <c r="A718" s="1"/>
      <c r="B718" s="59"/>
      <c r="C718" s="1"/>
      <c r="D718" s="1"/>
      <c r="E718" s="1"/>
      <c r="F718" s="1"/>
      <c r="G718" s="1"/>
      <c r="H718" s="1"/>
      <c r="I718" s="1"/>
      <c r="J718" s="1"/>
      <c r="K718" s="1"/>
      <c r="L718" s="1"/>
      <c r="M718" s="1"/>
      <c r="N718" s="1"/>
      <c r="O718" s="1"/>
      <c r="P718" s="1"/>
      <c r="Q718" s="1"/>
      <c r="R718" s="1"/>
      <c r="T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c r="CW718" s="1"/>
      <c r="CX718" s="1"/>
      <c r="CY718" s="1"/>
      <c r="CZ718" s="1"/>
      <c r="DA718" s="1"/>
      <c r="DB718" s="1"/>
      <c r="DC718" s="1"/>
      <c r="DD718" s="1"/>
      <c r="DE718" s="1"/>
      <c r="DF718" s="1"/>
      <c r="DG718" s="1"/>
      <c r="DH718" s="1"/>
      <c r="DI718" s="1"/>
      <c r="DJ718" s="1"/>
      <c r="DK718" s="1"/>
      <c r="DL718" s="1"/>
      <c r="DM718" s="1"/>
      <c r="DN718" s="1"/>
      <c r="DO718" s="1"/>
      <c r="DP718" s="1"/>
      <c r="DQ718" s="1"/>
      <c r="DR718" s="1"/>
      <c r="DS718" s="1"/>
      <c r="DT718" s="1"/>
      <c r="DU718" s="1"/>
      <c r="DV718" s="1"/>
      <c r="DW718" s="1"/>
      <c r="DX718" s="1"/>
      <c r="DY718" s="1"/>
      <c r="DZ718" s="1"/>
      <c r="EA718" s="1"/>
      <c r="EB718" s="1"/>
      <c r="EC718" s="1"/>
      <c r="ED718" s="1"/>
      <c r="EE718" s="1"/>
      <c r="EF718" s="1"/>
      <c r="EG718" s="1"/>
      <c r="EH718" s="1"/>
    </row>
    <row r="719" spans="1:138" ht="12" customHeight="1" x14ac:dyDescent="0.25">
      <c r="A719" s="1"/>
      <c r="B719" s="59"/>
      <c r="C719" s="1"/>
      <c r="D719" s="1"/>
      <c r="E719" s="1"/>
      <c r="F719" s="1"/>
      <c r="G719" s="1"/>
      <c r="H719" s="1"/>
      <c r="I719" s="1"/>
      <c r="J719" s="1"/>
      <c r="K719" s="1"/>
      <c r="L719" s="1"/>
      <c r="M719" s="1"/>
      <c r="N719" s="1"/>
      <c r="O719" s="1"/>
      <c r="P719" s="1"/>
      <c r="Q719" s="1"/>
      <c r="R719" s="1"/>
      <c r="T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c r="CW719" s="1"/>
      <c r="CX719" s="1"/>
      <c r="CY719" s="1"/>
      <c r="CZ719" s="1"/>
      <c r="DA719" s="1"/>
      <c r="DB719" s="1"/>
      <c r="DC719" s="1"/>
      <c r="DD719" s="1"/>
      <c r="DE719" s="1"/>
      <c r="DF719" s="1"/>
      <c r="DG719" s="1"/>
      <c r="DH719" s="1"/>
      <c r="DI719" s="1"/>
      <c r="DJ719" s="1"/>
      <c r="DK719" s="1"/>
      <c r="DL719" s="1"/>
      <c r="DM719" s="1"/>
      <c r="DN719" s="1"/>
      <c r="DO719" s="1"/>
      <c r="DP719" s="1"/>
      <c r="DQ719" s="1"/>
      <c r="DR719" s="1"/>
      <c r="DS719" s="1"/>
      <c r="DT719" s="1"/>
      <c r="DU719" s="1"/>
      <c r="DV719" s="1"/>
      <c r="DW719" s="1"/>
      <c r="DX719" s="1"/>
      <c r="DY719" s="1"/>
      <c r="DZ719" s="1"/>
      <c r="EA719" s="1"/>
      <c r="EB719" s="1"/>
      <c r="EC719" s="1"/>
      <c r="ED719" s="1"/>
      <c r="EE719" s="1"/>
      <c r="EF719" s="1"/>
      <c r="EG719" s="1"/>
      <c r="EH719" s="1"/>
    </row>
    <row r="720" spans="1:138" ht="12" customHeight="1" x14ac:dyDescent="0.25">
      <c r="A720" s="1"/>
      <c r="B720" s="59"/>
      <c r="C720" s="1"/>
      <c r="D720" s="1"/>
      <c r="E720" s="1"/>
      <c r="F720" s="1"/>
      <c r="G720" s="1"/>
      <c r="H720" s="1"/>
      <c r="I720" s="1"/>
      <c r="J720" s="1"/>
      <c r="K720" s="1"/>
      <c r="L720" s="1"/>
      <c r="M720" s="1"/>
      <c r="N720" s="1"/>
      <c r="O720" s="1"/>
      <c r="P720" s="1"/>
      <c r="Q720" s="1"/>
      <c r="R720" s="1"/>
      <c r="T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c r="CW720" s="1"/>
      <c r="CX720" s="1"/>
      <c r="CY720" s="1"/>
      <c r="CZ720" s="1"/>
      <c r="DA720" s="1"/>
      <c r="DB720" s="1"/>
      <c r="DC720" s="1"/>
      <c r="DD720" s="1"/>
      <c r="DE720" s="1"/>
      <c r="DF720" s="1"/>
      <c r="DG720" s="1"/>
      <c r="DH720" s="1"/>
      <c r="DI720" s="1"/>
      <c r="DJ720" s="1"/>
      <c r="DK720" s="1"/>
      <c r="DL720" s="1"/>
      <c r="DM720" s="1"/>
      <c r="DN720" s="1"/>
      <c r="DO720" s="1"/>
      <c r="DP720" s="1"/>
      <c r="DQ720" s="1"/>
      <c r="DR720" s="1"/>
      <c r="DS720" s="1"/>
      <c r="DT720" s="1"/>
      <c r="DU720" s="1"/>
      <c r="DV720" s="1"/>
      <c r="DW720" s="1"/>
      <c r="DX720" s="1"/>
      <c r="DY720" s="1"/>
      <c r="DZ720" s="1"/>
      <c r="EA720" s="1"/>
      <c r="EB720" s="1"/>
      <c r="EC720" s="1"/>
      <c r="ED720" s="1"/>
      <c r="EE720" s="1"/>
      <c r="EF720" s="1"/>
      <c r="EG720" s="1"/>
      <c r="EH720" s="1"/>
    </row>
    <row r="721" spans="1:138" ht="12" customHeight="1" x14ac:dyDescent="0.25">
      <c r="A721" s="1"/>
      <c r="B721" s="59"/>
      <c r="C721" s="1"/>
      <c r="D721" s="1"/>
      <c r="E721" s="1"/>
      <c r="F721" s="1"/>
      <c r="G721" s="1"/>
      <c r="H721" s="1"/>
      <c r="I721" s="1"/>
      <c r="J721" s="1"/>
      <c r="K721" s="1"/>
      <c r="L721" s="1"/>
      <c r="M721" s="1"/>
      <c r="N721" s="1"/>
      <c r="O721" s="1"/>
      <c r="P721" s="1"/>
      <c r="Q721" s="1"/>
      <c r="R721" s="1"/>
      <c r="T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c r="CW721" s="1"/>
      <c r="CX721" s="1"/>
      <c r="CY721" s="1"/>
      <c r="CZ721" s="1"/>
      <c r="DA721" s="1"/>
      <c r="DB721" s="1"/>
      <c r="DC721" s="1"/>
      <c r="DD721" s="1"/>
      <c r="DE721" s="1"/>
      <c r="DF721" s="1"/>
      <c r="DG721" s="1"/>
      <c r="DH721" s="1"/>
      <c r="DI721" s="1"/>
      <c r="DJ721" s="1"/>
      <c r="DK721" s="1"/>
      <c r="DL721" s="1"/>
      <c r="DM721" s="1"/>
      <c r="DN721" s="1"/>
      <c r="DO721" s="1"/>
      <c r="DP721" s="1"/>
      <c r="DQ721" s="1"/>
      <c r="DR721" s="1"/>
      <c r="DS721" s="1"/>
      <c r="DT721" s="1"/>
      <c r="DU721" s="1"/>
      <c r="DV721" s="1"/>
      <c r="DW721" s="1"/>
      <c r="DX721" s="1"/>
      <c r="DY721" s="1"/>
      <c r="DZ721" s="1"/>
      <c r="EA721" s="1"/>
      <c r="EB721" s="1"/>
      <c r="EC721" s="1"/>
      <c r="ED721" s="1"/>
      <c r="EE721" s="1"/>
      <c r="EF721" s="1"/>
      <c r="EG721" s="1"/>
      <c r="EH721" s="1"/>
    </row>
    <row r="722" spans="1:138" ht="12" customHeight="1" x14ac:dyDescent="0.25">
      <c r="A722" s="1"/>
      <c r="B722" s="59"/>
      <c r="C722" s="1"/>
      <c r="D722" s="1"/>
      <c r="E722" s="1"/>
      <c r="F722" s="1"/>
      <c r="G722" s="1"/>
      <c r="H722" s="1"/>
      <c r="I722" s="1"/>
      <c r="J722" s="1"/>
      <c r="K722" s="1"/>
      <c r="L722" s="1"/>
      <c r="M722" s="1"/>
      <c r="N722" s="1"/>
      <c r="O722" s="1"/>
      <c r="P722" s="1"/>
      <c r="Q722" s="1"/>
      <c r="R722" s="1"/>
      <c r="T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c r="CW722" s="1"/>
      <c r="CX722" s="1"/>
      <c r="CY722" s="1"/>
      <c r="CZ722" s="1"/>
      <c r="DA722" s="1"/>
      <c r="DB722" s="1"/>
      <c r="DC722" s="1"/>
      <c r="DD722" s="1"/>
      <c r="DE722" s="1"/>
      <c r="DF722" s="1"/>
      <c r="DG722" s="1"/>
      <c r="DH722" s="1"/>
      <c r="DI722" s="1"/>
      <c r="DJ722" s="1"/>
      <c r="DK722" s="1"/>
      <c r="DL722" s="1"/>
      <c r="DM722" s="1"/>
      <c r="DN722" s="1"/>
      <c r="DO722" s="1"/>
      <c r="DP722" s="1"/>
      <c r="DQ722" s="1"/>
      <c r="DR722" s="1"/>
      <c r="DS722" s="1"/>
      <c r="DT722" s="1"/>
      <c r="DU722" s="1"/>
      <c r="DV722" s="1"/>
      <c r="DW722" s="1"/>
      <c r="DX722" s="1"/>
      <c r="DY722" s="1"/>
      <c r="DZ722" s="1"/>
      <c r="EA722" s="1"/>
      <c r="EB722" s="1"/>
      <c r="EC722" s="1"/>
      <c r="ED722" s="1"/>
      <c r="EE722" s="1"/>
      <c r="EF722" s="1"/>
      <c r="EG722" s="1"/>
      <c r="EH722" s="1"/>
    </row>
    <row r="723" spans="1:138" ht="12" customHeight="1" x14ac:dyDescent="0.25">
      <c r="A723" s="1"/>
      <c r="B723" s="59"/>
      <c r="C723" s="1"/>
      <c r="D723" s="1"/>
      <c r="E723" s="1"/>
      <c r="F723" s="1"/>
      <c r="G723" s="1"/>
      <c r="H723" s="1"/>
      <c r="I723" s="1"/>
      <c r="J723" s="1"/>
      <c r="K723" s="1"/>
      <c r="L723" s="1"/>
      <c r="M723" s="1"/>
      <c r="N723" s="1"/>
      <c r="O723" s="1"/>
      <c r="P723" s="1"/>
      <c r="Q723" s="1"/>
      <c r="R723" s="1"/>
      <c r="T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c r="CW723" s="1"/>
      <c r="CX723" s="1"/>
      <c r="CY723" s="1"/>
      <c r="CZ723" s="1"/>
      <c r="DA723" s="1"/>
      <c r="DB723" s="1"/>
      <c r="DC723" s="1"/>
      <c r="DD723" s="1"/>
      <c r="DE723" s="1"/>
      <c r="DF723" s="1"/>
      <c r="DG723" s="1"/>
      <c r="DH723" s="1"/>
      <c r="DI723" s="1"/>
      <c r="DJ723" s="1"/>
      <c r="DK723" s="1"/>
      <c r="DL723" s="1"/>
      <c r="DM723" s="1"/>
      <c r="DN723" s="1"/>
      <c r="DO723" s="1"/>
      <c r="DP723" s="1"/>
      <c r="DQ723" s="1"/>
      <c r="DR723" s="1"/>
      <c r="DS723" s="1"/>
      <c r="DT723" s="1"/>
      <c r="DU723" s="1"/>
      <c r="DV723" s="1"/>
      <c r="DW723" s="1"/>
      <c r="DX723" s="1"/>
      <c r="DY723" s="1"/>
      <c r="DZ723" s="1"/>
      <c r="EA723" s="1"/>
      <c r="EB723" s="1"/>
      <c r="EC723" s="1"/>
      <c r="ED723" s="1"/>
      <c r="EE723" s="1"/>
      <c r="EF723" s="1"/>
      <c r="EG723" s="1"/>
      <c r="EH723" s="1"/>
    </row>
    <row r="724" spans="1:138" ht="12" customHeight="1" x14ac:dyDescent="0.25">
      <c r="A724" s="1"/>
      <c r="B724" s="59"/>
      <c r="C724" s="1"/>
      <c r="D724" s="1"/>
      <c r="E724" s="1"/>
      <c r="F724" s="1"/>
      <c r="G724" s="1"/>
      <c r="H724" s="1"/>
      <c r="I724" s="1"/>
      <c r="J724" s="1"/>
      <c r="K724" s="1"/>
      <c r="L724" s="1"/>
      <c r="M724" s="1"/>
      <c r="N724" s="1"/>
      <c r="O724" s="1"/>
      <c r="P724" s="1"/>
      <c r="Q724" s="1"/>
      <c r="R724" s="1"/>
      <c r="T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c r="CW724" s="1"/>
      <c r="CX724" s="1"/>
      <c r="CY724" s="1"/>
      <c r="CZ724" s="1"/>
      <c r="DA724" s="1"/>
      <c r="DB724" s="1"/>
      <c r="DC724" s="1"/>
      <c r="DD724" s="1"/>
      <c r="DE724" s="1"/>
      <c r="DF724" s="1"/>
      <c r="DG724" s="1"/>
      <c r="DH724" s="1"/>
      <c r="DI724" s="1"/>
      <c r="DJ724" s="1"/>
      <c r="DK724" s="1"/>
      <c r="DL724" s="1"/>
      <c r="DM724" s="1"/>
      <c r="DN724" s="1"/>
      <c r="DO724" s="1"/>
      <c r="DP724" s="1"/>
      <c r="DQ724" s="1"/>
      <c r="DR724" s="1"/>
      <c r="DS724" s="1"/>
      <c r="DT724" s="1"/>
      <c r="DU724" s="1"/>
      <c r="DV724" s="1"/>
      <c r="DW724" s="1"/>
      <c r="DX724" s="1"/>
      <c r="DY724" s="1"/>
      <c r="DZ724" s="1"/>
      <c r="EA724" s="1"/>
      <c r="EB724" s="1"/>
      <c r="EC724" s="1"/>
      <c r="ED724" s="1"/>
      <c r="EE724" s="1"/>
      <c r="EF724" s="1"/>
      <c r="EG724" s="1"/>
      <c r="EH724" s="1"/>
    </row>
    <row r="725" spans="1:138" ht="12" customHeight="1" x14ac:dyDescent="0.25">
      <c r="A725" s="1"/>
      <c r="B725" s="59"/>
      <c r="C725" s="1"/>
      <c r="D725" s="1"/>
      <c r="E725" s="1"/>
      <c r="F725" s="1"/>
      <c r="G725" s="1"/>
      <c r="H725" s="1"/>
      <c r="I725" s="1"/>
      <c r="J725" s="1"/>
      <c r="K725" s="1"/>
      <c r="L725" s="1"/>
      <c r="M725" s="1"/>
      <c r="N725" s="1"/>
      <c r="O725" s="1"/>
      <c r="P725" s="1"/>
      <c r="Q725" s="1"/>
      <c r="R725" s="1"/>
      <c r="T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c r="CW725" s="1"/>
      <c r="CX725" s="1"/>
      <c r="CY725" s="1"/>
      <c r="CZ725" s="1"/>
      <c r="DA725" s="1"/>
      <c r="DB725" s="1"/>
      <c r="DC725" s="1"/>
      <c r="DD725" s="1"/>
      <c r="DE725" s="1"/>
      <c r="DF725" s="1"/>
      <c r="DG725" s="1"/>
      <c r="DH725" s="1"/>
      <c r="DI725" s="1"/>
      <c r="DJ725" s="1"/>
      <c r="DK725" s="1"/>
      <c r="DL725" s="1"/>
      <c r="DM725" s="1"/>
      <c r="DN725" s="1"/>
      <c r="DO725" s="1"/>
      <c r="DP725" s="1"/>
      <c r="DQ725" s="1"/>
      <c r="DR725" s="1"/>
      <c r="DS725" s="1"/>
      <c r="DT725" s="1"/>
      <c r="DU725" s="1"/>
      <c r="DV725" s="1"/>
      <c r="DW725" s="1"/>
      <c r="DX725" s="1"/>
      <c r="DY725" s="1"/>
      <c r="DZ725" s="1"/>
      <c r="EA725" s="1"/>
      <c r="EB725" s="1"/>
      <c r="EC725" s="1"/>
      <c r="ED725" s="1"/>
      <c r="EE725" s="1"/>
      <c r="EF725" s="1"/>
      <c r="EG725" s="1"/>
      <c r="EH725" s="1"/>
    </row>
    <row r="726" spans="1:138" ht="12" customHeight="1" x14ac:dyDescent="0.25">
      <c r="A726" s="1"/>
      <c r="B726" s="59"/>
      <c r="C726" s="1"/>
      <c r="D726" s="1"/>
      <c r="E726" s="1"/>
      <c r="F726" s="1"/>
      <c r="G726" s="1"/>
      <c r="H726" s="1"/>
      <c r="I726" s="1"/>
      <c r="J726" s="1"/>
      <c r="K726" s="1"/>
      <c r="L726" s="1"/>
      <c r="M726" s="1"/>
      <c r="N726" s="1"/>
      <c r="O726" s="1"/>
      <c r="P726" s="1"/>
      <c r="Q726" s="1"/>
      <c r="R726" s="1"/>
      <c r="T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c r="CW726" s="1"/>
      <c r="CX726" s="1"/>
      <c r="CY726" s="1"/>
      <c r="CZ726" s="1"/>
      <c r="DA726" s="1"/>
      <c r="DB726" s="1"/>
      <c r="DC726" s="1"/>
      <c r="DD726" s="1"/>
      <c r="DE726" s="1"/>
      <c r="DF726" s="1"/>
      <c r="DG726" s="1"/>
      <c r="DH726" s="1"/>
      <c r="DI726" s="1"/>
      <c r="DJ726" s="1"/>
      <c r="DK726" s="1"/>
      <c r="DL726" s="1"/>
      <c r="DM726" s="1"/>
      <c r="DN726" s="1"/>
      <c r="DO726" s="1"/>
      <c r="DP726" s="1"/>
      <c r="DQ726" s="1"/>
      <c r="DR726" s="1"/>
      <c r="DS726" s="1"/>
      <c r="DT726" s="1"/>
      <c r="DU726" s="1"/>
      <c r="DV726" s="1"/>
      <c r="DW726" s="1"/>
      <c r="DX726" s="1"/>
      <c r="DY726" s="1"/>
      <c r="DZ726" s="1"/>
      <c r="EA726" s="1"/>
      <c r="EB726" s="1"/>
      <c r="EC726" s="1"/>
      <c r="ED726" s="1"/>
      <c r="EE726" s="1"/>
      <c r="EF726" s="1"/>
      <c r="EG726" s="1"/>
      <c r="EH726" s="1"/>
    </row>
    <row r="727" spans="1:138" ht="12" customHeight="1" x14ac:dyDescent="0.25">
      <c r="A727" s="1"/>
      <c r="B727" s="59"/>
      <c r="C727" s="1"/>
      <c r="D727" s="1"/>
      <c r="E727" s="1"/>
      <c r="F727" s="1"/>
      <c r="G727" s="1"/>
      <c r="H727" s="1"/>
      <c r="I727" s="1"/>
      <c r="J727" s="1"/>
      <c r="K727" s="1"/>
      <c r="L727" s="1"/>
      <c r="M727" s="1"/>
      <c r="N727" s="1"/>
      <c r="O727" s="1"/>
      <c r="P727" s="1"/>
      <c r="Q727" s="1"/>
      <c r="R727" s="1"/>
      <c r="T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c r="CW727" s="1"/>
      <c r="CX727" s="1"/>
      <c r="CY727" s="1"/>
      <c r="CZ727" s="1"/>
      <c r="DA727" s="1"/>
      <c r="DB727" s="1"/>
      <c r="DC727" s="1"/>
      <c r="DD727" s="1"/>
      <c r="DE727" s="1"/>
      <c r="DF727" s="1"/>
      <c r="DG727" s="1"/>
      <c r="DH727" s="1"/>
      <c r="DI727" s="1"/>
      <c r="DJ727" s="1"/>
      <c r="DK727" s="1"/>
      <c r="DL727" s="1"/>
      <c r="DM727" s="1"/>
      <c r="DN727" s="1"/>
      <c r="DO727" s="1"/>
      <c r="DP727" s="1"/>
      <c r="DQ727" s="1"/>
      <c r="DR727" s="1"/>
      <c r="DS727" s="1"/>
      <c r="DT727" s="1"/>
      <c r="DU727" s="1"/>
      <c r="DV727" s="1"/>
      <c r="DW727" s="1"/>
      <c r="DX727" s="1"/>
      <c r="DY727" s="1"/>
      <c r="DZ727" s="1"/>
      <c r="EA727" s="1"/>
      <c r="EB727" s="1"/>
      <c r="EC727" s="1"/>
      <c r="ED727" s="1"/>
      <c r="EE727" s="1"/>
      <c r="EF727" s="1"/>
      <c r="EG727" s="1"/>
      <c r="EH727" s="1"/>
    </row>
    <row r="728" spans="1:138" ht="12" customHeight="1" x14ac:dyDescent="0.25">
      <c r="A728" s="1"/>
      <c r="B728" s="59"/>
      <c r="C728" s="1"/>
      <c r="D728" s="1"/>
      <c r="E728" s="1"/>
      <c r="F728" s="1"/>
      <c r="G728" s="1"/>
      <c r="H728" s="1"/>
      <c r="I728" s="1"/>
      <c r="J728" s="1"/>
      <c r="K728" s="1"/>
      <c r="L728" s="1"/>
      <c r="M728" s="1"/>
      <c r="N728" s="1"/>
      <c r="O728" s="1"/>
      <c r="P728" s="1"/>
      <c r="Q728" s="1"/>
      <c r="R728" s="1"/>
      <c r="T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c r="CW728" s="1"/>
      <c r="CX728" s="1"/>
      <c r="CY728" s="1"/>
      <c r="CZ728" s="1"/>
      <c r="DA728" s="1"/>
      <c r="DB728" s="1"/>
      <c r="DC728" s="1"/>
      <c r="DD728" s="1"/>
      <c r="DE728" s="1"/>
      <c r="DF728" s="1"/>
      <c r="DG728" s="1"/>
      <c r="DH728" s="1"/>
      <c r="DI728" s="1"/>
      <c r="DJ728" s="1"/>
      <c r="DK728" s="1"/>
      <c r="DL728" s="1"/>
      <c r="DM728" s="1"/>
      <c r="DN728" s="1"/>
      <c r="DO728" s="1"/>
      <c r="DP728" s="1"/>
      <c r="DQ728" s="1"/>
      <c r="DR728" s="1"/>
      <c r="DS728" s="1"/>
      <c r="DT728" s="1"/>
      <c r="DU728" s="1"/>
      <c r="DV728" s="1"/>
      <c r="DW728" s="1"/>
      <c r="DX728" s="1"/>
      <c r="DY728" s="1"/>
      <c r="DZ728" s="1"/>
      <c r="EA728" s="1"/>
      <c r="EB728" s="1"/>
      <c r="EC728" s="1"/>
      <c r="ED728" s="1"/>
      <c r="EE728" s="1"/>
      <c r="EF728" s="1"/>
      <c r="EG728" s="1"/>
      <c r="EH728" s="1"/>
    </row>
    <row r="729" spans="1:138" ht="12" customHeight="1" x14ac:dyDescent="0.25">
      <c r="A729" s="1"/>
      <c r="B729" s="59"/>
      <c r="C729" s="1"/>
      <c r="D729" s="1"/>
      <c r="E729" s="1"/>
      <c r="F729" s="1"/>
      <c r="G729" s="1"/>
      <c r="H729" s="1"/>
      <c r="I729" s="1"/>
      <c r="J729" s="1"/>
      <c r="K729" s="1"/>
      <c r="L729" s="1"/>
      <c r="M729" s="1"/>
      <c r="N729" s="1"/>
      <c r="O729" s="1"/>
      <c r="P729" s="1"/>
      <c r="Q729" s="1"/>
      <c r="R729" s="1"/>
      <c r="T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c r="CW729" s="1"/>
      <c r="CX729" s="1"/>
      <c r="CY729" s="1"/>
      <c r="CZ729" s="1"/>
      <c r="DA729" s="1"/>
      <c r="DB729" s="1"/>
      <c r="DC729" s="1"/>
      <c r="DD729" s="1"/>
      <c r="DE729" s="1"/>
      <c r="DF729" s="1"/>
      <c r="DG729" s="1"/>
      <c r="DH729" s="1"/>
      <c r="DI729" s="1"/>
      <c r="DJ729" s="1"/>
      <c r="DK729" s="1"/>
      <c r="DL729" s="1"/>
      <c r="DM729" s="1"/>
      <c r="DN729" s="1"/>
      <c r="DO729" s="1"/>
      <c r="DP729" s="1"/>
      <c r="DQ729" s="1"/>
      <c r="DR729" s="1"/>
      <c r="DS729" s="1"/>
      <c r="DT729" s="1"/>
      <c r="DU729" s="1"/>
      <c r="DV729" s="1"/>
      <c r="DW729" s="1"/>
      <c r="DX729" s="1"/>
      <c r="DY729" s="1"/>
      <c r="DZ729" s="1"/>
      <c r="EA729" s="1"/>
      <c r="EB729" s="1"/>
      <c r="EC729" s="1"/>
      <c r="ED729" s="1"/>
      <c r="EE729" s="1"/>
      <c r="EF729" s="1"/>
      <c r="EG729" s="1"/>
      <c r="EH729" s="1"/>
    </row>
    <row r="730" spans="1:138" ht="12" customHeight="1" x14ac:dyDescent="0.25">
      <c r="A730" s="1"/>
      <c r="B730" s="59"/>
      <c r="C730" s="1"/>
      <c r="D730" s="1"/>
      <c r="E730" s="1"/>
      <c r="F730" s="1"/>
      <c r="G730" s="1"/>
      <c r="H730" s="1"/>
      <c r="I730" s="1"/>
      <c r="J730" s="1"/>
      <c r="K730" s="1"/>
      <c r="L730" s="1"/>
      <c r="M730" s="1"/>
      <c r="N730" s="1"/>
      <c r="O730" s="1"/>
      <c r="P730" s="1"/>
      <c r="Q730" s="1"/>
      <c r="R730" s="1"/>
      <c r="T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c r="CW730" s="1"/>
      <c r="CX730" s="1"/>
      <c r="CY730" s="1"/>
      <c r="CZ730" s="1"/>
      <c r="DA730" s="1"/>
      <c r="DB730" s="1"/>
      <c r="DC730" s="1"/>
      <c r="DD730" s="1"/>
      <c r="DE730" s="1"/>
      <c r="DF730" s="1"/>
      <c r="DG730" s="1"/>
      <c r="DH730" s="1"/>
      <c r="DI730" s="1"/>
      <c r="DJ730" s="1"/>
      <c r="DK730" s="1"/>
      <c r="DL730" s="1"/>
      <c r="DM730" s="1"/>
      <c r="DN730" s="1"/>
      <c r="DO730" s="1"/>
      <c r="DP730" s="1"/>
      <c r="DQ730" s="1"/>
      <c r="DR730" s="1"/>
      <c r="DS730" s="1"/>
      <c r="DT730" s="1"/>
      <c r="DU730" s="1"/>
      <c r="DV730" s="1"/>
      <c r="DW730" s="1"/>
      <c r="DX730" s="1"/>
      <c r="DY730" s="1"/>
      <c r="DZ730" s="1"/>
      <c r="EA730" s="1"/>
      <c r="EB730" s="1"/>
      <c r="EC730" s="1"/>
      <c r="ED730" s="1"/>
      <c r="EE730" s="1"/>
      <c r="EF730" s="1"/>
      <c r="EG730" s="1"/>
      <c r="EH730" s="1"/>
    </row>
    <row r="731" spans="1:138" ht="12" customHeight="1" x14ac:dyDescent="0.25">
      <c r="A731" s="1"/>
      <c r="B731" s="59"/>
      <c r="C731" s="1"/>
      <c r="D731" s="1"/>
      <c r="E731" s="1"/>
      <c r="F731" s="1"/>
      <c r="G731" s="1"/>
      <c r="H731" s="1"/>
      <c r="I731" s="1"/>
      <c r="J731" s="1"/>
      <c r="K731" s="1"/>
      <c r="L731" s="1"/>
      <c r="M731" s="1"/>
      <c r="N731" s="1"/>
      <c r="O731" s="1"/>
      <c r="P731" s="1"/>
      <c r="Q731" s="1"/>
      <c r="R731" s="1"/>
      <c r="T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c r="CW731" s="1"/>
      <c r="CX731" s="1"/>
      <c r="CY731" s="1"/>
      <c r="CZ731" s="1"/>
      <c r="DA731" s="1"/>
      <c r="DB731" s="1"/>
      <c r="DC731" s="1"/>
      <c r="DD731" s="1"/>
      <c r="DE731" s="1"/>
      <c r="DF731" s="1"/>
      <c r="DG731" s="1"/>
      <c r="DH731" s="1"/>
      <c r="DI731" s="1"/>
      <c r="DJ731" s="1"/>
      <c r="DK731" s="1"/>
      <c r="DL731" s="1"/>
      <c r="DM731" s="1"/>
      <c r="DN731" s="1"/>
      <c r="DO731" s="1"/>
      <c r="DP731" s="1"/>
      <c r="DQ731" s="1"/>
      <c r="DR731" s="1"/>
      <c r="DS731" s="1"/>
      <c r="DT731" s="1"/>
      <c r="DU731" s="1"/>
      <c r="DV731" s="1"/>
      <c r="DW731" s="1"/>
      <c r="DX731" s="1"/>
      <c r="DY731" s="1"/>
      <c r="DZ731" s="1"/>
      <c r="EA731" s="1"/>
      <c r="EB731" s="1"/>
      <c r="EC731" s="1"/>
      <c r="ED731" s="1"/>
      <c r="EE731" s="1"/>
      <c r="EF731" s="1"/>
      <c r="EG731" s="1"/>
      <c r="EH731" s="1"/>
    </row>
    <row r="732" spans="1:138" ht="12" customHeight="1" x14ac:dyDescent="0.25">
      <c r="A732" s="1"/>
      <c r="B732" s="59"/>
      <c r="C732" s="1"/>
      <c r="D732" s="1"/>
      <c r="E732" s="1"/>
      <c r="F732" s="1"/>
      <c r="G732" s="1"/>
      <c r="H732" s="1"/>
      <c r="I732" s="1"/>
      <c r="J732" s="1"/>
      <c r="K732" s="1"/>
      <c r="L732" s="1"/>
      <c r="M732" s="1"/>
      <c r="N732" s="1"/>
      <c r="O732" s="1"/>
      <c r="P732" s="1"/>
      <c r="Q732" s="1"/>
      <c r="R732" s="1"/>
      <c r="T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c r="CW732" s="1"/>
      <c r="CX732" s="1"/>
      <c r="CY732" s="1"/>
      <c r="CZ732" s="1"/>
      <c r="DA732" s="1"/>
      <c r="DB732" s="1"/>
      <c r="DC732" s="1"/>
      <c r="DD732" s="1"/>
      <c r="DE732" s="1"/>
      <c r="DF732" s="1"/>
      <c r="DG732" s="1"/>
      <c r="DH732" s="1"/>
      <c r="DI732" s="1"/>
      <c r="DJ732" s="1"/>
      <c r="DK732" s="1"/>
      <c r="DL732" s="1"/>
      <c r="DM732" s="1"/>
      <c r="DN732" s="1"/>
      <c r="DO732" s="1"/>
      <c r="DP732" s="1"/>
      <c r="DQ732" s="1"/>
      <c r="DR732" s="1"/>
      <c r="DS732" s="1"/>
      <c r="DT732" s="1"/>
      <c r="DU732" s="1"/>
      <c r="DV732" s="1"/>
      <c r="DW732" s="1"/>
      <c r="DX732" s="1"/>
      <c r="DY732" s="1"/>
      <c r="DZ732" s="1"/>
      <c r="EA732" s="1"/>
      <c r="EB732" s="1"/>
      <c r="EC732" s="1"/>
      <c r="ED732" s="1"/>
      <c r="EE732" s="1"/>
      <c r="EF732" s="1"/>
      <c r="EG732" s="1"/>
      <c r="EH732" s="1"/>
    </row>
    <row r="733" spans="1:138" ht="12" customHeight="1" x14ac:dyDescent="0.25">
      <c r="A733" s="1"/>
      <c r="B733" s="59"/>
      <c r="C733" s="1"/>
      <c r="D733" s="1"/>
      <c r="E733" s="1"/>
      <c r="F733" s="1"/>
      <c r="G733" s="1"/>
      <c r="H733" s="1"/>
      <c r="I733" s="1"/>
      <c r="J733" s="1"/>
      <c r="K733" s="1"/>
      <c r="L733" s="1"/>
      <c r="M733" s="1"/>
      <c r="N733" s="1"/>
      <c r="O733" s="1"/>
      <c r="P733" s="1"/>
      <c r="Q733" s="1"/>
      <c r="R733" s="1"/>
      <c r="T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c r="CW733" s="1"/>
      <c r="CX733" s="1"/>
      <c r="CY733" s="1"/>
      <c r="CZ733" s="1"/>
      <c r="DA733" s="1"/>
      <c r="DB733" s="1"/>
      <c r="DC733" s="1"/>
      <c r="DD733" s="1"/>
      <c r="DE733" s="1"/>
      <c r="DF733" s="1"/>
      <c r="DG733" s="1"/>
      <c r="DH733" s="1"/>
      <c r="DI733" s="1"/>
      <c r="DJ733" s="1"/>
      <c r="DK733" s="1"/>
      <c r="DL733" s="1"/>
      <c r="DM733" s="1"/>
      <c r="DN733" s="1"/>
      <c r="DO733" s="1"/>
      <c r="DP733" s="1"/>
      <c r="DQ733" s="1"/>
      <c r="DR733" s="1"/>
      <c r="DS733" s="1"/>
      <c r="DT733" s="1"/>
      <c r="DU733" s="1"/>
      <c r="DV733" s="1"/>
      <c r="DW733" s="1"/>
      <c r="DX733" s="1"/>
      <c r="DY733" s="1"/>
      <c r="DZ733" s="1"/>
      <c r="EA733" s="1"/>
      <c r="EB733" s="1"/>
      <c r="EC733" s="1"/>
      <c r="ED733" s="1"/>
      <c r="EE733" s="1"/>
      <c r="EF733" s="1"/>
      <c r="EG733" s="1"/>
      <c r="EH733" s="1"/>
    </row>
    <row r="734" spans="1:138" ht="12" customHeight="1" x14ac:dyDescent="0.25">
      <c r="A734" s="1"/>
      <c r="B734" s="59"/>
      <c r="C734" s="1"/>
      <c r="D734" s="1"/>
      <c r="E734" s="1"/>
      <c r="F734" s="1"/>
      <c r="G734" s="1"/>
      <c r="H734" s="1"/>
      <c r="I734" s="1"/>
      <c r="J734" s="1"/>
      <c r="K734" s="1"/>
      <c r="L734" s="1"/>
      <c r="M734" s="1"/>
      <c r="N734" s="1"/>
      <c r="O734" s="1"/>
      <c r="P734" s="1"/>
      <c r="Q734" s="1"/>
      <c r="R734" s="1"/>
      <c r="T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c r="CW734" s="1"/>
      <c r="CX734" s="1"/>
      <c r="CY734" s="1"/>
      <c r="CZ734" s="1"/>
      <c r="DA734" s="1"/>
      <c r="DB734" s="1"/>
      <c r="DC734" s="1"/>
      <c r="DD734" s="1"/>
      <c r="DE734" s="1"/>
      <c r="DF734" s="1"/>
      <c r="DG734" s="1"/>
      <c r="DH734" s="1"/>
      <c r="DI734" s="1"/>
      <c r="DJ734" s="1"/>
      <c r="DK734" s="1"/>
      <c r="DL734" s="1"/>
      <c r="DM734" s="1"/>
      <c r="DN734" s="1"/>
      <c r="DO734" s="1"/>
      <c r="DP734" s="1"/>
      <c r="DQ734" s="1"/>
      <c r="DR734" s="1"/>
      <c r="DS734" s="1"/>
      <c r="DT734" s="1"/>
      <c r="DU734" s="1"/>
      <c r="DV734" s="1"/>
      <c r="DW734" s="1"/>
      <c r="DX734" s="1"/>
      <c r="DY734" s="1"/>
      <c r="DZ734" s="1"/>
      <c r="EA734" s="1"/>
      <c r="EB734" s="1"/>
      <c r="EC734" s="1"/>
      <c r="ED734" s="1"/>
      <c r="EE734" s="1"/>
      <c r="EF734" s="1"/>
      <c r="EG734" s="1"/>
      <c r="EH734" s="1"/>
    </row>
    <row r="735" spans="1:138" ht="12" customHeight="1" x14ac:dyDescent="0.25">
      <c r="A735" s="1"/>
      <c r="B735" s="59"/>
      <c r="C735" s="1"/>
      <c r="D735" s="1"/>
      <c r="E735" s="1"/>
      <c r="F735" s="1"/>
      <c r="G735" s="1"/>
      <c r="H735" s="1"/>
      <c r="I735" s="1"/>
      <c r="J735" s="1"/>
      <c r="K735" s="1"/>
      <c r="L735" s="1"/>
      <c r="M735" s="1"/>
      <c r="N735" s="1"/>
      <c r="O735" s="1"/>
      <c r="P735" s="1"/>
      <c r="Q735" s="1"/>
      <c r="R735" s="1"/>
      <c r="T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c r="CW735" s="1"/>
      <c r="CX735" s="1"/>
      <c r="CY735" s="1"/>
      <c r="CZ735" s="1"/>
      <c r="DA735" s="1"/>
      <c r="DB735" s="1"/>
      <c r="DC735" s="1"/>
      <c r="DD735" s="1"/>
      <c r="DE735" s="1"/>
      <c r="DF735" s="1"/>
      <c r="DG735" s="1"/>
      <c r="DH735" s="1"/>
      <c r="DI735" s="1"/>
      <c r="DJ735" s="1"/>
      <c r="DK735" s="1"/>
      <c r="DL735" s="1"/>
      <c r="DM735" s="1"/>
      <c r="DN735" s="1"/>
      <c r="DO735" s="1"/>
      <c r="DP735" s="1"/>
      <c r="DQ735" s="1"/>
      <c r="DR735" s="1"/>
      <c r="DS735" s="1"/>
      <c r="DT735" s="1"/>
      <c r="DU735" s="1"/>
      <c r="DV735" s="1"/>
      <c r="DW735" s="1"/>
      <c r="DX735" s="1"/>
      <c r="DY735" s="1"/>
      <c r="DZ735" s="1"/>
      <c r="EA735" s="1"/>
      <c r="EB735" s="1"/>
      <c r="EC735" s="1"/>
      <c r="ED735" s="1"/>
      <c r="EE735" s="1"/>
      <c r="EF735" s="1"/>
      <c r="EG735" s="1"/>
      <c r="EH735" s="1"/>
    </row>
    <row r="736" spans="1:138" ht="12" customHeight="1" x14ac:dyDescent="0.25">
      <c r="A736" s="1"/>
      <c r="B736" s="59"/>
      <c r="C736" s="1"/>
      <c r="D736" s="1"/>
      <c r="E736" s="1"/>
      <c r="F736" s="1"/>
      <c r="G736" s="1"/>
      <c r="H736" s="1"/>
      <c r="I736" s="1"/>
      <c r="J736" s="1"/>
      <c r="K736" s="1"/>
      <c r="L736" s="1"/>
      <c r="M736" s="1"/>
      <c r="N736" s="1"/>
      <c r="O736" s="1"/>
      <c r="P736" s="1"/>
      <c r="Q736" s="1"/>
      <c r="R736" s="1"/>
      <c r="T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c r="CW736" s="1"/>
      <c r="CX736" s="1"/>
      <c r="CY736" s="1"/>
      <c r="CZ736" s="1"/>
      <c r="DA736" s="1"/>
      <c r="DB736" s="1"/>
      <c r="DC736" s="1"/>
      <c r="DD736" s="1"/>
      <c r="DE736" s="1"/>
      <c r="DF736" s="1"/>
      <c r="DG736" s="1"/>
      <c r="DH736" s="1"/>
      <c r="DI736" s="1"/>
      <c r="DJ736" s="1"/>
      <c r="DK736" s="1"/>
      <c r="DL736" s="1"/>
      <c r="DM736" s="1"/>
      <c r="DN736" s="1"/>
      <c r="DO736" s="1"/>
      <c r="DP736" s="1"/>
      <c r="DQ736" s="1"/>
      <c r="DR736" s="1"/>
      <c r="DS736" s="1"/>
      <c r="DT736" s="1"/>
      <c r="DU736" s="1"/>
      <c r="DV736" s="1"/>
      <c r="DW736" s="1"/>
      <c r="DX736" s="1"/>
      <c r="DY736" s="1"/>
      <c r="DZ736" s="1"/>
      <c r="EA736" s="1"/>
      <c r="EB736" s="1"/>
      <c r="EC736" s="1"/>
      <c r="ED736" s="1"/>
      <c r="EE736" s="1"/>
      <c r="EF736" s="1"/>
      <c r="EG736" s="1"/>
      <c r="EH736" s="1"/>
    </row>
    <row r="737" spans="1:138" ht="12" customHeight="1" x14ac:dyDescent="0.25">
      <c r="A737" s="1"/>
      <c r="B737" s="59"/>
      <c r="C737" s="1"/>
      <c r="D737" s="1"/>
      <c r="E737" s="1"/>
      <c r="F737" s="1"/>
      <c r="G737" s="1"/>
      <c r="H737" s="1"/>
      <c r="I737" s="1"/>
      <c r="J737" s="1"/>
      <c r="K737" s="1"/>
      <c r="L737" s="1"/>
      <c r="M737" s="1"/>
      <c r="N737" s="1"/>
      <c r="O737" s="1"/>
      <c r="P737" s="1"/>
      <c r="Q737" s="1"/>
      <c r="R737" s="1"/>
      <c r="T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c r="CW737" s="1"/>
      <c r="CX737" s="1"/>
      <c r="CY737" s="1"/>
      <c r="CZ737" s="1"/>
      <c r="DA737" s="1"/>
      <c r="DB737" s="1"/>
      <c r="DC737" s="1"/>
      <c r="DD737" s="1"/>
      <c r="DE737" s="1"/>
      <c r="DF737" s="1"/>
      <c r="DG737" s="1"/>
      <c r="DH737" s="1"/>
      <c r="DI737" s="1"/>
      <c r="DJ737" s="1"/>
      <c r="DK737" s="1"/>
      <c r="DL737" s="1"/>
      <c r="DM737" s="1"/>
      <c r="DN737" s="1"/>
      <c r="DO737" s="1"/>
      <c r="DP737" s="1"/>
      <c r="DQ737" s="1"/>
      <c r="DR737" s="1"/>
      <c r="DS737" s="1"/>
      <c r="DT737" s="1"/>
      <c r="DU737" s="1"/>
      <c r="DV737" s="1"/>
      <c r="DW737" s="1"/>
      <c r="DX737" s="1"/>
      <c r="DY737" s="1"/>
      <c r="DZ737" s="1"/>
      <c r="EA737" s="1"/>
      <c r="EB737" s="1"/>
      <c r="EC737" s="1"/>
      <c r="ED737" s="1"/>
      <c r="EE737" s="1"/>
      <c r="EF737" s="1"/>
      <c r="EG737" s="1"/>
      <c r="EH737" s="1"/>
    </row>
    <row r="738" spans="1:138" ht="12" customHeight="1" x14ac:dyDescent="0.25">
      <c r="A738" s="1"/>
      <c r="B738" s="59"/>
      <c r="C738" s="1"/>
      <c r="D738" s="1"/>
      <c r="E738" s="1"/>
      <c r="F738" s="1"/>
      <c r="G738" s="1"/>
      <c r="H738" s="1"/>
      <c r="I738" s="1"/>
      <c r="J738" s="1"/>
      <c r="K738" s="1"/>
      <c r="L738" s="1"/>
      <c r="M738" s="1"/>
      <c r="N738" s="1"/>
      <c r="O738" s="1"/>
      <c r="P738" s="1"/>
      <c r="Q738" s="1"/>
      <c r="R738" s="1"/>
      <c r="T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c r="CW738" s="1"/>
      <c r="CX738" s="1"/>
      <c r="CY738" s="1"/>
      <c r="CZ738" s="1"/>
      <c r="DA738" s="1"/>
      <c r="DB738" s="1"/>
      <c r="DC738" s="1"/>
      <c r="DD738" s="1"/>
      <c r="DE738" s="1"/>
      <c r="DF738" s="1"/>
      <c r="DG738" s="1"/>
      <c r="DH738" s="1"/>
      <c r="DI738" s="1"/>
      <c r="DJ738" s="1"/>
      <c r="DK738" s="1"/>
      <c r="DL738" s="1"/>
      <c r="DM738" s="1"/>
      <c r="DN738" s="1"/>
      <c r="DO738" s="1"/>
      <c r="DP738" s="1"/>
      <c r="DQ738" s="1"/>
      <c r="DR738" s="1"/>
      <c r="DS738" s="1"/>
      <c r="DT738" s="1"/>
      <c r="DU738" s="1"/>
      <c r="DV738" s="1"/>
      <c r="DW738" s="1"/>
      <c r="DX738" s="1"/>
      <c r="DY738" s="1"/>
      <c r="DZ738" s="1"/>
      <c r="EA738" s="1"/>
      <c r="EB738" s="1"/>
      <c r="EC738" s="1"/>
      <c r="ED738" s="1"/>
      <c r="EE738" s="1"/>
      <c r="EF738" s="1"/>
      <c r="EG738" s="1"/>
      <c r="EH738" s="1"/>
    </row>
    <row r="739" spans="1:138" ht="12" customHeight="1" x14ac:dyDescent="0.25">
      <c r="A739" s="1"/>
      <c r="B739" s="59"/>
      <c r="C739" s="1"/>
      <c r="D739" s="1"/>
      <c r="E739" s="1"/>
      <c r="F739" s="1"/>
      <c r="G739" s="1"/>
      <c r="H739" s="1"/>
      <c r="I739" s="1"/>
      <c r="J739" s="1"/>
      <c r="K739" s="1"/>
      <c r="L739" s="1"/>
      <c r="M739" s="1"/>
      <c r="N739" s="1"/>
      <c r="O739" s="1"/>
      <c r="P739" s="1"/>
      <c r="Q739" s="1"/>
      <c r="R739" s="1"/>
      <c r="T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c r="CW739" s="1"/>
      <c r="CX739" s="1"/>
      <c r="CY739" s="1"/>
      <c r="CZ739" s="1"/>
      <c r="DA739" s="1"/>
      <c r="DB739" s="1"/>
      <c r="DC739" s="1"/>
      <c r="DD739" s="1"/>
      <c r="DE739" s="1"/>
      <c r="DF739" s="1"/>
      <c r="DG739" s="1"/>
      <c r="DH739" s="1"/>
      <c r="DI739" s="1"/>
      <c r="DJ739" s="1"/>
      <c r="DK739" s="1"/>
      <c r="DL739" s="1"/>
      <c r="DM739" s="1"/>
      <c r="DN739" s="1"/>
      <c r="DO739" s="1"/>
      <c r="DP739" s="1"/>
      <c r="DQ739" s="1"/>
      <c r="DR739" s="1"/>
      <c r="DS739" s="1"/>
      <c r="DT739" s="1"/>
      <c r="DU739" s="1"/>
      <c r="DV739" s="1"/>
      <c r="DW739" s="1"/>
      <c r="DX739" s="1"/>
      <c r="DY739" s="1"/>
      <c r="DZ739" s="1"/>
      <c r="EA739" s="1"/>
      <c r="EB739" s="1"/>
      <c r="EC739" s="1"/>
      <c r="ED739" s="1"/>
      <c r="EE739" s="1"/>
      <c r="EF739" s="1"/>
      <c r="EG739" s="1"/>
      <c r="EH739" s="1"/>
    </row>
    <row r="740" spans="1:138" ht="12" customHeight="1" x14ac:dyDescent="0.25">
      <c r="A740" s="1"/>
      <c r="B740" s="59"/>
      <c r="C740" s="1"/>
      <c r="D740" s="1"/>
      <c r="E740" s="1"/>
      <c r="F740" s="1"/>
      <c r="G740" s="1"/>
      <c r="H740" s="1"/>
      <c r="I740" s="1"/>
      <c r="J740" s="1"/>
      <c r="K740" s="1"/>
      <c r="L740" s="1"/>
      <c r="M740" s="1"/>
      <c r="N740" s="1"/>
      <c r="O740" s="1"/>
      <c r="P740" s="1"/>
      <c r="Q740" s="1"/>
      <c r="R740" s="1"/>
      <c r="T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c r="CW740" s="1"/>
      <c r="CX740" s="1"/>
      <c r="CY740" s="1"/>
      <c r="CZ740" s="1"/>
      <c r="DA740" s="1"/>
      <c r="DB740" s="1"/>
      <c r="DC740" s="1"/>
      <c r="DD740" s="1"/>
      <c r="DE740" s="1"/>
      <c r="DF740" s="1"/>
      <c r="DG740" s="1"/>
      <c r="DH740" s="1"/>
      <c r="DI740" s="1"/>
      <c r="DJ740" s="1"/>
      <c r="DK740" s="1"/>
      <c r="DL740" s="1"/>
      <c r="DM740" s="1"/>
      <c r="DN740" s="1"/>
      <c r="DO740" s="1"/>
      <c r="DP740" s="1"/>
      <c r="DQ740" s="1"/>
      <c r="DR740" s="1"/>
      <c r="DS740" s="1"/>
      <c r="DT740" s="1"/>
      <c r="DU740" s="1"/>
      <c r="DV740" s="1"/>
      <c r="DW740" s="1"/>
      <c r="DX740" s="1"/>
      <c r="DY740" s="1"/>
      <c r="DZ740" s="1"/>
      <c r="EA740" s="1"/>
      <c r="EB740" s="1"/>
      <c r="EC740" s="1"/>
      <c r="ED740" s="1"/>
      <c r="EE740" s="1"/>
      <c r="EF740" s="1"/>
      <c r="EG740" s="1"/>
      <c r="EH740" s="1"/>
    </row>
    <row r="741" spans="1:138" ht="12" customHeight="1" x14ac:dyDescent="0.25">
      <c r="A741" s="1"/>
      <c r="B741" s="59"/>
      <c r="C741" s="1"/>
      <c r="D741" s="1"/>
      <c r="E741" s="1"/>
      <c r="F741" s="1"/>
      <c r="G741" s="1"/>
      <c r="H741" s="1"/>
      <c r="I741" s="1"/>
      <c r="J741" s="1"/>
      <c r="K741" s="1"/>
      <c r="L741" s="1"/>
      <c r="M741" s="1"/>
      <c r="N741" s="1"/>
      <c r="O741" s="1"/>
      <c r="P741" s="1"/>
      <c r="Q741" s="1"/>
      <c r="R741" s="1"/>
      <c r="T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c r="CW741" s="1"/>
      <c r="CX741" s="1"/>
      <c r="CY741" s="1"/>
      <c r="CZ741" s="1"/>
      <c r="DA741" s="1"/>
      <c r="DB741" s="1"/>
      <c r="DC741" s="1"/>
      <c r="DD741" s="1"/>
      <c r="DE741" s="1"/>
      <c r="DF741" s="1"/>
      <c r="DG741" s="1"/>
      <c r="DH741" s="1"/>
      <c r="DI741" s="1"/>
      <c r="DJ741" s="1"/>
      <c r="DK741" s="1"/>
      <c r="DL741" s="1"/>
      <c r="DM741" s="1"/>
      <c r="DN741" s="1"/>
      <c r="DO741" s="1"/>
      <c r="DP741" s="1"/>
      <c r="DQ741" s="1"/>
      <c r="DR741" s="1"/>
      <c r="DS741" s="1"/>
      <c r="DT741" s="1"/>
      <c r="DU741" s="1"/>
      <c r="DV741" s="1"/>
      <c r="DW741" s="1"/>
      <c r="DX741" s="1"/>
      <c r="DY741" s="1"/>
      <c r="DZ741" s="1"/>
      <c r="EA741" s="1"/>
      <c r="EB741" s="1"/>
      <c r="EC741" s="1"/>
      <c r="ED741" s="1"/>
      <c r="EE741" s="1"/>
      <c r="EF741" s="1"/>
      <c r="EG741" s="1"/>
      <c r="EH741" s="1"/>
    </row>
    <row r="742" spans="1:138" ht="12" customHeight="1" x14ac:dyDescent="0.25">
      <c r="A742" s="1"/>
      <c r="B742" s="59"/>
      <c r="C742" s="1"/>
      <c r="D742" s="1"/>
      <c r="E742" s="1"/>
      <c r="F742" s="1"/>
      <c r="G742" s="1"/>
      <c r="H742" s="1"/>
      <c r="I742" s="1"/>
      <c r="J742" s="1"/>
      <c r="K742" s="1"/>
      <c r="L742" s="1"/>
      <c r="M742" s="1"/>
      <c r="N742" s="1"/>
      <c r="O742" s="1"/>
      <c r="P742" s="1"/>
      <c r="Q742" s="1"/>
      <c r="R742" s="1"/>
      <c r="T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c r="CW742" s="1"/>
      <c r="CX742" s="1"/>
      <c r="CY742" s="1"/>
      <c r="CZ742" s="1"/>
      <c r="DA742" s="1"/>
      <c r="DB742" s="1"/>
      <c r="DC742" s="1"/>
      <c r="DD742" s="1"/>
      <c r="DE742" s="1"/>
      <c r="DF742" s="1"/>
      <c r="DG742" s="1"/>
      <c r="DH742" s="1"/>
      <c r="DI742" s="1"/>
      <c r="DJ742" s="1"/>
      <c r="DK742" s="1"/>
      <c r="DL742" s="1"/>
      <c r="DM742" s="1"/>
      <c r="DN742" s="1"/>
      <c r="DO742" s="1"/>
      <c r="DP742" s="1"/>
      <c r="DQ742" s="1"/>
      <c r="DR742" s="1"/>
      <c r="DS742" s="1"/>
      <c r="DT742" s="1"/>
      <c r="DU742" s="1"/>
      <c r="DV742" s="1"/>
      <c r="DW742" s="1"/>
      <c r="DX742" s="1"/>
      <c r="DY742" s="1"/>
      <c r="DZ742" s="1"/>
      <c r="EA742" s="1"/>
      <c r="EB742" s="1"/>
      <c r="EC742" s="1"/>
      <c r="ED742" s="1"/>
      <c r="EE742" s="1"/>
      <c r="EF742" s="1"/>
      <c r="EG742" s="1"/>
      <c r="EH742" s="1"/>
    </row>
    <row r="743" spans="1:138" ht="12" customHeight="1" x14ac:dyDescent="0.25">
      <c r="A743" s="1"/>
      <c r="B743" s="59"/>
      <c r="C743" s="1"/>
      <c r="D743" s="1"/>
      <c r="E743" s="1"/>
      <c r="F743" s="1"/>
      <c r="G743" s="1"/>
      <c r="H743" s="1"/>
      <c r="I743" s="1"/>
      <c r="J743" s="1"/>
      <c r="K743" s="1"/>
      <c r="L743" s="1"/>
      <c r="M743" s="1"/>
      <c r="N743" s="1"/>
      <c r="O743" s="1"/>
      <c r="P743" s="1"/>
      <c r="Q743" s="1"/>
      <c r="R743" s="1"/>
      <c r="T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c r="CW743" s="1"/>
      <c r="CX743" s="1"/>
      <c r="CY743" s="1"/>
      <c r="CZ743" s="1"/>
      <c r="DA743" s="1"/>
      <c r="DB743" s="1"/>
      <c r="DC743" s="1"/>
      <c r="DD743" s="1"/>
      <c r="DE743" s="1"/>
      <c r="DF743" s="1"/>
      <c r="DG743" s="1"/>
      <c r="DH743" s="1"/>
      <c r="DI743" s="1"/>
      <c r="DJ743" s="1"/>
      <c r="DK743" s="1"/>
      <c r="DL743" s="1"/>
      <c r="DM743" s="1"/>
      <c r="DN743" s="1"/>
      <c r="DO743" s="1"/>
      <c r="DP743" s="1"/>
      <c r="DQ743" s="1"/>
      <c r="DR743" s="1"/>
      <c r="DS743" s="1"/>
      <c r="DT743" s="1"/>
      <c r="DU743" s="1"/>
      <c r="DV743" s="1"/>
      <c r="DW743" s="1"/>
      <c r="DX743" s="1"/>
      <c r="DY743" s="1"/>
      <c r="DZ743" s="1"/>
      <c r="EA743" s="1"/>
      <c r="EB743" s="1"/>
      <c r="EC743" s="1"/>
      <c r="ED743" s="1"/>
      <c r="EE743" s="1"/>
      <c r="EF743" s="1"/>
      <c r="EG743" s="1"/>
      <c r="EH743" s="1"/>
    </row>
    <row r="744" spans="1:138" ht="12" customHeight="1" x14ac:dyDescent="0.25">
      <c r="A744" s="1"/>
      <c r="B744" s="59"/>
      <c r="C744" s="1"/>
      <c r="D744" s="1"/>
      <c r="E744" s="1"/>
      <c r="F744" s="1"/>
      <c r="G744" s="1"/>
      <c r="H744" s="1"/>
      <c r="I744" s="1"/>
      <c r="J744" s="1"/>
      <c r="K744" s="1"/>
      <c r="L744" s="1"/>
      <c r="M744" s="1"/>
      <c r="N744" s="1"/>
      <c r="O744" s="1"/>
      <c r="P744" s="1"/>
      <c r="Q744" s="1"/>
      <c r="R744" s="1"/>
      <c r="T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c r="CW744" s="1"/>
      <c r="CX744" s="1"/>
      <c r="CY744" s="1"/>
      <c r="CZ744" s="1"/>
      <c r="DA744" s="1"/>
      <c r="DB744" s="1"/>
      <c r="DC744" s="1"/>
      <c r="DD744" s="1"/>
      <c r="DE744" s="1"/>
      <c r="DF744" s="1"/>
      <c r="DG744" s="1"/>
      <c r="DH744" s="1"/>
      <c r="DI744" s="1"/>
      <c r="DJ744" s="1"/>
      <c r="DK744" s="1"/>
      <c r="DL744" s="1"/>
      <c r="DM744" s="1"/>
      <c r="DN744" s="1"/>
      <c r="DO744" s="1"/>
      <c r="DP744" s="1"/>
      <c r="DQ744" s="1"/>
      <c r="DR744" s="1"/>
      <c r="DS744" s="1"/>
      <c r="DT744" s="1"/>
      <c r="DU744" s="1"/>
      <c r="DV744" s="1"/>
      <c r="DW744" s="1"/>
      <c r="DX744" s="1"/>
      <c r="DY744" s="1"/>
      <c r="DZ744" s="1"/>
      <c r="EA744" s="1"/>
      <c r="EB744" s="1"/>
      <c r="EC744" s="1"/>
      <c r="ED744" s="1"/>
      <c r="EE744" s="1"/>
      <c r="EF744" s="1"/>
      <c r="EG744" s="1"/>
      <c r="EH744" s="1"/>
    </row>
    <row r="745" spans="1:138" ht="12" customHeight="1" x14ac:dyDescent="0.25">
      <c r="A745" s="1"/>
      <c r="B745" s="59"/>
      <c r="C745" s="1"/>
      <c r="D745" s="1"/>
      <c r="E745" s="1"/>
      <c r="F745" s="1"/>
      <c r="G745" s="1"/>
      <c r="H745" s="1"/>
      <c r="I745" s="1"/>
      <c r="J745" s="1"/>
      <c r="K745" s="1"/>
      <c r="L745" s="1"/>
      <c r="M745" s="1"/>
      <c r="N745" s="1"/>
      <c r="O745" s="1"/>
      <c r="P745" s="1"/>
      <c r="Q745" s="1"/>
      <c r="R745" s="1"/>
      <c r="T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c r="CW745" s="1"/>
      <c r="CX745" s="1"/>
      <c r="CY745" s="1"/>
      <c r="CZ745" s="1"/>
      <c r="DA745" s="1"/>
      <c r="DB745" s="1"/>
      <c r="DC745" s="1"/>
      <c r="DD745" s="1"/>
      <c r="DE745" s="1"/>
      <c r="DF745" s="1"/>
      <c r="DG745" s="1"/>
      <c r="DH745" s="1"/>
      <c r="DI745" s="1"/>
      <c r="DJ745" s="1"/>
      <c r="DK745" s="1"/>
      <c r="DL745" s="1"/>
      <c r="DM745" s="1"/>
      <c r="DN745" s="1"/>
      <c r="DO745" s="1"/>
      <c r="DP745" s="1"/>
      <c r="DQ745" s="1"/>
      <c r="DR745" s="1"/>
      <c r="DS745" s="1"/>
      <c r="DT745" s="1"/>
      <c r="DU745" s="1"/>
      <c r="DV745" s="1"/>
      <c r="DW745" s="1"/>
      <c r="DX745" s="1"/>
      <c r="DY745" s="1"/>
      <c r="DZ745" s="1"/>
      <c r="EA745" s="1"/>
      <c r="EB745" s="1"/>
      <c r="EC745" s="1"/>
      <c r="ED745" s="1"/>
      <c r="EE745" s="1"/>
      <c r="EF745" s="1"/>
      <c r="EG745" s="1"/>
      <c r="EH745" s="1"/>
    </row>
    <row r="746" spans="1:138" ht="12" customHeight="1" x14ac:dyDescent="0.25">
      <c r="A746" s="1"/>
      <c r="B746" s="59"/>
      <c r="C746" s="1"/>
      <c r="D746" s="1"/>
      <c r="E746" s="1"/>
      <c r="F746" s="1"/>
      <c r="G746" s="1"/>
      <c r="H746" s="1"/>
      <c r="I746" s="1"/>
      <c r="J746" s="1"/>
      <c r="K746" s="1"/>
      <c r="L746" s="1"/>
      <c r="M746" s="1"/>
      <c r="N746" s="1"/>
      <c r="O746" s="1"/>
      <c r="P746" s="1"/>
      <c r="Q746" s="1"/>
      <c r="R746" s="1"/>
      <c r="T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c r="CW746" s="1"/>
      <c r="CX746" s="1"/>
      <c r="CY746" s="1"/>
      <c r="CZ746" s="1"/>
      <c r="DA746" s="1"/>
      <c r="DB746" s="1"/>
      <c r="DC746" s="1"/>
      <c r="DD746" s="1"/>
      <c r="DE746" s="1"/>
      <c r="DF746" s="1"/>
      <c r="DG746" s="1"/>
      <c r="DH746" s="1"/>
      <c r="DI746" s="1"/>
      <c r="DJ746" s="1"/>
      <c r="DK746" s="1"/>
      <c r="DL746" s="1"/>
      <c r="DM746" s="1"/>
      <c r="DN746" s="1"/>
      <c r="DO746" s="1"/>
      <c r="DP746" s="1"/>
      <c r="DQ746" s="1"/>
      <c r="DR746" s="1"/>
      <c r="DS746" s="1"/>
      <c r="DT746" s="1"/>
      <c r="DU746" s="1"/>
      <c r="DV746" s="1"/>
      <c r="DW746" s="1"/>
      <c r="DX746" s="1"/>
      <c r="DY746" s="1"/>
      <c r="DZ746" s="1"/>
      <c r="EA746" s="1"/>
      <c r="EB746" s="1"/>
      <c r="EC746" s="1"/>
      <c r="ED746" s="1"/>
      <c r="EE746" s="1"/>
      <c r="EF746" s="1"/>
      <c r="EG746" s="1"/>
      <c r="EH746" s="1"/>
    </row>
    <row r="747" spans="1:138" ht="12" customHeight="1" x14ac:dyDescent="0.25">
      <c r="A747" s="1"/>
      <c r="B747" s="59"/>
      <c r="C747" s="1"/>
      <c r="D747" s="1"/>
      <c r="E747" s="1"/>
      <c r="F747" s="1"/>
      <c r="G747" s="1"/>
      <c r="H747" s="1"/>
      <c r="I747" s="1"/>
      <c r="J747" s="1"/>
      <c r="K747" s="1"/>
      <c r="L747" s="1"/>
      <c r="M747" s="1"/>
      <c r="N747" s="1"/>
      <c r="O747" s="1"/>
      <c r="P747" s="1"/>
      <c r="Q747" s="1"/>
      <c r="R747" s="1"/>
      <c r="T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c r="CW747" s="1"/>
      <c r="CX747" s="1"/>
      <c r="CY747" s="1"/>
      <c r="CZ747" s="1"/>
      <c r="DA747" s="1"/>
      <c r="DB747" s="1"/>
      <c r="DC747" s="1"/>
      <c r="DD747" s="1"/>
      <c r="DE747" s="1"/>
      <c r="DF747" s="1"/>
      <c r="DG747" s="1"/>
      <c r="DH747" s="1"/>
      <c r="DI747" s="1"/>
      <c r="DJ747" s="1"/>
      <c r="DK747" s="1"/>
      <c r="DL747" s="1"/>
      <c r="DM747" s="1"/>
      <c r="DN747" s="1"/>
      <c r="DO747" s="1"/>
      <c r="DP747" s="1"/>
      <c r="DQ747" s="1"/>
      <c r="DR747" s="1"/>
      <c r="DS747" s="1"/>
      <c r="DT747" s="1"/>
      <c r="DU747" s="1"/>
      <c r="DV747" s="1"/>
      <c r="DW747" s="1"/>
      <c r="DX747" s="1"/>
      <c r="DY747" s="1"/>
      <c r="DZ747" s="1"/>
      <c r="EA747" s="1"/>
      <c r="EB747" s="1"/>
      <c r="EC747" s="1"/>
      <c r="ED747" s="1"/>
      <c r="EE747" s="1"/>
      <c r="EF747" s="1"/>
      <c r="EG747" s="1"/>
      <c r="EH747" s="1"/>
    </row>
    <row r="748" spans="1:138" ht="12" customHeight="1" x14ac:dyDescent="0.25">
      <c r="A748" s="1"/>
      <c r="B748" s="59"/>
      <c r="C748" s="1"/>
      <c r="D748" s="1"/>
      <c r="E748" s="1"/>
      <c r="F748" s="1"/>
      <c r="G748" s="1"/>
      <c r="H748" s="1"/>
      <c r="I748" s="1"/>
      <c r="J748" s="1"/>
      <c r="K748" s="1"/>
      <c r="L748" s="1"/>
      <c r="M748" s="1"/>
      <c r="N748" s="1"/>
      <c r="O748" s="1"/>
      <c r="P748" s="1"/>
      <c r="Q748" s="1"/>
      <c r="R748" s="1"/>
      <c r="T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c r="CW748" s="1"/>
      <c r="CX748" s="1"/>
      <c r="CY748" s="1"/>
      <c r="CZ748" s="1"/>
      <c r="DA748" s="1"/>
      <c r="DB748" s="1"/>
      <c r="DC748" s="1"/>
      <c r="DD748" s="1"/>
      <c r="DE748" s="1"/>
      <c r="DF748" s="1"/>
      <c r="DG748" s="1"/>
      <c r="DH748" s="1"/>
      <c r="DI748" s="1"/>
      <c r="DJ748" s="1"/>
      <c r="DK748" s="1"/>
      <c r="DL748" s="1"/>
      <c r="DM748" s="1"/>
      <c r="DN748" s="1"/>
      <c r="DO748" s="1"/>
      <c r="DP748" s="1"/>
      <c r="DQ748" s="1"/>
      <c r="DR748" s="1"/>
      <c r="DS748" s="1"/>
      <c r="DT748" s="1"/>
      <c r="DU748" s="1"/>
      <c r="DV748" s="1"/>
      <c r="DW748" s="1"/>
      <c r="DX748" s="1"/>
      <c r="DY748" s="1"/>
      <c r="DZ748" s="1"/>
      <c r="EA748" s="1"/>
      <c r="EB748" s="1"/>
      <c r="EC748" s="1"/>
      <c r="ED748" s="1"/>
      <c r="EE748" s="1"/>
      <c r="EF748" s="1"/>
      <c r="EG748" s="1"/>
      <c r="EH748" s="1"/>
    </row>
    <row r="749" spans="1:138" ht="12" customHeight="1" x14ac:dyDescent="0.25">
      <c r="A749" s="1"/>
      <c r="B749" s="59"/>
      <c r="C749" s="1"/>
      <c r="D749" s="1"/>
      <c r="E749" s="1"/>
      <c r="F749" s="1"/>
      <c r="G749" s="1"/>
      <c r="H749" s="1"/>
      <c r="I749" s="1"/>
      <c r="J749" s="1"/>
      <c r="K749" s="1"/>
      <c r="L749" s="1"/>
      <c r="M749" s="1"/>
      <c r="N749" s="1"/>
      <c r="O749" s="1"/>
      <c r="P749" s="1"/>
      <c r="Q749" s="1"/>
      <c r="R749" s="1"/>
      <c r="T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c r="CW749" s="1"/>
      <c r="CX749" s="1"/>
      <c r="CY749" s="1"/>
      <c r="CZ749" s="1"/>
      <c r="DA749" s="1"/>
      <c r="DB749" s="1"/>
      <c r="DC749" s="1"/>
      <c r="DD749" s="1"/>
      <c r="DE749" s="1"/>
      <c r="DF749" s="1"/>
      <c r="DG749" s="1"/>
      <c r="DH749" s="1"/>
      <c r="DI749" s="1"/>
      <c r="DJ749" s="1"/>
      <c r="DK749" s="1"/>
      <c r="DL749" s="1"/>
      <c r="DM749" s="1"/>
      <c r="DN749" s="1"/>
      <c r="DO749" s="1"/>
      <c r="DP749" s="1"/>
      <c r="DQ749" s="1"/>
      <c r="DR749" s="1"/>
      <c r="DS749" s="1"/>
      <c r="DT749" s="1"/>
      <c r="DU749" s="1"/>
      <c r="DV749" s="1"/>
      <c r="DW749" s="1"/>
      <c r="DX749" s="1"/>
      <c r="DY749" s="1"/>
      <c r="DZ749" s="1"/>
      <c r="EA749" s="1"/>
      <c r="EB749" s="1"/>
      <c r="EC749" s="1"/>
      <c r="ED749" s="1"/>
      <c r="EE749" s="1"/>
      <c r="EF749" s="1"/>
      <c r="EG749" s="1"/>
      <c r="EH749" s="1"/>
    </row>
    <row r="750" spans="1:138" ht="12" customHeight="1" x14ac:dyDescent="0.25">
      <c r="A750" s="1"/>
      <c r="B750" s="59"/>
      <c r="C750" s="1"/>
      <c r="D750" s="1"/>
      <c r="E750" s="1"/>
      <c r="F750" s="1"/>
      <c r="G750" s="1"/>
      <c r="H750" s="1"/>
      <c r="I750" s="1"/>
      <c r="J750" s="1"/>
      <c r="K750" s="1"/>
      <c r="L750" s="1"/>
      <c r="M750" s="1"/>
      <c r="N750" s="1"/>
      <c r="O750" s="1"/>
      <c r="P750" s="1"/>
      <c r="Q750" s="1"/>
      <c r="R750" s="1"/>
      <c r="T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c r="CW750" s="1"/>
      <c r="CX750" s="1"/>
      <c r="CY750" s="1"/>
      <c r="CZ750" s="1"/>
      <c r="DA750" s="1"/>
      <c r="DB750" s="1"/>
      <c r="DC750" s="1"/>
      <c r="DD750" s="1"/>
      <c r="DE750" s="1"/>
      <c r="DF750" s="1"/>
      <c r="DG750" s="1"/>
      <c r="DH750" s="1"/>
      <c r="DI750" s="1"/>
      <c r="DJ750" s="1"/>
      <c r="DK750" s="1"/>
      <c r="DL750" s="1"/>
      <c r="DM750" s="1"/>
      <c r="DN750" s="1"/>
      <c r="DO750" s="1"/>
      <c r="DP750" s="1"/>
      <c r="DQ750" s="1"/>
      <c r="DR750" s="1"/>
      <c r="DS750" s="1"/>
      <c r="DT750" s="1"/>
      <c r="DU750" s="1"/>
      <c r="DV750" s="1"/>
      <c r="DW750" s="1"/>
      <c r="DX750" s="1"/>
      <c r="DY750" s="1"/>
      <c r="DZ750" s="1"/>
      <c r="EA750" s="1"/>
      <c r="EB750" s="1"/>
      <c r="EC750" s="1"/>
      <c r="ED750" s="1"/>
      <c r="EE750" s="1"/>
      <c r="EF750" s="1"/>
      <c r="EG750" s="1"/>
      <c r="EH750" s="1"/>
    </row>
    <row r="751" spans="1:138" ht="12" customHeight="1" x14ac:dyDescent="0.25">
      <c r="A751" s="1"/>
      <c r="B751" s="59"/>
      <c r="C751" s="1"/>
      <c r="D751" s="1"/>
      <c r="E751" s="1"/>
      <c r="F751" s="1"/>
      <c r="G751" s="1"/>
      <c r="H751" s="1"/>
      <c r="I751" s="1"/>
      <c r="J751" s="1"/>
      <c r="K751" s="1"/>
      <c r="L751" s="1"/>
      <c r="M751" s="1"/>
      <c r="N751" s="1"/>
      <c r="O751" s="1"/>
      <c r="P751" s="1"/>
      <c r="Q751" s="1"/>
      <c r="R751" s="1"/>
      <c r="T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c r="CW751" s="1"/>
      <c r="CX751" s="1"/>
      <c r="CY751" s="1"/>
      <c r="CZ751" s="1"/>
      <c r="DA751" s="1"/>
      <c r="DB751" s="1"/>
      <c r="DC751" s="1"/>
      <c r="DD751" s="1"/>
      <c r="DE751" s="1"/>
      <c r="DF751" s="1"/>
      <c r="DG751" s="1"/>
      <c r="DH751" s="1"/>
      <c r="DI751" s="1"/>
      <c r="DJ751" s="1"/>
      <c r="DK751" s="1"/>
      <c r="DL751" s="1"/>
      <c r="DM751" s="1"/>
      <c r="DN751" s="1"/>
      <c r="DO751" s="1"/>
      <c r="DP751" s="1"/>
      <c r="DQ751" s="1"/>
      <c r="DR751" s="1"/>
      <c r="DS751" s="1"/>
      <c r="DT751" s="1"/>
      <c r="DU751" s="1"/>
      <c r="DV751" s="1"/>
      <c r="DW751" s="1"/>
      <c r="DX751" s="1"/>
      <c r="DY751" s="1"/>
      <c r="DZ751" s="1"/>
      <c r="EA751" s="1"/>
      <c r="EB751" s="1"/>
      <c r="EC751" s="1"/>
      <c r="ED751" s="1"/>
      <c r="EE751" s="1"/>
      <c r="EF751" s="1"/>
      <c r="EG751" s="1"/>
      <c r="EH751" s="1"/>
    </row>
    <row r="752" spans="1:138" ht="12" customHeight="1" x14ac:dyDescent="0.25">
      <c r="A752" s="1"/>
      <c r="B752" s="59"/>
      <c r="C752" s="1"/>
      <c r="D752" s="1"/>
      <c r="E752" s="1"/>
      <c r="F752" s="1"/>
      <c r="G752" s="1"/>
      <c r="H752" s="1"/>
      <c r="I752" s="1"/>
      <c r="J752" s="1"/>
      <c r="K752" s="1"/>
      <c r="L752" s="1"/>
      <c r="M752" s="1"/>
      <c r="N752" s="1"/>
      <c r="O752" s="1"/>
      <c r="P752" s="1"/>
      <c r="Q752" s="1"/>
      <c r="R752" s="1"/>
      <c r="T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c r="CW752" s="1"/>
      <c r="CX752" s="1"/>
      <c r="CY752" s="1"/>
      <c r="CZ752" s="1"/>
      <c r="DA752" s="1"/>
      <c r="DB752" s="1"/>
      <c r="DC752" s="1"/>
      <c r="DD752" s="1"/>
      <c r="DE752" s="1"/>
      <c r="DF752" s="1"/>
      <c r="DG752" s="1"/>
      <c r="DH752" s="1"/>
      <c r="DI752" s="1"/>
      <c r="DJ752" s="1"/>
      <c r="DK752" s="1"/>
      <c r="DL752" s="1"/>
      <c r="DM752" s="1"/>
      <c r="DN752" s="1"/>
      <c r="DO752" s="1"/>
      <c r="DP752" s="1"/>
      <c r="DQ752" s="1"/>
      <c r="DR752" s="1"/>
      <c r="DS752" s="1"/>
      <c r="DT752" s="1"/>
      <c r="DU752" s="1"/>
      <c r="DV752" s="1"/>
      <c r="DW752" s="1"/>
      <c r="DX752" s="1"/>
      <c r="DY752" s="1"/>
      <c r="DZ752" s="1"/>
      <c r="EA752" s="1"/>
      <c r="EB752" s="1"/>
      <c r="EC752" s="1"/>
      <c r="ED752" s="1"/>
      <c r="EE752" s="1"/>
      <c r="EF752" s="1"/>
      <c r="EG752" s="1"/>
      <c r="EH752" s="1"/>
    </row>
    <row r="753" spans="1:138" ht="12" customHeight="1" x14ac:dyDescent="0.25">
      <c r="A753" s="1"/>
      <c r="B753" s="59"/>
      <c r="C753" s="1"/>
      <c r="D753" s="1"/>
      <c r="E753" s="1"/>
      <c r="F753" s="1"/>
      <c r="G753" s="1"/>
      <c r="H753" s="1"/>
      <c r="I753" s="1"/>
      <c r="J753" s="1"/>
      <c r="K753" s="1"/>
      <c r="L753" s="1"/>
      <c r="M753" s="1"/>
      <c r="N753" s="1"/>
      <c r="O753" s="1"/>
      <c r="P753" s="1"/>
      <c r="Q753" s="1"/>
      <c r="R753" s="1"/>
      <c r="T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c r="CW753" s="1"/>
      <c r="CX753" s="1"/>
      <c r="CY753" s="1"/>
      <c r="CZ753" s="1"/>
      <c r="DA753" s="1"/>
      <c r="DB753" s="1"/>
      <c r="DC753" s="1"/>
      <c r="DD753" s="1"/>
      <c r="DE753" s="1"/>
      <c r="DF753" s="1"/>
      <c r="DG753" s="1"/>
      <c r="DH753" s="1"/>
      <c r="DI753" s="1"/>
      <c r="DJ753" s="1"/>
      <c r="DK753" s="1"/>
      <c r="DL753" s="1"/>
      <c r="DM753" s="1"/>
      <c r="DN753" s="1"/>
      <c r="DO753" s="1"/>
      <c r="DP753" s="1"/>
      <c r="DQ753" s="1"/>
      <c r="DR753" s="1"/>
      <c r="DS753" s="1"/>
      <c r="DT753" s="1"/>
      <c r="DU753" s="1"/>
      <c r="DV753" s="1"/>
      <c r="DW753" s="1"/>
      <c r="DX753" s="1"/>
      <c r="DY753" s="1"/>
      <c r="DZ753" s="1"/>
      <c r="EA753" s="1"/>
      <c r="EB753" s="1"/>
      <c r="EC753" s="1"/>
      <c r="ED753" s="1"/>
      <c r="EE753" s="1"/>
      <c r="EF753" s="1"/>
      <c r="EG753" s="1"/>
      <c r="EH753" s="1"/>
    </row>
    <row r="754" spans="1:138" ht="12" customHeight="1" x14ac:dyDescent="0.25">
      <c r="A754" s="1"/>
      <c r="B754" s="59"/>
      <c r="C754" s="1"/>
      <c r="D754" s="1"/>
      <c r="E754" s="1"/>
      <c r="F754" s="1"/>
      <c r="G754" s="1"/>
      <c r="H754" s="1"/>
      <c r="I754" s="1"/>
      <c r="J754" s="1"/>
      <c r="K754" s="1"/>
      <c r="L754" s="1"/>
      <c r="M754" s="1"/>
      <c r="N754" s="1"/>
      <c r="O754" s="1"/>
      <c r="P754" s="1"/>
      <c r="Q754" s="1"/>
      <c r="R754" s="1"/>
      <c r="T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c r="CW754" s="1"/>
      <c r="CX754" s="1"/>
      <c r="CY754" s="1"/>
      <c r="CZ754" s="1"/>
      <c r="DA754" s="1"/>
      <c r="DB754" s="1"/>
      <c r="DC754" s="1"/>
      <c r="DD754" s="1"/>
      <c r="DE754" s="1"/>
      <c r="DF754" s="1"/>
      <c r="DG754" s="1"/>
      <c r="DH754" s="1"/>
      <c r="DI754" s="1"/>
      <c r="DJ754" s="1"/>
      <c r="DK754" s="1"/>
      <c r="DL754" s="1"/>
      <c r="DM754" s="1"/>
      <c r="DN754" s="1"/>
      <c r="DO754" s="1"/>
      <c r="DP754" s="1"/>
      <c r="DQ754" s="1"/>
      <c r="DR754" s="1"/>
      <c r="DS754" s="1"/>
      <c r="DT754" s="1"/>
      <c r="DU754" s="1"/>
      <c r="DV754" s="1"/>
      <c r="DW754" s="1"/>
      <c r="DX754" s="1"/>
      <c r="DY754" s="1"/>
      <c r="DZ754" s="1"/>
      <c r="EA754" s="1"/>
      <c r="EB754" s="1"/>
      <c r="EC754" s="1"/>
      <c r="ED754" s="1"/>
      <c r="EE754" s="1"/>
      <c r="EF754" s="1"/>
      <c r="EG754" s="1"/>
      <c r="EH754" s="1"/>
    </row>
    <row r="755" spans="1:138" ht="12" customHeight="1" x14ac:dyDescent="0.25">
      <c r="A755" s="1"/>
      <c r="B755" s="59"/>
      <c r="C755" s="1"/>
      <c r="D755" s="1"/>
      <c r="E755" s="1"/>
      <c r="F755" s="1"/>
      <c r="G755" s="1"/>
      <c r="H755" s="1"/>
      <c r="I755" s="1"/>
      <c r="J755" s="1"/>
      <c r="K755" s="1"/>
      <c r="L755" s="1"/>
      <c r="M755" s="1"/>
      <c r="N755" s="1"/>
      <c r="O755" s="1"/>
      <c r="P755" s="1"/>
      <c r="Q755" s="1"/>
      <c r="R755" s="1"/>
      <c r="T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c r="CW755" s="1"/>
      <c r="CX755" s="1"/>
      <c r="CY755" s="1"/>
      <c r="CZ755" s="1"/>
      <c r="DA755" s="1"/>
      <c r="DB755" s="1"/>
      <c r="DC755" s="1"/>
      <c r="DD755" s="1"/>
      <c r="DE755" s="1"/>
      <c r="DF755" s="1"/>
      <c r="DG755" s="1"/>
      <c r="DH755" s="1"/>
      <c r="DI755" s="1"/>
      <c r="DJ755" s="1"/>
      <c r="DK755" s="1"/>
      <c r="DL755" s="1"/>
      <c r="DM755" s="1"/>
      <c r="DN755" s="1"/>
      <c r="DO755" s="1"/>
      <c r="DP755" s="1"/>
      <c r="DQ755" s="1"/>
      <c r="DR755" s="1"/>
      <c r="DS755" s="1"/>
      <c r="DT755" s="1"/>
      <c r="DU755" s="1"/>
      <c r="DV755" s="1"/>
      <c r="DW755" s="1"/>
      <c r="DX755" s="1"/>
      <c r="DY755" s="1"/>
      <c r="DZ755" s="1"/>
      <c r="EA755" s="1"/>
      <c r="EB755" s="1"/>
      <c r="EC755" s="1"/>
      <c r="ED755" s="1"/>
      <c r="EE755" s="1"/>
      <c r="EF755" s="1"/>
      <c r="EG755" s="1"/>
      <c r="EH755" s="1"/>
    </row>
    <row r="756" spans="1:138" ht="12" customHeight="1" x14ac:dyDescent="0.25">
      <c r="A756" s="1"/>
      <c r="B756" s="59"/>
      <c r="C756" s="1"/>
      <c r="D756" s="1"/>
      <c r="E756" s="1"/>
      <c r="F756" s="1"/>
      <c r="G756" s="1"/>
      <c r="H756" s="1"/>
      <c r="I756" s="1"/>
      <c r="J756" s="1"/>
      <c r="K756" s="1"/>
      <c r="L756" s="1"/>
      <c r="M756" s="1"/>
      <c r="N756" s="1"/>
      <c r="O756" s="1"/>
      <c r="P756" s="1"/>
      <c r="Q756" s="1"/>
      <c r="R756" s="1"/>
      <c r="T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c r="CW756" s="1"/>
      <c r="CX756" s="1"/>
      <c r="CY756" s="1"/>
      <c r="CZ756" s="1"/>
      <c r="DA756" s="1"/>
      <c r="DB756" s="1"/>
      <c r="DC756" s="1"/>
      <c r="DD756" s="1"/>
      <c r="DE756" s="1"/>
      <c r="DF756" s="1"/>
      <c r="DG756" s="1"/>
      <c r="DH756" s="1"/>
      <c r="DI756" s="1"/>
      <c r="DJ756" s="1"/>
      <c r="DK756" s="1"/>
      <c r="DL756" s="1"/>
      <c r="DM756" s="1"/>
      <c r="DN756" s="1"/>
      <c r="DO756" s="1"/>
      <c r="DP756" s="1"/>
      <c r="DQ756" s="1"/>
      <c r="DR756" s="1"/>
      <c r="DS756" s="1"/>
      <c r="DT756" s="1"/>
      <c r="DU756" s="1"/>
      <c r="DV756" s="1"/>
      <c r="DW756" s="1"/>
      <c r="DX756" s="1"/>
      <c r="DY756" s="1"/>
      <c r="DZ756" s="1"/>
      <c r="EA756" s="1"/>
      <c r="EB756" s="1"/>
      <c r="EC756" s="1"/>
      <c r="ED756" s="1"/>
      <c r="EE756" s="1"/>
      <c r="EF756" s="1"/>
      <c r="EG756" s="1"/>
      <c r="EH756" s="1"/>
    </row>
    <row r="757" spans="1:138" ht="12" customHeight="1" x14ac:dyDescent="0.25">
      <c r="A757" s="1"/>
      <c r="B757" s="59"/>
      <c r="C757" s="1"/>
      <c r="D757" s="1"/>
      <c r="E757" s="1"/>
      <c r="F757" s="1"/>
      <c r="G757" s="1"/>
      <c r="H757" s="1"/>
      <c r="I757" s="1"/>
      <c r="J757" s="1"/>
      <c r="K757" s="1"/>
      <c r="L757" s="1"/>
      <c r="M757" s="1"/>
      <c r="N757" s="1"/>
      <c r="O757" s="1"/>
      <c r="P757" s="1"/>
      <c r="Q757" s="1"/>
      <c r="R757" s="1"/>
      <c r="T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c r="CW757" s="1"/>
      <c r="CX757" s="1"/>
      <c r="CY757" s="1"/>
      <c r="CZ757" s="1"/>
      <c r="DA757" s="1"/>
      <c r="DB757" s="1"/>
      <c r="DC757" s="1"/>
      <c r="DD757" s="1"/>
      <c r="DE757" s="1"/>
      <c r="DF757" s="1"/>
      <c r="DG757" s="1"/>
      <c r="DH757" s="1"/>
      <c r="DI757" s="1"/>
      <c r="DJ757" s="1"/>
      <c r="DK757" s="1"/>
      <c r="DL757" s="1"/>
      <c r="DM757" s="1"/>
      <c r="DN757" s="1"/>
      <c r="DO757" s="1"/>
      <c r="DP757" s="1"/>
      <c r="DQ757" s="1"/>
      <c r="DR757" s="1"/>
      <c r="DS757" s="1"/>
      <c r="DT757" s="1"/>
      <c r="DU757" s="1"/>
      <c r="DV757" s="1"/>
      <c r="DW757" s="1"/>
      <c r="DX757" s="1"/>
      <c r="DY757" s="1"/>
      <c r="DZ757" s="1"/>
      <c r="EA757" s="1"/>
      <c r="EB757" s="1"/>
      <c r="EC757" s="1"/>
      <c r="ED757" s="1"/>
      <c r="EE757" s="1"/>
      <c r="EF757" s="1"/>
      <c r="EG757" s="1"/>
      <c r="EH757" s="1"/>
    </row>
    <row r="758" spans="1:138" ht="12" customHeight="1" x14ac:dyDescent="0.25">
      <c r="A758" s="1"/>
      <c r="B758" s="59"/>
      <c r="C758" s="1"/>
      <c r="D758" s="1"/>
      <c r="E758" s="1"/>
      <c r="F758" s="1"/>
      <c r="G758" s="1"/>
      <c r="H758" s="1"/>
      <c r="I758" s="1"/>
      <c r="J758" s="1"/>
      <c r="K758" s="1"/>
      <c r="L758" s="1"/>
      <c r="M758" s="1"/>
      <c r="N758" s="1"/>
      <c r="O758" s="1"/>
      <c r="P758" s="1"/>
      <c r="Q758" s="1"/>
      <c r="R758" s="1"/>
      <c r="T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c r="CW758" s="1"/>
      <c r="CX758" s="1"/>
      <c r="CY758" s="1"/>
      <c r="CZ758" s="1"/>
      <c r="DA758" s="1"/>
      <c r="DB758" s="1"/>
      <c r="DC758" s="1"/>
      <c r="DD758" s="1"/>
      <c r="DE758" s="1"/>
      <c r="DF758" s="1"/>
      <c r="DG758" s="1"/>
      <c r="DH758" s="1"/>
      <c r="DI758" s="1"/>
      <c r="DJ758" s="1"/>
      <c r="DK758" s="1"/>
      <c r="DL758" s="1"/>
      <c r="DM758" s="1"/>
      <c r="DN758" s="1"/>
      <c r="DO758" s="1"/>
      <c r="DP758" s="1"/>
      <c r="DQ758" s="1"/>
      <c r="DR758" s="1"/>
      <c r="DS758" s="1"/>
      <c r="DT758" s="1"/>
      <c r="DU758" s="1"/>
      <c r="DV758" s="1"/>
      <c r="DW758" s="1"/>
      <c r="DX758" s="1"/>
      <c r="DY758" s="1"/>
      <c r="DZ758" s="1"/>
      <c r="EA758" s="1"/>
      <c r="EB758" s="1"/>
      <c r="EC758" s="1"/>
      <c r="ED758" s="1"/>
      <c r="EE758" s="1"/>
      <c r="EF758" s="1"/>
      <c r="EG758" s="1"/>
      <c r="EH758" s="1"/>
    </row>
    <row r="759" spans="1:138" ht="12" customHeight="1" x14ac:dyDescent="0.25">
      <c r="A759" s="1"/>
      <c r="B759" s="59"/>
      <c r="C759" s="1"/>
      <c r="D759" s="1"/>
      <c r="E759" s="1"/>
      <c r="F759" s="1"/>
      <c r="G759" s="1"/>
      <c r="H759" s="1"/>
      <c r="I759" s="1"/>
      <c r="J759" s="1"/>
      <c r="K759" s="1"/>
      <c r="L759" s="1"/>
      <c r="M759" s="1"/>
      <c r="N759" s="1"/>
      <c r="O759" s="1"/>
      <c r="P759" s="1"/>
      <c r="Q759" s="1"/>
      <c r="R759" s="1"/>
      <c r="T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c r="CW759" s="1"/>
      <c r="CX759" s="1"/>
      <c r="CY759" s="1"/>
      <c r="CZ759" s="1"/>
      <c r="DA759" s="1"/>
      <c r="DB759" s="1"/>
      <c r="DC759" s="1"/>
      <c r="DD759" s="1"/>
      <c r="DE759" s="1"/>
      <c r="DF759" s="1"/>
      <c r="DG759" s="1"/>
      <c r="DH759" s="1"/>
      <c r="DI759" s="1"/>
      <c r="DJ759" s="1"/>
      <c r="DK759" s="1"/>
      <c r="DL759" s="1"/>
      <c r="DM759" s="1"/>
      <c r="DN759" s="1"/>
      <c r="DO759" s="1"/>
      <c r="DP759" s="1"/>
      <c r="DQ759" s="1"/>
      <c r="DR759" s="1"/>
      <c r="DS759" s="1"/>
      <c r="DT759" s="1"/>
      <c r="DU759" s="1"/>
      <c r="DV759" s="1"/>
      <c r="DW759" s="1"/>
      <c r="DX759" s="1"/>
      <c r="DY759" s="1"/>
      <c r="DZ759" s="1"/>
      <c r="EA759" s="1"/>
      <c r="EB759" s="1"/>
      <c r="EC759" s="1"/>
      <c r="ED759" s="1"/>
      <c r="EE759" s="1"/>
      <c r="EF759" s="1"/>
      <c r="EG759" s="1"/>
      <c r="EH759" s="1"/>
    </row>
    <row r="760" spans="1:138" ht="12" customHeight="1" x14ac:dyDescent="0.25">
      <c r="A760" s="1"/>
      <c r="B760" s="59"/>
      <c r="C760" s="1"/>
      <c r="D760" s="1"/>
      <c r="E760" s="1"/>
      <c r="F760" s="1"/>
      <c r="G760" s="1"/>
      <c r="H760" s="1"/>
      <c r="I760" s="1"/>
      <c r="J760" s="1"/>
      <c r="K760" s="1"/>
      <c r="L760" s="1"/>
      <c r="M760" s="1"/>
      <c r="N760" s="1"/>
      <c r="O760" s="1"/>
      <c r="P760" s="1"/>
      <c r="Q760" s="1"/>
      <c r="R760" s="1"/>
      <c r="T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c r="CW760" s="1"/>
      <c r="CX760" s="1"/>
      <c r="CY760" s="1"/>
      <c r="CZ760" s="1"/>
      <c r="DA760" s="1"/>
      <c r="DB760" s="1"/>
      <c r="DC760" s="1"/>
      <c r="DD760" s="1"/>
      <c r="DE760" s="1"/>
      <c r="DF760" s="1"/>
      <c r="DG760" s="1"/>
      <c r="DH760" s="1"/>
      <c r="DI760" s="1"/>
      <c r="DJ760" s="1"/>
      <c r="DK760" s="1"/>
      <c r="DL760" s="1"/>
      <c r="DM760" s="1"/>
      <c r="DN760" s="1"/>
      <c r="DO760" s="1"/>
      <c r="DP760" s="1"/>
      <c r="DQ760" s="1"/>
      <c r="DR760" s="1"/>
      <c r="DS760" s="1"/>
      <c r="DT760" s="1"/>
      <c r="DU760" s="1"/>
      <c r="DV760" s="1"/>
      <c r="DW760" s="1"/>
      <c r="DX760" s="1"/>
      <c r="DY760" s="1"/>
      <c r="DZ760" s="1"/>
      <c r="EA760" s="1"/>
      <c r="EB760" s="1"/>
      <c r="EC760" s="1"/>
      <c r="ED760" s="1"/>
      <c r="EE760" s="1"/>
      <c r="EF760" s="1"/>
      <c r="EG760" s="1"/>
      <c r="EH760" s="1"/>
    </row>
    <row r="761" spans="1:138" ht="12" customHeight="1" x14ac:dyDescent="0.25">
      <c r="A761" s="1"/>
      <c r="B761" s="59"/>
      <c r="C761" s="1"/>
      <c r="D761" s="1"/>
      <c r="E761" s="1"/>
      <c r="F761" s="1"/>
      <c r="G761" s="1"/>
      <c r="H761" s="1"/>
      <c r="I761" s="1"/>
      <c r="J761" s="1"/>
      <c r="K761" s="1"/>
      <c r="L761" s="1"/>
      <c r="M761" s="1"/>
      <c r="N761" s="1"/>
      <c r="O761" s="1"/>
      <c r="P761" s="1"/>
      <c r="Q761" s="1"/>
      <c r="R761" s="1"/>
      <c r="T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c r="CW761" s="1"/>
      <c r="CX761" s="1"/>
      <c r="CY761" s="1"/>
      <c r="CZ761" s="1"/>
      <c r="DA761" s="1"/>
      <c r="DB761" s="1"/>
      <c r="DC761" s="1"/>
      <c r="DD761" s="1"/>
      <c r="DE761" s="1"/>
      <c r="DF761" s="1"/>
      <c r="DG761" s="1"/>
      <c r="DH761" s="1"/>
      <c r="DI761" s="1"/>
      <c r="DJ761" s="1"/>
      <c r="DK761" s="1"/>
      <c r="DL761" s="1"/>
      <c r="DM761" s="1"/>
      <c r="DN761" s="1"/>
      <c r="DO761" s="1"/>
      <c r="DP761" s="1"/>
      <c r="DQ761" s="1"/>
      <c r="DR761" s="1"/>
      <c r="DS761" s="1"/>
      <c r="DT761" s="1"/>
      <c r="DU761" s="1"/>
      <c r="DV761" s="1"/>
      <c r="DW761" s="1"/>
      <c r="DX761" s="1"/>
      <c r="DY761" s="1"/>
      <c r="DZ761" s="1"/>
      <c r="EA761" s="1"/>
      <c r="EB761" s="1"/>
      <c r="EC761" s="1"/>
      <c r="ED761" s="1"/>
      <c r="EE761" s="1"/>
      <c r="EF761" s="1"/>
      <c r="EG761" s="1"/>
      <c r="EH761" s="1"/>
    </row>
    <row r="762" spans="1:138" ht="12" customHeight="1" x14ac:dyDescent="0.25">
      <c r="A762" s="1"/>
      <c r="B762" s="59"/>
      <c r="C762" s="1"/>
      <c r="D762" s="1"/>
      <c r="E762" s="1"/>
      <c r="F762" s="1"/>
      <c r="G762" s="1"/>
      <c r="H762" s="1"/>
      <c r="I762" s="1"/>
      <c r="J762" s="1"/>
      <c r="K762" s="1"/>
      <c r="L762" s="1"/>
      <c r="M762" s="1"/>
      <c r="N762" s="1"/>
      <c r="O762" s="1"/>
      <c r="P762" s="1"/>
      <c r="Q762" s="1"/>
      <c r="R762" s="1"/>
      <c r="T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c r="CW762" s="1"/>
      <c r="CX762" s="1"/>
      <c r="CY762" s="1"/>
      <c r="CZ762" s="1"/>
      <c r="DA762" s="1"/>
      <c r="DB762" s="1"/>
      <c r="DC762" s="1"/>
      <c r="DD762" s="1"/>
      <c r="DE762" s="1"/>
      <c r="DF762" s="1"/>
      <c r="DG762" s="1"/>
      <c r="DH762" s="1"/>
      <c r="DI762" s="1"/>
      <c r="DJ762" s="1"/>
      <c r="DK762" s="1"/>
      <c r="DL762" s="1"/>
      <c r="DM762" s="1"/>
      <c r="DN762" s="1"/>
      <c r="DO762" s="1"/>
      <c r="DP762" s="1"/>
      <c r="DQ762" s="1"/>
      <c r="DR762" s="1"/>
      <c r="DS762" s="1"/>
      <c r="DT762" s="1"/>
      <c r="DU762" s="1"/>
      <c r="DV762" s="1"/>
      <c r="DW762" s="1"/>
      <c r="DX762" s="1"/>
      <c r="DY762" s="1"/>
      <c r="DZ762" s="1"/>
      <c r="EA762" s="1"/>
      <c r="EB762" s="1"/>
      <c r="EC762" s="1"/>
      <c r="ED762" s="1"/>
      <c r="EE762" s="1"/>
      <c r="EF762" s="1"/>
      <c r="EG762" s="1"/>
      <c r="EH762" s="1"/>
    </row>
    <row r="763" spans="1:138" ht="12" customHeight="1" x14ac:dyDescent="0.25">
      <c r="A763" s="1"/>
      <c r="B763" s="59"/>
      <c r="C763" s="1"/>
      <c r="D763" s="1"/>
      <c r="E763" s="1"/>
      <c r="F763" s="1"/>
      <c r="G763" s="1"/>
      <c r="H763" s="1"/>
      <c r="I763" s="1"/>
      <c r="J763" s="1"/>
      <c r="K763" s="1"/>
      <c r="L763" s="1"/>
      <c r="M763" s="1"/>
      <c r="N763" s="1"/>
      <c r="O763" s="1"/>
      <c r="P763" s="1"/>
      <c r="Q763" s="1"/>
      <c r="R763" s="1"/>
      <c r="T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c r="CW763" s="1"/>
      <c r="CX763" s="1"/>
      <c r="CY763" s="1"/>
      <c r="CZ763" s="1"/>
      <c r="DA763" s="1"/>
      <c r="DB763" s="1"/>
      <c r="DC763" s="1"/>
      <c r="DD763" s="1"/>
      <c r="DE763" s="1"/>
      <c r="DF763" s="1"/>
      <c r="DG763" s="1"/>
      <c r="DH763" s="1"/>
      <c r="DI763" s="1"/>
      <c r="DJ763" s="1"/>
      <c r="DK763" s="1"/>
      <c r="DL763" s="1"/>
      <c r="DM763" s="1"/>
      <c r="DN763" s="1"/>
      <c r="DO763" s="1"/>
      <c r="DP763" s="1"/>
      <c r="DQ763" s="1"/>
      <c r="DR763" s="1"/>
      <c r="DS763" s="1"/>
      <c r="DT763" s="1"/>
      <c r="DU763" s="1"/>
      <c r="DV763" s="1"/>
      <c r="DW763" s="1"/>
      <c r="DX763" s="1"/>
      <c r="DY763" s="1"/>
      <c r="DZ763" s="1"/>
      <c r="EA763" s="1"/>
      <c r="EB763" s="1"/>
      <c r="EC763" s="1"/>
      <c r="ED763" s="1"/>
      <c r="EE763" s="1"/>
      <c r="EF763" s="1"/>
      <c r="EG763" s="1"/>
      <c r="EH763" s="1"/>
    </row>
    <row r="764" spans="1:138" ht="12" customHeight="1" x14ac:dyDescent="0.25">
      <c r="A764" s="1"/>
      <c r="B764" s="59"/>
      <c r="C764" s="1"/>
      <c r="D764" s="1"/>
      <c r="E764" s="1"/>
      <c r="F764" s="1"/>
      <c r="G764" s="1"/>
      <c r="H764" s="1"/>
      <c r="I764" s="1"/>
      <c r="J764" s="1"/>
      <c r="K764" s="1"/>
      <c r="L764" s="1"/>
      <c r="M764" s="1"/>
      <c r="N764" s="1"/>
      <c r="O764" s="1"/>
      <c r="P764" s="1"/>
      <c r="Q764" s="1"/>
      <c r="R764" s="1"/>
      <c r="T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c r="CW764" s="1"/>
      <c r="CX764" s="1"/>
      <c r="CY764" s="1"/>
      <c r="CZ764" s="1"/>
      <c r="DA764" s="1"/>
      <c r="DB764" s="1"/>
      <c r="DC764" s="1"/>
      <c r="DD764" s="1"/>
      <c r="DE764" s="1"/>
      <c r="DF764" s="1"/>
      <c r="DG764" s="1"/>
      <c r="DH764" s="1"/>
      <c r="DI764" s="1"/>
      <c r="DJ764" s="1"/>
      <c r="DK764" s="1"/>
      <c r="DL764" s="1"/>
      <c r="DM764" s="1"/>
      <c r="DN764" s="1"/>
      <c r="DO764" s="1"/>
      <c r="DP764" s="1"/>
      <c r="DQ764" s="1"/>
      <c r="DR764" s="1"/>
      <c r="DS764" s="1"/>
      <c r="DT764" s="1"/>
      <c r="DU764" s="1"/>
      <c r="DV764" s="1"/>
      <c r="DW764" s="1"/>
      <c r="DX764" s="1"/>
      <c r="DY764" s="1"/>
      <c r="DZ764" s="1"/>
      <c r="EA764" s="1"/>
      <c r="EB764" s="1"/>
      <c r="EC764" s="1"/>
      <c r="ED764" s="1"/>
      <c r="EE764" s="1"/>
      <c r="EF764" s="1"/>
      <c r="EG764" s="1"/>
      <c r="EH764" s="1"/>
    </row>
    <row r="765" spans="1:138" ht="12" customHeight="1" x14ac:dyDescent="0.25">
      <c r="A765" s="1"/>
      <c r="B765" s="59"/>
      <c r="C765" s="1"/>
      <c r="D765" s="1"/>
      <c r="E765" s="1"/>
      <c r="F765" s="1"/>
      <c r="G765" s="1"/>
      <c r="H765" s="1"/>
      <c r="I765" s="1"/>
      <c r="J765" s="1"/>
      <c r="K765" s="1"/>
      <c r="L765" s="1"/>
      <c r="M765" s="1"/>
      <c r="N765" s="1"/>
      <c r="O765" s="1"/>
      <c r="P765" s="1"/>
      <c r="Q765" s="1"/>
      <c r="R765" s="1"/>
      <c r="T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c r="CW765" s="1"/>
      <c r="CX765" s="1"/>
      <c r="CY765" s="1"/>
      <c r="CZ765" s="1"/>
      <c r="DA765" s="1"/>
      <c r="DB765" s="1"/>
      <c r="DC765" s="1"/>
      <c r="DD765" s="1"/>
      <c r="DE765" s="1"/>
      <c r="DF765" s="1"/>
      <c r="DG765" s="1"/>
      <c r="DH765" s="1"/>
      <c r="DI765" s="1"/>
      <c r="DJ765" s="1"/>
      <c r="DK765" s="1"/>
      <c r="DL765" s="1"/>
      <c r="DM765" s="1"/>
      <c r="DN765" s="1"/>
      <c r="DO765" s="1"/>
      <c r="DP765" s="1"/>
      <c r="DQ765" s="1"/>
      <c r="DR765" s="1"/>
      <c r="DS765" s="1"/>
      <c r="DT765" s="1"/>
      <c r="DU765" s="1"/>
      <c r="DV765" s="1"/>
      <c r="DW765" s="1"/>
      <c r="DX765" s="1"/>
      <c r="DY765" s="1"/>
      <c r="DZ765" s="1"/>
      <c r="EA765" s="1"/>
      <c r="EB765" s="1"/>
      <c r="EC765" s="1"/>
      <c r="ED765" s="1"/>
      <c r="EE765" s="1"/>
      <c r="EF765" s="1"/>
      <c r="EG765" s="1"/>
      <c r="EH765" s="1"/>
    </row>
    <row r="766" spans="1:138" ht="12" customHeight="1" x14ac:dyDescent="0.25">
      <c r="A766" s="1"/>
      <c r="B766" s="59"/>
      <c r="C766" s="1"/>
      <c r="D766" s="1"/>
      <c r="E766" s="1"/>
      <c r="F766" s="1"/>
      <c r="G766" s="1"/>
      <c r="H766" s="1"/>
      <c r="I766" s="1"/>
      <c r="J766" s="1"/>
      <c r="K766" s="1"/>
      <c r="L766" s="1"/>
      <c r="M766" s="1"/>
      <c r="N766" s="1"/>
      <c r="O766" s="1"/>
      <c r="P766" s="1"/>
      <c r="Q766" s="1"/>
      <c r="R766" s="1"/>
      <c r="T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c r="CW766" s="1"/>
      <c r="CX766" s="1"/>
      <c r="CY766" s="1"/>
      <c r="CZ766" s="1"/>
      <c r="DA766" s="1"/>
      <c r="DB766" s="1"/>
      <c r="DC766" s="1"/>
      <c r="DD766" s="1"/>
      <c r="DE766" s="1"/>
      <c r="DF766" s="1"/>
      <c r="DG766" s="1"/>
      <c r="DH766" s="1"/>
      <c r="DI766" s="1"/>
      <c r="DJ766" s="1"/>
      <c r="DK766" s="1"/>
      <c r="DL766" s="1"/>
      <c r="DM766" s="1"/>
      <c r="DN766" s="1"/>
      <c r="DO766" s="1"/>
      <c r="DP766" s="1"/>
      <c r="DQ766" s="1"/>
      <c r="DR766" s="1"/>
      <c r="DS766" s="1"/>
      <c r="DT766" s="1"/>
      <c r="DU766" s="1"/>
      <c r="DV766" s="1"/>
      <c r="DW766" s="1"/>
      <c r="DX766" s="1"/>
      <c r="DY766" s="1"/>
      <c r="DZ766" s="1"/>
      <c r="EA766" s="1"/>
      <c r="EB766" s="1"/>
      <c r="EC766" s="1"/>
      <c r="ED766" s="1"/>
      <c r="EE766" s="1"/>
      <c r="EF766" s="1"/>
      <c r="EG766" s="1"/>
      <c r="EH766" s="1"/>
    </row>
    <row r="767" spans="1:138" ht="12" customHeight="1" x14ac:dyDescent="0.25">
      <c r="A767" s="1"/>
      <c r="B767" s="59"/>
      <c r="C767" s="1"/>
      <c r="D767" s="1"/>
      <c r="E767" s="1"/>
      <c r="F767" s="1"/>
      <c r="G767" s="1"/>
      <c r="H767" s="1"/>
      <c r="I767" s="1"/>
      <c r="J767" s="1"/>
      <c r="K767" s="1"/>
      <c r="L767" s="1"/>
      <c r="M767" s="1"/>
      <c r="N767" s="1"/>
      <c r="O767" s="1"/>
      <c r="P767" s="1"/>
      <c r="Q767" s="1"/>
      <c r="R767" s="1"/>
      <c r="T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c r="CW767" s="1"/>
      <c r="CX767" s="1"/>
      <c r="CY767" s="1"/>
      <c r="CZ767" s="1"/>
      <c r="DA767" s="1"/>
      <c r="DB767" s="1"/>
      <c r="DC767" s="1"/>
      <c r="DD767" s="1"/>
      <c r="DE767" s="1"/>
      <c r="DF767" s="1"/>
      <c r="DG767" s="1"/>
      <c r="DH767" s="1"/>
      <c r="DI767" s="1"/>
      <c r="DJ767" s="1"/>
      <c r="DK767" s="1"/>
      <c r="DL767" s="1"/>
      <c r="DM767" s="1"/>
      <c r="DN767" s="1"/>
      <c r="DO767" s="1"/>
      <c r="DP767" s="1"/>
      <c r="DQ767" s="1"/>
      <c r="DR767" s="1"/>
      <c r="DS767" s="1"/>
      <c r="DT767" s="1"/>
      <c r="DU767" s="1"/>
      <c r="DV767" s="1"/>
      <c r="DW767" s="1"/>
      <c r="DX767" s="1"/>
      <c r="DY767" s="1"/>
      <c r="DZ767" s="1"/>
      <c r="EA767" s="1"/>
      <c r="EB767" s="1"/>
      <c r="EC767" s="1"/>
      <c r="ED767" s="1"/>
      <c r="EE767" s="1"/>
      <c r="EF767" s="1"/>
      <c r="EG767" s="1"/>
      <c r="EH767" s="1"/>
    </row>
    <row r="768" spans="1:138" ht="12" customHeight="1" x14ac:dyDescent="0.25">
      <c r="A768" s="1"/>
      <c r="B768" s="59"/>
      <c r="C768" s="1"/>
      <c r="D768" s="1"/>
      <c r="E768" s="1"/>
      <c r="F768" s="1"/>
      <c r="G768" s="1"/>
      <c r="H768" s="1"/>
      <c r="I768" s="1"/>
      <c r="J768" s="1"/>
      <c r="K768" s="1"/>
      <c r="L768" s="1"/>
      <c r="M768" s="1"/>
      <c r="N768" s="1"/>
      <c r="O768" s="1"/>
      <c r="P768" s="1"/>
      <c r="Q768" s="1"/>
      <c r="R768" s="1"/>
      <c r="T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c r="CW768" s="1"/>
      <c r="CX768" s="1"/>
      <c r="CY768" s="1"/>
      <c r="CZ768" s="1"/>
      <c r="DA768" s="1"/>
      <c r="DB768" s="1"/>
      <c r="DC768" s="1"/>
      <c r="DD768" s="1"/>
      <c r="DE768" s="1"/>
      <c r="DF768" s="1"/>
      <c r="DG768" s="1"/>
      <c r="DH768" s="1"/>
      <c r="DI768" s="1"/>
      <c r="DJ768" s="1"/>
      <c r="DK768" s="1"/>
      <c r="DL768" s="1"/>
      <c r="DM768" s="1"/>
      <c r="DN768" s="1"/>
      <c r="DO768" s="1"/>
      <c r="DP768" s="1"/>
      <c r="DQ768" s="1"/>
      <c r="DR768" s="1"/>
      <c r="DS768" s="1"/>
      <c r="DT768" s="1"/>
      <c r="DU768" s="1"/>
      <c r="DV768" s="1"/>
      <c r="DW768" s="1"/>
      <c r="DX768" s="1"/>
      <c r="DY768" s="1"/>
      <c r="DZ768" s="1"/>
      <c r="EA768" s="1"/>
      <c r="EB768" s="1"/>
      <c r="EC768" s="1"/>
      <c r="ED768" s="1"/>
      <c r="EE768" s="1"/>
      <c r="EF768" s="1"/>
      <c r="EG768" s="1"/>
      <c r="EH768" s="1"/>
    </row>
    <row r="769" spans="1:138" ht="12" customHeight="1" x14ac:dyDescent="0.25">
      <c r="A769" s="1"/>
      <c r="B769" s="59"/>
      <c r="C769" s="1"/>
      <c r="D769" s="1"/>
      <c r="E769" s="1"/>
      <c r="F769" s="1"/>
      <c r="G769" s="1"/>
      <c r="H769" s="1"/>
      <c r="I769" s="1"/>
      <c r="J769" s="1"/>
      <c r="K769" s="1"/>
      <c r="L769" s="1"/>
      <c r="M769" s="1"/>
      <c r="N769" s="1"/>
      <c r="O769" s="1"/>
      <c r="P769" s="1"/>
      <c r="Q769" s="1"/>
      <c r="R769" s="1"/>
      <c r="T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c r="CW769" s="1"/>
      <c r="CX769" s="1"/>
      <c r="CY769" s="1"/>
      <c r="CZ769" s="1"/>
      <c r="DA769" s="1"/>
      <c r="DB769" s="1"/>
      <c r="DC769" s="1"/>
      <c r="DD769" s="1"/>
      <c r="DE769" s="1"/>
      <c r="DF769" s="1"/>
      <c r="DG769" s="1"/>
      <c r="DH769" s="1"/>
      <c r="DI769" s="1"/>
      <c r="DJ769" s="1"/>
      <c r="DK769" s="1"/>
      <c r="DL769" s="1"/>
      <c r="DM769" s="1"/>
      <c r="DN769" s="1"/>
      <c r="DO769" s="1"/>
      <c r="DP769" s="1"/>
      <c r="DQ769" s="1"/>
      <c r="DR769" s="1"/>
      <c r="DS769" s="1"/>
      <c r="DT769" s="1"/>
      <c r="DU769" s="1"/>
      <c r="DV769" s="1"/>
      <c r="DW769" s="1"/>
      <c r="DX769" s="1"/>
      <c r="DY769" s="1"/>
      <c r="DZ769" s="1"/>
      <c r="EA769" s="1"/>
      <c r="EB769" s="1"/>
      <c r="EC769" s="1"/>
      <c r="ED769" s="1"/>
      <c r="EE769" s="1"/>
      <c r="EF769" s="1"/>
      <c r="EG769" s="1"/>
      <c r="EH769" s="1"/>
    </row>
    <row r="770" spans="1:138" ht="12" customHeight="1" x14ac:dyDescent="0.25">
      <c r="A770" s="1"/>
      <c r="B770" s="59"/>
      <c r="C770" s="1"/>
      <c r="D770" s="1"/>
      <c r="E770" s="1"/>
      <c r="F770" s="1"/>
      <c r="G770" s="1"/>
      <c r="H770" s="1"/>
      <c r="I770" s="1"/>
      <c r="J770" s="1"/>
      <c r="K770" s="1"/>
      <c r="L770" s="1"/>
      <c r="M770" s="1"/>
      <c r="N770" s="1"/>
      <c r="O770" s="1"/>
      <c r="P770" s="1"/>
      <c r="Q770" s="1"/>
      <c r="R770" s="1"/>
      <c r="T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c r="CW770" s="1"/>
      <c r="CX770" s="1"/>
      <c r="CY770" s="1"/>
      <c r="CZ770" s="1"/>
      <c r="DA770" s="1"/>
      <c r="DB770" s="1"/>
      <c r="DC770" s="1"/>
      <c r="DD770" s="1"/>
      <c r="DE770" s="1"/>
      <c r="DF770" s="1"/>
      <c r="DG770" s="1"/>
      <c r="DH770" s="1"/>
      <c r="DI770" s="1"/>
      <c r="DJ770" s="1"/>
      <c r="DK770" s="1"/>
      <c r="DL770" s="1"/>
      <c r="DM770" s="1"/>
      <c r="DN770" s="1"/>
      <c r="DO770" s="1"/>
      <c r="DP770" s="1"/>
      <c r="DQ770" s="1"/>
      <c r="DR770" s="1"/>
      <c r="DS770" s="1"/>
      <c r="DT770" s="1"/>
      <c r="DU770" s="1"/>
      <c r="DV770" s="1"/>
      <c r="DW770" s="1"/>
      <c r="DX770" s="1"/>
      <c r="DY770" s="1"/>
      <c r="DZ770" s="1"/>
      <c r="EA770" s="1"/>
      <c r="EB770" s="1"/>
      <c r="EC770" s="1"/>
      <c r="ED770" s="1"/>
      <c r="EE770" s="1"/>
      <c r="EF770" s="1"/>
      <c r="EG770" s="1"/>
      <c r="EH770" s="1"/>
    </row>
    <row r="771" spans="1:138" ht="12" customHeight="1" x14ac:dyDescent="0.25">
      <c r="A771" s="1"/>
      <c r="B771" s="59"/>
      <c r="C771" s="1"/>
      <c r="D771" s="1"/>
      <c r="E771" s="1"/>
      <c r="F771" s="1"/>
      <c r="G771" s="1"/>
      <c r="H771" s="1"/>
      <c r="I771" s="1"/>
      <c r="J771" s="1"/>
      <c r="K771" s="1"/>
      <c r="L771" s="1"/>
      <c r="M771" s="1"/>
      <c r="N771" s="1"/>
      <c r="O771" s="1"/>
      <c r="P771" s="1"/>
      <c r="Q771" s="1"/>
      <c r="R771" s="1"/>
      <c r="T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c r="CW771" s="1"/>
      <c r="CX771" s="1"/>
      <c r="CY771" s="1"/>
      <c r="CZ771" s="1"/>
      <c r="DA771" s="1"/>
      <c r="DB771" s="1"/>
      <c r="DC771" s="1"/>
      <c r="DD771" s="1"/>
      <c r="DE771" s="1"/>
      <c r="DF771" s="1"/>
      <c r="DG771" s="1"/>
      <c r="DH771" s="1"/>
      <c r="DI771" s="1"/>
      <c r="DJ771" s="1"/>
      <c r="DK771" s="1"/>
      <c r="DL771" s="1"/>
      <c r="DM771" s="1"/>
      <c r="DN771" s="1"/>
      <c r="DO771" s="1"/>
      <c r="DP771" s="1"/>
      <c r="DQ771" s="1"/>
      <c r="DR771" s="1"/>
      <c r="DS771" s="1"/>
      <c r="DT771" s="1"/>
      <c r="DU771" s="1"/>
      <c r="DV771" s="1"/>
      <c r="DW771" s="1"/>
      <c r="DX771" s="1"/>
      <c r="DY771" s="1"/>
      <c r="DZ771" s="1"/>
      <c r="EA771" s="1"/>
      <c r="EB771" s="1"/>
      <c r="EC771" s="1"/>
      <c r="ED771" s="1"/>
      <c r="EE771" s="1"/>
      <c r="EF771" s="1"/>
      <c r="EG771" s="1"/>
      <c r="EH771" s="1"/>
    </row>
    <row r="772" spans="1:138" ht="12" customHeight="1" x14ac:dyDescent="0.25">
      <c r="A772" s="1"/>
      <c r="B772" s="59"/>
      <c r="C772" s="1"/>
      <c r="D772" s="1"/>
      <c r="E772" s="1"/>
      <c r="F772" s="1"/>
      <c r="G772" s="1"/>
      <c r="H772" s="1"/>
      <c r="I772" s="1"/>
      <c r="J772" s="1"/>
      <c r="K772" s="1"/>
      <c r="L772" s="1"/>
      <c r="M772" s="1"/>
      <c r="N772" s="1"/>
      <c r="O772" s="1"/>
      <c r="P772" s="1"/>
      <c r="Q772" s="1"/>
      <c r="R772" s="1"/>
      <c r="T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c r="CW772" s="1"/>
      <c r="CX772" s="1"/>
      <c r="CY772" s="1"/>
      <c r="CZ772" s="1"/>
      <c r="DA772" s="1"/>
      <c r="DB772" s="1"/>
      <c r="DC772" s="1"/>
      <c r="DD772" s="1"/>
      <c r="DE772" s="1"/>
      <c r="DF772" s="1"/>
      <c r="DG772" s="1"/>
      <c r="DH772" s="1"/>
      <c r="DI772" s="1"/>
      <c r="DJ772" s="1"/>
      <c r="DK772" s="1"/>
      <c r="DL772" s="1"/>
      <c r="DM772" s="1"/>
      <c r="DN772" s="1"/>
      <c r="DO772" s="1"/>
      <c r="DP772" s="1"/>
      <c r="DQ772" s="1"/>
      <c r="DR772" s="1"/>
      <c r="DS772" s="1"/>
      <c r="DT772" s="1"/>
      <c r="DU772" s="1"/>
      <c r="DV772" s="1"/>
      <c r="DW772" s="1"/>
      <c r="DX772" s="1"/>
      <c r="DY772" s="1"/>
      <c r="DZ772" s="1"/>
      <c r="EA772" s="1"/>
      <c r="EB772" s="1"/>
      <c r="EC772" s="1"/>
      <c r="ED772" s="1"/>
      <c r="EE772" s="1"/>
      <c r="EF772" s="1"/>
      <c r="EG772" s="1"/>
      <c r="EH772" s="1"/>
    </row>
    <row r="773" spans="1:138" ht="12" customHeight="1" x14ac:dyDescent="0.25">
      <c r="A773" s="1"/>
      <c r="B773" s="59"/>
      <c r="C773" s="1"/>
      <c r="D773" s="1"/>
      <c r="E773" s="1"/>
      <c r="F773" s="1"/>
      <c r="G773" s="1"/>
      <c r="H773" s="1"/>
      <c r="I773" s="1"/>
      <c r="J773" s="1"/>
      <c r="K773" s="1"/>
      <c r="L773" s="1"/>
      <c r="M773" s="1"/>
      <c r="N773" s="1"/>
      <c r="O773" s="1"/>
      <c r="P773" s="1"/>
      <c r="Q773" s="1"/>
      <c r="R773" s="1"/>
      <c r="T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c r="CW773" s="1"/>
      <c r="CX773" s="1"/>
      <c r="CY773" s="1"/>
      <c r="CZ773" s="1"/>
      <c r="DA773" s="1"/>
      <c r="DB773" s="1"/>
      <c r="DC773" s="1"/>
      <c r="DD773" s="1"/>
      <c r="DE773" s="1"/>
      <c r="DF773" s="1"/>
      <c r="DG773" s="1"/>
      <c r="DH773" s="1"/>
      <c r="DI773" s="1"/>
      <c r="DJ773" s="1"/>
      <c r="DK773" s="1"/>
      <c r="DL773" s="1"/>
      <c r="DM773" s="1"/>
      <c r="DN773" s="1"/>
      <c r="DO773" s="1"/>
      <c r="DP773" s="1"/>
      <c r="DQ773" s="1"/>
      <c r="DR773" s="1"/>
      <c r="DS773" s="1"/>
      <c r="DT773" s="1"/>
      <c r="DU773" s="1"/>
      <c r="DV773" s="1"/>
      <c r="DW773" s="1"/>
      <c r="DX773" s="1"/>
      <c r="DY773" s="1"/>
      <c r="DZ773" s="1"/>
      <c r="EA773" s="1"/>
      <c r="EB773" s="1"/>
      <c r="EC773" s="1"/>
      <c r="ED773" s="1"/>
      <c r="EE773" s="1"/>
      <c r="EF773" s="1"/>
      <c r="EG773" s="1"/>
      <c r="EH773" s="1"/>
    </row>
    <row r="774" spans="1:138" ht="12" customHeight="1" x14ac:dyDescent="0.25">
      <c r="A774" s="1"/>
      <c r="B774" s="59"/>
      <c r="C774" s="1"/>
      <c r="D774" s="1"/>
      <c r="E774" s="1"/>
      <c r="F774" s="1"/>
      <c r="G774" s="1"/>
      <c r="H774" s="1"/>
      <c r="I774" s="1"/>
      <c r="J774" s="1"/>
      <c r="K774" s="1"/>
      <c r="L774" s="1"/>
      <c r="M774" s="1"/>
      <c r="N774" s="1"/>
      <c r="O774" s="1"/>
      <c r="P774" s="1"/>
      <c r="Q774" s="1"/>
      <c r="R774" s="1"/>
      <c r="T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c r="CW774" s="1"/>
      <c r="CX774" s="1"/>
      <c r="CY774" s="1"/>
      <c r="CZ774" s="1"/>
      <c r="DA774" s="1"/>
      <c r="DB774" s="1"/>
      <c r="DC774" s="1"/>
      <c r="DD774" s="1"/>
      <c r="DE774" s="1"/>
      <c r="DF774" s="1"/>
      <c r="DG774" s="1"/>
      <c r="DH774" s="1"/>
      <c r="DI774" s="1"/>
      <c r="DJ774" s="1"/>
      <c r="DK774" s="1"/>
      <c r="DL774" s="1"/>
      <c r="DM774" s="1"/>
      <c r="DN774" s="1"/>
      <c r="DO774" s="1"/>
      <c r="DP774" s="1"/>
      <c r="DQ774" s="1"/>
      <c r="DR774" s="1"/>
      <c r="DS774" s="1"/>
      <c r="DT774" s="1"/>
      <c r="DU774" s="1"/>
      <c r="DV774" s="1"/>
      <c r="DW774" s="1"/>
      <c r="DX774" s="1"/>
      <c r="DY774" s="1"/>
      <c r="DZ774" s="1"/>
      <c r="EA774" s="1"/>
      <c r="EB774" s="1"/>
      <c r="EC774" s="1"/>
      <c r="ED774" s="1"/>
      <c r="EE774" s="1"/>
      <c r="EF774" s="1"/>
      <c r="EG774" s="1"/>
      <c r="EH774" s="1"/>
    </row>
    <row r="775" spans="1:138" ht="12" customHeight="1" x14ac:dyDescent="0.25">
      <c r="A775" s="1"/>
      <c r="B775" s="59"/>
      <c r="C775" s="1"/>
      <c r="D775" s="1"/>
      <c r="E775" s="1"/>
      <c r="F775" s="1"/>
      <c r="G775" s="1"/>
      <c r="H775" s="1"/>
      <c r="I775" s="1"/>
      <c r="J775" s="1"/>
      <c r="K775" s="1"/>
      <c r="L775" s="1"/>
      <c r="M775" s="1"/>
      <c r="N775" s="1"/>
      <c r="O775" s="1"/>
      <c r="P775" s="1"/>
      <c r="Q775" s="1"/>
      <c r="R775" s="1"/>
      <c r="T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c r="CW775" s="1"/>
      <c r="CX775" s="1"/>
      <c r="CY775" s="1"/>
      <c r="CZ775" s="1"/>
      <c r="DA775" s="1"/>
      <c r="DB775" s="1"/>
      <c r="DC775" s="1"/>
      <c r="DD775" s="1"/>
      <c r="DE775" s="1"/>
      <c r="DF775" s="1"/>
      <c r="DG775" s="1"/>
      <c r="DH775" s="1"/>
      <c r="DI775" s="1"/>
      <c r="DJ775" s="1"/>
      <c r="DK775" s="1"/>
      <c r="DL775" s="1"/>
      <c r="DM775" s="1"/>
      <c r="DN775" s="1"/>
      <c r="DO775" s="1"/>
      <c r="DP775" s="1"/>
      <c r="DQ775" s="1"/>
      <c r="DR775" s="1"/>
      <c r="DS775" s="1"/>
      <c r="DT775" s="1"/>
      <c r="DU775" s="1"/>
      <c r="DV775" s="1"/>
      <c r="DW775" s="1"/>
      <c r="DX775" s="1"/>
      <c r="DY775" s="1"/>
      <c r="DZ775" s="1"/>
      <c r="EA775" s="1"/>
      <c r="EB775" s="1"/>
      <c r="EC775" s="1"/>
      <c r="ED775" s="1"/>
      <c r="EE775" s="1"/>
      <c r="EF775" s="1"/>
      <c r="EG775" s="1"/>
      <c r="EH775" s="1"/>
    </row>
    <row r="776" spans="1:138" ht="12" customHeight="1" x14ac:dyDescent="0.25">
      <c r="A776" s="1"/>
      <c r="B776" s="59"/>
      <c r="C776" s="1"/>
      <c r="D776" s="1"/>
      <c r="E776" s="1"/>
      <c r="F776" s="1"/>
      <c r="G776" s="1"/>
      <c r="H776" s="1"/>
      <c r="I776" s="1"/>
      <c r="J776" s="1"/>
      <c r="K776" s="1"/>
      <c r="L776" s="1"/>
      <c r="M776" s="1"/>
      <c r="N776" s="1"/>
      <c r="O776" s="1"/>
      <c r="P776" s="1"/>
      <c r="Q776" s="1"/>
      <c r="R776" s="1"/>
      <c r="T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c r="CW776" s="1"/>
      <c r="CX776" s="1"/>
      <c r="CY776" s="1"/>
      <c r="CZ776" s="1"/>
      <c r="DA776" s="1"/>
      <c r="DB776" s="1"/>
      <c r="DC776" s="1"/>
      <c r="DD776" s="1"/>
      <c r="DE776" s="1"/>
      <c r="DF776" s="1"/>
      <c r="DG776" s="1"/>
      <c r="DH776" s="1"/>
      <c r="DI776" s="1"/>
      <c r="DJ776" s="1"/>
      <c r="DK776" s="1"/>
      <c r="DL776" s="1"/>
      <c r="DM776" s="1"/>
      <c r="DN776" s="1"/>
      <c r="DO776" s="1"/>
      <c r="DP776" s="1"/>
      <c r="DQ776" s="1"/>
      <c r="DR776" s="1"/>
      <c r="DS776" s="1"/>
      <c r="DT776" s="1"/>
      <c r="DU776" s="1"/>
      <c r="DV776" s="1"/>
      <c r="DW776" s="1"/>
      <c r="DX776" s="1"/>
      <c r="DY776" s="1"/>
      <c r="DZ776" s="1"/>
      <c r="EA776" s="1"/>
      <c r="EB776" s="1"/>
      <c r="EC776" s="1"/>
      <c r="ED776" s="1"/>
      <c r="EE776" s="1"/>
      <c r="EF776" s="1"/>
      <c r="EG776" s="1"/>
      <c r="EH776" s="1"/>
    </row>
    <row r="777" spans="1:138" ht="12" customHeight="1" x14ac:dyDescent="0.25">
      <c r="A777" s="1"/>
      <c r="B777" s="59"/>
      <c r="C777" s="1"/>
      <c r="D777" s="1"/>
      <c r="E777" s="1"/>
      <c r="F777" s="1"/>
      <c r="G777" s="1"/>
      <c r="H777" s="1"/>
      <c r="I777" s="1"/>
      <c r="J777" s="1"/>
      <c r="K777" s="1"/>
      <c r="L777" s="1"/>
      <c r="M777" s="1"/>
      <c r="N777" s="1"/>
      <c r="O777" s="1"/>
      <c r="P777" s="1"/>
      <c r="Q777" s="1"/>
      <c r="R777" s="1"/>
      <c r="T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c r="CW777" s="1"/>
      <c r="CX777" s="1"/>
      <c r="CY777" s="1"/>
      <c r="CZ777" s="1"/>
      <c r="DA777" s="1"/>
      <c r="DB777" s="1"/>
      <c r="DC777" s="1"/>
      <c r="DD777" s="1"/>
      <c r="DE777" s="1"/>
      <c r="DF777" s="1"/>
      <c r="DG777" s="1"/>
      <c r="DH777" s="1"/>
      <c r="DI777" s="1"/>
      <c r="DJ777" s="1"/>
      <c r="DK777" s="1"/>
      <c r="DL777" s="1"/>
      <c r="DM777" s="1"/>
      <c r="DN777" s="1"/>
      <c r="DO777" s="1"/>
      <c r="DP777" s="1"/>
      <c r="DQ777" s="1"/>
      <c r="DR777" s="1"/>
      <c r="DS777" s="1"/>
      <c r="DT777" s="1"/>
      <c r="DU777" s="1"/>
      <c r="DV777" s="1"/>
      <c r="DW777" s="1"/>
      <c r="DX777" s="1"/>
      <c r="DY777" s="1"/>
      <c r="DZ777" s="1"/>
      <c r="EA777" s="1"/>
      <c r="EB777" s="1"/>
      <c r="EC777" s="1"/>
      <c r="ED777" s="1"/>
      <c r="EE777" s="1"/>
      <c r="EF777" s="1"/>
      <c r="EG777" s="1"/>
      <c r="EH777" s="1"/>
    </row>
    <row r="778" spans="1:138" ht="12" customHeight="1" x14ac:dyDescent="0.25">
      <c r="A778" s="1"/>
      <c r="B778" s="59"/>
      <c r="C778" s="1"/>
      <c r="D778" s="1"/>
      <c r="E778" s="1"/>
      <c r="F778" s="1"/>
      <c r="G778" s="1"/>
      <c r="H778" s="1"/>
      <c r="I778" s="1"/>
      <c r="J778" s="1"/>
      <c r="K778" s="1"/>
      <c r="L778" s="1"/>
      <c r="M778" s="1"/>
      <c r="N778" s="1"/>
      <c r="O778" s="1"/>
      <c r="P778" s="1"/>
      <c r="Q778" s="1"/>
      <c r="R778" s="1"/>
      <c r="T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c r="CW778" s="1"/>
      <c r="CX778" s="1"/>
      <c r="CY778" s="1"/>
      <c r="CZ778" s="1"/>
      <c r="DA778" s="1"/>
      <c r="DB778" s="1"/>
      <c r="DC778" s="1"/>
      <c r="DD778" s="1"/>
      <c r="DE778" s="1"/>
      <c r="DF778" s="1"/>
      <c r="DG778" s="1"/>
      <c r="DH778" s="1"/>
      <c r="DI778" s="1"/>
      <c r="DJ778" s="1"/>
      <c r="DK778" s="1"/>
      <c r="DL778" s="1"/>
      <c r="DM778" s="1"/>
      <c r="DN778" s="1"/>
      <c r="DO778" s="1"/>
      <c r="DP778" s="1"/>
      <c r="DQ778" s="1"/>
      <c r="DR778" s="1"/>
      <c r="DS778" s="1"/>
      <c r="DT778" s="1"/>
      <c r="DU778" s="1"/>
      <c r="DV778" s="1"/>
      <c r="DW778" s="1"/>
      <c r="DX778" s="1"/>
      <c r="DY778" s="1"/>
      <c r="DZ778" s="1"/>
      <c r="EA778" s="1"/>
      <c r="EB778" s="1"/>
      <c r="EC778" s="1"/>
      <c r="ED778" s="1"/>
      <c r="EE778" s="1"/>
      <c r="EF778" s="1"/>
      <c r="EG778" s="1"/>
      <c r="EH778" s="1"/>
    </row>
    <row r="779" spans="1:138" ht="12" customHeight="1" x14ac:dyDescent="0.25">
      <c r="A779" s="1"/>
      <c r="B779" s="59"/>
      <c r="C779" s="1"/>
      <c r="D779" s="1"/>
      <c r="E779" s="1"/>
      <c r="F779" s="1"/>
      <c r="G779" s="1"/>
      <c r="H779" s="1"/>
      <c r="I779" s="1"/>
      <c r="J779" s="1"/>
      <c r="K779" s="1"/>
      <c r="L779" s="1"/>
      <c r="M779" s="1"/>
      <c r="N779" s="1"/>
      <c r="O779" s="1"/>
      <c r="P779" s="1"/>
      <c r="Q779" s="1"/>
      <c r="R779" s="1"/>
      <c r="T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c r="CW779" s="1"/>
      <c r="CX779" s="1"/>
      <c r="CY779" s="1"/>
      <c r="CZ779" s="1"/>
      <c r="DA779" s="1"/>
      <c r="DB779" s="1"/>
      <c r="DC779" s="1"/>
      <c r="DD779" s="1"/>
      <c r="DE779" s="1"/>
      <c r="DF779" s="1"/>
      <c r="DG779" s="1"/>
      <c r="DH779" s="1"/>
      <c r="DI779" s="1"/>
      <c r="DJ779" s="1"/>
      <c r="DK779" s="1"/>
      <c r="DL779" s="1"/>
      <c r="DM779" s="1"/>
      <c r="DN779" s="1"/>
      <c r="DO779" s="1"/>
      <c r="DP779" s="1"/>
      <c r="DQ779" s="1"/>
      <c r="DR779" s="1"/>
      <c r="DS779" s="1"/>
      <c r="DT779" s="1"/>
      <c r="DU779" s="1"/>
      <c r="DV779" s="1"/>
      <c r="DW779" s="1"/>
      <c r="DX779" s="1"/>
      <c r="DY779" s="1"/>
      <c r="DZ779" s="1"/>
      <c r="EA779" s="1"/>
      <c r="EB779" s="1"/>
      <c r="EC779" s="1"/>
      <c r="ED779" s="1"/>
      <c r="EE779" s="1"/>
      <c r="EF779" s="1"/>
      <c r="EG779" s="1"/>
      <c r="EH779" s="1"/>
    </row>
    <row r="780" spans="1:138" ht="12" customHeight="1" x14ac:dyDescent="0.25">
      <c r="A780" s="1"/>
      <c r="B780" s="59"/>
      <c r="C780" s="1"/>
      <c r="D780" s="1"/>
      <c r="E780" s="1"/>
      <c r="F780" s="1"/>
      <c r="G780" s="1"/>
      <c r="H780" s="1"/>
      <c r="I780" s="1"/>
      <c r="J780" s="1"/>
      <c r="K780" s="1"/>
      <c r="L780" s="1"/>
      <c r="M780" s="1"/>
      <c r="N780" s="1"/>
      <c r="O780" s="1"/>
      <c r="P780" s="1"/>
      <c r="Q780" s="1"/>
      <c r="R780" s="1"/>
      <c r="T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c r="CW780" s="1"/>
      <c r="CX780" s="1"/>
      <c r="CY780" s="1"/>
      <c r="CZ780" s="1"/>
      <c r="DA780" s="1"/>
      <c r="DB780" s="1"/>
      <c r="DC780" s="1"/>
      <c r="DD780" s="1"/>
      <c r="DE780" s="1"/>
      <c r="DF780" s="1"/>
      <c r="DG780" s="1"/>
      <c r="DH780" s="1"/>
      <c r="DI780" s="1"/>
      <c r="DJ780" s="1"/>
      <c r="DK780" s="1"/>
      <c r="DL780" s="1"/>
      <c r="DM780" s="1"/>
      <c r="DN780" s="1"/>
      <c r="DO780" s="1"/>
      <c r="DP780" s="1"/>
      <c r="DQ780" s="1"/>
      <c r="DR780" s="1"/>
      <c r="DS780" s="1"/>
      <c r="DT780" s="1"/>
      <c r="DU780" s="1"/>
      <c r="DV780" s="1"/>
      <c r="DW780" s="1"/>
      <c r="DX780" s="1"/>
      <c r="DY780" s="1"/>
      <c r="DZ780" s="1"/>
      <c r="EA780" s="1"/>
      <c r="EB780" s="1"/>
      <c r="EC780" s="1"/>
      <c r="ED780" s="1"/>
      <c r="EE780" s="1"/>
      <c r="EF780" s="1"/>
      <c r="EG780" s="1"/>
      <c r="EH780" s="1"/>
    </row>
    <row r="781" spans="1:138" ht="12" customHeight="1" x14ac:dyDescent="0.25">
      <c r="A781" s="1"/>
      <c r="B781" s="59"/>
      <c r="C781" s="1"/>
      <c r="D781" s="1"/>
      <c r="E781" s="1"/>
      <c r="F781" s="1"/>
      <c r="G781" s="1"/>
      <c r="H781" s="1"/>
      <c r="I781" s="1"/>
      <c r="J781" s="1"/>
      <c r="K781" s="1"/>
      <c r="L781" s="1"/>
      <c r="M781" s="1"/>
      <c r="N781" s="1"/>
      <c r="O781" s="1"/>
      <c r="P781" s="1"/>
      <c r="Q781" s="1"/>
      <c r="R781" s="1"/>
      <c r="T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c r="CW781" s="1"/>
      <c r="CX781" s="1"/>
      <c r="CY781" s="1"/>
      <c r="CZ781" s="1"/>
      <c r="DA781" s="1"/>
      <c r="DB781" s="1"/>
      <c r="DC781" s="1"/>
      <c r="DD781" s="1"/>
      <c r="DE781" s="1"/>
      <c r="DF781" s="1"/>
      <c r="DG781" s="1"/>
      <c r="DH781" s="1"/>
      <c r="DI781" s="1"/>
      <c r="DJ781" s="1"/>
      <c r="DK781" s="1"/>
      <c r="DL781" s="1"/>
      <c r="DM781" s="1"/>
      <c r="DN781" s="1"/>
      <c r="DO781" s="1"/>
      <c r="DP781" s="1"/>
      <c r="DQ781" s="1"/>
      <c r="DR781" s="1"/>
      <c r="DS781" s="1"/>
      <c r="DT781" s="1"/>
      <c r="DU781" s="1"/>
      <c r="DV781" s="1"/>
      <c r="DW781" s="1"/>
      <c r="DX781" s="1"/>
      <c r="DY781" s="1"/>
      <c r="DZ781" s="1"/>
      <c r="EA781" s="1"/>
      <c r="EB781" s="1"/>
      <c r="EC781" s="1"/>
      <c r="ED781" s="1"/>
      <c r="EE781" s="1"/>
      <c r="EF781" s="1"/>
      <c r="EG781" s="1"/>
      <c r="EH781" s="1"/>
    </row>
    <row r="782" spans="1:138" ht="12" customHeight="1" x14ac:dyDescent="0.25">
      <c r="A782" s="1"/>
      <c r="B782" s="59"/>
      <c r="C782" s="1"/>
      <c r="D782" s="1"/>
      <c r="E782" s="1"/>
      <c r="F782" s="1"/>
      <c r="G782" s="1"/>
      <c r="H782" s="1"/>
      <c r="I782" s="1"/>
      <c r="J782" s="1"/>
      <c r="K782" s="1"/>
      <c r="L782" s="1"/>
      <c r="M782" s="1"/>
      <c r="N782" s="1"/>
      <c r="O782" s="1"/>
      <c r="P782" s="1"/>
      <c r="Q782" s="1"/>
      <c r="R782" s="1"/>
      <c r="T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c r="CW782" s="1"/>
      <c r="CX782" s="1"/>
      <c r="CY782" s="1"/>
      <c r="CZ782" s="1"/>
      <c r="DA782" s="1"/>
      <c r="DB782" s="1"/>
      <c r="DC782" s="1"/>
      <c r="DD782" s="1"/>
      <c r="DE782" s="1"/>
      <c r="DF782" s="1"/>
      <c r="DG782" s="1"/>
      <c r="DH782" s="1"/>
      <c r="DI782" s="1"/>
      <c r="DJ782" s="1"/>
      <c r="DK782" s="1"/>
      <c r="DL782" s="1"/>
      <c r="DM782" s="1"/>
      <c r="DN782" s="1"/>
      <c r="DO782" s="1"/>
      <c r="DP782" s="1"/>
      <c r="DQ782" s="1"/>
      <c r="DR782" s="1"/>
      <c r="DS782" s="1"/>
      <c r="DT782" s="1"/>
      <c r="DU782" s="1"/>
      <c r="DV782" s="1"/>
      <c r="DW782" s="1"/>
      <c r="DX782" s="1"/>
      <c r="DY782" s="1"/>
      <c r="DZ782" s="1"/>
      <c r="EA782" s="1"/>
      <c r="EB782" s="1"/>
      <c r="EC782" s="1"/>
      <c r="ED782" s="1"/>
      <c r="EE782" s="1"/>
      <c r="EF782" s="1"/>
      <c r="EG782" s="1"/>
      <c r="EH782" s="1"/>
    </row>
    <row r="783" spans="1:138" ht="12" customHeight="1" x14ac:dyDescent="0.25">
      <c r="A783" s="1"/>
      <c r="B783" s="59"/>
      <c r="C783" s="1"/>
      <c r="D783" s="1"/>
      <c r="E783" s="1"/>
      <c r="F783" s="1"/>
      <c r="G783" s="1"/>
      <c r="H783" s="1"/>
      <c r="I783" s="1"/>
      <c r="J783" s="1"/>
      <c r="K783" s="1"/>
      <c r="L783" s="1"/>
      <c r="M783" s="1"/>
      <c r="N783" s="1"/>
      <c r="O783" s="1"/>
      <c r="P783" s="1"/>
      <c r="Q783" s="1"/>
      <c r="R783" s="1"/>
      <c r="T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c r="CW783" s="1"/>
      <c r="CX783" s="1"/>
      <c r="CY783" s="1"/>
      <c r="CZ783" s="1"/>
      <c r="DA783" s="1"/>
      <c r="DB783" s="1"/>
      <c r="DC783" s="1"/>
      <c r="DD783" s="1"/>
      <c r="DE783" s="1"/>
      <c r="DF783" s="1"/>
      <c r="DG783" s="1"/>
      <c r="DH783" s="1"/>
      <c r="DI783" s="1"/>
      <c r="DJ783" s="1"/>
      <c r="DK783" s="1"/>
      <c r="DL783" s="1"/>
      <c r="DM783" s="1"/>
      <c r="DN783" s="1"/>
      <c r="DO783" s="1"/>
      <c r="DP783" s="1"/>
      <c r="DQ783" s="1"/>
      <c r="DR783" s="1"/>
      <c r="DS783" s="1"/>
      <c r="DT783" s="1"/>
      <c r="DU783" s="1"/>
      <c r="DV783" s="1"/>
      <c r="DW783" s="1"/>
      <c r="DX783" s="1"/>
      <c r="DY783" s="1"/>
      <c r="DZ783" s="1"/>
      <c r="EA783" s="1"/>
      <c r="EB783" s="1"/>
      <c r="EC783" s="1"/>
      <c r="ED783" s="1"/>
      <c r="EE783" s="1"/>
      <c r="EF783" s="1"/>
      <c r="EG783" s="1"/>
      <c r="EH783" s="1"/>
    </row>
    <row r="784" spans="1:138" ht="12" customHeight="1" x14ac:dyDescent="0.25">
      <c r="A784" s="1"/>
      <c r="B784" s="59"/>
      <c r="C784" s="1"/>
      <c r="D784" s="1"/>
      <c r="E784" s="1"/>
      <c r="F784" s="1"/>
      <c r="G784" s="1"/>
      <c r="H784" s="1"/>
      <c r="I784" s="1"/>
      <c r="J784" s="1"/>
      <c r="K784" s="1"/>
      <c r="L784" s="1"/>
      <c r="M784" s="1"/>
      <c r="N784" s="1"/>
      <c r="O784" s="1"/>
      <c r="P784" s="1"/>
      <c r="Q784" s="1"/>
      <c r="R784" s="1"/>
      <c r="T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c r="CW784" s="1"/>
      <c r="CX784" s="1"/>
      <c r="CY784" s="1"/>
      <c r="CZ784" s="1"/>
      <c r="DA784" s="1"/>
      <c r="DB784" s="1"/>
      <c r="DC784" s="1"/>
      <c r="DD784" s="1"/>
      <c r="DE784" s="1"/>
      <c r="DF784" s="1"/>
      <c r="DG784" s="1"/>
      <c r="DH784" s="1"/>
      <c r="DI784" s="1"/>
      <c r="DJ784" s="1"/>
      <c r="DK784" s="1"/>
      <c r="DL784" s="1"/>
      <c r="DM784" s="1"/>
      <c r="DN784" s="1"/>
      <c r="DO784" s="1"/>
      <c r="DP784" s="1"/>
      <c r="DQ784" s="1"/>
      <c r="DR784" s="1"/>
      <c r="DS784" s="1"/>
      <c r="DT784" s="1"/>
      <c r="DU784" s="1"/>
      <c r="DV784" s="1"/>
      <c r="DW784" s="1"/>
      <c r="DX784" s="1"/>
      <c r="DY784" s="1"/>
      <c r="DZ784" s="1"/>
      <c r="EA784" s="1"/>
      <c r="EB784" s="1"/>
      <c r="EC784" s="1"/>
      <c r="ED784" s="1"/>
      <c r="EE784" s="1"/>
      <c r="EF784" s="1"/>
      <c r="EG784" s="1"/>
      <c r="EH784" s="1"/>
    </row>
    <row r="785" spans="1:138" ht="12" customHeight="1" x14ac:dyDescent="0.25">
      <c r="A785" s="1"/>
      <c r="B785" s="59"/>
      <c r="C785" s="1"/>
      <c r="D785" s="1"/>
      <c r="E785" s="1"/>
      <c r="F785" s="1"/>
      <c r="G785" s="1"/>
      <c r="H785" s="1"/>
      <c r="I785" s="1"/>
      <c r="J785" s="1"/>
      <c r="K785" s="1"/>
      <c r="L785" s="1"/>
      <c r="M785" s="1"/>
      <c r="N785" s="1"/>
      <c r="O785" s="1"/>
      <c r="P785" s="1"/>
      <c r="Q785" s="1"/>
      <c r="R785" s="1"/>
      <c r="T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c r="CW785" s="1"/>
      <c r="CX785" s="1"/>
      <c r="CY785" s="1"/>
      <c r="CZ785" s="1"/>
      <c r="DA785" s="1"/>
      <c r="DB785" s="1"/>
      <c r="DC785" s="1"/>
      <c r="DD785" s="1"/>
      <c r="DE785" s="1"/>
      <c r="DF785" s="1"/>
      <c r="DG785" s="1"/>
      <c r="DH785" s="1"/>
      <c r="DI785" s="1"/>
      <c r="DJ785" s="1"/>
      <c r="DK785" s="1"/>
      <c r="DL785" s="1"/>
      <c r="DM785" s="1"/>
      <c r="DN785" s="1"/>
      <c r="DO785" s="1"/>
      <c r="DP785" s="1"/>
      <c r="DQ785" s="1"/>
      <c r="DR785" s="1"/>
      <c r="DS785" s="1"/>
      <c r="DT785" s="1"/>
      <c r="DU785" s="1"/>
      <c r="DV785" s="1"/>
      <c r="DW785" s="1"/>
      <c r="DX785" s="1"/>
      <c r="DY785" s="1"/>
      <c r="DZ785" s="1"/>
      <c r="EA785" s="1"/>
      <c r="EB785" s="1"/>
      <c r="EC785" s="1"/>
      <c r="ED785" s="1"/>
      <c r="EE785" s="1"/>
      <c r="EF785" s="1"/>
      <c r="EG785" s="1"/>
      <c r="EH785" s="1"/>
    </row>
    <row r="786" spans="1:138" ht="12" customHeight="1" x14ac:dyDescent="0.25">
      <c r="A786" s="1"/>
      <c r="B786" s="59"/>
      <c r="C786" s="1"/>
      <c r="D786" s="1"/>
      <c r="E786" s="1"/>
      <c r="F786" s="1"/>
      <c r="G786" s="1"/>
      <c r="H786" s="1"/>
      <c r="I786" s="1"/>
      <c r="J786" s="1"/>
      <c r="K786" s="1"/>
      <c r="L786" s="1"/>
      <c r="M786" s="1"/>
      <c r="N786" s="1"/>
      <c r="O786" s="1"/>
      <c r="P786" s="1"/>
      <c r="Q786" s="1"/>
      <c r="R786" s="1"/>
      <c r="T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c r="CW786" s="1"/>
      <c r="CX786" s="1"/>
      <c r="CY786" s="1"/>
      <c r="CZ786" s="1"/>
      <c r="DA786" s="1"/>
      <c r="DB786" s="1"/>
      <c r="DC786" s="1"/>
      <c r="DD786" s="1"/>
      <c r="DE786" s="1"/>
      <c r="DF786" s="1"/>
      <c r="DG786" s="1"/>
      <c r="DH786" s="1"/>
      <c r="DI786" s="1"/>
      <c r="DJ786" s="1"/>
      <c r="DK786" s="1"/>
      <c r="DL786" s="1"/>
      <c r="DM786" s="1"/>
      <c r="DN786" s="1"/>
      <c r="DO786" s="1"/>
      <c r="DP786" s="1"/>
      <c r="DQ786" s="1"/>
      <c r="DR786" s="1"/>
      <c r="DS786" s="1"/>
      <c r="DT786" s="1"/>
      <c r="DU786" s="1"/>
      <c r="DV786" s="1"/>
      <c r="DW786" s="1"/>
      <c r="DX786" s="1"/>
      <c r="DY786" s="1"/>
      <c r="DZ786" s="1"/>
      <c r="EA786" s="1"/>
      <c r="EB786" s="1"/>
      <c r="EC786" s="1"/>
      <c r="ED786" s="1"/>
      <c r="EE786" s="1"/>
      <c r="EF786" s="1"/>
      <c r="EG786" s="1"/>
      <c r="EH786" s="1"/>
    </row>
    <row r="787" spans="1:138" ht="12" customHeight="1" x14ac:dyDescent="0.25">
      <c r="A787" s="1"/>
      <c r="B787" s="59"/>
      <c r="C787" s="1"/>
      <c r="D787" s="1"/>
      <c r="E787" s="1"/>
      <c r="F787" s="1"/>
      <c r="G787" s="1"/>
      <c r="H787" s="1"/>
      <c r="I787" s="1"/>
      <c r="J787" s="1"/>
      <c r="K787" s="1"/>
      <c r="L787" s="1"/>
      <c r="M787" s="1"/>
      <c r="N787" s="1"/>
      <c r="O787" s="1"/>
      <c r="P787" s="1"/>
      <c r="Q787" s="1"/>
      <c r="R787" s="1"/>
      <c r="T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c r="CW787" s="1"/>
      <c r="CX787" s="1"/>
      <c r="CY787" s="1"/>
      <c r="CZ787" s="1"/>
      <c r="DA787" s="1"/>
      <c r="DB787" s="1"/>
      <c r="DC787" s="1"/>
      <c r="DD787" s="1"/>
      <c r="DE787" s="1"/>
      <c r="DF787" s="1"/>
      <c r="DG787" s="1"/>
      <c r="DH787" s="1"/>
      <c r="DI787" s="1"/>
      <c r="DJ787" s="1"/>
      <c r="DK787" s="1"/>
      <c r="DL787" s="1"/>
      <c r="DM787" s="1"/>
      <c r="DN787" s="1"/>
      <c r="DO787" s="1"/>
      <c r="DP787" s="1"/>
      <c r="DQ787" s="1"/>
      <c r="DR787" s="1"/>
      <c r="DS787" s="1"/>
      <c r="DT787" s="1"/>
      <c r="DU787" s="1"/>
      <c r="DV787" s="1"/>
      <c r="DW787" s="1"/>
      <c r="DX787" s="1"/>
      <c r="DY787" s="1"/>
      <c r="DZ787" s="1"/>
      <c r="EA787" s="1"/>
      <c r="EB787" s="1"/>
      <c r="EC787" s="1"/>
      <c r="ED787" s="1"/>
      <c r="EE787" s="1"/>
      <c r="EF787" s="1"/>
      <c r="EG787" s="1"/>
      <c r="EH787" s="1"/>
    </row>
    <row r="788" spans="1:138" ht="12" customHeight="1" x14ac:dyDescent="0.25">
      <c r="A788" s="1"/>
      <c r="B788" s="59"/>
      <c r="C788" s="1"/>
      <c r="D788" s="1"/>
      <c r="E788" s="1"/>
      <c r="F788" s="1"/>
      <c r="G788" s="1"/>
      <c r="H788" s="1"/>
      <c r="I788" s="1"/>
      <c r="J788" s="1"/>
      <c r="K788" s="1"/>
      <c r="L788" s="1"/>
      <c r="M788" s="1"/>
      <c r="N788" s="1"/>
      <c r="O788" s="1"/>
      <c r="P788" s="1"/>
      <c r="Q788" s="1"/>
      <c r="R788" s="1"/>
      <c r="T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c r="CW788" s="1"/>
      <c r="CX788" s="1"/>
      <c r="CY788" s="1"/>
      <c r="CZ788" s="1"/>
      <c r="DA788" s="1"/>
      <c r="DB788" s="1"/>
      <c r="DC788" s="1"/>
      <c r="DD788" s="1"/>
      <c r="DE788" s="1"/>
      <c r="DF788" s="1"/>
      <c r="DG788" s="1"/>
      <c r="DH788" s="1"/>
      <c r="DI788" s="1"/>
      <c r="DJ788" s="1"/>
      <c r="DK788" s="1"/>
      <c r="DL788" s="1"/>
      <c r="DM788" s="1"/>
      <c r="DN788" s="1"/>
      <c r="DO788" s="1"/>
      <c r="DP788" s="1"/>
      <c r="DQ788" s="1"/>
      <c r="DR788" s="1"/>
      <c r="DS788" s="1"/>
      <c r="DT788" s="1"/>
      <c r="DU788" s="1"/>
      <c r="DV788" s="1"/>
      <c r="DW788" s="1"/>
      <c r="DX788" s="1"/>
      <c r="DY788" s="1"/>
      <c r="DZ788" s="1"/>
      <c r="EA788" s="1"/>
      <c r="EB788" s="1"/>
      <c r="EC788" s="1"/>
      <c r="ED788" s="1"/>
      <c r="EE788" s="1"/>
      <c r="EF788" s="1"/>
      <c r="EG788" s="1"/>
      <c r="EH788" s="1"/>
    </row>
    <row r="789" spans="1:138" ht="12" customHeight="1" x14ac:dyDescent="0.25">
      <c r="A789" s="1"/>
      <c r="B789" s="59"/>
      <c r="C789" s="1"/>
      <c r="D789" s="1"/>
      <c r="E789" s="1"/>
      <c r="F789" s="1"/>
      <c r="G789" s="1"/>
      <c r="H789" s="1"/>
      <c r="I789" s="1"/>
      <c r="J789" s="1"/>
      <c r="K789" s="1"/>
      <c r="L789" s="1"/>
      <c r="M789" s="1"/>
      <c r="N789" s="1"/>
      <c r="O789" s="1"/>
      <c r="P789" s="1"/>
      <c r="Q789" s="1"/>
      <c r="R789" s="1"/>
      <c r="T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c r="CW789" s="1"/>
      <c r="CX789" s="1"/>
      <c r="CY789" s="1"/>
      <c r="CZ789" s="1"/>
      <c r="DA789" s="1"/>
      <c r="DB789" s="1"/>
      <c r="DC789" s="1"/>
      <c r="DD789" s="1"/>
      <c r="DE789" s="1"/>
      <c r="DF789" s="1"/>
      <c r="DG789" s="1"/>
      <c r="DH789" s="1"/>
      <c r="DI789" s="1"/>
      <c r="DJ789" s="1"/>
      <c r="DK789" s="1"/>
      <c r="DL789" s="1"/>
      <c r="DM789" s="1"/>
      <c r="DN789" s="1"/>
      <c r="DO789" s="1"/>
      <c r="DP789" s="1"/>
      <c r="DQ789" s="1"/>
      <c r="DR789" s="1"/>
      <c r="DS789" s="1"/>
      <c r="DT789" s="1"/>
      <c r="DU789" s="1"/>
      <c r="DV789" s="1"/>
      <c r="DW789" s="1"/>
      <c r="DX789" s="1"/>
      <c r="DY789" s="1"/>
      <c r="DZ789" s="1"/>
      <c r="EA789" s="1"/>
      <c r="EB789" s="1"/>
      <c r="EC789" s="1"/>
      <c r="ED789" s="1"/>
      <c r="EE789" s="1"/>
      <c r="EF789" s="1"/>
      <c r="EG789" s="1"/>
      <c r="EH789" s="1"/>
    </row>
    <row r="790" spans="1:138" ht="12" customHeight="1" x14ac:dyDescent="0.25">
      <c r="A790" s="1"/>
      <c r="B790" s="59"/>
      <c r="C790" s="1"/>
      <c r="D790" s="1"/>
      <c r="E790" s="1"/>
      <c r="F790" s="1"/>
      <c r="G790" s="1"/>
      <c r="H790" s="1"/>
      <c r="I790" s="1"/>
      <c r="J790" s="1"/>
      <c r="K790" s="1"/>
      <c r="L790" s="1"/>
      <c r="M790" s="1"/>
      <c r="N790" s="1"/>
      <c r="O790" s="1"/>
      <c r="P790" s="1"/>
      <c r="Q790" s="1"/>
      <c r="R790" s="1"/>
      <c r="T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c r="CW790" s="1"/>
      <c r="CX790" s="1"/>
      <c r="CY790" s="1"/>
      <c r="CZ790" s="1"/>
      <c r="DA790" s="1"/>
      <c r="DB790" s="1"/>
      <c r="DC790" s="1"/>
      <c r="DD790" s="1"/>
      <c r="DE790" s="1"/>
      <c r="DF790" s="1"/>
      <c r="DG790" s="1"/>
      <c r="DH790" s="1"/>
      <c r="DI790" s="1"/>
      <c r="DJ790" s="1"/>
      <c r="DK790" s="1"/>
      <c r="DL790" s="1"/>
      <c r="DM790" s="1"/>
      <c r="DN790" s="1"/>
      <c r="DO790" s="1"/>
      <c r="DP790" s="1"/>
      <c r="DQ790" s="1"/>
      <c r="DR790" s="1"/>
      <c r="DS790" s="1"/>
      <c r="DT790" s="1"/>
      <c r="DU790" s="1"/>
      <c r="DV790" s="1"/>
      <c r="DW790" s="1"/>
      <c r="DX790" s="1"/>
      <c r="DY790" s="1"/>
      <c r="DZ790" s="1"/>
      <c r="EA790" s="1"/>
      <c r="EB790" s="1"/>
      <c r="EC790" s="1"/>
      <c r="ED790" s="1"/>
      <c r="EE790" s="1"/>
      <c r="EF790" s="1"/>
      <c r="EG790" s="1"/>
      <c r="EH790" s="1"/>
    </row>
    <row r="791" spans="1:138" ht="12" customHeight="1" x14ac:dyDescent="0.25">
      <c r="A791" s="1"/>
      <c r="B791" s="59"/>
      <c r="C791" s="1"/>
      <c r="D791" s="1"/>
      <c r="E791" s="1"/>
      <c r="F791" s="1"/>
      <c r="G791" s="1"/>
      <c r="H791" s="1"/>
      <c r="I791" s="1"/>
      <c r="J791" s="1"/>
      <c r="K791" s="1"/>
      <c r="L791" s="1"/>
      <c r="M791" s="1"/>
      <c r="N791" s="1"/>
      <c r="O791" s="1"/>
      <c r="P791" s="1"/>
      <c r="Q791" s="1"/>
      <c r="R791" s="1"/>
      <c r="T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c r="CW791" s="1"/>
      <c r="CX791" s="1"/>
      <c r="CY791" s="1"/>
      <c r="CZ791" s="1"/>
      <c r="DA791" s="1"/>
      <c r="DB791" s="1"/>
      <c r="DC791" s="1"/>
      <c r="DD791" s="1"/>
      <c r="DE791" s="1"/>
      <c r="DF791" s="1"/>
      <c r="DG791" s="1"/>
      <c r="DH791" s="1"/>
      <c r="DI791" s="1"/>
      <c r="DJ791" s="1"/>
      <c r="DK791" s="1"/>
      <c r="DL791" s="1"/>
      <c r="DM791" s="1"/>
      <c r="DN791" s="1"/>
      <c r="DO791" s="1"/>
      <c r="DP791" s="1"/>
      <c r="DQ791" s="1"/>
      <c r="DR791" s="1"/>
      <c r="DS791" s="1"/>
      <c r="DT791" s="1"/>
      <c r="DU791" s="1"/>
      <c r="DV791" s="1"/>
      <c r="DW791" s="1"/>
      <c r="DX791" s="1"/>
      <c r="DY791" s="1"/>
      <c r="DZ791" s="1"/>
      <c r="EA791" s="1"/>
      <c r="EB791" s="1"/>
      <c r="EC791" s="1"/>
      <c r="ED791" s="1"/>
      <c r="EE791" s="1"/>
      <c r="EF791" s="1"/>
      <c r="EG791" s="1"/>
      <c r="EH791" s="1"/>
    </row>
    <row r="792" spans="1:138" ht="12" customHeight="1" x14ac:dyDescent="0.25">
      <c r="A792" s="1"/>
      <c r="B792" s="59"/>
      <c r="C792" s="1"/>
      <c r="D792" s="1"/>
      <c r="E792" s="1"/>
      <c r="F792" s="1"/>
      <c r="G792" s="1"/>
      <c r="H792" s="1"/>
      <c r="I792" s="1"/>
      <c r="J792" s="1"/>
      <c r="K792" s="1"/>
      <c r="L792" s="1"/>
      <c r="M792" s="1"/>
      <c r="N792" s="1"/>
      <c r="O792" s="1"/>
      <c r="P792" s="1"/>
      <c r="Q792" s="1"/>
      <c r="R792" s="1"/>
      <c r="T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c r="CW792" s="1"/>
      <c r="CX792" s="1"/>
      <c r="CY792" s="1"/>
      <c r="CZ792" s="1"/>
      <c r="DA792" s="1"/>
      <c r="DB792" s="1"/>
      <c r="DC792" s="1"/>
      <c r="DD792" s="1"/>
      <c r="DE792" s="1"/>
      <c r="DF792" s="1"/>
      <c r="DG792" s="1"/>
      <c r="DH792" s="1"/>
      <c r="DI792" s="1"/>
      <c r="DJ792" s="1"/>
      <c r="DK792" s="1"/>
      <c r="DL792" s="1"/>
      <c r="DM792" s="1"/>
      <c r="DN792" s="1"/>
      <c r="DO792" s="1"/>
      <c r="DP792" s="1"/>
      <c r="DQ792" s="1"/>
      <c r="DR792" s="1"/>
      <c r="DS792" s="1"/>
      <c r="DT792" s="1"/>
      <c r="DU792" s="1"/>
      <c r="DV792" s="1"/>
      <c r="DW792" s="1"/>
      <c r="DX792" s="1"/>
      <c r="DY792" s="1"/>
      <c r="DZ792" s="1"/>
      <c r="EA792" s="1"/>
      <c r="EB792" s="1"/>
      <c r="EC792" s="1"/>
      <c r="ED792" s="1"/>
      <c r="EE792" s="1"/>
      <c r="EF792" s="1"/>
      <c r="EG792" s="1"/>
      <c r="EH792" s="1"/>
    </row>
    <row r="793" spans="1:138" ht="12" customHeight="1" x14ac:dyDescent="0.25">
      <c r="A793" s="1"/>
      <c r="B793" s="59"/>
      <c r="C793" s="1"/>
      <c r="D793" s="1"/>
      <c r="E793" s="1"/>
      <c r="F793" s="1"/>
      <c r="G793" s="1"/>
      <c r="H793" s="1"/>
      <c r="I793" s="1"/>
      <c r="J793" s="1"/>
      <c r="K793" s="1"/>
      <c r="L793" s="1"/>
      <c r="M793" s="1"/>
      <c r="N793" s="1"/>
      <c r="O793" s="1"/>
      <c r="P793" s="1"/>
      <c r="Q793" s="1"/>
      <c r="R793" s="1"/>
      <c r="T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c r="CX793" s="1"/>
      <c r="CY793" s="1"/>
      <c r="CZ793" s="1"/>
      <c r="DA793" s="1"/>
      <c r="DB793" s="1"/>
      <c r="DC793" s="1"/>
      <c r="DD793" s="1"/>
      <c r="DE793" s="1"/>
      <c r="DF793" s="1"/>
      <c r="DG793" s="1"/>
      <c r="DH793" s="1"/>
      <c r="DI793" s="1"/>
      <c r="DJ793" s="1"/>
      <c r="DK793" s="1"/>
      <c r="DL793" s="1"/>
      <c r="DM793" s="1"/>
      <c r="DN793" s="1"/>
      <c r="DO793" s="1"/>
      <c r="DP793" s="1"/>
      <c r="DQ793" s="1"/>
      <c r="DR793" s="1"/>
      <c r="DS793" s="1"/>
      <c r="DT793" s="1"/>
      <c r="DU793" s="1"/>
      <c r="DV793" s="1"/>
      <c r="DW793" s="1"/>
      <c r="DX793" s="1"/>
      <c r="DY793" s="1"/>
      <c r="DZ793" s="1"/>
      <c r="EA793" s="1"/>
      <c r="EB793" s="1"/>
      <c r="EC793" s="1"/>
      <c r="ED793" s="1"/>
      <c r="EE793" s="1"/>
      <c r="EF793" s="1"/>
      <c r="EG793" s="1"/>
      <c r="EH793" s="1"/>
    </row>
    <row r="794" spans="1:138" ht="12" customHeight="1" x14ac:dyDescent="0.25">
      <c r="A794" s="1"/>
      <c r="B794" s="59"/>
      <c r="C794" s="1"/>
      <c r="D794" s="1"/>
      <c r="E794" s="1"/>
      <c r="F794" s="1"/>
      <c r="G794" s="1"/>
      <c r="H794" s="1"/>
      <c r="I794" s="1"/>
      <c r="J794" s="1"/>
      <c r="K794" s="1"/>
      <c r="L794" s="1"/>
      <c r="M794" s="1"/>
      <c r="N794" s="1"/>
      <c r="O794" s="1"/>
      <c r="P794" s="1"/>
      <c r="Q794" s="1"/>
      <c r="R794" s="1"/>
      <c r="T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c r="CX794" s="1"/>
      <c r="CY794" s="1"/>
      <c r="CZ794" s="1"/>
      <c r="DA794" s="1"/>
      <c r="DB794" s="1"/>
      <c r="DC794" s="1"/>
      <c r="DD794" s="1"/>
      <c r="DE794" s="1"/>
      <c r="DF794" s="1"/>
      <c r="DG794" s="1"/>
      <c r="DH794" s="1"/>
      <c r="DI794" s="1"/>
      <c r="DJ794" s="1"/>
      <c r="DK794" s="1"/>
      <c r="DL794" s="1"/>
      <c r="DM794" s="1"/>
      <c r="DN794" s="1"/>
      <c r="DO794" s="1"/>
      <c r="DP794" s="1"/>
      <c r="DQ794" s="1"/>
      <c r="DR794" s="1"/>
      <c r="DS794" s="1"/>
      <c r="DT794" s="1"/>
      <c r="DU794" s="1"/>
      <c r="DV794" s="1"/>
      <c r="DW794" s="1"/>
      <c r="DX794" s="1"/>
      <c r="DY794" s="1"/>
      <c r="DZ794" s="1"/>
      <c r="EA794" s="1"/>
      <c r="EB794" s="1"/>
      <c r="EC794" s="1"/>
      <c r="ED794" s="1"/>
      <c r="EE794" s="1"/>
      <c r="EF794" s="1"/>
      <c r="EG794" s="1"/>
      <c r="EH794" s="1"/>
    </row>
    <row r="795" spans="1:138" ht="12" customHeight="1" x14ac:dyDescent="0.25">
      <c r="A795" s="1"/>
      <c r="B795" s="59"/>
      <c r="C795" s="1"/>
      <c r="D795" s="1"/>
      <c r="E795" s="1"/>
      <c r="F795" s="1"/>
      <c r="G795" s="1"/>
      <c r="H795" s="1"/>
      <c r="I795" s="1"/>
      <c r="J795" s="1"/>
      <c r="K795" s="1"/>
      <c r="L795" s="1"/>
      <c r="M795" s="1"/>
      <c r="N795" s="1"/>
      <c r="O795" s="1"/>
      <c r="P795" s="1"/>
      <c r="Q795" s="1"/>
      <c r="R795" s="1"/>
      <c r="T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c r="CX795" s="1"/>
      <c r="CY795" s="1"/>
      <c r="CZ795" s="1"/>
      <c r="DA795" s="1"/>
      <c r="DB795" s="1"/>
      <c r="DC795" s="1"/>
      <c r="DD795" s="1"/>
      <c r="DE795" s="1"/>
      <c r="DF795" s="1"/>
      <c r="DG795" s="1"/>
      <c r="DH795" s="1"/>
      <c r="DI795" s="1"/>
      <c r="DJ795" s="1"/>
      <c r="DK795" s="1"/>
      <c r="DL795" s="1"/>
      <c r="DM795" s="1"/>
      <c r="DN795" s="1"/>
      <c r="DO795" s="1"/>
      <c r="DP795" s="1"/>
      <c r="DQ795" s="1"/>
      <c r="DR795" s="1"/>
      <c r="DS795" s="1"/>
      <c r="DT795" s="1"/>
      <c r="DU795" s="1"/>
      <c r="DV795" s="1"/>
      <c r="DW795" s="1"/>
      <c r="DX795" s="1"/>
      <c r="DY795" s="1"/>
      <c r="DZ795" s="1"/>
      <c r="EA795" s="1"/>
      <c r="EB795" s="1"/>
      <c r="EC795" s="1"/>
      <c r="ED795" s="1"/>
      <c r="EE795" s="1"/>
      <c r="EF795" s="1"/>
      <c r="EG795" s="1"/>
      <c r="EH795" s="1"/>
    </row>
    <row r="796" spans="1:138" ht="12" customHeight="1" x14ac:dyDescent="0.25">
      <c r="A796" s="1"/>
      <c r="B796" s="59"/>
      <c r="C796" s="1"/>
      <c r="D796" s="1"/>
      <c r="E796" s="1"/>
      <c r="F796" s="1"/>
      <c r="G796" s="1"/>
      <c r="H796" s="1"/>
      <c r="I796" s="1"/>
      <c r="J796" s="1"/>
      <c r="K796" s="1"/>
      <c r="L796" s="1"/>
      <c r="M796" s="1"/>
      <c r="N796" s="1"/>
      <c r="O796" s="1"/>
      <c r="P796" s="1"/>
      <c r="Q796" s="1"/>
      <c r="R796" s="1"/>
      <c r="T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c r="CX796" s="1"/>
      <c r="CY796" s="1"/>
      <c r="CZ796" s="1"/>
      <c r="DA796" s="1"/>
      <c r="DB796" s="1"/>
      <c r="DC796" s="1"/>
      <c r="DD796" s="1"/>
      <c r="DE796" s="1"/>
      <c r="DF796" s="1"/>
      <c r="DG796" s="1"/>
      <c r="DH796" s="1"/>
      <c r="DI796" s="1"/>
      <c r="DJ796" s="1"/>
      <c r="DK796" s="1"/>
      <c r="DL796" s="1"/>
      <c r="DM796" s="1"/>
      <c r="DN796" s="1"/>
      <c r="DO796" s="1"/>
      <c r="DP796" s="1"/>
      <c r="DQ796" s="1"/>
      <c r="DR796" s="1"/>
      <c r="DS796" s="1"/>
      <c r="DT796" s="1"/>
      <c r="DU796" s="1"/>
      <c r="DV796" s="1"/>
      <c r="DW796" s="1"/>
      <c r="DX796" s="1"/>
      <c r="DY796" s="1"/>
      <c r="DZ796" s="1"/>
      <c r="EA796" s="1"/>
      <c r="EB796" s="1"/>
      <c r="EC796" s="1"/>
      <c r="ED796" s="1"/>
      <c r="EE796" s="1"/>
      <c r="EF796" s="1"/>
      <c r="EG796" s="1"/>
      <c r="EH796" s="1"/>
    </row>
    <row r="797" spans="1:138" ht="12" customHeight="1" x14ac:dyDescent="0.25">
      <c r="A797" s="1"/>
      <c r="B797" s="59"/>
      <c r="C797" s="1"/>
      <c r="D797" s="1"/>
      <c r="E797" s="1"/>
      <c r="F797" s="1"/>
      <c r="G797" s="1"/>
      <c r="H797" s="1"/>
      <c r="I797" s="1"/>
      <c r="J797" s="1"/>
      <c r="K797" s="1"/>
      <c r="L797" s="1"/>
      <c r="M797" s="1"/>
      <c r="N797" s="1"/>
      <c r="O797" s="1"/>
      <c r="P797" s="1"/>
      <c r="Q797" s="1"/>
      <c r="R797" s="1"/>
      <c r="T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c r="CX797" s="1"/>
      <c r="CY797" s="1"/>
      <c r="CZ797" s="1"/>
      <c r="DA797" s="1"/>
      <c r="DB797" s="1"/>
      <c r="DC797" s="1"/>
      <c r="DD797" s="1"/>
      <c r="DE797" s="1"/>
      <c r="DF797" s="1"/>
      <c r="DG797" s="1"/>
      <c r="DH797" s="1"/>
      <c r="DI797" s="1"/>
      <c r="DJ797" s="1"/>
      <c r="DK797" s="1"/>
      <c r="DL797" s="1"/>
      <c r="DM797" s="1"/>
      <c r="DN797" s="1"/>
      <c r="DO797" s="1"/>
      <c r="DP797" s="1"/>
      <c r="DQ797" s="1"/>
      <c r="DR797" s="1"/>
      <c r="DS797" s="1"/>
      <c r="DT797" s="1"/>
      <c r="DU797" s="1"/>
      <c r="DV797" s="1"/>
      <c r="DW797" s="1"/>
      <c r="DX797" s="1"/>
      <c r="DY797" s="1"/>
      <c r="DZ797" s="1"/>
      <c r="EA797" s="1"/>
      <c r="EB797" s="1"/>
      <c r="EC797" s="1"/>
      <c r="ED797" s="1"/>
      <c r="EE797" s="1"/>
      <c r="EF797" s="1"/>
      <c r="EG797" s="1"/>
      <c r="EH797" s="1"/>
    </row>
    <row r="798" spans="1:138" ht="12" customHeight="1" x14ac:dyDescent="0.25">
      <c r="A798" s="1"/>
      <c r="B798" s="59"/>
      <c r="C798" s="1"/>
      <c r="D798" s="1"/>
      <c r="E798" s="1"/>
      <c r="F798" s="1"/>
      <c r="G798" s="1"/>
      <c r="H798" s="1"/>
      <c r="I798" s="1"/>
      <c r="J798" s="1"/>
      <c r="K798" s="1"/>
      <c r="L798" s="1"/>
      <c r="M798" s="1"/>
      <c r="N798" s="1"/>
      <c r="O798" s="1"/>
      <c r="P798" s="1"/>
      <c r="Q798" s="1"/>
      <c r="R798" s="1"/>
      <c r="T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c r="CX798" s="1"/>
      <c r="CY798" s="1"/>
      <c r="CZ798" s="1"/>
      <c r="DA798" s="1"/>
      <c r="DB798" s="1"/>
      <c r="DC798" s="1"/>
      <c r="DD798" s="1"/>
      <c r="DE798" s="1"/>
      <c r="DF798" s="1"/>
      <c r="DG798" s="1"/>
      <c r="DH798" s="1"/>
      <c r="DI798" s="1"/>
      <c r="DJ798" s="1"/>
      <c r="DK798" s="1"/>
      <c r="DL798" s="1"/>
      <c r="DM798" s="1"/>
      <c r="DN798" s="1"/>
      <c r="DO798" s="1"/>
      <c r="DP798" s="1"/>
      <c r="DQ798" s="1"/>
      <c r="DR798" s="1"/>
      <c r="DS798" s="1"/>
      <c r="DT798" s="1"/>
      <c r="DU798" s="1"/>
      <c r="DV798" s="1"/>
      <c r="DW798" s="1"/>
      <c r="DX798" s="1"/>
      <c r="DY798" s="1"/>
      <c r="DZ798" s="1"/>
      <c r="EA798" s="1"/>
      <c r="EB798" s="1"/>
      <c r="EC798" s="1"/>
      <c r="ED798" s="1"/>
      <c r="EE798" s="1"/>
      <c r="EF798" s="1"/>
      <c r="EG798" s="1"/>
      <c r="EH798" s="1"/>
    </row>
    <row r="799" spans="1:138" ht="12" customHeight="1" x14ac:dyDescent="0.25">
      <c r="A799" s="1"/>
      <c r="B799" s="59"/>
      <c r="C799" s="1"/>
      <c r="D799" s="1"/>
      <c r="E799" s="1"/>
      <c r="F799" s="1"/>
      <c r="G799" s="1"/>
      <c r="H799" s="1"/>
      <c r="I799" s="1"/>
      <c r="J799" s="1"/>
      <c r="K799" s="1"/>
      <c r="L799" s="1"/>
      <c r="M799" s="1"/>
      <c r="N799" s="1"/>
      <c r="O799" s="1"/>
      <c r="P799" s="1"/>
      <c r="Q799" s="1"/>
      <c r="R799" s="1"/>
      <c r="T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c r="CX799" s="1"/>
      <c r="CY799" s="1"/>
      <c r="CZ799" s="1"/>
      <c r="DA799" s="1"/>
      <c r="DB799" s="1"/>
      <c r="DC799" s="1"/>
      <c r="DD799" s="1"/>
      <c r="DE799" s="1"/>
      <c r="DF799" s="1"/>
      <c r="DG799" s="1"/>
      <c r="DH799" s="1"/>
      <c r="DI799" s="1"/>
      <c r="DJ799" s="1"/>
      <c r="DK799" s="1"/>
      <c r="DL799" s="1"/>
      <c r="DM799" s="1"/>
      <c r="DN799" s="1"/>
      <c r="DO799" s="1"/>
      <c r="DP799" s="1"/>
      <c r="DQ799" s="1"/>
      <c r="DR799" s="1"/>
      <c r="DS799" s="1"/>
      <c r="DT799" s="1"/>
      <c r="DU799" s="1"/>
      <c r="DV799" s="1"/>
      <c r="DW799" s="1"/>
      <c r="DX799" s="1"/>
      <c r="DY799" s="1"/>
      <c r="DZ799" s="1"/>
      <c r="EA799" s="1"/>
      <c r="EB799" s="1"/>
      <c r="EC799" s="1"/>
      <c r="ED799" s="1"/>
      <c r="EE799" s="1"/>
      <c r="EF799" s="1"/>
      <c r="EG799" s="1"/>
      <c r="EH799" s="1"/>
    </row>
    <row r="800" spans="1:138" ht="12" customHeight="1" x14ac:dyDescent="0.25">
      <c r="A800" s="1"/>
      <c r="B800" s="59"/>
      <c r="C800" s="1"/>
      <c r="D800" s="1"/>
      <c r="E800" s="1"/>
      <c r="F800" s="1"/>
      <c r="G800" s="1"/>
      <c r="H800" s="1"/>
      <c r="I800" s="1"/>
      <c r="J800" s="1"/>
      <c r="K800" s="1"/>
      <c r="L800" s="1"/>
      <c r="M800" s="1"/>
      <c r="N800" s="1"/>
      <c r="O800" s="1"/>
      <c r="P800" s="1"/>
      <c r="Q800" s="1"/>
      <c r="R800" s="1"/>
      <c r="T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c r="CX800" s="1"/>
      <c r="CY800" s="1"/>
      <c r="CZ800" s="1"/>
      <c r="DA800" s="1"/>
      <c r="DB800" s="1"/>
      <c r="DC800" s="1"/>
      <c r="DD800" s="1"/>
      <c r="DE800" s="1"/>
      <c r="DF800" s="1"/>
      <c r="DG800" s="1"/>
      <c r="DH800" s="1"/>
      <c r="DI800" s="1"/>
      <c r="DJ800" s="1"/>
      <c r="DK800" s="1"/>
      <c r="DL800" s="1"/>
      <c r="DM800" s="1"/>
      <c r="DN800" s="1"/>
      <c r="DO800" s="1"/>
      <c r="DP800" s="1"/>
      <c r="DQ800" s="1"/>
      <c r="DR800" s="1"/>
      <c r="DS800" s="1"/>
      <c r="DT800" s="1"/>
      <c r="DU800" s="1"/>
      <c r="DV800" s="1"/>
      <c r="DW800" s="1"/>
      <c r="DX800" s="1"/>
      <c r="DY800" s="1"/>
      <c r="DZ800" s="1"/>
      <c r="EA800" s="1"/>
      <c r="EB800" s="1"/>
      <c r="EC800" s="1"/>
      <c r="ED800" s="1"/>
      <c r="EE800" s="1"/>
      <c r="EF800" s="1"/>
      <c r="EG800" s="1"/>
      <c r="EH800" s="1"/>
    </row>
    <row r="801" spans="1:138" ht="12" customHeight="1" x14ac:dyDescent="0.25">
      <c r="A801" s="1"/>
      <c r="B801" s="59"/>
      <c r="C801" s="1"/>
      <c r="D801" s="1"/>
      <c r="E801" s="1"/>
      <c r="F801" s="1"/>
      <c r="G801" s="1"/>
      <c r="H801" s="1"/>
      <c r="I801" s="1"/>
      <c r="J801" s="1"/>
      <c r="K801" s="1"/>
      <c r="L801" s="1"/>
      <c r="M801" s="1"/>
      <c r="N801" s="1"/>
      <c r="O801" s="1"/>
      <c r="P801" s="1"/>
      <c r="Q801" s="1"/>
      <c r="R801" s="1"/>
      <c r="T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c r="CX801" s="1"/>
      <c r="CY801" s="1"/>
      <c r="CZ801" s="1"/>
      <c r="DA801" s="1"/>
      <c r="DB801" s="1"/>
      <c r="DC801" s="1"/>
      <c r="DD801" s="1"/>
      <c r="DE801" s="1"/>
      <c r="DF801" s="1"/>
      <c r="DG801" s="1"/>
      <c r="DH801" s="1"/>
      <c r="DI801" s="1"/>
      <c r="DJ801" s="1"/>
      <c r="DK801" s="1"/>
      <c r="DL801" s="1"/>
      <c r="DM801" s="1"/>
      <c r="DN801" s="1"/>
      <c r="DO801" s="1"/>
      <c r="DP801" s="1"/>
      <c r="DQ801" s="1"/>
      <c r="DR801" s="1"/>
      <c r="DS801" s="1"/>
      <c r="DT801" s="1"/>
      <c r="DU801" s="1"/>
      <c r="DV801" s="1"/>
      <c r="DW801" s="1"/>
      <c r="DX801" s="1"/>
      <c r="DY801" s="1"/>
      <c r="DZ801" s="1"/>
      <c r="EA801" s="1"/>
      <c r="EB801" s="1"/>
      <c r="EC801" s="1"/>
      <c r="ED801" s="1"/>
      <c r="EE801" s="1"/>
      <c r="EF801" s="1"/>
      <c r="EG801" s="1"/>
      <c r="EH801" s="1"/>
    </row>
    <row r="802" spans="1:138" ht="12" customHeight="1" x14ac:dyDescent="0.25">
      <c r="A802" s="1"/>
      <c r="B802" s="59"/>
      <c r="C802" s="1"/>
      <c r="D802" s="1"/>
      <c r="E802" s="1"/>
      <c r="F802" s="1"/>
      <c r="G802" s="1"/>
      <c r="H802" s="1"/>
      <c r="I802" s="1"/>
      <c r="J802" s="1"/>
      <c r="K802" s="1"/>
      <c r="L802" s="1"/>
      <c r="M802" s="1"/>
      <c r="N802" s="1"/>
      <c r="O802" s="1"/>
      <c r="P802" s="1"/>
      <c r="Q802" s="1"/>
      <c r="R802" s="1"/>
      <c r="T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c r="CX802" s="1"/>
      <c r="CY802" s="1"/>
      <c r="CZ802" s="1"/>
      <c r="DA802" s="1"/>
      <c r="DB802" s="1"/>
      <c r="DC802" s="1"/>
      <c r="DD802" s="1"/>
      <c r="DE802" s="1"/>
      <c r="DF802" s="1"/>
      <c r="DG802" s="1"/>
      <c r="DH802" s="1"/>
      <c r="DI802" s="1"/>
      <c r="DJ802" s="1"/>
      <c r="DK802" s="1"/>
      <c r="DL802" s="1"/>
      <c r="DM802" s="1"/>
      <c r="DN802" s="1"/>
      <c r="DO802" s="1"/>
      <c r="DP802" s="1"/>
      <c r="DQ802" s="1"/>
      <c r="DR802" s="1"/>
      <c r="DS802" s="1"/>
      <c r="DT802" s="1"/>
      <c r="DU802" s="1"/>
      <c r="DV802" s="1"/>
      <c r="DW802" s="1"/>
      <c r="DX802" s="1"/>
      <c r="DY802" s="1"/>
      <c r="DZ802" s="1"/>
      <c r="EA802" s="1"/>
      <c r="EB802" s="1"/>
      <c r="EC802" s="1"/>
      <c r="ED802" s="1"/>
      <c r="EE802" s="1"/>
      <c r="EF802" s="1"/>
      <c r="EG802" s="1"/>
      <c r="EH802" s="1"/>
    </row>
    <row r="803" spans="1:138" ht="12" customHeight="1" x14ac:dyDescent="0.25">
      <c r="A803" s="1"/>
      <c r="B803" s="59"/>
      <c r="C803" s="1"/>
      <c r="D803" s="1"/>
      <c r="E803" s="1"/>
      <c r="F803" s="1"/>
      <c r="G803" s="1"/>
      <c r="H803" s="1"/>
      <c r="I803" s="1"/>
      <c r="J803" s="1"/>
      <c r="K803" s="1"/>
      <c r="L803" s="1"/>
      <c r="M803" s="1"/>
      <c r="N803" s="1"/>
      <c r="O803" s="1"/>
      <c r="P803" s="1"/>
      <c r="Q803" s="1"/>
      <c r="R803" s="1"/>
      <c r="T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c r="CX803" s="1"/>
      <c r="CY803" s="1"/>
      <c r="CZ803" s="1"/>
      <c r="DA803" s="1"/>
      <c r="DB803" s="1"/>
      <c r="DC803" s="1"/>
      <c r="DD803" s="1"/>
      <c r="DE803" s="1"/>
      <c r="DF803" s="1"/>
      <c r="DG803" s="1"/>
      <c r="DH803" s="1"/>
      <c r="DI803" s="1"/>
      <c r="DJ803" s="1"/>
      <c r="DK803" s="1"/>
      <c r="DL803" s="1"/>
      <c r="DM803" s="1"/>
      <c r="DN803" s="1"/>
      <c r="DO803" s="1"/>
      <c r="DP803" s="1"/>
      <c r="DQ803" s="1"/>
      <c r="DR803" s="1"/>
      <c r="DS803" s="1"/>
      <c r="DT803" s="1"/>
      <c r="DU803" s="1"/>
      <c r="DV803" s="1"/>
      <c r="DW803" s="1"/>
      <c r="DX803" s="1"/>
      <c r="DY803" s="1"/>
      <c r="DZ803" s="1"/>
      <c r="EA803" s="1"/>
      <c r="EB803" s="1"/>
      <c r="EC803" s="1"/>
      <c r="ED803" s="1"/>
      <c r="EE803" s="1"/>
      <c r="EF803" s="1"/>
      <c r="EG803" s="1"/>
      <c r="EH803" s="1"/>
    </row>
    <row r="804" spans="1:138" ht="12" customHeight="1" x14ac:dyDescent="0.25">
      <c r="A804" s="1"/>
      <c r="B804" s="59"/>
      <c r="C804" s="1"/>
      <c r="D804" s="1"/>
      <c r="E804" s="1"/>
      <c r="F804" s="1"/>
      <c r="G804" s="1"/>
      <c r="H804" s="1"/>
      <c r="I804" s="1"/>
      <c r="J804" s="1"/>
      <c r="K804" s="1"/>
      <c r="L804" s="1"/>
      <c r="M804" s="1"/>
      <c r="N804" s="1"/>
      <c r="O804" s="1"/>
      <c r="P804" s="1"/>
      <c r="Q804" s="1"/>
      <c r="R804" s="1"/>
      <c r="T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c r="CX804" s="1"/>
      <c r="CY804" s="1"/>
      <c r="CZ804" s="1"/>
      <c r="DA804" s="1"/>
      <c r="DB804" s="1"/>
      <c r="DC804" s="1"/>
      <c r="DD804" s="1"/>
      <c r="DE804" s="1"/>
      <c r="DF804" s="1"/>
      <c r="DG804" s="1"/>
      <c r="DH804" s="1"/>
      <c r="DI804" s="1"/>
      <c r="DJ804" s="1"/>
      <c r="DK804" s="1"/>
      <c r="DL804" s="1"/>
      <c r="DM804" s="1"/>
      <c r="DN804" s="1"/>
      <c r="DO804" s="1"/>
      <c r="DP804" s="1"/>
      <c r="DQ804" s="1"/>
      <c r="DR804" s="1"/>
      <c r="DS804" s="1"/>
      <c r="DT804" s="1"/>
      <c r="DU804" s="1"/>
      <c r="DV804" s="1"/>
      <c r="DW804" s="1"/>
      <c r="DX804" s="1"/>
      <c r="DY804" s="1"/>
      <c r="DZ804" s="1"/>
      <c r="EA804" s="1"/>
      <c r="EB804" s="1"/>
      <c r="EC804" s="1"/>
      <c r="ED804" s="1"/>
      <c r="EE804" s="1"/>
      <c r="EF804" s="1"/>
      <c r="EG804" s="1"/>
      <c r="EH804" s="1"/>
    </row>
    <row r="805" spans="1:138" ht="12" customHeight="1" x14ac:dyDescent="0.25">
      <c r="A805" s="1"/>
      <c r="B805" s="59"/>
      <c r="C805" s="1"/>
      <c r="D805" s="1"/>
      <c r="E805" s="1"/>
      <c r="F805" s="1"/>
      <c r="G805" s="1"/>
      <c r="H805" s="1"/>
      <c r="I805" s="1"/>
      <c r="J805" s="1"/>
      <c r="K805" s="1"/>
      <c r="L805" s="1"/>
      <c r="M805" s="1"/>
      <c r="N805" s="1"/>
      <c r="O805" s="1"/>
      <c r="P805" s="1"/>
      <c r="Q805" s="1"/>
      <c r="R805" s="1"/>
      <c r="T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c r="CX805" s="1"/>
      <c r="CY805" s="1"/>
      <c r="CZ805" s="1"/>
      <c r="DA805" s="1"/>
      <c r="DB805" s="1"/>
      <c r="DC805" s="1"/>
      <c r="DD805" s="1"/>
      <c r="DE805" s="1"/>
      <c r="DF805" s="1"/>
      <c r="DG805" s="1"/>
      <c r="DH805" s="1"/>
      <c r="DI805" s="1"/>
      <c r="DJ805" s="1"/>
      <c r="DK805" s="1"/>
      <c r="DL805" s="1"/>
      <c r="DM805" s="1"/>
      <c r="DN805" s="1"/>
      <c r="DO805" s="1"/>
      <c r="DP805" s="1"/>
      <c r="DQ805" s="1"/>
      <c r="DR805" s="1"/>
      <c r="DS805" s="1"/>
      <c r="DT805" s="1"/>
      <c r="DU805" s="1"/>
      <c r="DV805" s="1"/>
      <c r="DW805" s="1"/>
      <c r="DX805" s="1"/>
      <c r="DY805" s="1"/>
      <c r="DZ805" s="1"/>
      <c r="EA805" s="1"/>
      <c r="EB805" s="1"/>
      <c r="EC805" s="1"/>
      <c r="ED805" s="1"/>
      <c r="EE805" s="1"/>
      <c r="EF805" s="1"/>
      <c r="EG805" s="1"/>
      <c r="EH805" s="1"/>
    </row>
    <row r="806" spans="1:138" ht="12" customHeight="1" x14ac:dyDescent="0.25">
      <c r="A806" s="1"/>
      <c r="B806" s="59"/>
      <c r="C806" s="1"/>
      <c r="D806" s="1"/>
      <c r="E806" s="1"/>
      <c r="F806" s="1"/>
      <c r="G806" s="1"/>
      <c r="H806" s="1"/>
      <c r="I806" s="1"/>
      <c r="J806" s="1"/>
      <c r="K806" s="1"/>
      <c r="L806" s="1"/>
      <c r="M806" s="1"/>
      <c r="N806" s="1"/>
      <c r="O806" s="1"/>
      <c r="P806" s="1"/>
      <c r="Q806" s="1"/>
      <c r="R806" s="1"/>
      <c r="T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c r="CX806" s="1"/>
      <c r="CY806" s="1"/>
      <c r="CZ806" s="1"/>
      <c r="DA806" s="1"/>
      <c r="DB806" s="1"/>
      <c r="DC806" s="1"/>
      <c r="DD806" s="1"/>
      <c r="DE806" s="1"/>
      <c r="DF806" s="1"/>
      <c r="DG806" s="1"/>
      <c r="DH806" s="1"/>
      <c r="DI806" s="1"/>
      <c r="DJ806" s="1"/>
      <c r="DK806" s="1"/>
      <c r="DL806" s="1"/>
      <c r="DM806" s="1"/>
      <c r="DN806" s="1"/>
      <c r="DO806" s="1"/>
      <c r="DP806" s="1"/>
      <c r="DQ806" s="1"/>
      <c r="DR806" s="1"/>
      <c r="DS806" s="1"/>
      <c r="DT806" s="1"/>
      <c r="DU806" s="1"/>
      <c r="DV806" s="1"/>
      <c r="DW806" s="1"/>
      <c r="DX806" s="1"/>
      <c r="DY806" s="1"/>
      <c r="DZ806" s="1"/>
      <c r="EA806" s="1"/>
      <c r="EB806" s="1"/>
      <c r="EC806" s="1"/>
      <c r="ED806" s="1"/>
      <c r="EE806" s="1"/>
      <c r="EF806" s="1"/>
      <c r="EG806" s="1"/>
      <c r="EH806" s="1"/>
    </row>
    <row r="807" spans="1:138" ht="12" customHeight="1" x14ac:dyDescent="0.25">
      <c r="A807" s="1"/>
      <c r="B807" s="59"/>
      <c r="C807" s="1"/>
      <c r="D807" s="1"/>
      <c r="E807" s="1"/>
      <c r="F807" s="1"/>
      <c r="G807" s="1"/>
      <c r="H807" s="1"/>
      <c r="I807" s="1"/>
      <c r="J807" s="1"/>
      <c r="K807" s="1"/>
      <c r="L807" s="1"/>
      <c r="M807" s="1"/>
      <c r="N807" s="1"/>
      <c r="O807" s="1"/>
      <c r="P807" s="1"/>
      <c r="Q807" s="1"/>
      <c r="R807" s="1"/>
      <c r="T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c r="CX807" s="1"/>
      <c r="CY807" s="1"/>
      <c r="CZ807" s="1"/>
      <c r="DA807" s="1"/>
      <c r="DB807" s="1"/>
      <c r="DC807" s="1"/>
      <c r="DD807" s="1"/>
      <c r="DE807" s="1"/>
      <c r="DF807" s="1"/>
      <c r="DG807" s="1"/>
      <c r="DH807" s="1"/>
      <c r="DI807" s="1"/>
      <c r="DJ807" s="1"/>
      <c r="DK807" s="1"/>
      <c r="DL807" s="1"/>
      <c r="DM807" s="1"/>
      <c r="DN807" s="1"/>
      <c r="DO807" s="1"/>
      <c r="DP807" s="1"/>
      <c r="DQ807" s="1"/>
      <c r="DR807" s="1"/>
      <c r="DS807" s="1"/>
      <c r="DT807" s="1"/>
      <c r="DU807" s="1"/>
      <c r="DV807" s="1"/>
      <c r="DW807" s="1"/>
      <c r="DX807" s="1"/>
      <c r="DY807" s="1"/>
      <c r="DZ807" s="1"/>
      <c r="EA807" s="1"/>
      <c r="EB807" s="1"/>
      <c r="EC807" s="1"/>
      <c r="ED807" s="1"/>
      <c r="EE807" s="1"/>
      <c r="EF807" s="1"/>
      <c r="EG807" s="1"/>
      <c r="EH807" s="1"/>
    </row>
    <row r="808" spans="1:138" ht="12" customHeight="1" x14ac:dyDescent="0.25">
      <c r="A808" s="1"/>
      <c r="B808" s="59"/>
      <c r="C808" s="1"/>
      <c r="D808" s="1"/>
      <c r="E808" s="1"/>
      <c r="F808" s="1"/>
      <c r="G808" s="1"/>
      <c r="H808" s="1"/>
      <c r="I808" s="1"/>
      <c r="J808" s="1"/>
      <c r="K808" s="1"/>
      <c r="L808" s="1"/>
      <c r="M808" s="1"/>
      <c r="N808" s="1"/>
      <c r="O808" s="1"/>
      <c r="P808" s="1"/>
      <c r="Q808" s="1"/>
      <c r="R808" s="1"/>
      <c r="T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c r="CX808" s="1"/>
      <c r="CY808" s="1"/>
      <c r="CZ808" s="1"/>
      <c r="DA808" s="1"/>
      <c r="DB808" s="1"/>
      <c r="DC808" s="1"/>
      <c r="DD808" s="1"/>
      <c r="DE808" s="1"/>
      <c r="DF808" s="1"/>
      <c r="DG808" s="1"/>
      <c r="DH808" s="1"/>
      <c r="DI808" s="1"/>
      <c r="DJ808" s="1"/>
      <c r="DK808" s="1"/>
      <c r="DL808" s="1"/>
      <c r="DM808" s="1"/>
      <c r="DN808" s="1"/>
      <c r="DO808" s="1"/>
      <c r="DP808" s="1"/>
      <c r="DQ808" s="1"/>
      <c r="DR808" s="1"/>
      <c r="DS808" s="1"/>
      <c r="DT808" s="1"/>
      <c r="DU808" s="1"/>
      <c r="DV808" s="1"/>
      <c r="DW808" s="1"/>
      <c r="DX808" s="1"/>
      <c r="DY808" s="1"/>
      <c r="DZ808" s="1"/>
      <c r="EA808" s="1"/>
      <c r="EB808" s="1"/>
      <c r="EC808" s="1"/>
      <c r="ED808" s="1"/>
      <c r="EE808" s="1"/>
      <c r="EF808" s="1"/>
      <c r="EG808" s="1"/>
      <c r="EH808" s="1"/>
    </row>
    <row r="809" spans="1:138" ht="12" customHeight="1" x14ac:dyDescent="0.25">
      <c r="A809" s="1"/>
      <c r="B809" s="59"/>
      <c r="C809" s="1"/>
      <c r="D809" s="1"/>
      <c r="E809" s="1"/>
      <c r="F809" s="1"/>
      <c r="G809" s="1"/>
      <c r="H809" s="1"/>
      <c r="I809" s="1"/>
      <c r="J809" s="1"/>
      <c r="K809" s="1"/>
      <c r="L809" s="1"/>
      <c r="M809" s="1"/>
      <c r="N809" s="1"/>
      <c r="O809" s="1"/>
      <c r="P809" s="1"/>
      <c r="Q809" s="1"/>
      <c r="R809" s="1"/>
      <c r="T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c r="CX809" s="1"/>
      <c r="CY809" s="1"/>
      <c r="CZ809" s="1"/>
      <c r="DA809" s="1"/>
      <c r="DB809" s="1"/>
      <c r="DC809" s="1"/>
      <c r="DD809" s="1"/>
      <c r="DE809" s="1"/>
      <c r="DF809" s="1"/>
      <c r="DG809" s="1"/>
      <c r="DH809" s="1"/>
      <c r="DI809" s="1"/>
      <c r="DJ809" s="1"/>
      <c r="DK809" s="1"/>
      <c r="DL809" s="1"/>
      <c r="DM809" s="1"/>
      <c r="DN809" s="1"/>
      <c r="DO809" s="1"/>
      <c r="DP809" s="1"/>
      <c r="DQ809" s="1"/>
      <c r="DR809" s="1"/>
      <c r="DS809" s="1"/>
      <c r="DT809" s="1"/>
      <c r="DU809" s="1"/>
      <c r="DV809" s="1"/>
      <c r="DW809" s="1"/>
      <c r="DX809" s="1"/>
      <c r="DY809" s="1"/>
      <c r="DZ809" s="1"/>
      <c r="EA809" s="1"/>
      <c r="EB809" s="1"/>
      <c r="EC809" s="1"/>
      <c r="ED809" s="1"/>
      <c r="EE809" s="1"/>
      <c r="EF809" s="1"/>
      <c r="EG809" s="1"/>
      <c r="EH809" s="1"/>
    </row>
    <row r="810" spans="1:138" ht="12" customHeight="1" x14ac:dyDescent="0.25">
      <c r="A810" s="1"/>
      <c r="B810" s="59"/>
      <c r="C810" s="1"/>
      <c r="D810" s="1"/>
      <c r="E810" s="1"/>
      <c r="F810" s="1"/>
      <c r="G810" s="1"/>
      <c r="H810" s="1"/>
      <c r="I810" s="1"/>
      <c r="J810" s="1"/>
      <c r="K810" s="1"/>
      <c r="L810" s="1"/>
      <c r="M810" s="1"/>
      <c r="N810" s="1"/>
      <c r="O810" s="1"/>
      <c r="P810" s="1"/>
      <c r="Q810" s="1"/>
      <c r="R810" s="1"/>
      <c r="T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c r="CX810" s="1"/>
      <c r="CY810" s="1"/>
      <c r="CZ810" s="1"/>
      <c r="DA810" s="1"/>
      <c r="DB810" s="1"/>
      <c r="DC810" s="1"/>
      <c r="DD810" s="1"/>
      <c r="DE810" s="1"/>
      <c r="DF810" s="1"/>
      <c r="DG810" s="1"/>
      <c r="DH810" s="1"/>
      <c r="DI810" s="1"/>
      <c r="DJ810" s="1"/>
      <c r="DK810" s="1"/>
      <c r="DL810" s="1"/>
      <c r="DM810" s="1"/>
      <c r="DN810" s="1"/>
      <c r="DO810" s="1"/>
      <c r="DP810" s="1"/>
      <c r="DQ810" s="1"/>
      <c r="DR810" s="1"/>
      <c r="DS810" s="1"/>
      <c r="DT810" s="1"/>
      <c r="DU810" s="1"/>
      <c r="DV810" s="1"/>
      <c r="DW810" s="1"/>
      <c r="DX810" s="1"/>
      <c r="DY810" s="1"/>
      <c r="DZ810" s="1"/>
      <c r="EA810" s="1"/>
      <c r="EB810" s="1"/>
      <c r="EC810" s="1"/>
      <c r="ED810" s="1"/>
      <c r="EE810" s="1"/>
      <c r="EF810" s="1"/>
      <c r="EG810" s="1"/>
      <c r="EH810" s="1"/>
    </row>
    <row r="811" spans="1:138" ht="12" customHeight="1" x14ac:dyDescent="0.25">
      <c r="A811" s="1"/>
      <c r="B811" s="59"/>
      <c r="C811" s="1"/>
      <c r="D811" s="1"/>
      <c r="E811" s="1"/>
      <c r="F811" s="1"/>
      <c r="G811" s="1"/>
      <c r="H811" s="1"/>
      <c r="I811" s="1"/>
      <c r="J811" s="1"/>
      <c r="K811" s="1"/>
      <c r="L811" s="1"/>
      <c r="M811" s="1"/>
      <c r="N811" s="1"/>
      <c r="O811" s="1"/>
      <c r="P811" s="1"/>
      <c r="Q811" s="1"/>
      <c r="R811" s="1"/>
      <c r="T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c r="CX811" s="1"/>
      <c r="CY811" s="1"/>
      <c r="CZ811" s="1"/>
      <c r="DA811" s="1"/>
      <c r="DB811" s="1"/>
      <c r="DC811" s="1"/>
      <c r="DD811" s="1"/>
      <c r="DE811" s="1"/>
      <c r="DF811" s="1"/>
      <c r="DG811" s="1"/>
      <c r="DH811" s="1"/>
      <c r="DI811" s="1"/>
      <c r="DJ811" s="1"/>
      <c r="DK811" s="1"/>
      <c r="DL811" s="1"/>
      <c r="DM811" s="1"/>
      <c r="DN811" s="1"/>
      <c r="DO811" s="1"/>
      <c r="DP811" s="1"/>
      <c r="DQ811" s="1"/>
      <c r="DR811" s="1"/>
      <c r="DS811" s="1"/>
      <c r="DT811" s="1"/>
      <c r="DU811" s="1"/>
      <c r="DV811" s="1"/>
      <c r="DW811" s="1"/>
      <c r="DX811" s="1"/>
      <c r="DY811" s="1"/>
      <c r="DZ811" s="1"/>
      <c r="EA811" s="1"/>
      <c r="EB811" s="1"/>
      <c r="EC811" s="1"/>
      <c r="ED811" s="1"/>
      <c r="EE811" s="1"/>
      <c r="EF811" s="1"/>
      <c r="EG811" s="1"/>
      <c r="EH811" s="1"/>
    </row>
    <row r="812" spans="1:138" ht="12" customHeight="1" x14ac:dyDescent="0.25">
      <c r="A812" s="1"/>
      <c r="B812" s="59"/>
      <c r="C812" s="1"/>
      <c r="D812" s="1"/>
      <c r="E812" s="1"/>
      <c r="F812" s="1"/>
      <c r="G812" s="1"/>
      <c r="H812" s="1"/>
      <c r="I812" s="1"/>
      <c r="J812" s="1"/>
      <c r="K812" s="1"/>
      <c r="L812" s="1"/>
      <c r="M812" s="1"/>
      <c r="N812" s="1"/>
      <c r="O812" s="1"/>
      <c r="P812" s="1"/>
      <c r="Q812" s="1"/>
      <c r="R812" s="1"/>
      <c r="T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c r="CX812" s="1"/>
      <c r="CY812" s="1"/>
      <c r="CZ812" s="1"/>
      <c r="DA812" s="1"/>
      <c r="DB812" s="1"/>
      <c r="DC812" s="1"/>
      <c r="DD812" s="1"/>
      <c r="DE812" s="1"/>
      <c r="DF812" s="1"/>
      <c r="DG812" s="1"/>
      <c r="DH812" s="1"/>
      <c r="DI812" s="1"/>
      <c r="DJ812" s="1"/>
      <c r="DK812" s="1"/>
      <c r="DL812" s="1"/>
      <c r="DM812" s="1"/>
      <c r="DN812" s="1"/>
      <c r="DO812" s="1"/>
      <c r="DP812" s="1"/>
      <c r="DQ812" s="1"/>
      <c r="DR812" s="1"/>
      <c r="DS812" s="1"/>
      <c r="DT812" s="1"/>
      <c r="DU812" s="1"/>
      <c r="DV812" s="1"/>
      <c r="DW812" s="1"/>
      <c r="DX812" s="1"/>
      <c r="DY812" s="1"/>
      <c r="DZ812" s="1"/>
      <c r="EA812" s="1"/>
      <c r="EB812" s="1"/>
      <c r="EC812" s="1"/>
      <c r="ED812" s="1"/>
      <c r="EE812" s="1"/>
      <c r="EF812" s="1"/>
      <c r="EG812" s="1"/>
      <c r="EH812" s="1"/>
    </row>
    <row r="813" spans="1:138" ht="12" customHeight="1" x14ac:dyDescent="0.25">
      <c r="A813" s="1"/>
      <c r="B813" s="59"/>
      <c r="C813" s="1"/>
      <c r="D813" s="1"/>
      <c r="E813" s="1"/>
      <c r="F813" s="1"/>
      <c r="G813" s="1"/>
      <c r="H813" s="1"/>
      <c r="I813" s="1"/>
      <c r="J813" s="1"/>
      <c r="K813" s="1"/>
      <c r="L813" s="1"/>
      <c r="M813" s="1"/>
      <c r="N813" s="1"/>
      <c r="O813" s="1"/>
      <c r="P813" s="1"/>
      <c r="Q813" s="1"/>
      <c r="R813" s="1"/>
      <c r="T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c r="CX813" s="1"/>
      <c r="CY813" s="1"/>
      <c r="CZ813" s="1"/>
      <c r="DA813" s="1"/>
      <c r="DB813" s="1"/>
      <c r="DC813" s="1"/>
      <c r="DD813" s="1"/>
      <c r="DE813" s="1"/>
      <c r="DF813" s="1"/>
      <c r="DG813" s="1"/>
      <c r="DH813" s="1"/>
      <c r="DI813" s="1"/>
      <c r="DJ813" s="1"/>
      <c r="DK813" s="1"/>
      <c r="DL813" s="1"/>
      <c r="DM813" s="1"/>
      <c r="DN813" s="1"/>
      <c r="DO813" s="1"/>
      <c r="DP813" s="1"/>
      <c r="DQ813" s="1"/>
      <c r="DR813" s="1"/>
      <c r="DS813" s="1"/>
      <c r="DT813" s="1"/>
      <c r="DU813" s="1"/>
      <c r="DV813" s="1"/>
      <c r="DW813" s="1"/>
      <c r="DX813" s="1"/>
      <c r="DY813" s="1"/>
      <c r="DZ813" s="1"/>
      <c r="EA813" s="1"/>
      <c r="EB813" s="1"/>
      <c r="EC813" s="1"/>
      <c r="ED813" s="1"/>
      <c r="EE813" s="1"/>
      <c r="EF813" s="1"/>
      <c r="EG813" s="1"/>
      <c r="EH813" s="1"/>
    </row>
    <row r="814" spans="1:138" ht="12" customHeight="1" x14ac:dyDescent="0.25">
      <c r="A814" s="1"/>
      <c r="B814" s="59"/>
      <c r="C814" s="1"/>
      <c r="D814" s="1"/>
      <c r="E814" s="1"/>
      <c r="F814" s="1"/>
      <c r="G814" s="1"/>
      <c r="H814" s="1"/>
      <c r="I814" s="1"/>
      <c r="J814" s="1"/>
      <c r="K814" s="1"/>
      <c r="L814" s="1"/>
      <c r="M814" s="1"/>
      <c r="N814" s="1"/>
      <c r="O814" s="1"/>
      <c r="P814" s="1"/>
      <c r="Q814" s="1"/>
      <c r="R814" s="1"/>
      <c r="T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c r="CW814" s="1"/>
      <c r="CX814" s="1"/>
      <c r="CY814" s="1"/>
      <c r="CZ814" s="1"/>
      <c r="DA814" s="1"/>
      <c r="DB814" s="1"/>
      <c r="DC814" s="1"/>
      <c r="DD814" s="1"/>
      <c r="DE814" s="1"/>
      <c r="DF814" s="1"/>
      <c r="DG814" s="1"/>
      <c r="DH814" s="1"/>
      <c r="DI814" s="1"/>
      <c r="DJ814" s="1"/>
      <c r="DK814" s="1"/>
      <c r="DL814" s="1"/>
      <c r="DM814" s="1"/>
      <c r="DN814" s="1"/>
      <c r="DO814" s="1"/>
      <c r="DP814" s="1"/>
      <c r="DQ814" s="1"/>
      <c r="DR814" s="1"/>
      <c r="DS814" s="1"/>
      <c r="DT814" s="1"/>
      <c r="DU814" s="1"/>
      <c r="DV814" s="1"/>
      <c r="DW814" s="1"/>
      <c r="DX814" s="1"/>
      <c r="DY814" s="1"/>
      <c r="DZ814" s="1"/>
      <c r="EA814" s="1"/>
      <c r="EB814" s="1"/>
      <c r="EC814" s="1"/>
      <c r="ED814" s="1"/>
      <c r="EE814" s="1"/>
      <c r="EF814" s="1"/>
      <c r="EG814" s="1"/>
      <c r="EH814" s="1"/>
    </row>
    <row r="815" spans="1:138" ht="12" customHeight="1" x14ac:dyDescent="0.25">
      <c r="A815" s="1"/>
      <c r="B815" s="59"/>
      <c r="C815" s="1"/>
      <c r="D815" s="1"/>
      <c r="E815" s="1"/>
      <c r="F815" s="1"/>
      <c r="G815" s="1"/>
      <c r="H815" s="1"/>
      <c r="I815" s="1"/>
      <c r="J815" s="1"/>
      <c r="K815" s="1"/>
      <c r="L815" s="1"/>
      <c r="M815" s="1"/>
      <c r="N815" s="1"/>
      <c r="O815" s="1"/>
      <c r="P815" s="1"/>
      <c r="Q815" s="1"/>
      <c r="R815" s="1"/>
      <c r="T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c r="CW815" s="1"/>
      <c r="CX815" s="1"/>
      <c r="CY815" s="1"/>
      <c r="CZ815" s="1"/>
      <c r="DA815" s="1"/>
      <c r="DB815" s="1"/>
      <c r="DC815" s="1"/>
      <c r="DD815" s="1"/>
      <c r="DE815" s="1"/>
      <c r="DF815" s="1"/>
      <c r="DG815" s="1"/>
      <c r="DH815" s="1"/>
      <c r="DI815" s="1"/>
      <c r="DJ815" s="1"/>
      <c r="DK815" s="1"/>
      <c r="DL815" s="1"/>
      <c r="DM815" s="1"/>
      <c r="DN815" s="1"/>
      <c r="DO815" s="1"/>
      <c r="DP815" s="1"/>
      <c r="DQ815" s="1"/>
      <c r="DR815" s="1"/>
      <c r="DS815" s="1"/>
      <c r="DT815" s="1"/>
      <c r="DU815" s="1"/>
      <c r="DV815" s="1"/>
      <c r="DW815" s="1"/>
      <c r="DX815" s="1"/>
      <c r="DY815" s="1"/>
      <c r="DZ815" s="1"/>
      <c r="EA815" s="1"/>
      <c r="EB815" s="1"/>
      <c r="EC815" s="1"/>
      <c r="ED815" s="1"/>
      <c r="EE815" s="1"/>
      <c r="EF815" s="1"/>
      <c r="EG815" s="1"/>
      <c r="EH815" s="1"/>
    </row>
    <row r="816" spans="1:138" ht="12" customHeight="1" x14ac:dyDescent="0.25">
      <c r="A816" s="1"/>
      <c r="B816" s="59"/>
      <c r="C816" s="1"/>
      <c r="D816" s="1"/>
      <c r="E816" s="1"/>
      <c r="F816" s="1"/>
      <c r="G816" s="1"/>
      <c r="H816" s="1"/>
      <c r="I816" s="1"/>
      <c r="J816" s="1"/>
      <c r="K816" s="1"/>
      <c r="L816" s="1"/>
      <c r="M816" s="1"/>
      <c r="N816" s="1"/>
      <c r="O816" s="1"/>
      <c r="P816" s="1"/>
      <c r="Q816" s="1"/>
      <c r="R816" s="1"/>
      <c r="T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c r="CW816" s="1"/>
      <c r="CX816" s="1"/>
      <c r="CY816" s="1"/>
      <c r="CZ816" s="1"/>
      <c r="DA816" s="1"/>
      <c r="DB816" s="1"/>
      <c r="DC816" s="1"/>
      <c r="DD816" s="1"/>
      <c r="DE816" s="1"/>
      <c r="DF816" s="1"/>
      <c r="DG816" s="1"/>
      <c r="DH816" s="1"/>
      <c r="DI816" s="1"/>
      <c r="DJ816" s="1"/>
      <c r="DK816" s="1"/>
      <c r="DL816" s="1"/>
      <c r="DM816" s="1"/>
      <c r="DN816" s="1"/>
      <c r="DO816" s="1"/>
      <c r="DP816" s="1"/>
      <c r="DQ816" s="1"/>
      <c r="DR816" s="1"/>
      <c r="DS816" s="1"/>
      <c r="DT816" s="1"/>
      <c r="DU816" s="1"/>
      <c r="DV816" s="1"/>
      <c r="DW816" s="1"/>
      <c r="DX816" s="1"/>
      <c r="DY816" s="1"/>
      <c r="DZ816" s="1"/>
      <c r="EA816" s="1"/>
      <c r="EB816" s="1"/>
      <c r="EC816" s="1"/>
      <c r="ED816" s="1"/>
      <c r="EE816" s="1"/>
      <c r="EF816" s="1"/>
      <c r="EG816" s="1"/>
      <c r="EH816" s="1"/>
    </row>
    <row r="817" spans="1:138" ht="12" customHeight="1" x14ac:dyDescent="0.25">
      <c r="A817" s="1"/>
      <c r="B817" s="59"/>
      <c r="C817" s="1"/>
      <c r="D817" s="1"/>
      <c r="E817" s="1"/>
      <c r="F817" s="1"/>
      <c r="G817" s="1"/>
      <c r="H817" s="1"/>
      <c r="I817" s="1"/>
      <c r="J817" s="1"/>
      <c r="K817" s="1"/>
      <c r="L817" s="1"/>
      <c r="M817" s="1"/>
      <c r="N817" s="1"/>
      <c r="O817" s="1"/>
      <c r="P817" s="1"/>
      <c r="Q817" s="1"/>
      <c r="R817" s="1"/>
      <c r="T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c r="CW817" s="1"/>
      <c r="CX817" s="1"/>
      <c r="CY817" s="1"/>
      <c r="CZ817" s="1"/>
      <c r="DA817" s="1"/>
      <c r="DB817" s="1"/>
      <c r="DC817" s="1"/>
      <c r="DD817" s="1"/>
      <c r="DE817" s="1"/>
      <c r="DF817" s="1"/>
      <c r="DG817" s="1"/>
      <c r="DH817" s="1"/>
      <c r="DI817" s="1"/>
      <c r="DJ817" s="1"/>
      <c r="DK817" s="1"/>
      <c r="DL817" s="1"/>
      <c r="DM817" s="1"/>
      <c r="DN817" s="1"/>
      <c r="DO817" s="1"/>
      <c r="DP817" s="1"/>
      <c r="DQ817" s="1"/>
      <c r="DR817" s="1"/>
      <c r="DS817" s="1"/>
      <c r="DT817" s="1"/>
      <c r="DU817" s="1"/>
      <c r="DV817" s="1"/>
      <c r="DW817" s="1"/>
      <c r="DX817" s="1"/>
      <c r="DY817" s="1"/>
      <c r="DZ817" s="1"/>
      <c r="EA817" s="1"/>
      <c r="EB817" s="1"/>
      <c r="EC817" s="1"/>
      <c r="ED817" s="1"/>
      <c r="EE817" s="1"/>
      <c r="EF817" s="1"/>
      <c r="EG817" s="1"/>
      <c r="EH817" s="1"/>
    </row>
    <row r="818" spans="1:138" ht="12" customHeight="1" x14ac:dyDescent="0.25">
      <c r="A818" s="1"/>
      <c r="B818" s="59"/>
      <c r="C818" s="1"/>
      <c r="D818" s="1"/>
      <c r="E818" s="1"/>
      <c r="F818" s="1"/>
      <c r="G818" s="1"/>
      <c r="H818" s="1"/>
      <c r="I818" s="1"/>
      <c r="J818" s="1"/>
      <c r="K818" s="1"/>
      <c r="L818" s="1"/>
      <c r="M818" s="1"/>
      <c r="N818" s="1"/>
      <c r="O818" s="1"/>
      <c r="P818" s="1"/>
      <c r="Q818" s="1"/>
      <c r="R818" s="1"/>
      <c r="T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c r="CW818" s="1"/>
      <c r="CX818" s="1"/>
      <c r="CY818" s="1"/>
      <c r="CZ818" s="1"/>
      <c r="DA818" s="1"/>
      <c r="DB818" s="1"/>
      <c r="DC818" s="1"/>
      <c r="DD818" s="1"/>
      <c r="DE818" s="1"/>
      <c r="DF818" s="1"/>
      <c r="DG818" s="1"/>
      <c r="DH818" s="1"/>
      <c r="DI818" s="1"/>
      <c r="DJ818" s="1"/>
      <c r="DK818" s="1"/>
      <c r="DL818" s="1"/>
      <c r="DM818" s="1"/>
      <c r="DN818" s="1"/>
      <c r="DO818" s="1"/>
      <c r="DP818" s="1"/>
      <c r="DQ818" s="1"/>
      <c r="DR818" s="1"/>
      <c r="DS818" s="1"/>
      <c r="DT818" s="1"/>
      <c r="DU818" s="1"/>
      <c r="DV818" s="1"/>
      <c r="DW818" s="1"/>
      <c r="DX818" s="1"/>
      <c r="DY818" s="1"/>
      <c r="DZ818" s="1"/>
      <c r="EA818" s="1"/>
      <c r="EB818" s="1"/>
      <c r="EC818" s="1"/>
      <c r="ED818" s="1"/>
      <c r="EE818" s="1"/>
      <c r="EF818" s="1"/>
      <c r="EG818" s="1"/>
      <c r="EH818" s="1"/>
    </row>
    <row r="819" spans="1:138" ht="12" customHeight="1" x14ac:dyDescent="0.25">
      <c r="A819" s="1"/>
      <c r="B819" s="59"/>
      <c r="C819" s="1"/>
      <c r="D819" s="1"/>
      <c r="E819" s="1"/>
      <c r="F819" s="1"/>
      <c r="G819" s="1"/>
      <c r="H819" s="1"/>
      <c r="I819" s="1"/>
      <c r="J819" s="1"/>
      <c r="K819" s="1"/>
      <c r="L819" s="1"/>
      <c r="M819" s="1"/>
      <c r="N819" s="1"/>
      <c r="O819" s="1"/>
      <c r="P819" s="1"/>
      <c r="Q819" s="1"/>
      <c r="R819" s="1"/>
      <c r="T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c r="CW819" s="1"/>
      <c r="CX819" s="1"/>
      <c r="CY819" s="1"/>
      <c r="CZ819" s="1"/>
      <c r="DA819" s="1"/>
      <c r="DB819" s="1"/>
      <c r="DC819" s="1"/>
      <c r="DD819" s="1"/>
      <c r="DE819" s="1"/>
      <c r="DF819" s="1"/>
      <c r="DG819" s="1"/>
      <c r="DH819" s="1"/>
      <c r="DI819" s="1"/>
      <c r="DJ819" s="1"/>
      <c r="DK819" s="1"/>
      <c r="DL819" s="1"/>
      <c r="DM819" s="1"/>
      <c r="DN819" s="1"/>
      <c r="DO819" s="1"/>
      <c r="DP819" s="1"/>
      <c r="DQ819" s="1"/>
      <c r="DR819" s="1"/>
      <c r="DS819" s="1"/>
      <c r="DT819" s="1"/>
      <c r="DU819" s="1"/>
      <c r="DV819" s="1"/>
      <c r="DW819" s="1"/>
      <c r="DX819" s="1"/>
      <c r="DY819" s="1"/>
      <c r="DZ819" s="1"/>
      <c r="EA819" s="1"/>
      <c r="EB819" s="1"/>
      <c r="EC819" s="1"/>
      <c r="ED819" s="1"/>
      <c r="EE819" s="1"/>
      <c r="EF819" s="1"/>
      <c r="EG819" s="1"/>
      <c r="EH819" s="1"/>
    </row>
    <row r="820" spans="1:138" ht="12" customHeight="1" x14ac:dyDescent="0.25">
      <c r="A820" s="1"/>
      <c r="B820" s="59"/>
      <c r="C820" s="1"/>
      <c r="D820" s="1"/>
      <c r="E820" s="1"/>
      <c r="F820" s="1"/>
      <c r="G820" s="1"/>
      <c r="H820" s="1"/>
      <c r="I820" s="1"/>
      <c r="J820" s="1"/>
      <c r="K820" s="1"/>
      <c r="L820" s="1"/>
      <c r="M820" s="1"/>
      <c r="N820" s="1"/>
      <c r="O820" s="1"/>
      <c r="P820" s="1"/>
      <c r="Q820" s="1"/>
      <c r="R820" s="1"/>
      <c r="T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c r="CW820" s="1"/>
      <c r="CX820" s="1"/>
      <c r="CY820" s="1"/>
      <c r="CZ820" s="1"/>
      <c r="DA820" s="1"/>
      <c r="DB820" s="1"/>
      <c r="DC820" s="1"/>
      <c r="DD820" s="1"/>
      <c r="DE820" s="1"/>
      <c r="DF820" s="1"/>
      <c r="DG820" s="1"/>
      <c r="DH820" s="1"/>
      <c r="DI820" s="1"/>
      <c r="DJ820" s="1"/>
      <c r="DK820" s="1"/>
      <c r="DL820" s="1"/>
      <c r="DM820" s="1"/>
      <c r="DN820" s="1"/>
      <c r="DO820" s="1"/>
      <c r="DP820" s="1"/>
      <c r="DQ820" s="1"/>
      <c r="DR820" s="1"/>
      <c r="DS820" s="1"/>
      <c r="DT820" s="1"/>
      <c r="DU820" s="1"/>
      <c r="DV820" s="1"/>
      <c r="DW820" s="1"/>
      <c r="DX820" s="1"/>
      <c r="DY820" s="1"/>
      <c r="DZ820" s="1"/>
      <c r="EA820" s="1"/>
      <c r="EB820" s="1"/>
      <c r="EC820" s="1"/>
      <c r="ED820" s="1"/>
      <c r="EE820" s="1"/>
      <c r="EF820" s="1"/>
      <c r="EG820" s="1"/>
      <c r="EH820" s="1"/>
    </row>
    <row r="821" spans="1:138" ht="12" customHeight="1" x14ac:dyDescent="0.25">
      <c r="A821" s="1"/>
      <c r="B821" s="59"/>
      <c r="C821" s="1"/>
      <c r="D821" s="1"/>
      <c r="E821" s="1"/>
      <c r="F821" s="1"/>
      <c r="G821" s="1"/>
      <c r="H821" s="1"/>
      <c r="I821" s="1"/>
      <c r="J821" s="1"/>
      <c r="K821" s="1"/>
      <c r="L821" s="1"/>
      <c r="M821" s="1"/>
      <c r="N821" s="1"/>
      <c r="O821" s="1"/>
      <c r="P821" s="1"/>
      <c r="Q821" s="1"/>
      <c r="R821" s="1"/>
      <c r="T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c r="CW821" s="1"/>
      <c r="CX821" s="1"/>
      <c r="CY821" s="1"/>
      <c r="CZ821" s="1"/>
      <c r="DA821" s="1"/>
      <c r="DB821" s="1"/>
      <c r="DC821" s="1"/>
      <c r="DD821" s="1"/>
      <c r="DE821" s="1"/>
      <c r="DF821" s="1"/>
      <c r="DG821" s="1"/>
      <c r="DH821" s="1"/>
      <c r="DI821" s="1"/>
      <c r="DJ821" s="1"/>
      <c r="DK821" s="1"/>
      <c r="DL821" s="1"/>
      <c r="DM821" s="1"/>
      <c r="DN821" s="1"/>
      <c r="DO821" s="1"/>
      <c r="DP821" s="1"/>
      <c r="DQ821" s="1"/>
      <c r="DR821" s="1"/>
      <c r="DS821" s="1"/>
      <c r="DT821" s="1"/>
      <c r="DU821" s="1"/>
      <c r="DV821" s="1"/>
      <c r="DW821" s="1"/>
      <c r="DX821" s="1"/>
      <c r="DY821" s="1"/>
      <c r="DZ821" s="1"/>
      <c r="EA821" s="1"/>
      <c r="EB821" s="1"/>
      <c r="EC821" s="1"/>
      <c r="ED821" s="1"/>
      <c r="EE821" s="1"/>
      <c r="EF821" s="1"/>
      <c r="EG821" s="1"/>
      <c r="EH821" s="1"/>
    </row>
    <row r="822" spans="1:138" ht="12" customHeight="1" x14ac:dyDescent="0.25">
      <c r="A822" s="1"/>
      <c r="B822" s="59"/>
      <c r="C822" s="1"/>
      <c r="D822" s="1"/>
      <c r="E822" s="1"/>
      <c r="F822" s="1"/>
      <c r="G822" s="1"/>
      <c r="H822" s="1"/>
      <c r="I822" s="1"/>
      <c r="J822" s="1"/>
      <c r="K822" s="1"/>
      <c r="L822" s="1"/>
      <c r="M822" s="1"/>
      <c r="N822" s="1"/>
      <c r="O822" s="1"/>
      <c r="P822" s="1"/>
      <c r="Q822" s="1"/>
      <c r="R822" s="1"/>
      <c r="T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c r="CW822" s="1"/>
      <c r="CX822" s="1"/>
      <c r="CY822" s="1"/>
      <c r="CZ822" s="1"/>
      <c r="DA822" s="1"/>
      <c r="DB822" s="1"/>
      <c r="DC822" s="1"/>
      <c r="DD822" s="1"/>
      <c r="DE822" s="1"/>
      <c r="DF822" s="1"/>
      <c r="DG822" s="1"/>
      <c r="DH822" s="1"/>
      <c r="DI822" s="1"/>
      <c r="DJ822" s="1"/>
      <c r="DK822" s="1"/>
      <c r="DL822" s="1"/>
      <c r="DM822" s="1"/>
      <c r="DN822" s="1"/>
      <c r="DO822" s="1"/>
      <c r="DP822" s="1"/>
      <c r="DQ822" s="1"/>
      <c r="DR822" s="1"/>
      <c r="DS822" s="1"/>
      <c r="DT822" s="1"/>
      <c r="DU822" s="1"/>
      <c r="DV822" s="1"/>
      <c r="DW822" s="1"/>
      <c r="DX822" s="1"/>
      <c r="DY822" s="1"/>
      <c r="DZ822" s="1"/>
      <c r="EA822" s="1"/>
      <c r="EB822" s="1"/>
      <c r="EC822" s="1"/>
      <c r="ED822" s="1"/>
      <c r="EE822" s="1"/>
      <c r="EF822" s="1"/>
      <c r="EG822" s="1"/>
      <c r="EH822" s="1"/>
    </row>
    <row r="823" spans="1:138" ht="12" customHeight="1" x14ac:dyDescent="0.25">
      <c r="A823" s="1"/>
      <c r="B823" s="59"/>
      <c r="C823" s="1"/>
      <c r="D823" s="1"/>
      <c r="E823" s="1"/>
      <c r="F823" s="1"/>
      <c r="G823" s="1"/>
      <c r="H823" s="1"/>
      <c r="I823" s="1"/>
      <c r="J823" s="1"/>
      <c r="K823" s="1"/>
      <c r="L823" s="1"/>
      <c r="M823" s="1"/>
      <c r="N823" s="1"/>
      <c r="O823" s="1"/>
      <c r="P823" s="1"/>
      <c r="Q823" s="1"/>
      <c r="R823" s="1"/>
      <c r="T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c r="CW823" s="1"/>
      <c r="CX823" s="1"/>
      <c r="CY823" s="1"/>
      <c r="CZ823" s="1"/>
      <c r="DA823" s="1"/>
      <c r="DB823" s="1"/>
      <c r="DC823" s="1"/>
      <c r="DD823" s="1"/>
      <c r="DE823" s="1"/>
      <c r="DF823" s="1"/>
      <c r="DG823" s="1"/>
      <c r="DH823" s="1"/>
      <c r="DI823" s="1"/>
      <c r="DJ823" s="1"/>
      <c r="DK823" s="1"/>
      <c r="DL823" s="1"/>
      <c r="DM823" s="1"/>
      <c r="DN823" s="1"/>
      <c r="DO823" s="1"/>
      <c r="DP823" s="1"/>
      <c r="DQ823" s="1"/>
      <c r="DR823" s="1"/>
      <c r="DS823" s="1"/>
      <c r="DT823" s="1"/>
      <c r="DU823" s="1"/>
      <c r="DV823" s="1"/>
      <c r="DW823" s="1"/>
      <c r="DX823" s="1"/>
      <c r="DY823" s="1"/>
      <c r="DZ823" s="1"/>
      <c r="EA823" s="1"/>
      <c r="EB823" s="1"/>
      <c r="EC823" s="1"/>
      <c r="ED823" s="1"/>
      <c r="EE823" s="1"/>
      <c r="EF823" s="1"/>
      <c r="EG823" s="1"/>
      <c r="EH823" s="1"/>
    </row>
    <row r="824" spans="1:138" ht="12" customHeight="1" x14ac:dyDescent="0.25">
      <c r="A824" s="1"/>
      <c r="B824" s="59"/>
      <c r="C824" s="1"/>
      <c r="D824" s="1"/>
      <c r="E824" s="1"/>
      <c r="F824" s="1"/>
      <c r="G824" s="1"/>
      <c r="H824" s="1"/>
      <c r="I824" s="1"/>
      <c r="J824" s="1"/>
      <c r="K824" s="1"/>
      <c r="L824" s="1"/>
      <c r="M824" s="1"/>
      <c r="N824" s="1"/>
      <c r="O824" s="1"/>
      <c r="P824" s="1"/>
      <c r="Q824" s="1"/>
      <c r="R824" s="1"/>
      <c r="T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c r="CW824" s="1"/>
      <c r="CX824" s="1"/>
      <c r="CY824" s="1"/>
      <c r="CZ824" s="1"/>
      <c r="DA824" s="1"/>
      <c r="DB824" s="1"/>
      <c r="DC824" s="1"/>
      <c r="DD824" s="1"/>
      <c r="DE824" s="1"/>
      <c r="DF824" s="1"/>
      <c r="DG824" s="1"/>
      <c r="DH824" s="1"/>
      <c r="DI824" s="1"/>
      <c r="DJ824" s="1"/>
      <c r="DK824" s="1"/>
      <c r="DL824" s="1"/>
      <c r="DM824" s="1"/>
      <c r="DN824" s="1"/>
      <c r="DO824" s="1"/>
      <c r="DP824" s="1"/>
      <c r="DQ824" s="1"/>
      <c r="DR824" s="1"/>
      <c r="DS824" s="1"/>
      <c r="DT824" s="1"/>
      <c r="DU824" s="1"/>
      <c r="DV824" s="1"/>
      <c r="DW824" s="1"/>
      <c r="DX824" s="1"/>
      <c r="DY824" s="1"/>
      <c r="DZ824" s="1"/>
      <c r="EA824" s="1"/>
      <c r="EB824" s="1"/>
      <c r="EC824" s="1"/>
      <c r="ED824" s="1"/>
      <c r="EE824" s="1"/>
      <c r="EF824" s="1"/>
      <c r="EG824" s="1"/>
      <c r="EH824" s="1"/>
    </row>
    <row r="825" spans="1:138" ht="12" customHeight="1" x14ac:dyDescent="0.25">
      <c r="A825" s="1"/>
      <c r="B825" s="59"/>
      <c r="C825" s="1"/>
      <c r="D825" s="1"/>
      <c r="E825" s="1"/>
      <c r="F825" s="1"/>
      <c r="G825" s="1"/>
      <c r="H825" s="1"/>
      <c r="I825" s="1"/>
      <c r="J825" s="1"/>
      <c r="K825" s="1"/>
      <c r="L825" s="1"/>
      <c r="M825" s="1"/>
      <c r="N825" s="1"/>
      <c r="O825" s="1"/>
      <c r="P825" s="1"/>
      <c r="Q825" s="1"/>
      <c r="R825" s="1"/>
      <c r="T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c r="CW825" s="1"/>
      <c r="CX825" s="1"/>
      <c r="CY825" s="1"/>
      <c r="CZ825" s="1"/>
      <c r="DA825" s="1"/>
      <c r="DB825" s="1"/>
      <c r="DC825" s="1"/>
      <c r="DD825" s="1"/>
      <c r="DE825" s="1"/>
      <c r="DF825" s="1"/>
      <c r="DG825" s="1"/>
      <c r="DH825" s="1"/>
      <c r="DI825" s="1"/>
      <c r="DJ825" s="1"/>
      <c r="DK825" s="1"/>
      <c r="DL825" s="1"/>
      <c r="DM825" s="1"/>
      <c r="DN825" s="1"/>
      <c r="DO825" s="1"/>
      <c r="DP825" s="1"/>
      <c r="DQ825" s="1"/>
      <c r="DR825" s="1"/>
      <c r="DS825" s="1"/>
      <c r="DT825" s="1"/>
      <c r="DU825" s="1"/>
      <c r="DV825" s="1"/>
      <c r="DW825" s="1"/>
      <c r="DX825" s="1"/>
      <c r="DY825" s="1"/>
      <c r="DZ825" s="1"/>
      <c r="EA825" s="1"/>
      <c r="EB825" s="1"/>
      <c r="EC825" s="1"/>
      <c r="ED825" s="1"/>
      <c r="EE825" s="1"/>
      <c r="EF825" s="1"/>
      <c r="EG825" s="1"/>
      <c r="EH825" s="1"/>
    </row>
    <row r="826" spans="1:138" ht="12" customHeight="1" x14ac:dyDescent="0.25">
      <c r="A826" s="1"/>
      <c r="B826" s="59"/>
      <c r="C826" s="1"/>
      <c r="D826" s="1"/>
      <c r="E826" s="1"/>
      <c r="F826" s="1"/>
      <c r="G826" s="1"/>
      <c r="H826" s="1"/>
      <c r="I826" s="1"/>
      <c r="J826" s="1"/>
      <c r="K826" s="1"/>
      <c r="L826" s="1"/>
      <c r="M826" s="1"/>
      <c r="N826" s="1"/>
      <c r="O826" s="1"/>
      <c r="P826" s="1"/>
      <c r="Q826" s="1"/>
      <c r="R826" s="1"/>
      <c r="T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c r="CW826" s="1"/>
      <c r="CX826" s="1"/>
      <c r="CY826" s="1"/>
      <c r="CZ826" s="1"/>
      <c r="DA826" s="1"/>
      <c r="DB826" s="1"/>
      <c r="DC826" s="1"/>
      <c r="DD826" s="1"/>
      <c r="DE826" s="1"/>
      <c r="DF826" s="1"/>
      <c r="DG826" s="1"/>
      <c r="DH826" s="1"/>
      <c r="DI826" s="1"/>
      <c r="DJ826" s="1"/>
      <c r="DK826" s="1"/>
      <c r="DL826" s="1"/>
      <c r="DM826" s="1"/>
      <c r="DN826" s="1"/>
      <c r="DO826" s="1"/>
      <c r="DP826" s="1"/>
      <c r="DQ826" s="1"/>
      <c r="DR826" s="1"/>
      <c r="DS826" s="1"/>
      <c r="DT826" s="1"/>
      <c r="DU826" s="1"/>
      <c r="DV826" s="1"/>
      <c r="DW826" s="1"/>
      <c r="DX826" s="1"/>
      <c r="DY826" s="1"/>
      <c r="DZ826" s="1"/>
      <c r="EA826" s="1"/>
      <c r="EB826" s="1"/>
      <c r="EC826" s="1"/>
      <c r="ED826" s="1"/>
      <c r="EE826" s="1"/>
      <c r="EF826" s="1"/>
      <c r="EG826" s="1"/>
      <c r="EH826" s="1"/>
    </row>
    <row r="827" spans="1:138" ht="12" customHeight="1" x14ac:dyDescent="0.25">
      <c r="A827" s="1"/>
      <c r="B827" s="59"/>
      <c r="C827" s="1"/>
      <c r="D827" s="1"/>
      <c r="E827" s="1"/>
      <c r="F827" s="1"/>
      <c r="G827" s="1"/>
      <c r="H827" s="1"/>
      <c r="I827" s="1"/>
      <c r="J827" s="1"/>
      <c r="K827" s="1"/>
      <c r="L827" s="1"/>
      <c r="M827" s="1"/>
      <c r="N827" s="1"/>
      <c r="O827" s="1"/>
      <c r="P827" s="1"/>
      <c r="Q827" s="1"/>
      <c r="R827" s="1"/>
      <c r="T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c r="CW827" s="1"/>
      <c r="CX827" s="1"/>
      <c r="CY827" s="1"/>
      <c r="CZ827" s="1"/>
      <c r="DA827" s="1"/>
      <c r="DB827" s="1"/>
      <c r="DC827" s="1"/>
      <c r="DD827" s="1"/>
      <c r="DE827" s="1"/>
      <c r="DF827" s="1"/>
      <c r="DG827" s="1"/>
      <c r="DH827" s="1"/>
      <c r="DI827" s="1"/>
      <c r="DJ827" s="1"/>
      <c r="DK827" s="1"/>
      <c r="DL827" s="1"/>
      <c r="DM827" s="1"/>
      <c r="DN827" s="1"/>
      <c r="DO827" s="1"/>
      <c r="DP827" s="1"/>
      <c r="DQ827" s="1"/>
      <c r="DR827" s="1"/>
      <c r="DS827" s="1"/>
      <c r="DT827" s="1"/>
      <c r="DU827" s="1"/>
      <c r="DV827" s="1"/>
      <c r="DW827" s="1"/>
      <c r="DX827" s="1"/>
      <c r="DY827" s="1"/>
      <c r="DZ827" s="1"/>
      <c r="EA827" s="1"/>
      <c r="EB827" s="1"/>
      <c r="EC827" s="1"/>
      <c r="ED827" s="1"/>
      <c r="EE827" s="1"/>
      <c r="EF827" s="1"/>
      <c r="EG827" s="1"/>
      <c r="EH827" s="1"/>
    </row>
    <row r="828" spans="1:138" ht="12" customHeight="1" x14ac:dyDescent="0.25">
      <c r="A828" s="1"/>
      <c r="B828" s="59"/>
      <c r="C828" s="1"/>
      <c r="D828" s="1"/>
      <c r="E828" s="1"/>
      <c r="F828" s="1"/>
      <c r="G828" s="1"/>
      <c r="H828" s="1"/>
      <c r="I828" s="1"/>
      <c r="J828" s="1"/>
      <c r="K828" s="1"/>
      <c r="L828" s="1"/>
      <c r="M828" s="1"/>
      <c r="N828" s="1"/>
      <c r="O828" s="1"/>
      <c r="P828" s="1"/>
      <c r="Q828" s="1"/>
      <c r="R828" s="1"/>
      <c r="T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c r="CW828" s="1"/>
      <c r="CX828" s="1"/>
      <c r="CY828" s="1"/>
      <c r="CZ828" s="1"/>
      <c r="DA828" s="1"/>
      <c r="DB828" s="1"/>
      <c r="DC828" s="1"/>
      <c r="DD828" s="1"/>
      <c r="DE828" s="1"/>
      <c r="DF828" s="1"/>
      <c r="DG828" s="1"/>
      <c r="DH828" s="1"/>
      <c r="DI828" s="1"/>
      <c r="DJ828" s="1"/>
      <c r="DK828" s="1"/>
      <c r="DL828" s="1"/>
      <c r="DM828" s="1"/>
      <c r="DN828" s="1"/>
      <c r="DO828" s="1"/>
      <c r="DP828" s="1"/>
      <c r="DQ828" s="1"/>
      <c r="DR828" s="1"/>
      <c r="DS828" s="1"/>
      <c r="DT828" s="1"/>
      <c r="DU828" s="1"/>
      <c r="DV828" s="1"/>
      <c r="DW828" s="1"/>
      <c r="DX828" s="1"/>
      <c r="DY828" s="1"/>
      <c r="DZ828" s="1"/>
      <c r="EA828" s="1"/>
      <c r="EB828" s="1"/>
      <c r="EC828" s="1"/>
      <c r="ED828" s="1"/>
      <c r="EE828" s="1"/>
      <c r="EF828" s="1"/>
      <c r="EG828" s="1"/>
      <c r="EH828" s="1"/>
    </row>
    <row r="829" spans="1:138" ht="12" customHeight="1" x14ac:dyDescent="0.25">
      <c r="A829" s="1"/>
      <c r="B829" s="59"/>
      <c r="C829" s="1"/>
      <c r="D829" s="1"/>
      <c r="E829" s="1"/>
      <c r="F829" s="1"/>
      <c r="G829" s="1"/>
      <c r="H829" s="1"/>
      <c r="I829" s="1"/>
      <c r="J829" s="1"/>
      <c r="K829" s="1"/>
      <c r="L829" s="1"/>
      <c r="M829" s="1"/>
      <c r="N829" s="1"/>
      <c r="O829" s="1"/>
      <c r="P829" s="1"/>
      <c r="Q829" s="1"/>
      <c r="R829" s="1"/>
      <c r="T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c r="CW829" s="1"/>
      <c r="CX829" s="1"/>
      <c r="CY829" s="1"/>
      <c r="CZ829" s="1"/>
      <c r="DA829" s="1"/>
      <c r="DB829" s="1"/>
      <c r="DC829" s="1"/>
      <c r="DD829" s="1"/>
      <c r="DE829" s="1"/>
      <c r="DF829" s="1"/>
      <c r="DG829" s="1"/>
      <c r="DH829" s="1"/>
      <c r="DI829" s="1"/>
      <c r="DJ829" s="1"/>
      <c r="DK829" s="1"/>
      <c r="DL829" s="1"/>
      <c r="DM829" s="1"/>
      <c r="DN829" s="1"/>
      <c r="DO829" s="1"/>
      <c r="DP829" s="1"/>
      <c r="DQ829" s="1"/>
      <c r="DR829" s="1"/>
      <c r="DS829" s="1"/>
      <c r="DT829" s="1"/>
      <c r="DU829" s="1"/>
      <c r="DV829" s="1"/>
      <c r="DW829" s="1"/>
      <c r="DX829" s="1"/>
      <c r="DY829" s="1"/>
      <c r="DZ829" s="1"/>
      <c r="EA829" s="1"/>
      <c r="EB829" s="1"/>
      <c r="EC829" s="1"/>
      <c r="ED829" s="1"/>
      <c r="EE829" s="1"/>
      <c r="EF829" s="1"/>
      <c r="EG829" s="1"/>
      <c r="EH829" s="1"/>
    </row>
    <row r="830" spans="1:138" ht="12" customHeight="1" x14ac:dyDescent="0.25">
      <c r="A830" s="1"/>
      <c r="B830" s="59"/>
      <c r="C830" s="1"/>
      <c r="D830" s="1"/>
      <c r="E830" s="1"/>
      <c r="F830" s="1"/>
      <c r="G830" s="1"/>
      <c r="H830" s="1"/>
      <c r="I830" s="1"/>
      <c r="J830" s="1"/>
      <c r="K830" s="1"/>
      <c r="L830" s="1"/>
      <c r="M830" s="1"/>
      <c r="N830" s="1"/>
      <c r="O830" s="1"/>
      <c r="P830" s="1"/>
      <c r="Q830" s="1"/>
      <c r="R830" s="1"/>
      <c r="T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c r="CW830" s="1"/>
      <c r="CX830" s="1"/>
      <c r="CY830" s="1"/>
      <c r="CZ830" s="1"/>
      <c r="DA830" s="1"/>
      <c r="DB830" s="1"/>
      <c r="DC830" s="1"/>
      <c r="DD830" s="1"/>
      <c r="DE830" s="1"/>
      <c r="DF830" s="1"/>
      <c r="DG830" s="1"/>
      <c r="DH830" s="1"/>
      <c r="DI830" s="1"/>
      <c r="DJ830" s="1"/>
      <c r="DK830" s="1"/>
      <c r="DL830" s="1"/>
      <c r="DM830" s="1"/>
      <c r="DN830" s="1"/>
      <c r="DO830" s="1"/>
      <c r="DP830" s="1"/>
      <c r="DQ830" s="1"/>
      <c r="DR830" s="1"/>
      <c r="DS830" s="1"/>
      <c r="DT830" s="1"/>
      <c r="DU830" s="1"/>
      <c r="DV830" s="1"/>
      <c r="DW830" s="1"/>
      <c r="DX830" s="1"/>
      <c r="DY830" s="1"/>
      <c r="DZ830" s="1"/>
      <c r="EA830" s="1"/>
      <c r="EB830" s="1"/>
      <c r="EC830" s="1"/>
      <c r="ED830" s="1"/>
      <c r="EE830" s="1"/>
      <c r="EF830" s="1"/>
      <c r="EG830" s="1"/>
      <c r="EH830" s="1"/>
    </row>
    <row r="831" spans="1:138" ht="12" customHeight="1" x14ac:dyDescent="0.25">
      <c r="A831" s="1"/>
      <c r="B831" s="59"/>
      <c r="C831" s="1"/>
      <c r="D831" s="1"/>
      <c r="E831" s="1"/>
      <c r="F831" s="1"/>
      <c r="G831" s="1"/>
      <c r="H831" s="1"/>
      <c r="I831" s="1"/>
      <c r="J831" s="1"/>
      <c r="K831" s="1"/>
      <c r="L831" s="1"/>
      <c r="M831" s="1"/>
      <c r="N831" s="1"/>
      <c r="O831" s="1"/>
      <c r="P831" s="1"/>
      <c r="Q831" s="1"/>
      <c r="R831" s="1"/>
      <c r="T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c r="CW831" s="1"/>
      <c r="CX831" s="1"/>
      <c r="CY831" s="1"/>
      <c r="CZ831" s="1"/>
      <c r="DA831" s="1"/>
      <c r="DB831" s="1"/>
      <c r="DC831" s="1"/>
      <c r="DD831" s="1"/>
      <c r="DE831" s="1"/>
      <c r="DF831" s="1"/>
      <c r="DG831" s="1"/>
      <c r="DH831" s="1"/>
      <c r="DI831" s="1"/>
      <c r="DJ831" s="1"/>
      <c r="DK831" s="1"/>
      <c r="DL831" s="1"/>
      <c r="DM831" s="1"/>
      <c r="DN831" s="1"/>
      <c r="DO831" s="1"/>
      <c r="DP831" s="1"/>
      <c r="DQ831" s="1"/>
      <c r="DR831" s="1"/>
      <c r="DS831" s="1"/>
      <c r="DT831" s="1"/>
      <c r="DU831" s="1"/>
      <c r="DV831" s="1"/>
      <c r="DW831" s="1"/>
      <c r="DX831" s="1"/>
      <c r="DY831" s="1"/>
      <c r="DZ831" s="1"/>
      <c r="EA831" s="1"/>
      <c r="EB831" s="1"/>
      <c r="EC831" s="1"/>
      <c r="ED831" s="1"/>
      <c r="EE831" s="1"/>
      <c r="EF831" s="1"/>
      <c r="EG831" s="1"/>
      <c r="EH831" s="1"/>
    </row>
    <row r="832" spans="1:138" ht="12" customHeight="1" x14ac:dyDescent="0.25">
      <c r="A832" s="1"/>
      <c r="B832" s="59"/>
      <c r="C832" s="1"/>
      <c r="D832" s="1"/>
      <c r="E832" s="1"/>
      <c r="F832" s="1"/>
      <c r="G832" s="1"/>
      <c r="H832" s="1"/>
      <c r="I832" s="1"/>
      <c r="J832" s="1"/>
      <c r="K832" s="1"/>
      <c r="L832" s="1"/>
      <c r="M832" s="1"/>
      <c r="N832" s="1"/>
      <c r="O832" s="1"/>
      <c r="P832" s="1"/>
      <c r="Q832" s="1"/>
      <c r="R832" s="1"/>
      <c r="T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c r="CW832" s="1"/>
      <c r="CX832" s="1"/>
      <c r="CY832" s="1"/>
      <c r="CZ832" s="1"/>
      <c r="DA832" s="1"/>
      <c r="DB832" s="1"/>
      <c r="DC832" s="1"/>
      <c r="DD832" s="1"/>
      <c r="DE832" s="1"/>
      <c r="DF832" s="1"/>
      <c r="DG832" s="1"/>
      <c r="DH832" s="1"/>
      <c r="DI832" s="1"/>
      <c r="DJ832" s="1"/>
      <c r="DK832" s="1"/>
      <c r="DL832" s="1"/>
      <c r="DM832" s="1"/>
      <c r="DN832" s="1"/>
      <c r="DO832" s="1"/>
      <c r="DP832" s="1"/>
      <c r="DQ832" s="1"/>
      <c r="DR832" s="1"/>
      <c r="DS832" s="1"/>
      <c r="DT832" s="1"/>
      <c r="DU832" s="1"/>
      <c r="DV832" s="1"/>
      <c r="DW832" s="1"/>
      <c r="DX832" s="1"/>
      <c r="DY832" s="1"/>
      <c r="DZ832" s="1"/>
      <c r="EA832" s="1"/>
      <c r="EB832" s="1"/>
      <c r="EC832" s="1"/>
      <c r="ED832" s="1"/>
      <c r="EE832" s="1"/>
      <c r="EF832" s="1"/>
      <c r="EG832" s="1"/>
      <c r="EH832" s="1"/>
    </row>
    <row r="833" spans="1:138" ht="12" customHeight="1" x14ac:dyDescent="0.25">
      <c r="A833" s="1"/>
      <c r="B833" s="59"/>
      <c r="C833" s="1"/>
      <c r="D833" s="1"/>
      <c r="E833" s="1"/>
      <c r="F833" s="1"/>
      <c r="G833" s="1"/>
      <c r="H833" s="1"/>
      <c r="I833" s="1"/>
      <c r="J833" s="1"/>
      <c r="K833" s="1"/>
      <c r="L833" s="1"/>
      <c r="M833" s="1"/>
      <c r="N833" s="1"/>
      <c r="O833" s="1"/>
      <c r="P833" s="1"/>
      <c r="Q833" s="1"/>
      <c r="R833" s="1"/>
      <c r="T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c r="CW833" s="1"/>
      <c r="CX833" s="1"/>
      <c r="CY833" s="1"/>
      <c r="CZ833" s="1"/>
      <c r="DA833" s="1"/>
      <c r="DB833" s="1"/>
      <c r="DC833" s="1"/>
      <c r="DD833" s="1"/>
      <c r="DE833" s="1"/>
      <c r="DF833" s="1"/>
      <c r="DG833" s="1"/>
      <c r="DH833" s="1"/>
      <c r="DI833" s="1"/>
      <c r="DJ833" s="1"/>
      <c r="DK833" s="1"/>
      <c r="DL833" s="1"/>
      <c r="DM833" s="1"/>
      <c r="DN833" s="1"/>
      <c r="DO833" s="1"/>
      <c r="DP833" s="1"/>
      <c r="DQ833" s="1"/>
      <c r="DR833" s="1"/>
      <c r="DS833" s="1"/>
      <c r="DT833" s="1"/>
      <c r="DU833" s="1"/>
      <c r="DV833" s="1"/>
      <c r="DW833" s="1"/>
      <c r="DX833" s="1"/>
      <c r="DY833" s="1"/>
      <c r="DZ833" s="1"/>
      <c r="EA833" s="1"/>
      <c r="EB833" s="1"/>
      <c r="EC833" s="1"/>
      <c r="ED833" s="1"/>
      <c r="EE833" s="1"/>
      <c r="EF833" s="1"/>
      <c r="EG833" s="1"/>
      <c r="EH833" s="1"/>
    </row>
    <row r="834" spans="1:138" ht="12" customHeight="1" x14ac:dyDescent="0.25">
      <c r="A834" s="1"/>
      <c r="B834" s="59"/>
      <c r="C834" s="1"/>
      <c r="D834" s="1"/>
      <c r="E834" s="1"/>
      <c r="F834" s="1"/>
      <c r="G834" s="1"/>
      <c r="H834" s="1"/>
      <c r="I834" s="1"/>
      <c r="J834" s="1"/>
      <c r="K834" s="1"/>
      <c r="L834" s="1"/>
      <c r="M834" s="1"/>
      <c r="N834" s="1"/>
      <c r="O834" s="1"/>
      <c r="P834" s="1"/>
      <c r="Q834" s="1"/>
      <c r="R834" s="1"/>
      <c r="T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c r="CW834" s="1"/>
      <c r="CX834" s="1"/>
      <c r="CY834" s="1"/>
      <c r="CZ834" s="1"/>
      <c r="DA834" s="1"/>
      <c r="DB834" s="1"/>
      <c r="DC834" s="1"/>
      <c r="DD834" s="1"/>
      <c r="DE834" s="1"/>
      <c r="DF834" s="1"/>
      <c r="DG834" s="1"/>
      <c r="DH834" s="1"/>
      <c r="DI834" s="1"/>
      <c r="DJ834" s="1"/>
      <c r="DK834" s="1"/>
      <c r="DL834" s="1"/>
      <c r="DM834" s="1"/>
      <c r="DN834" s="1"/>
      <c r="DO834" s="1"/>
      <c r="DP834" s="1"/>
      <c r="DQ834" s="1"/>
      <c r="DR834" s="1"/>
      <c r="DS834" s="1"/>
      <c r="DT834" s="1"/>
      <c r="DU834" s="1"/>
      <c r="DV834" s="1"/>
      <c r="DW834" s="1"/>
      <c r="DX834" s="1"/>
      <c r="DY834" s="1"/>
      <c r="DZ834" s="1"/>
      <c r="EA834" s="1"/>
      <c r="EB834" s="1"/>
      <c r="EC834" s="1"/>
      <c r="ED834" s="1"/>
      <c r="EE834" s="1"/>
      <c r="EF834" s="1"/>
      <c r="EG834" s="1"/>
      <c r="EH834" s="1"/>
    </row>
    <row r="835" spans="1:138" ht="12" customHeight="1" x14ac:dyDescent="0.25">
      <c r="A835" s="1"/>
      <c r="B835" s="59"/>
      <c r="C835" s="1"/>
      <c r="D835" s="1"/>
      <c r="E835" s="1"/>
      <c r="F835" s="1"/>
      <c r="G835" s="1"/>
      <c r="H835" s="1"/>
      <c r="I835" s="1"/>
      <c r="J835" s="1"/>
      <c r="K835" s="1"/>
      <c r="L835" s="1"/>
      <c r="M835" s="1"/>
      <c r="N835" s="1"/>
      <c r="O835" s="1"/>
      <c r="P835" s="1"/>
      <c r="Q835" s="1"/>
      <c r="R835" s="1"/>
      <c r="T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c r="CW835" s="1"/>
      <c r="CX835" s="1"/>
      <c r="CY835" s="1"/>
      <c r="CZ835" s="1"/>
      <c r="DA835" s="1"/>
      <c r="DB835" s="1"/>
      <c r="DC835" s="1"/>
      <c r="DD835" s="1"/>
      <c r="DE835" s="1"/>
      <c r="DF835" s="1"/>
      <c r="DG835" s="1"/>
      <c r="DH835" s="1"/>
      <c r="DI835" s="1"/>
      <c r="DJ835" s="1"/>
      <c r="DK835" s="1"/>
      <c r="DL835" s="1"/>
      <c r="DM835" s="1"/>
      <c r="DN835" s="1"/>
      <c r="DO835" s="1"/>
      <c r="DP835" s="1"/>
      <c r="DQ835" s="1"/>
      <c r="DR835" s="1"/>
      <c r="DS835" s="1"/>
      <c r="DT835" s="1"/>
      <c r="DU835" s="1"/>
      <c r="DV835" s="1"/>
      <c r="DW835" s="1"/>
      <c r="DX835" s="1"/>
      <c r="DY835" s="1"/>
      <c r="DZ835" s="1"/>
      <c r="EA835" s="1"/>
      <c r="EB835" s="1"/>
      <c r="EC835" s="1"/>
      <c r="ED835" s="1"/>
      <c r="EE835" s="1"/>
      <c r="EF835" s="1"/>
      <c r="EG835" s="1"/>
      <c r="EH835" s="1"/>
    </row>
    <row r="836" spans="1:138" ht="12" customHeight="1" x14ac:dyDescent="0.25">
      <c r="A836" s="1"/>
      <c r="B836" s="59"/>
      <c r="C836" s="1"/>
      <c r="D836" s="1"/>
      <c r="E836" s="1"/>
      <c r="F836" s="1"/>
      <c r="G836" s="1"/>
      <c r="H836" s="1"/>
      <c r="I836" s="1"/>
      <c r="J836" s="1"/>
      <c r="K836" s="1"/>
      <c r="L836" s="1"/>
      <c r="M836" s="1"/>
      <c r="N836" s="1"/>
      <c r="O836" s="1"/>
      <c r="P836" s="1"/>
      <c r="Q836" s="1"/>
      <c r="R836" s="1"/>
      <c r="T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c r="CX836" s="1"/>
      <c r="CY836" s="1"/>
      <c r="CZ836" s="1"/>
      <c r="DA836" s="1"/>
      <c r="DB836" s="1"/>
      <c r="DC836" s="1"/>
      <c r="DD836" s="1"/>
      <c r="DE836" s="1"/>
      <c r="DF836" s="1"/>
      <c r="DG836" s="1"/>
      <c r="DH836" s="1"/>
      <c r="DI836" s="1"/>
      <c r="DJ836" s="1"/>
      <c r="DK836" s="1"/>
      <c r="DL836" s="1"/>
      <c r="DM836" s="1"/>
      <c r="DN836" s="1"/>
      <c r="DO836" s="1"/>
      <c r="DP836" s="1"/>
      <c r="DQ836" s="1"/>
      <c r="DR836" s="1"/>
      <c r="DS836" s="1"/>
      <c r="DT836" s="1"/>
      <c r="DU836" s="1"/>
      <c r="DV836" s="1"/>
      <c r="DW836" s="1"/>
      <c r="DX836" s="1"/>
      <c r="DY836" s="1"/>
      <c r="DZ836" s="1"/>
      <c r="EA836" s="1"/>
      <c r="EB836" s="1"/>
      <c r="EC836" s="1"/>
      <c r="ED836" s="1"/>
      <c r="EE836" s="1"/>
      <c r="EF836" s="1"/>
      <c r="EG836" s="1"/>
      <c r="EH836" s="1"/>
    </row>
    <row r="837" spans="1:138" ht="12" customHeight="1" x14ac:dyDescent="0.25">
      <c r="A837" s="1"/>
      <c r="B837" s="59"/>
      <c r="C837" s="1"/>
      <c r="D837" s="1"/>
      <c r="E837" s="1"/>
      <c r="F837" s="1"/>
      <c r="G837" s="1"/>
      <c r="H837" s="1"/>
      <c r="I837" s="1"/>
      <c r="J837" s="1"/>
      <c r="K837" s="1"/>
      <c r="L837" s="1"/>
      <c r="M837" s="1"/>
      <c r="N837" s="1"/>
      <c r="O837" s="1"/>
      <c r="P837" s="1"/>
      <c r="Q837" s="1"/>
      <c r="R837" s="1"/>
      <c r="T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c r="CW837" s="1"/>
      <c r="CX837" s="1"/>
      <c r="CY837" s="1"/>
      <c r="CZ837" s="1"/>
      <c r="DA837" s="1"/>
      <c r="DB837" s="1"/>
      <c r="DC837" s="1"/>
      <c r="DD837" s="1"/>
      <c r="DE837" s="1"/>
      <c r="DF837" s="1"/>
      <c r="DG837" s="1"/>
      <c r="DH837" s="1"/>
      <c r="DI837" s="1"/>
      <c r="DJ837" s="1"/>
      <c r="DK837" s="1"/>
      <c r="DL837" s="1"/>
      <c r="DM837" s="1"/>
      <c r="DN837" s="1"/>
      <c r="DO837" s="1"/>
      <c r="DP837" s="1"/>
      <c r="DQ837" s="1"/>
      <c r="DR837" s="1"/>
      <c r="DS837" s="1"/>
      <c r="DT837" s="1"/>
      <c r="DU837" s="1"/>
      <c r="DV837" s="1"/>
      <c r="DW837" s="1"/>
      <c r="DX837" s="1"/>
      <c r="DY837" s="1"/>
      <c r="DZ837" s="1"/>
      <c r="EA837" s="1"/>
      <c r="EB837" s="1"/>
      <c r="EC837" s="1"/>
      <c r="ED837" s="1"/>
      <c r="EE837" s="1"/>
      <c r="EF837" s="1"/>
      <c r="EG837" s="1"/>
      <c r="EH837" s="1"/>
    </row>
    <row r="838" spans="1:138" ht="12" customHeight="1" x14ac:dyDescent="0.25">
      <c r="A838" s="1"/>
      <c r="B838" s="59"/>
      <c r="C838" s="1"/>
      <c r="D838" s="1"/>
      <c r="E838" s="1"/>
      <c r="F838" s="1"/>
      <c r="G838" s="1"/>
      <c r="H838" s="1"/>
      <c r="I838" s="1"/>
      <c r="J838" s="1"/>
      <c r="K838" s="1"/>
      <c r="L838" s="1"/>
      <c r="M838" s="1"/>
      <c r="N838" s="1"/>
      <c r="O838" s="1"/>
      <c r="P838" s="1"/>
      <c r="Q838" s="1"/>
      <c r="R838" s="1"/>
      <c r="T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c r="CW838" s="1"/>
      <c r="CX838" s="1"/>
      <c r="CY838" s="1"/>
      <c r="CZ838" s="1"/>
      <c r="DA838" s="1"/>
      <c r="DB838" s="1"/>
      <c r="DC838" s="1"/>
      <c r="DD838" s="1"/>
      <c r="DE838" s="1"/>
      <c r="DF838" s="1"/>
      <c r="DG838" s="1"/>
      <c r="DH838" s="1"/>
      <c r="DI838" s="1"/>
      <c r="DJ838" s="1"/>
      <c r="DK838" s="1"/>
      <c r="DL838" s="1"/>
      <c r="DM838" s="1"/>
      <c r="DN838" s="1"/>
      <c r="DO838" s="1"/>
      <c r="DP838" s="1"/>
      <c r="DQ838" s="1"/>
      <c r="DR838" s="1"/>
      <c r="DS838" s="1"/>
      <c r="DT838" s="1"/>
      <c r="DU838" s="1"/>
      <c r="DV838" s="1"/>
      <c r="DW838" s="1"/>
      <c r="DX838" s="1"/>
      <c r="DY838" s="1"/>
      <c r="DZ838" s="1"/>
      <c r="EA838" s="1"/>
      <c r="EB838" s="1"/>
      <c r="EC838" s="1"/>
      <c r="ED838" s="1"/>
      <c r="EE838" s="1"/>
      <c r="EF838" s="1"/>
      <c r="EG838" s="1"/>
      <c r="EH838" s="1"/>
    </row>
    <row r="839" spans="1:138" ht="12" customHeight="1" x14ac:dyDescent="0.25">
      <c r="A839" s="1"/>
      <c r="B839" s="59"/>
      <c r="C839" s="1"/>
      <c r="D839" s="1"/>
      <c r="E839" s="1"/>
      <c r="F839" s="1"/>
      <c r="G839" s="1"/>
      <c r="H839" s="1"/>
      <c r="I839" s="1"/>
      <c r="J839" s="1"/>
      <c r="K839" s="1"/>
      <c r="L839" s="1"/>
      <c r="M839" s="1"/>
      <c r="N839" s="1"/>
      <c r="O839" s="1"/>
      <c r="P839" s="1"/>
      <c r="Q839" s="1"/>
      <c r="R839" s="1"/>
      <c r="T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c r="CW839" s="1"/>
      <c r="CX839" s="1"/>
      <c r="CY839" s="1"/>
      <c r="CZ839" s="1"/>
      <c r="DA839" s="1"/>
      <c r="DB839" s="1"/>
      <c r="DC839" s="1"/>
      <c r="DD839" s="1"/>
      <c r="DE839" s="1"/>
      <c r="DF839" s="1"/>
      <c r="DG839" s="1"/>
      <c r="DH839" s="1"/>
      <c r="DI839" s="1"/>
      <c r="DJ839" s="1"/>
      <c r="DK839" s="1"/>
      <c r="DL839" s="1"/>
      <c r="DM839" s="1"/>
      <c r="DN839" s="1"/>
      <c r="DO839" s="1"/>
      <c r="DP839" s="1"/>
      <c r="DQ839" s="1"/>
      <c r="DR839" s="1"/>
      <c r="DS839" s="1"/>
      <c r="DT839" s="1"/>
      <c r="DU839" s="1"/>
      <c r="DV839" s="1"/>
      <c r="DW839" s="1"/>
      <c r="DX839" s="1"/>
      <c r="DY839" s="1"/>
      <c r="DZ839" s="1"/>
      <c r="EA839" s="1"/>
      <c r="EB839" s="1"/>
      <c r="EC839" s="1"/>
      <c r="ED839" s="1"/>
      <c r="EE839" s="1"/>
      <c r="EF839" s="1"/>
      <c r="EG839" s="1"/>
      <c r="EH839" s="1"/>
    </row>
    <row r="840" spans="1:138" ht="12" customHeight="1" x14ac:dyDescent="0.25">
      <c r="A840" s="1"/>
      <c r="B840" s="59"/>
      <c r="C840" s="1"/>
      <c r="D840" s="1"/>
      <c r="E840" s="1"/>
      <c r="F840" s="1"/>
      <c r="G840" s="1"/>
      <c r="H840" s="1"/>
      <c r="I840" s="1"/>
      <c r="J840" s="1"/>
      <c r="K840" s="1"/>
      <c r="L840" s="1"/>
      <c r="M840" s="1"/>
      <c r="N840" s="1"/>
      <c r="O840" s="1"/>
      <c r="P840" s="1"/>
      <c r="Q840" s="1"/>
      <c r="R840" s="1"/>
      <c r="T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c r="CW840" s="1"/>
      <c r="CX840" s="1"/>
      <c r="CY840" s="1"/>
      <c r="CZ840" s="1"/>
      <c r="DA840" s="1"/>
      <c r="DB840" s="1"/>
      <c r="DC840" s="1"/>
      <c r="DD840" s="1"/>
      <c r="DE840" s="1"/>
      <c r="DF840" s="1"/>
      <c r="DG840" s="1"/>
      <c r="DH840" s="1"/>
      <c r="DI840" s="1"/>
      <c r="DJ840" s="1"/>
      <c r="DK840" s="1"/>
      <c r="DL840" s="1"/>
      <c r="DM840" s="1"/>
      <c r="DN840" s="1"/>
      <c r="DO840" s="1"/>
      <c r="DP840" s="1"/>
      <c r="DQ840" s="1"/>
      <c r="DR840" s="1"/>
      <c r="DS840" s="1"/>
      <c r="DT840" s="1"/>
      <c r="DU840" s="1"/>
      <c r="DV840" s="1"/>
      <c r="DW840" s="1"/>
      <c r="DX840" s="1"/>
      <c r="DY840" s="1"/>
      <c r="DZ840" s="1"/>
      <c r="EA840" s="1"/>
      <c r="EB840" s="1"/>
      <c r="EC840" s="1"/>
      <c r="ED840" s="1"/>
      <c r="EE840" s="1"/>
      <c r="EF840" s="1"/>
      <c r="EG840" s="1"/>
      <c r="EH840" s="1"/>
    </row>
    <row r="841" spans="1:138" ht="12" customHeight="1" x14ac:dyDescent="0.25">
      <c r="A841" s="1"/>
      <c r="B841" s="59"/>
      <c r="C841" s="1"/>
      <c r="D841" s="1"/>
      <c r="E841" s="1"/>
      <c r="F841" s="1"/>
      <c r="G841" s="1"/>
      <c r="H841" s="1"/>
      <c r="I841" s="1"/>
      <c r="J841" s="1"/>
      <c r="K841" s="1"/>
      <c r="L841" s="1"/>
      <c r="M841" s="1"/>
      <c r="N841" s="1"/>
      <c r="O841" s="1"/>
      <c r="P841" s="1"/>
      <c r="Q841" s="1"/>
      <c r="R841" s="1"/>
      <c r="T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c r="CW841" s="1"/>
      <c r="CX841" s="1"/>
      <c r="CY841" s="1"/>
      <c r="CZ841" s="1"/>
      <c r="DA841" s="1"/>
      <c r="DB841" s="1"/>
      <c r="DC841" s="1"/>
      <c r="DD841" s="1"/>
      <c r="DE841" s="1"/>
      <c r="DF841" s="1"/>
      <c r="DG841" s="1"/>
      <c r="DH841" s="1"/>
      <c r="DI841" s="1"/>
      <c r="DJ841" s="1"/>
      <c r="DK841" s="1"/>
      <c r="DL841" s="1"/>
      <c r="DM841" s="1"/>
      <c r="DN841" s="1"/>
      <c r="DO841" s="1"/>
      <c r="DP841" s="1"/>
      <c r="DQ841" s="1"/>
      <c r="DR841" s="1"/>
      <c r="DS841" s="1"/>
      <c r="DT841" s="1"/>
      <c r="DU841" s="1"/>
      <c r="DV841" s="1"/>
      <c r="DW841" s="1"/>
      <c r="DX841" s="1"/>
      <c r="DY841" s="1"/>
      <c r="DZ841" s="1"/>
      <c r="EA841" s="1"/>
      <c r="EB841" s="1"/>
      <c r="EC841" s="1"/>
      <c r="ED841" s="1"/>
      <c r="EE841" s="1"/>
      <c r="EF841" s="1"/>
      <c r="EG841" s="1"/>
      <c r="EH841" s="1"/>
    </row>
    <row r="842" spans="1:138" ht="12" customHeight="1" x14ac:dyDescent="0.25">
      <c r="A842" s="1"/>
      <c r="B842" s="59"/>
      <c r="C842" s="1"/>
      <c r="D842" s="1"/>
      <c r="E842" s="1"/>
      <c r="F842" s="1"/>
      <c r="G842" s="1"/>
      <c r="H842" s="1"/>
      <c r="I842" s="1"/>
      <c r="J842" s="1"/>
      <c r="K842" s="1"/>
      <c r="L842" s="1"/>
      <c r="M842" s="1"/>
      <c r="N842" s="1"/>
      <c r="O842" s="1"/>
      <c r="P842" s="1"/>
      <c r="Q842" s="1"/>
      <c r="R842" s="1"/>
      <c r="T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c r="CW842" s="1"/>
      <c r="CX842" s="1"/>
      <c r="CY842" s="1"/>
      <c r="CZ842" s="1"/>
      <c r="DA842" s="1"/>
      <c r="DB842" s="1"/>
      <c r="DC842" s="1"/>
      <c r="DD842" s="1"/>
      <c r="DE842" s="1"/>
      <c r="DF842" s="1"/>
      <c r="DG842" s="1"/>
      <c r="DH842" s="1"/>
      <c r="DI842" s="1"/>
      <c r="DJ842" s="1"/>
      <c r="DK842" s="1"/>
      <c r="DL842" s="1"/>
      <c r="DM842" s="1"/>
      <c r="DN842" s="1"/>
      <c r="DO842" s="1"/>
      <c r="DP842" s="1"/>
      <c r="DQ842" s="1"/>
      <c r="DR842" s="1"/>
      <c r="DS842" s="1"/>
      <c r="DT842" s="1"/>
      <c r="DU842" s="1"/>
      <c r="DV842" s="1"/>
      <c r="DW842" s="1"/>
      <c r="DX842" s="1"/>
      <c r="DY842" s="1"/>
      <c r="DZ842" s="1"/>
      <c r="EA842" s="1"/>
      <c r="EB842" s="1"/>
      <c r="EC842" s="1"/>
      <c r="ED842" s="1"/>
      <c r="EE842" s="1"/>
      <c r="EF842" s="1"/>
      <c r="EG842" s="1"/>
      <c r="EH842" s="1"/>
    </row>
    <row r="843" spans="1:138" ht="12" customHeight="1" x14ac:dyDescent="0.25">
      <c r="A843" s="1"/>
      <c r="B843" s="59"/>
      <c r="C843" s="1"/>
      <c r="D843" s="1"/>
      <c r="E843" s="1"/>
      <c r="F843" s="1"/>
      <c r="G843" s="1"/>
      <c r="H843" s="1"/>
      <c r="I843" s="1"/>
      <c r="J843" s="1"/>
      <c r="K843" s="1"/>
      <c r="L843" s="1"/>
      <c r="M843" s="1"/>
      <c r="N843" s="1"/>
      <c r="O843" s="1"/>
      <c r="P843" s="1"/>
      <c r="Q843" s="1"/>
      <c r="R843" s="1"/>
      <c r="T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c r="CW843" s="1"/>
      <c r="CX843" s="1"/>
      <c r="CY843" s="1"/>
      <c r="CZ843" s="1"/>
      <c r="DA843" s="1"/>
      <c r="DB843" s="1"/>
      <c r="DC843" s="1"/>
      <c r="DD843" s="1"/>
      <c r="DE843" s="1"/>
      <c r="DF843" s="1"/>
      <c r="DG843" s="1"/>
      <c r="DH843" s="1"/>
      <c r="DI843" s="1"/>
      <c r="DJ843" s="1"/>
      <c r="DK843" s="1"/>
      <c r="DL843" s="1"/>
      <c r="DM843" s="1"/>
      <c r="DN843" s="1"/>
      <c r="DO843" s="1"/>
      <c r="DP843" s="1"/>
      <c r="DQ843" s="1"/>
      <c r="DR843" s="1"/>
      <c r="DS843" s="1"/>
      <c r="DT843" s="1"/>
      <c r="DU843" s="1"/>
      <c r="DV843" s="1"/>
      <c r="DW843" s="1"/>
      <c r="DX843" s="1"/>
      <c r="DY843" s="1"/>
      <c r="DZ843" s="1"/>
      <c r="EA843" s="1"/>
      <c r="EB843" s="1"/>
      <c r="EC843" s="1"/>
      <c r="ED843" s="1"/>
      <c r="EE843" s="1"/>
      <c r="EF843" s="1"/>
      <c r="EG843" s="1"/>
      <c r="EH843" s="1"/>
    </row>
    <row r="844" spans="1:138" ht="12" customHeight="1" x14ac:dyDescent="0.25">
      <c r="A844" s="1"/>
      <c r="B844" s="59"/>
      <c r="C844" s="1"/>
      <c r="D844" s="1"/>
      <c r="E844" s="1"/>
      <c r="F844" s="1"/>
      <c r="G844" s="1"/>
      <c r="H844" s="1"/>
      <c r="I844" s="1"/>
      <c r="J844" s="1"/>
      <c r="K844" s="1"/>
      <c r="L844" s="1"/>
      <c r="M844" s="1"/>
      <c r="N844" s="1"/>
      <c r="O844" s="1"/>
      <c r="P844" s="1"/>
      <c r="Q844" s="1"/>
      <c r="R844" s="1"/>
      <c r="T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c r="CW844" s="1"/>
      <c r="CX844" s="1"/>
      <c r="CY844" s="1"/>
      <c r="CZ844" s="1"/>
      <c r="DA844" s="1"/>
      <c r="DB844" s="1"/>
      <c r="DC844" s="1"/>
      <c r="DD844" s="1"/>
      <c r="DE844" s="1"/>
      <c r="DF844" s="1"/>
      <c r="DG844" s="1"/>
      <c r="DH844" s="1"/>
      <c r="DI844" s="1"/>
      <c r="DJ844" s="1"/>
      <c r="DK844" s="1"/>
      <c r="DL844" s="1"/>
      <c r="DM844" s="1"/>
      <c r="DN844" s="1"/>
      <c r="DO844" s="1"/>
      <c r="DP844" s="1"/>
      <c r="DQ844" s="1"/>
      <c r="DR844" s="1"/>
      <c r="DS844" s="1"/>
      <c r="DT844" s="1"/>
      <c r="DU844" s="1"/>
      <c r="DV844" s="1"/>
      <c r="DW844" s="1"/>
      <c r="DX844" s="1"/>
      <c r="DY844" s="1"/>
      <c r="DZ844" s="1"/>
      <c r="EA844" s="1"/>
      <c r="EB844" s="1"/>
      <c r="EC844" s="1"/>
      <c r="ED844" s="1"/>
      <c r="EE844" s="1"/>
      <c r="EF844" s="1"/>
      <c r="EG844" s="1"/>
      <c r="EH844" s="1"/>
    </row>
    <row r="845" spans="1:138" ht="12" customHeight="1" x14ac:dyDescent="0.25">
      <c r="A845" s="1"/>
      <c r="B845" s="59"/>
      <c r="C845" s="1"/>
      <c r="D845" s="1"/>
      <c r="E845" s="1"/>
      <c r="F845" s="1"/>
      <c r="G845" s="1"/>
      <c r="H845" s="1"/>
      <c r="I845" s="1"/>
      <c r="J845" s="1"/>
      <c r="K845" s="1"/>
      <c r="L845" s="1"/>
      <c r="M845" s="1"/>
      <c r="N845" s="1"/>
      <c r="O845" s="1"/>
      <c r="P845" s="1"/>
      <c r="Q845" s="1"/>
      <c r="R845" s="1"/>
      <c r="T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c r="CW845" s="1"/>
      <c r="CX845" s="1"/>
      <c r="CY845" s="1"/>
      <c r="CZ845" s="1"/>
      <c r="DA845" s="1"/>
      <c r="DB845" s="1"/>
      <c r="DC845" s="1"/>
      <c r="DD845" s="1"/>
      <c r="DE845" s="1"/>
      <c r="DF845" s="1"/>
      <c r="DG845" s="1"/>
      <c r="DH845" s="1"/>
      <c r="DI845" s="1"/>
      <c r="DJ845" s="1"/>
      <c r="DK845" s="1"/>
      <c r="DL845" s="1"/>
      <c r="DM845" s="1"/>
      <c r="DN845" s="1"/>
      <c r="DO845" s="1"/>
      <c r="DP845" s="1"/>
      <c r="DQ845" s="1"/>
      <c r="DR845" s="1"/>
      <c r="DS845" s="1"/>
      <c r="DT845" s="1"/>
      <c r="DU845" s="1"/>
      <c r="DV845" s="1"/>
      <c r="DW845" s="1"/>
      <c r="DX845" s="1"/>
      <c r="DY845" s="1"/>
      <c r="DZ845" s="1"/>
      <c r="EA845" s="1"/>
      <c r="EB845" s="1"/>
      <c r="EC845" s="1"/>
      <c r="ED845" s="1"/>
      <c r="EE845" s="1"/>
      <c r="EF845" s="1"/>
      <c r="EG845" s="1"/>
      <c r="EH845" s="1"/>
    </row>
    <row r="846" spans="1:138" ht="12" customHeight="1" x14ac:dyDescent="0.25">
      <c r="A846" s="1"/>
      <c r="B846" s="59"/>
      <c r="C846" s="1"/>
      <c r="D846" s="1"/>
      <c r="E846" s="1"/>
      <c r="F846" s="1"/>
      <c r="G846" s="1"/>
      <c r="H846" s="1"/>
      <c r="I846" s="1"/>
      <c r="J846" s="1"/>
      <c r="K846" s="1"/>
      <c r="L846" s="1"/>
      <c r="M846" s="1"/>
      <c r="N846" s="1"/>
      <c r="O846" s="1"/>
      <c r="P846" s="1"/>
      <c r="Q846" s="1"/>
      <c r="R846" s="1"/>
      <c r="T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c r="CW846" s="1"/>
      <c r="CX846" s="1"/>
      <c r="CY846" s="1"/>
      <c r="CZ846" s="1"/>
      <c r="DA846" s="1"/>
      <c r="DB846" s="1"/>
      <c r="DC846" s="1"/>
      <c r="DD846" s="1"/>
      <c r="DE846" s="1"/>
      <c r="DF846" s="1"/>
      <c r="DG846" s="1"/>
      <c r="DH846" s="1"/>
      <c r="DI846" s="1"/>
      <c r="DJ846" s="1"/>
      <c r="DK846" s="1"/>
      <c r="DL846" s="1"/>
      <c r="DM846" s="1"/>
      <c r="DN846" s="1"/>
      <c r="DO846" s="1"/>
      <c r="DP846" s="1"/>
      <c r="DQ846" s="1"/>
      <c r="DR846" s="1"/>
      <c r="DS846" s="1"/>
      <c r="DT846" s="1"/>
      <c r="DU846" s="1"/>
      <c r="DV846" s="1"/>
      <c r="DW846" s="1"/>
      <c r="DX846" s="1"/>
      <c r="DY846" s="1"/>
      <c r="DZ846" s="1"/>
      <c r="EA846" s="1"/>
      <c r="EB846" s="1"/>
      <c r="EC846" s="1"/>
      <c r="ED846" s="1"/>
      <c r="EE846" s="1"/>
      <c r="EF846" s="1"/>
      <c r="EG846" s="1"/>
      <c r="EH846" s="1"/>
    </row>
    <row r="847" spans="1:138" ht="12" customHeight="1" x14ac:dyDescent="0.25">
      <c r="A847" s="1"/>
      <c r="B847" s="59"/>
      <c r="C847" s="1"/>
      <c r="D847" s="1"/>
      <c r="E847" s="1"/>
      <c r="F847" s="1"/>
      <c r="G847" s="1"/>
      <c r="H847" s="1"/>
      <c r="I847" s="1"/>
      <c r="J847" s="1"/>
      <c r="K847" s="1"/>
      <c r="L847" s="1"/>
      <c r="M847" s="1"/>
      <c r="N847" s="1"/>
      <c r="O847" s="1"/>
      <c r="P847" s="1"/>
      <c r="Q847" s="1"/>
      <c r="R847" s="1"/>
      <c r="T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c r="CW847" s="1"/>
      <c r="CX847" s="1"/>
      <c r="CY847" s="1"/>
      <c r="CZ847" s="1"/>
      <c r="DA847" s="1"/>
      <c r="DB847" s="1"/>
      <c r="DC847" s="1"/>
      <c r="DD847" s="1"/>
      <c r="DE847" s="1"/>
      <c r="DF847" s="1"/>
      <c r="DG847" s="1"/>
      <c r="DH847" s="1"/>
      <c r="DI847" s="1"/>
      <c r="DJ847" s="1"/>
      <c r="DK847" s="1"/>
      <c r="DL847" s="1"/>
      <c r="DM847" s="1"/>
      <c r="DN847" s="1"/>
      <c r="DO847" s="1"/>
      <c r="DP847" s="1"/>
      <c r="DQ847" s="1"/>
      <c r="DR847" s="1"/>
      <c r="DS847" s="1"/>
      <c r="DT847" s="1"/>
      <c r="DU847" s="1"/>
      <c r="DV847" s="1"/>
      <c r="DW847" s="1"/>
      <c r="DX847" s="1"/>
      <c r="DY847" s="1"/>
      <c r="DZ847" s="1"/>
      <c r="EA847" s="1"/>
      <c r="EB847" s="1"/>
      <c r="EC847" s="1"/>
      <c r="ED847" s="1"/>
      <c r="EE847" s="1"/>
      <c r="EF847" s="1"/>
      <c r="EG847" s="1"/>
      <c r="EH847" s="1"/>
    </row>
    <row r="848" spans="1:138" ht="12" customHeight="1" x14ac:dyDescent="0.25">
      <c r="A848" s="1"/>
      <c r="B848" s="59"/>
      <c r="C848" s="1"/>
      <c r="D848" s="1"/>
      <c r="E848" s="1"/>
      <c r="F848" s="1"/>
      <c r="G848" s="1"/>
      <c r="H848" s="1"/>
      <c r="I848" s="1"/>
      <c r="J848" s="1"/>
      <c r="K848" s="1"/>
      <c r="L848" s="1"/>
      <c r="M848" s="1"/>
      <c r="N848" s="1"/>
      <c r="O848" s="1"/>
      <c r="P848" s="1"/>
      <c r="Q848" s="1"/>
      <c r="R848" s="1"/>
      <c r="T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c r="CW848" s="1"/>
      <c r="CX848" s="1"/>
      <c r="CY848" s="1"/>
      <c r="CZ848" s="1"/>
      <c r="DA848" s="1"/>
      <c r="DB848" s="1"/>
      <c r="DC848" s="1"/>
      <c r="DD848" s="1"/>
      <c r="DE848" s="1"/>
      <c r="DF848" s="1"/>
      <c r="DG848" s="1"/>
      <c r="DH848" s="1"/>
      <c r="DI848" s="1"/>
      <c r="DJ848" s="1"/>
      <c r="DK848" s="1"/>
      <c r="DL848" s="1"/>
      <c r="DM848" s="1"/>
      <c r="DN848" s="1"/>
      <c r="DO848" s="1"/>
      <c r="DP848" s="1"/>
      <c r="DQ848" s="1"/>
      <c r="DR848" s="1"/>
      <c r="DS848" s="1"/>
      <c r="DT848" s="1"/>
      <c r="DU848" s="1"/>
      <c r="DV848" s="1"/>
      <c r="DW848" s="1"/>
      <c r="DX848" s="1"/>
      <c r="DY848" s="1"/>
      <c r="DZ848" s="1"/>
      <c r="EA848" s="1"/>
      <c r="EB848" s="1"/>
      <c r="EC848" s="1"/>
      <c r="ED848" s="1"/>
      <c r="EE848" s="1"/>
      <c r="EF848" s="1"/>
      <c r="EG848" s="1"/>
      <c r="EH848" s="1"/>
    </row>
    <row r="849" spans="1:138" ht="12" customHeight="1" x14ac:dyDescent="0.25">
      <c r="A849" s="1"/>
      <c r="B849" s="59"/>
      <c r="C849" s="1"/>
      <c r="D849" s="1"/>
      <c r="E849" s="1"/>
      <c r="F849" s="1"/>
      <c r="G849" s="1"/>
      <c r="H849" s="1"/>
      <c r="I849" s="1"/>
      <c r="J849" s="1"/>
      <c r="K849" s="1"/>
      <c r="L849" s="1"/>
      <c r="M849" s="1"/>
      <c r="N849" s="1"/>
      <c r="O849" s="1"/>
      <c r="P849" s="1"/>
      <c r="Q849" s="1"/>
      <c r="R849" s="1"/>
      <c r="T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c r="CW849" s="1"/>
      <c r="CX849" s="1"/>
      <c r="CY849" s="1"/>
      <c r="CZ849" s="1"/>
      <c r="DA849" s="1"/>
      <c r="DB849" s="1"/>
      <c r="DC849" s="1"/>
      <c r="DD849" s="1"/>
      <c r="DE849" s="1"/>
      <c r="DF849" s="1"/>
      <c r="DG849" s="1"/>
      <c r="DH849" s="1"/>
      <c r="DI849" s="1"/>
      <c r="DJ849" s="1"/>
      <c r="DK849" s="1"/>
      <c r="DL849" s="1"/>
      <c r="DM849" s="1"/>
      <c r="DN849" s="1"/>
      <c r="DO849" s="1"/>
      <c r="DP849" s="1"/>
      <c r="DQ849" s="1"/>
      <c r="DR849" s="1"/>
      <c r="DS849" s="1"/>
      <c r="DT849" s="1"/>
      <c r="DU849" s="1"/>
      <c r="DV849" s="1"/>
      <c r="DW849" s="1"/>
      <c r="DX849" s="1"/>
      <c r="DY849" s="1"/>
      <c r="DZ849" s="1"/>
      <c r="EA849" s="1"/>
      <c r="EB849" s="1"/>
      <c r="EC849" s="1"/>
      <c r="ED849" s="1"/>
      <c r="EE849" s="1"/>
      <c r="EF849" s="1"/>
      <c r="EG849" s="1"/>
      <c r="EH849" s="1"/>
    </row>
    <row r="850" spans="1:138" ht="12" customHeight="1" x14ac:dyDescent="0.25">
      <c r="A850" s="1"/>
      <c r="B850" s="59"/>
      <c r="C850" s="1"/>
      <c r="D850" s="1"/>
      <c r="E850" s="1"/>
      <c r="F850" s="1"/>
      <c r="G850" s="1"/>
      <c r="H850" s="1"/>
      <c r="I850" s="1"/>
      <c r="J850" s="1"/>
      <c r="K850" s="1"/>
      <c r="L850" s="1"/>
      <c r="M850" s="1"/>
      <c r="N850" s="1"/>
      <c r="O850" s="1"/>
      <c r="P850" s="1"/>
      <c r="Q850" s="1"/>
      <c r="R850" s="1"/>
      <c r="T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c r="CW850" s="1"/>
      <c r="CX850" s="1"/>
      <c r="CY850" s="1"/>
      <c r="CZ850" s="1"/>
      <c r="DA850" s="1"/>
      <c r="DB850" s="1"/>
      <c r="DC850" s="1"/>
      <c r="DD850" s="1"/>
      <c r="DE850" s="1"/>
      <c r="DF850" s="1"/>
      <c r="DG850" s="1"/>
      <c r="DH850" s="1"/>
      <c r="DI850" s="1"/>
      <c r="DJ850" s="1"/>
      <c r="DK850" s="1"/>
      <c r="DL850" s="1"/>
      <c r="DM850" s="1"/>
      <c r="DN850" s="1"/>
      <c r="DO850" s="1"/>
      <c r="DP850" s="1"/>
      <c r="DQ850" s="1"/>
      <c r="DR850" s="1"/>
      <c r="DS850" s="1"/>
      <c r="DT850" s="1"/>
      <c r="DU850" s="1"/>
      <c r="DV850" s="1"/>
      <c r="DW850" s="1"/>
      <c r="DX850" s="1"/>
      <c r="DY850" s="1"/>
      <c r="DZ850" s="1"/>
      <c r="EA850" s="1"/>
      <c r="EB850" s="1"/>
      <c r="EC850" s="1"/>
      <c r="ED850" s="1"/>
      <c r="EE850" s="1"/>
      <c r="EF850" s="1"/>
      <c r="EG850" s="1"/>
      <c r="EH850" s="1"/>
    </row>
    <row r="851" spans="1:138" ht="12" customHeight="1" x14ac:dyDescent="0.25">
      <c r="A851" s="1"/>
      <c r="B851" s="59"/>
      <c r="C851" s="1"/>
      <c r="D851" s="1"/>
      <c r="E851" s="1"/>
      <c r="F851" s="1"/>
      <c r="G851" s="1"/>
      <c r="H851" s="1"/>
      <c r="I851" s="1"/>
      <c r="J851" s="1"/>
      <c r="K851" s="1"/>
      <c r="L851" s="1"/>
      <c r="M851" s="1"/>
      <c r="N851" s="1"/>
      <c r="O851" s="1"/>
      <c r="P851" s="1"/>
      <c r="Q851" s="1"/>
      <c r="R851" s="1"/>
      <c r="T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c r="CW851" s="1"/>
      <c r="CX851" s="1"/>
      <c r="CY851" s="1"/>
      <c r="CZ851" s="1"/>
      <c r="DA851" s="1"/>
      <c r="DB851" s="1"/>
      <c r="DC851" s="1"/>
      <c r="DD851" s="1"/>
      <c r="DE851" s="1"/>
      <c r="DF851" s="1"/>
      <c r="DG851" s="1"/>
      <c r="DH851" s="1"/>
      <c r="DI851" s="1"/>
      <c r="DJ851" s="1"/>
      <c r="DK851" s="1"/>
      <c r="DL851" s="1"/>
      <c r="DM851" s="1"/>
      <c r="DN851" s="1"/>
      <c r="DO851" s="1"/>
      <c r="DP851" s="1"/>
      <c r="DQ851" s="1"/>
      <c r="DR851" s="1"/>
      <c r="DS851" s="1"/>
      <c r="DT851" s="1"/>
      <c r="DU851" s="1"/>
      <c r="DV851" s="1"/>
      <c r="DW851" s="1"/>
      <c r="DX851" s="1"/>
      <c r="DY851" s="1"/>
      <c r="DZ851" s="1"/>
      <c r="EA851" s="1"/>
      <c r="EB851" s="1"/>
      <c r="EC851" s="1"/>
      <c r="ED851" s="1"/>
      <c r="EE851" s="1"/>
      <c r="EF851" s="1"/>
      <c r="EG851" s="1"/>
      <c r="EH851" s="1"/>
    </row>
    <row r="852" spans="1:138" ht="12" customHeight="1" x14ac:dyDescent="0.25">
      <c r="A852" s="1"/>
      <c r="B852" s="59"/>
      <c r="C852" s="1"/>
      <c r="D852" s="1"/>
      <c r="E852" s="1"/>
      <c r="F852" s="1"/>
      <c r="G852" s="1"/>
      <c r="H852" s="1"/>
      <c r="I852" s="1"/>
      <c r="J852" s="1"/>
      <c r="K852" s="1"/>
      <c r="L852" s="1"/>
      <c r="M852" s="1"/>
      <c r="N852" s="1"/>
      <c r="O852" s="1"/>
      <c r="P852" s="1"/>
      <c r="Q852" s="1"/>
      <c r="R852" s="1"/>
      <c r="T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c r="CW852" s="1"/>
      <c r="CX852" s="1"/>
      <c r="CY852" s="1"/>
      <c r="CZ852" s="1"/>
      <c r="DA852" s="1"/>
      <c r="DB852" s="1"/>
      <c r="DC852" s="1"/>
      <c r="DD852" s="1"/>
      <c r="DE852" s="1"/>
      <c r="DF852" s="1"/>
      <c r="DG852" s="1"/>
      <c r="DH852" s="1"/>
      <c r="DI852" s="1"/>
      <c r="DJ852" s="1"/>
      <c r="DK852" s="1"/>
      <c r="DL852" s="1"/>
      <c r="DM852" s="1"/>
      <c r="DN852" s="1"/>
      <c r="DO852" s="1"/>
      <c r="DP852" s="1"/>
      <c r="DQ852" s="1"/>
      <c r="DR852" s="1"/>
      <c r="DS852" s="1"/>
      <c r="DT852" s="1"/>
      <c r="DU852" s="1"/>
      <c r="DV852" s="1"/>
      <c r="DW852" s="1"/>
      <c r="DX852" s="1"/>
      <c r="DY852" s="1"/>
      <c r="DZ852" s="1"/>
      <c r="EA852" s="1"/>
      <c r="EB852" s="1"/>
      <c r="EC852" s="1"/>
      <c r="ED852" s="1"/>
      <c r="EE852" s="1"/>
      <c r="EF852" s="1"/>
      <c r="EG852" s="1"/>
      <c r="EH852" s="1"/>
    </row>
    <row r="853" spans="1:138" ht="12" customHeight="1" x14ac:dyDescent="0.25">
      <c r="A853" s="1"/>
      <c r="B853" s="59"/>
      <c r="C853" s="1"/>
      <c r="D853" s="1"/>
      <c r="E853" s="1"/>
      <c r="F853" s="1"/>
      <c r="G853" s="1"/>
      <c r="H853" s="1"/>
      <c r="I853" s="1"/>
      <c r="J853" s="1"/>
      <c r="K853" s="1"/>
      <c r="L853" s="1"/>
      <c r="M853" s="1"/>
      <c r="N853" s="1"/>
      <c r="O853" s="1"/>
      <c r="P853" s="1"/>
      <c r="Q853" s="1"/>
      <c r="R853" s="1"/>
      <c r="T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c r="CW853" s="1"/>
      <c r="CX853" s="1"/>
      <c r="CY853" s="1"/>
      <c r="CZ853" s="1"/>
      <c r="DA853" s="1"/>
      <c r="DB853" s="1"/>
      <c r="DC853" s="1"/>
      <c r="DD853" s="1"/>
      <c r="DE853" s="1"/>
      <c r="DF853" s="1"/>
      <c r="DG853" s="1"/>
      <c r="DH853" s="1"/>
      <c r="DI853" s="1"/>
      <c r="DJ853" s="1"/>
      <c r="DK853" s="1"/>
      <c r="DL853" s="1"/>
      <c r="DM853" s="1"/>
      <c r="DN853" s="1"/>
      <c r="DO853" s="1"/>
      <c r="DP853" s="1"/>
      <c r="DQ853" s="1"/>
      <c r="DR853" s="1"/>
      <c r="DS853" s="1"/>
      <c r="DT853" s="1"/>
      <c r="DU853" s="1"/>
      <c r="DV853" s="1"/>
      <c r="DW853" s="1"/>
      <c r="DX853" s="1"/>
      <c r="DY853" s="1"/>
      <c r="DZ853" s="1"/>
      <c r="EA853" s="1"/>
      <c r="EB853" s="1"/>
      <c r="EC853" s="1"/>
      <c r="ED853" s="1"/>
      <c r="EE853" s="1"/>
      <c r="EF853" s="1"/>
      <c r="EG853" s="1"/>
      <c r="EH853" s="1"/>
    </row>
    <row r="854" spans="1:138" ht="12" customHeight="1" x14ac:dyDescent="0.25">
      <c r="A854" s="1"/>
      <c r="B854" s="59"/>
      <c r="C854" s="1"/>
      <c r="D854" s="1"/>
      <c r="E854" s="1"/>
      <c r="F854" s="1"/>
      <c r="G854" s="1"/>
      <c r="H854" s="1"/>
      <c r="I854" s="1"/>
      <c r="J854" s="1"/>
      <c r="K854" s="1"/>
      <c r="L854" s="1"/>
      <c r="M854" s="1"/>
      <c r="N854" s="1"/>
      <c r="O854" s="1"/>
      <c r="P854" s="1"/>
      <c r="Q854" s="1"/>
      <c r="R854" s="1"/>
      <c r="T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c r="CW854" s="1"/>
      <c r="CX854" s="1"/>
      <c r="CY854" s="1"/>
      <c r="CZ854" s="1"/>
      <c r="DA854" s="1"/>
      <c r="DB854" s="1"/>
      <c r="DC854" s="1"/>
      <c r="DD854" s="1"/>
      <c r="DE854" s="1"/>
      <c r="DF854" s="1"/>
      <c r="DG854" s="1"/>
      <c r="DH854" s="1"/>
      <c r="DI854" s="1"/>
      <c r="DJ854" s="1"/>
      <c r="DK854" s="1"/>
      <c r="DL854" s="1"/>
      <c r="DM854" s="1"/>
      <c r="DN854" s="1"/>
      <c r="DO854" s="1"/>
      <c r="DP854" s="1"/>
      <c r="DQ854" s="1"/>
      <c r="DR854" s="1"/>
      <c r="DS854" s="1"/>
      <c r="DT854" s="1"/>
      <c r="DU854" s="1"/>
      <c r="DV854" s="1"/>
      <c r="DW854" s="1"/>
      <c r="DX854" s="1"/>
      <c r="DY854" s="1"/>
      <c r="DZ854" s="1"/>
      <c r="EA854" s="1"/>
      <c r="EB854" s="1"/>
      <c r="EC854" s="1"/>
      <c r="ED854" s="1"/>
      <c r="EE854" s="1"/>
      <c r="EF854" s="1"/>
      <c r="EG854" s="1"/>
      <c r="EH854" s="1"/>
    </row>
    <row r="855" spans="1:138" ht="12" customHeight="1" x14ac:dyDescent="0.25">
      <c r="A855" s="1"/>
      <c r="B855" s="59"/>
      <c r="C855" s="1"/>
      <c r="D855" s="1"/>
      <c r="E855" s="1"/>
      <c r="F855" s="1"/>
      <c r="G855" s="1"/>
      <c r="H855" s="1"/>
      <c r="I855" s="1"/>
      <c r="J855" s="1"/>
      <c r="K855" s="1"/>
      <c r="L855" s="1"/>
      <c r="M855" s="1"/>
      <c r="N855" s="1"/>
      <c r="O855" s="1"/>
      <c r="P855" s="1"/>
      <c r="Q855" s="1"/>
      <c r="R855" s="1"/>
      <c r="T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c r="CW855" s="1"/>
      <c r="CX855" s="1"/>
      <c r="CY855" s="1"/>
      <c r="CZ855" s="1"/>
      <c r="DA855" s="1"/>
      <c r="DB855" s="1"/>
      <c r="DC855" s="1"/>
      <c r="DD855" s="1"/>
      <c r="DE855" s="1"/>
      <c r="DF855" s="1"/>
      <c r="DG855" s="1"/>
      <c r="DH855" s="1"/>
      <c r="DI855" s="1"/>
      <c r="DJ855" s="1"/>
      <c r="DK855" s="1"/>
      <c r="DL855" s="1"/>
      <c r="DM855" s="1"/>
      <c r="DN855" s="1"/>
      <c r="DO855" s="1"/>
      <c r="DP855" s="1"/>
      <c r="DQ855" s="1"/>
      <c r="DR855" s="1"/>
      <c r="DS855" s="1"/>
      <c r="DT855" s="1"/>
      <c r="DU855" s="1"/>
      <c r="DV855" s="1"/>
      <c r="DW855" s="1"/>
      <c r="DX855" s="1"/>
      <c r="DY855" s="1"/>
      <c r="DZ855" s="1"/>
      <c r="EA855" s="1"/>
      <c r="EB855" s="1"/>
      <c r="EC855" s="1"/>
      <c r="ED855" s="1"/>
      <c r="EE855" s="1"/>
      <c r="EF855" s="1"/>
      <c r="EG855" s="1"/>
      <c r="EH855" s="1"/>
    </row>
    <row r="856" spans="1:138" ht="12" customHeight="1" x14ac:dyDescent="0.25">
      <c r="A856" s="1"/>
      <c r="B856" s="59"/>
      <c r="C856" s="1"/>
      <c r="D856" s="1"/>
      <c r="E856" s="1"/>
      <c r="F856" s="1"/>
      <c r="G856" s="1"/>
      <c r="H856" s="1"/>
      <c r="I856" s="1"/>
      <c r="J856" s="1"/>
      <c r="K856" s="1"/>
      <c r="L856" s="1"/>
      <c r="M856" s="1"/>
      <c r="N856" s="1"/>
      <c r="O856" s="1"/>
      <c r="P856" s="1"/>
      <c r="Q856" s="1"/>
      <c r="R856" s="1"/>
      <c r="T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c r="CW856" s="1"/>
      <c r="CX856" s="1"/>
      <c r="CY856" s="1"/>
      <c r="CZ856" s="1"/>
      <c r="DA856" s="1"/>
      <c r="DB856" s="1"/>
      <c r="DC856" s="1"/>
      <c r="DD856" s="1"/>
      <c r="DE856" s="1"/>
      <c r="DF856" s="1"/>
      <c r="DG856" s="1"/>
      <c r="DH856" s="1"/>
      <c r="DI856" s="1"/>
      <c r="DJ856" s="1"/>
      <c r="DK856" s="1"/>
      <c r="DL856" s="1"/>
      <c r="DM856" s="1"/>
      <c r="DN856" s="1"/>
      <c r="DO856" s="1"/>
      <c r="DP856" s="1"/>
      <c r="DQ856" s="1"/>
      <c r="DR856" s="1"/>
      <c r="DS856" s="1"/>
      <c r="DT856" s="1"/>
      <c r="DU856" s="1"/>
      <c r="DV856" s="1"/>
      <c r="DW856" s="1"/>
      <c r="DX856" s="1"/>
      <c r="DY856" s="1"/>
      <c r="DZ856" s="1"/>
      <c r="EA856" s="1"/>
      <c r="EB856" s="1"/>
      <c r="EC856" s="1"/>
      <c r="ED856" s="1"/>
      <c r="EE856" s="1"/>
      <c r="EF856" s="1"/>
      <c r="EG856" s="1"/>
      <c r="EH856" s="1"/>
    </row>
    <row r="857" spans="1:138" ht="12" customHeight="1" x14ac:dyDescent="0.25">
      <c r="A857" s="1"/>
      <c r="B857" s="59"/>
      <c r="C857" s="1"/>
      <c r="D857" s="1"/>
      <c r="E857" s="1"/>
      <c r="F857" s="1"/>
      <c r="G857" s="1"/>
      <c r="H857" s="1"/>
      <c r="I857" s="1"/>
      <c r="J857" s="1"/>
      <c r="K857" s="1"/>
      <c r="L857" s="1"/>
      <c r="M857" s="1"/>
      <c r="N857" s="1"/>
      <c r="O857" s="1"/>
      <c r="P857" s="1"/>
      <c r="Q857" s="1"/>
      <c r="R857" s="1"/>
      <c r="T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c r="CW857" s="1"/>
      <c r="CX857" s="1"/>
      <c r="CY857" s="1"/>
      <c r="CZ857" s="1"/>
      <c r="DA857" s="1"/>
      <c r="DB857" s="1"/>
      <c r="DC857" s="1"/>
      <c r="DD857" s="1"/>
      <c r="DE857" s="1"/>
      <c r="DF857" s="1"/>
      <c r="DG857" s="1"/>
      <c r="DH857" s="1"/>
      <c r="DI857" s="1"/>
      <c r="DJ857" s="1"/>
      <c r="DK857" s="1"/>
      <c r="DL857" s="1"/>
      <c r="DM857" s="1"/>
      <c r="DN857" s="1"/>
      <c r="DO857" s="1"/>
      <c r="DP857" s="1"/>
      <c r="DQ857" s="1"/>
      <c r="DR857" s="1"/>
      <c r="DS857" s="1"/>
      <c r="DT857" s="1"/>
      <c r="DU857" s="1"/>
      <c r="DV857" s="1"/>
      <c r="DW857" s="1"/>
      <c r="DX857" s="1"/>
      <c r="DY857" s="1"/>
      <c r="DZ857" s="1"/>
      <c r="EA857" s="1"/>
      <c r="EB857" s="1"/>
      <c r="EC857" s="1"/>
      <c r="ED857" s="1"/>
      <c r="EE857" s="1"/>
      <c r="EF857" s="1"/>
      <c r="EG857" s="1"/>
      <c r="EH857" s="1"/>
    </row>
    <row r="858" spans="1:138" ht="12" customHeight="1" x14ac:dyDescent="0.25">
      <c r="A858" s="1"/>
      <c r="B858" s="59"/>
      <c r="C858" s="1"/>
      <c r="D858" s="1"/>
      <c r="E858" s="1"/>
      <c r="F858" s="1"/>
      <c r="G858" s="1"/>
      <c r="H858" s="1"/>
      <c r="I858" s="1"/>
      <c r="J858" s="1"/>
      <c r="K858" s="1"/>
      <c r="L858" s="1"/>
      <c r="M858" s="1"/>
      <c r="N858" s="1"/>
      <c r="O858" s="1"/>
      <c r="P858" s="1"/>
      <c r="Q858" s="1"/>
      <c r="R858" s="1"/>
      <c r="T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c r="CW858" s="1"/>
      <c r="CX858" s="1"/>
      <c r="CY858" s="1"/>
      <c r="CZ858" s="1"/>
      <c r="DA858" s="1"/>
      <c r="DB858" s="1"/>
      <c r="DC858" s="1"/>
      <c r="DD858" s="1"/>
      <c r="DE858" s="1"/>
      <c r="DF858" s="1"/>
      <c r="DG858" s="1"/>
      <c r="DH858" s="1"/>
      <c r="DI858" s="1"/>
      <c r="DJ858" s="1"/>
      <c r="DK858" s="1"/>
      <c r="DL858" s="1"/>
      <c r="DM858" s="1"/>
      <c r="DN858" s="1"/>
      <c r="DO858" s="1"/>
      <c r="DP858" s="1"/>
      <c r="DQ858" s="1"/>
      <c r="DR858" s="1"/>
      <c r="DS858" s="1"/>
      <c r="DT858" s="1"/>
      <c r="DU858" s="1"/>
      <c r="DV858" s="1"/>
      <c r="DW858" s="1"/>
      <c r="DX858" s="1"/>
      <c r="DY858" s="1"/>
      <c r="DZ858" s="1"/>
      <c r="EA858" s="1"/>
      <c r="EB858" s="1"/>
      <c r="EC858" s="1"/>
      <c r="ED858" s="1"/>
      <c r="EE858" s="1"/>
      <c r="EF858" s="1"/>
      <c r="EG858" s="1"/>
      <c r="EH858" s="1"/>
    </row>
    <row r="859" spans="1:138" ht="12" customHeight="1" x14ac:dyDescent="0.25">
      <c r="A859" s="1"/>
      <c r="B859" s="59"/>
      <c r="C859" s="1"/>
      <c r="D859" s="1"/>
      <c r="E859" s="1"/>
      <c r="F859" s="1"/>
      <c r="G859" s="1"/>
      <c r="H859" s="1"/>
      <c r="I859" s="1"/>
      <c r="J859" s="1"/>
      <c r="K859" s="1"/>
      <c r="L859" s="1"/>
      <c r="M859" s="1"/>
      <c r="N859" s="1"/>
      <c r="O859" s="1"/>
      <c r="P859" s="1"/>
      <c r="Q859" s="1"/>
      <c r="R859" s="1"/>
      <c r="T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c r="CW859" s="1"/>
      <c r="CX859" s="1"/>
      <c r="CY859" s="1"/>
      <c r="CZ859" s="1"/>
      <c r="DA859" s="1"/>
      <c r="DB859" s="1"/>
      <c r="DC859" s="1"/>
      <c r="DD859" s="1"/>
      <c r="DE859" s="1"/>
      <c r="DF859" s="1"/>
      <c r="DG859" s="1"/>
      <c r="DH859" s="1"/>
      <c r="DI859" s="1"/>
      <c r="DJ859" s="1"/>
      <c r="DK859" s="1"/>
      <c r="DL859" s="1"/>
      <c r="DM859" s="1"/>
      <c r="DN859" s="1"/>
      <c r="DO859" s="1"/>
      <c r="DP859" s="1"/>
      <c r="DQ859" s="1"/>
      <c r="DR859" s="1"/>
      <c r="DS859" s="1"/>
      <c r="DT859" s="1"/>
      <c r="DU859" s="1"/>
      <c r="DV859" s="1"/>
      <c r="DW859" s="1"/>
      <c r="DX859" s="1"/>
      <c r="DY859" s="1"/>
      <c r="DZ859" s="1"/>
      <c r="EA859" s="1"/>
      <c r="EB859" s="1"/>
      <c r="EC859" s="1"/>
      <c r="ED859" s="1"/>
      <c r="EE859" s="1"/>
      <c r="EF859" s="1"/>
      <c r="EG859" s="1"/>
      <c r="EH859" s="1"/>
    </row>
    <row r="860" spans="1:138" ht="12" customHeight="1" x14ac:dyDescent="0.25">
      <c r="A860" s="1"/>
      <c r="B860" s="59"/>
      <c r="C860" s="1"/>
      <c r="D860" s="1"/>
      <c r="E860" s="1"/>
      <c r="F860" s="1"/>
      <c r="G860" s="1"/>
      <c r="H860" s="1"/>
      <c r="I860" s="1"/>
      <c r="J860" s="1"/>
      <c r="K860" s="1"/>
      <c r="L860" s="1"/>
      <c r="M860" s="1"/>
      <c r="N860" s="1"/>
      <c r="O860" s="1"/>
      <c r="P860" s="1"/>
      <c r="Q860" s="1"/>
      <c r="R860" s="1"/>
      <c r="T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c r="CW860" s="1"/>
      <c r="CX860" s="1"/>
      <c r="CY860" s="1"/>
      <c r="CZ860" s="1"/>
      <c r="DA860" s="1"/>
      <c r="DB860" s="1"/>
      <c r="DC860" s="1"/>
      <c r="DD860" s="1"/>
      <c r="DE860" s="1"/>
      <c r="DF860" s="1"/>
      <c r="DG860" s="1"/>
      <c r="DH860" s="1"/>
      <c r="DI860" s="1"/>
      <c r="DJ860" s="1"/>
      <c r="DK860" s="1"/>
      <c r="DL860" s="1"/>
      <c r="DM860" s="1"/>
      <c r="DN860" s="1"/>
      <c r="DO860" s="1"/>
      <c r="DP860" s="1"/>
      <c r="DQ860" s="1"/>
      <c r="DR860" s="1"/>
      <c r="DS860" s="1"/>
      <c r="DT860" s="1"/>
      <c r="DU860" s="1"/>
      <c r="DV860" s="1"/>
      <c r="DW860" s="1"/>
      <c r="DX860" s="1"/>
      <c r="DY860" s="1"/>
      <c r="DZ860" s="1"/>
      <c r="EA860" s="1"/>
      <c r="EB860" s="1"/>
      <c r="EC860" s="1"/>
      <c r="ED860" s="1"/>
      <c r="EE860" s="1"/>
      <c r="EF860" s="1"/>
      <c r="EG860" s="1"/>
      <c r="EH860" s="1"/>
    </row>
    <row r="861" spans="1:138" ht="12" customHeight="1" x14ac:dyDescent="0.25">
      <c r="A861" s="1"/>
      <c r="B861" s="59"/>
      <c r="C861" s="1"/>
      <c r="D861" s="1"/>
      <c r="E861" s="1"/>
      <c r="F861" s="1"/>
      <c r="G861" s="1"/>
      <c r="H861" s="1"/>
      <c r="I861" s="1"/>
      <c r="J861" s="1"/>
      <c r="K861" s="1"/>
      <c r="L861" s="1"/>
      <c r="M861" s="1"/>
      <c r="N861" s="1"/>
      <c r="O861" s="1"/>
      <c r="P861" s="1"/>
      <c r="Q861" s="1"/>
      <c r="R861" s="1"/>
      <c r="T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c r="CW861" s="1"/>
      <c r="CX861" s="1"/>
      <c r="CY861" s="1"/>
      <c r="CZ861" s="1"/>
      <c r="DA861" s="1"/>
      <c r="DB861" s="1"/>
      <c r="DC861" s="1"/>
      <c r="DD861" s="1"/>
      <c r="DE861" s="1"/>
      <c r="DF861" s="1"/>
      <c r="DG861" s="1"/>
      <c r="DH861" s="1"/>
      <c r="DI861" s="1"/>
      <c r="DJ861" s="1"/>
      <c r="DK861" s="1"/>
      <c r="DL861" s="1"/>
      <c r="DM861" s="1"/>
      <c r="DN861" s="1"/>
      <c r="DO861" s="1"/>
      <c r="DP861" s="1"/>
      <c r="DQ861" s="1"/>
      <c r="DR861" s="1"/>
      <c r="DS861" s="1"/>
      <c r="DT861" s="1"/>
      <c r="DU861" s="1"/>
      <c r="DV861" s="1"/>
      <c r="DW861" s="1"/>
      <c r="DX861" s="1"/>
      <c r="DY861" s="1"/>
      <c r="DZ861" s="1"/>
      <c r="EA861" s="1"/>
      <c r="EB861" s="1"/>
      <c r="EC861" s="1"/>
      <c r="ED861" s="1"/>
      <c r="EE861" s="1"/>
      <c r="EF861" s="1"/>
      <c r="EG861" s="1"/>
      <c r="EH861" s="1"/>
    </row>
    <row r="862" spans="1:138" ht="12" customHeight="1" x14ac:dyDescent="0.25">
      <c r="A862" s="1"/>
      <c r="B862" s="59"/>
      <c r="C862" s="1"/>
      <c r="D862" s="1"/>
      <c r="E862" s="1"/>
      <c r="F862" s="1"/>
      <c r="G862" s="1"/>
      <c r="H862" s="1"/>
      <c r="I862" s="1"/>
      <c r="J862" s="1"/>
      <c r="K862" s="1"/>
      <c r="L862" s="1"/>
      <c r="M862" s="1"/>
      <c r="N862" s="1"/>
      <c r="O862" s="1"/>
      <c r="P862" s="1"/>
      <c r="Q862" s="1"/>
      <c r="R862" s="1"/>
      <c r="T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c r="CW862" s="1"/>
      <c r="CX862" s="1"/>
      <c r="CY862" s="1"/>
      <c r="CZ862" s="1"/>
      <c r="DA862" s="1"/>
      <c r="DB862" s="1"/>
      <c r="DC862" s="1"/>
      <c r="DD862" s="1"/>
      <c r="DE862" s="1"/>
      <c r="DF862" s="1"/>
      <c r="DG862" s="1"/>
      <c r="DH862" s="1"/>
      <c r="DI862" s="1"/>
      <c r="DJ862" s="1"/>
      <c r="DK862" s="1"/>
      <c r="DL862" s="1"/>
      <c r="DM862" s="1"/>
      <c r="DN862" s="1"/>
      <c r="DO862" s="1"/>
      <c r="DP862" s="1"/>
      <c r="DQ862" s="1"/>
      <c r="DR862" s="1"/>
      <c r="DS862" s="1"/>
      <c r="DT862" s="1"/>
      <c r="DU862" s="1"/>
      <c r="DV862" s="1"/>
      <c r="DW862" s="1"/>
      <c r="DX862" s="1"/>
      <c r="DY862" s="1"/>
      <c r="DZ862" s="1"/>
      <c r="EA862" s="1"/>
      <c r="EB862" s="1"/>
      <c r="EC862" s="1"/>
      <c r="ED862" s="1"/>
      <c r="EE862" s="1"/>
      <c r="EF862" s="1"/>
      <c r="EG862" s="1"/>
      <c r="EH862" s="1"/>
    </row>
    <row r="863" spans="1:138" ht="12" customHeight="1" x14ac:dyDescent="0.25">
      <c r="A863" s="1"/>
      <c r="B863" s="59"/>
      <c r="C863" s="1"/>
      <c r="D863" s="1"/>
      <c r="E863" s="1"/>
      <c r="F863" s="1"/>
      <c r="G863" s="1"/>
      <c r="H863" s="1"/>
      <c r="I863" s="1"/>
      <c r="J863" s="1"/>
      <c r="K863" s="1"/>
      <c r="L863" s="1"/>
      <c r="M863" s="1"/>
      <c r="N863" s="1"/>
      <c r="O863" s="1"/>
      <c r="P863" s="1"/>
      <c r="Q863" s="1"/>
      <c r="R863" s="1"/>
      <c r="T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c r="CW863" s="1"/>
      <c r="CX863" s="1"/>
      <c r="CY863" s="1"/>
      <c r="CZ863" s="1"/>
      <c r="DA863" s="1"/>
      <c r="DB863" s="1"/>
      <c r="DC863" s="1"/>
      <c r="DD863" s="1"/>
      <c r="DE863" s="1"/>
      <c r="DF863" s="1"/>
      <c r="DG863" s="1"/>
      <c r="DH863" s="1"/>
      <c r="DI863" s="1"/>
      <c r="DJ863" s="1"/>
      <c r="DK863" s="1"/>
      <c r="DL863" s="1"/>
      <c r="DM863" s="1"/>
      <c r="DN863" s="1"/>
      <c r="DO863" s="1"/>
      <c r="DP863" s="1"/>
      <c r="DQ863" s="1"/>
      <c r="DR863" s="1"/>
      <c r="DS863" s="1"/>
      <c r="DT863" s="1"/>
      <c r="DU863" s="1"/>
      <c r="DV863" s="1"/>
      <c r="DW863" s="1"/>
      <c r="DX863" s="1"/>
      <c r="DY863" s="1"/>
      <c r="DZ863" s="1"/>
      <c r="EA863" s="1"/>
      <c r="EB863" s="1"/>
      <c r="EC863" s="1"/>
      <c r="ED863" s="1"/>
      <c r="EE863" s="1"/>
      <c r="EF863" s="1"/>
      <c r="EG863" s="1"/>
      <c r="EH863" s="1"/>
    </row>
    <row r="864" spans="1:138" ht="12" customHeight="1" x14ac:dyDescent="0.25">
      <c r="A864" s="1"/>
      <c r="B864" s="59"/>
      <c r="C864" s="1"/>
      <c r="D864" s="1"/>
      <c r="E864" s="1"/>
      <c r="F864" s="1"/>
      <c r="G864" s="1"/>
      <c r="H864" s="1"/>
      <c r="I864" s="1"/>
      <c r="J864" s="1"/>
      <c r="K864" s="1"/>
      <c r="L864" s="1"/>
      <c r="M864" s="1"/>
      <c r="N864" s="1"/>
      <c r="O864" s="1"/>
      <c r="P864" s="1"/>
      <c r="Q864" s="1"/>
      <c r="R864" s="1"/>
      <c r="T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c r="CW864" s="1"/>
      <c r="CX864" s="1"/>
      <c r="CY864" s="1"/>
      <c r="CZ864" s="1"/>
      <c r="DA864" s="1"/>
      <c r="DB864" s="1"/>
      <c r="DC864" s="1"/>
      <c r="DD864" s="1"/>
      <c r="DE864" s="1"/>
      <c r="DF864" s="1"/>
      <c r="DG864" s="1"/>
      <c r="DH864" s="1"/>
      <c r="DI864" s="1"/>
      <c r="DJ864" s="1"/>
      <c r="DK864" s="1"/>
      <c r="DL864" s="1"/>
      <c r="DM864" s="1"/>
      <c r="DN864" s="1"/>
      <c r="DO864" s="1"/>
      <c r="DP864" s="1"/>
      <c r="DQ864" s="1"/>
      <c r="DR864" s="1"/>
      <c r="DS864" s="1"/>
      <c r="DT864" s="1"/>
      <c r="DU864" s="1"/>
      <c r="DV864" s="1"/>
      <c r="DW864" s="1"/>
      <c r="DX864" s="1"/>
      <c r="DY864" s="1"/>
      <c r="DZ864" s="1"/>
      <c r="EA864" s="1"/>
      <c r="EB864" s="1"/>
      <c r="EC864" s="1"/>
      <c r="ED864" s="1"/>
      <c r="EE864" s="1"/>
      <c r="EF864" s="1"/>
      <c r="EG864" s="1"/>
      <c r="EH864" s="1"/>
    </row>
    <row r="865" spans="1:138" ht="12" customHeight="1" x14ac:dyDescent="0.25">
      <c r="A865" s="1"/>
      <c r="B865" s="59"/>
      <c r="C865" s="1"/>
      <c r="D865" s="1"/>
      <c r="E865" s="1"/>
      <c r="F865" s="1"/>
      <c r="G865" s="1"/>
      <c r="H865" s="1"/>
      <c r="I865" s="1"/>
      <c r="J865" s="1"/>
      <c r="K865" s="1"/>
      <c r="L865" s="1"/>
      <c r="M865" s="1"/>
      <c r="N865" s="1"/>
      <c r="O865" s="1"/>
      <c r="P865" s="1"/>
      <c r="Q865" s="1"/>
      <c r="R865" s="1"/>
      <c r="T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c r="CW865" s="1"/>
      <c r="CX865" s="1"/>
      <c r="CY865" s="1"/>
      <c r="CZ865" s="1"/>
      <c r="DA865" s="1"/>
      <c r="DB865" s="1"/>
      <c r="DC865" s="1"/>
      <c r="DD865" s="1"/>
      <c r="DE865" s="1"/>
      <c r="DF865" s="1"/>
      <c r="DG865" s="1"/>
      <c r="DH865" s="1"/>
      <c r="DI865" s="1"/>
      <c r="DJ865" s="1"/>
      <c r="DK865" s="1"/>
      <c r="DL865" s="1"/>
      <c r="DM865" s="1"/>
      <c r="DN865" s="1"/>
      <c r="DO865" s="1"/>
      <c r="DP865" s="1"/>
      <c r="DQ865" s="1"/>
      <c r="DR865" s="1"/>
      <c r="DS865" s="1"/>
      <c r="DT865" s="1"/>
      <c r="DU865" s="1"/>
      <c r="DV865" s="1"/>
      <c r="DW865" s="1"/>
      <c r="DX865" s="1"/>
      <c r="DY865" s="1"/>
      <c r="DZ865" s="1"/>
      <c r="EA865" s="1"/>
      <c r="EB865" s="1"/>
      <c r="EC865" s="1"/>
      <c r="ED865" s="1"/>
      <c r="EE865" s="1"/>
      <c r="EF865" s="1"/>
      <c r="EG865" s="1"/>
      <c r="EH865" s="1"/>
    </row>
    <row r="866" spans="1:138" ht="12" customHeight="1" x14ac:dyDescent="0.25">
      <c r="A866" s="1"/>
      <c r="B866" s="59"/>
      <c r="C866" s="1"/>
      <c r="D866" s="1"/>
      <c r="E866" s="1"/>
      <c r="F866" s="1"/>
      <c r="G866" s="1"/>
      <c r="H866" s="1"/>
      <c r="I866" s="1"/>
      <c r="J866" s="1"/>
      <c r="K866" s="1"/>
      <c r="L866" s="1"/>
      <c r="M866" s="1"/>
      <c r="N866" s="1"/>
      <c r="O866" s="1"/>
      <c r="P866" s="1"/>
      <c r="Q866" s="1"/>
      <c r="R866" s="1"/>
      <c r="T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c r="CW866" s="1"/>
      <c r="CX866" s="1"/>
      <c r="CY866" s="1"/>
      <c r="CZ866" s="1"/>
      <c r="DA866" s="1"/>
      <c r="DB866" s="1"/>
      <c r="DC866" s="1"/>
      <c r="DD866" s="1"/>
      <c r="DE866" s="1"/>
      <c r="DF866" s="1"/>
      <c r="DG866" s="1"/>
      <c r="DH866" s="1"/>
      <c r="DI866" s="1"/>
      <c r="DJ866" s="1"/>
      <c r="DK866" s="1"/>
      <c r="DL866" s="1"/>
      <c r="DM866" s="1"/>
      <c r="DN866" s="1"/>
      <c r="DO866" s="1"/>
      <c r="DP866" s="1"/>
      <c r="DQ866" s="1"/>
      <c r="DR866" s="1"/>
      <c r="DS866" s="1"/>
      <c r="DT866" s="1"/>
      <c r="DU866" s="1"/>
      <c r="DV866" s="1"/>
      <c r="DW866" s="1"/>
      <c r="DX866" s="1"/>
      <c r="DY866" s="1"/>
      <c r="DZ866" s="1"/>
      <c r="EA866" s="1"/>
      <c r="EB866" s="1"/>
      <c r="EC866" s="1"/>
      <c r="ED866" s="1"/>
      <c r="EE866" s="1"/>
      <c r="EF866" s="1"/>
      <c r="EG866" s="1"/>
      <c r="EH866" s="1"/>
    </row>
    <row r="867" spans="1:138" ht="12" customHeight="1" x14ac:dyDescent="0.25">
      <c r="A867" s="1"/>
      <c r="B867" s="59"/>
      <c r="C867" s="1"/>
      <c r="D867" s="1"/>
      <c r="E867" s="1"/>
      <c r="F867" s="1"/>
      <c r="G867" s="1"/>
      <c r="H867" s="1"/>
      <c r="I867" s="1"/>
      <c r="J867" s="1"/>
      <c r="K867" s="1"/>
      <c r="L867" s="1"/>
      <c r="M867" s="1"/>
      <c r="N867" s="1"/>
      <c r="O867" s="1"/>
      <c r="P867" s="1"/>
      <c r="Q867" s="1"/>
      <c r="R867" s="1"/>
      <c r="T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c r="CW867" s="1"/>
      <c r="CX867" s="1"/>
      <c r="CY867" s="1"/>
      <c r="CZ867" s="1"/>
      <c r="DA867" s="1"/>
      <c r="DB867" s="1"/>
      <c r="DC867" s="1"/>
      <c r="DD867" s="1"/>
      <c r="DE867" s="1"/>
      <c r="DF867" s="1"/>
      <c r="DG867" s="1"/>
      <c r="DH867" s="1"/>
      <c r="DI867" s="1"/>
      <c r="DJ867" s="1"/>
      <c r="DK867" s="1"/>
      <c r="DL867" s="1"/>
      <c r="DM867" s="1"/>
      <c r="DN867" s="1"/>
      <c r="DO867" s="1"/>
      <c r="DP867" s="1"/>
      <c r="DQ867" s="1"/>
      <c r="DR867" s="1"/>
      <c r="DS867" s="1"/>
      <c r="DT867" s="1"/>
      <c r="DU867" s="1"/>
      <c r="DV867" s="1"/>
      <c r="DW867" s="1"/>
      <c r="DX867" s="1"/>
      <c r="DY867" s="1"/>
      <c r="DZ867" s="1"/>
      <c r="EA867" s="1"/>
      <c r="EB867" s="1"/>
      <c r="EC867" s="1"/>
      <c r="ED867" s="1"/>
      <c r="EE867" s="1"/>
      <c r="EF867" s="1"/>
      <c r="EG867" s="1"/>
      <c r="EH867" s="1"/>
    </row>
    <row r="868" spans="1:138" ht="12" customHeight="1" x14ac:dyDescent="0.25">
      <c r="A868" s="1"/>
      <c r="B868" s="59"/>
      <c r="C868" s="1"/>
      <c r="D868" s="1"/>
      <c r="E868" s="1"/>
      <c r="F868" s="1"/>
      <c r="G868" s="1"/>
      <c r="H868" s="1"/>
      <c r="I868" s="1"/>
      <c r="J868" s="1"/>
      <c r="K868" s="1"/>
      <c r="L868" s="1"/>
      <c r="M868" s="1"/>
      <c r="N868" s="1"/>
      <c r="O868" s="1"/>
      <c r="P868" s="1"/>
      <c r="Q868" s="1"/>
      <c r="R868" s="1"/>
      <c r="T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c r="CW868" s="1"/>
      <c r="CX868" s="1"/>
      <c r="CY868" s="1"/>
      <c r="CZ868" s="1"/>
      <c r="DA868" s="1"/>
      <c r="DB868" s="1"/>
      <c r="DC868" s="1"/>
      <c r="DD868" s="1"/>
      <c r="DE868" s="1"/>
      <c r="DF868" s="1"/>
      <c r="DG868" s="1"/>
      <c r="DH868" s="1"/>
      <c r="DI868" s="1"/>
      <c r="DJ868" s="1"/>
      <c r="DK868" s="1"/>
      <c r="DL868" s="1"/>
      <c r="DM868" s="1"/>
      <c r="DN868" s="1"/>
      <c r="DO868" s="1"/>
      <c r="DP868" s="1"/>
      <c r="DQ868" s="1"/>
      <c r="DR868" s="1"/>
      <c r="DS868" s="1"/>
      <c r="DT868" s="1"/>
      <c r="DU868" s="1"/>
      <c r="DV868" s="1"/>
      <c r="DW868" s="1"/>
      <c r="DX868" s="1"/>
      <c r="DY868" s="1"/>
      <c r="DZ868" s="1"/>
      <c r="EA868" s="1"/>
      <c r="EB868" s="1"/>
      <c r="EC868" s="1"/>
      <c r="ED868" s="1"/>
      <c r="EE868" s="1"/>
      <c r="EF868" s="1"/>
      <c r="EG868" s="1"/>
      <c r="EH868" s="1"/>
    </row>
    <row r="869" spans="1:138" ht="12" customHeight="1" x14ac:dyDescent="0.25">
      <c r="A869" s="1"/>
      <c r="B869" s="59"/>
      <c r="C869" s="1"/>
      <c r="D869" s="1"/>
      <c r="E869" s="1"/>
      <c r="F869" s="1"/>
      <c r="G869" s="1"/>
      <c r="H869" s="1"/>
      <c r="I869" s="1"/>
      <c r="J869" s="1"/>
      <c r="K869" s="1"/>
      <c r="L869" s="1"/>
      <c r="M869" s="1"/>
      <c r="N869" s="1"/>
      <c r="O869" s="1"/>
      <c r="P869" s="1"/>
      <c r="Q869" s="1"/>
      <c r="R869" s="1"/>
      <c r="T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c r="CW869" s="1"/>
      <c r="CX869" s="1"/>
      <c r="CY869" s="1"/>
      <c r="CZ869" s="1"/>
      <c r="DA869" s="1"/>
      <c r="DB869" s="1"/>
      <c r="DC869" s="1"/>
      <c r="DD869" s="1"/>
      <c r="DE869" s="1"/>
      <c r="DF869" s="1"/>
      <c r="DG869" s="1"/>
      <c r="DH869" s="1"/>
      <c r="DI869" s="1"/>
      <c r="DJ869" s="1"/>
      <c r="DK869" s="1"/>
      <c r="DL869" s="1"/>
      <c r="DM869" s="1"/>
      <c r="DN869" s="1"/>
      <c r="DO869" s="1"/>
      <c r="DP869" s="1"/>
      <c r="DQ869" s="1"/>
      <c r="DR869" s="1"/>
      <c r="DS869" s="1"/>
      <c r="DT869" s="1"/>
      <c r="DU869" s="1"/>
      <c r="DV869" s="1"/>
      <c r="DW869" s="1"/>
      <c r="DX869" s="1"/>
      <c r="DY869" s="1"/>
      <c r="DZ869" s="1"/>
      <c r="EA869" s="1"/>
      <c r="EB869" s="1"/>
      <c r="EC869" s="1"/>
      <c r="ED869" s="1"/>
      <c r="EE869" s="1"/>
      <c r="EF869" s="1"/>
      <c r="EG869" s="1"/>
      <c r="EH869" s="1"/>
    </row>
    <row r="870" spans="1:138" ht="12" customHeight="1" x14ac:dyDescent="0.25">
      <c r="A870" s="1"/>
      <c r="B870" s="59"/>
      <c r="C870" s="1"/>
      <c r="D870" s="1"/>
      <c r="E870" s="1"/>
      <c r="F870" s="1"/>
      <c r="G870" s="1"/>
      <c r="H870" s="1"/>
      <c r="I870" s="1"/>
      <c r="J870" s="1"/>
      <c r="K870" s="1"/>
      <c r="L870" s="1"/>
      <c r="M870" s="1"/>
      <c r="N870" s="1"/>
      <c r="O870" s="1"/>
      <c r="P870" s="1"/>
      <c r="Q870" s="1"/>
      <c r="R870" s="1"/>
      <c r="T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c r="CW870" s="1"/>
      <c r="CX870" s="1"/>
      <c r="CY870" s="1"/>
      <c r="CZ870" s="1"/>
      <c r="DA870" s="1"/>
      <c r="DB870" s="1"/>
      <c r="DC870" s="1"/>
      <c r="DD870" s="1"/>
      <c r="DE870" s="1"/>
      <c r="DF870" s="1"/>
      <c r="DG870" s="1"/>
      <c r="DH870" s="1"/>
      <c r="DI870" s="1"/>
      <c r="DJ870" s="1"/>
      <c r="DK870" s="1"/>
      <c r="DL870" s="1"/>
      <c r="DM870" s="1"/>
      <c r="DN870" s="1"/>
      <c r="DO870" s="1"/>
      <c r="DP870" s="1"/>
      <c r="DQ870" s="1"/>
      <c r="DR870" s="1"/>
      <c r="DS870" s="1"/>
      <c r="DT870" s="1"/>
      <c r="DU870" s="1"/>
      <c r="DV870" s="1"/>
      <c r="DW870" s="1"/>
      <c r="DX870" s="1"/>
      <c r="DY870" s="1"/>
      <c r="DZ870" s="1"/>
      <c r="EA870" s="1"/>
      <c r="EB870" s="1"/>
      <c r="EC870" s="1"/>
      <c r="ED870" s="1"/>
      <c r="EE870" s="1"/>
      <c r="EF870" s="1"/>
      <c r="EG870" s="1"/>
      <c r="EH870" s="1"/>
    </row>
    <row r="871" spans="1:138" ht="12" customHeight="1" x14ac:dyDescent="0.25">
      <c r="A871" s="1"/>
      <c r="B871" s="59"/>
      <c r="C871" s="1"/>
      <c r="D871" s="1"/>
      <c r="E871" s="1"/>
      <c r="F871" s="1"/>
      <c r="G871" s="1"/>
      <c r="H871" s="1"/>
      <c r="I871" s="1"/>
      <c r="J871" s="1"/>
      <c r="K871" s="1"/>
      <c r="L871" s="1"/>
      <c r="M871" s="1"/>
      <c r="N871" s="1"/>
      <c r="O871" s="1"/>
      <c r="P871" s="1"/>
      <c r="Q871" s="1"/>
      <c r="R871" s="1"/>
      <c r="T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c r="CW871" s="1"/>
      <c r="CX871" s="1"/>
      <c r="CY871" s="1"/>
      <c r="CZ871" s="1"/>
      <c r="DA871" s="1"/>
      <c r="DB871" s="1"/>
      <c r="DC871" s="1"/>
      <c r="DD871" s="1"/>
      <c r="DE871" s="1"/>
      <c r="DF871" s="1"/>
      <c r="DG871" s="1"/>
      <c r="DH871" s="1"/>
      <c r="DI871" s="1"/>
      <c r="DJ871" s="1"/>
      <c r="DK871" s="1"/>
      <c r="DL871" s="1"/>
      <c r="DM871" s="1"/>
      <c r="DN871" s="1"/>
      <c r="DO871" s="1"/>
      <c r="DP871" s="1"/>
      <c r="DQ871" s="1"/>
      <c r="DR871" s="1"/>
      <c r="DS871" s="1"/>
      <c r="DT871" s="1"/>
      <c r="DU871" s="1"/>
      <c r="DV871" s="1"/>
      <c r="DW871" s="1"/>
      <c r="DX871" s="1"/>
      <c r="DY871" s="1"/>
      <c r="DZ871" s="1"/>
      <c r="EA871" s="1"/>
      <c r="EB871" s="1"/>
      <c r="EC871" s="1"/>
      <c r="ED871" s="1"/>
      <c r="EE871" s="1"/>
      <c r="EF871" s="1"/>
      <c r="EG871" s="1"/>
      <c r="EH871" s="1"/>
    </row>
    <row r="872" spans="1:138" ht="12" customHeight="1" x14ac:dyDescent="0.25">
      <c r="A872" s="1"/>
      <c r="B872" s="59"/>
      <c r="C872" s="1"/>
      <c r="D872" s="1"/>
      <c r="E872" s="1"/>
      <c r="F872" s="1"/>
      <c r="G872" s="1"/>
      <c r="H872" s="1"/>
      <c r="I872" s="1"/>
      <c r="J872" s="1"/>
      <c r="K872" s="1"/>
      <c r="L872" s="1"/>
      <c r="M872" s="1"/>
      <c r="N872" s="1"/>
      <c r="O872" s="1"/>
      <c r="P872" s="1"/>
      <c r="Q872" s="1"/>
      <c r="R872" s="1"/>
      <c r="T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c r="CW872" s="1"/>
      <c r="CX872" s="1"/>
      <c r="CY872" s="1"/>
      <c r="CZ872" s="1"/>
      <c r="DA872" s="1"/>
      <c r="DB872" s="1"/>
      <c r="DC872" s="1"/>
      <c r="DD872" s="1"/>
      <c r="DE872" s="1"/>
      <c r="DF872" s="1"/>
      <c r="DG872" s="1"/>
      <c r="DH872" s="1"/>
      <c r="DI872" s="1"/>
      <c r="DJ872" s="1"/>
      <c r="DK872" s="1"/>
      <c r="DL872" s="1"/>
      <c r="DM872" s="1"/>
      <c r="DN872" s="1"/>
      <c r="DO872" s="1"/>
      <c r="DP872" s="1"/>
      <c r="DQ872" s="1"/>
      <c r="DR872" s="1"/>
      <c r="DS872" s="1"/>
      <c r="DT872" s="1"/>
      <c r="DU872" s="1"/>
      <c r="DV872" s="1"/>
      <c r="DW872" s="1"/>
      <c r="DX872" s="1"/>
      <c r="DY872" s="1"/>
      <c r="DZ872" s="1"/>
      <c r="EA872" s="1"/>
      <c r="EB872" s="1"/>
      <c r="EC872" s="1"/>
      <c r="ED872" s="1"/>
      <c r="EE872" s="1"/>
      <c r="EF872" s="1"/>
      <c r="EG872" s="1"/>
      <c r="EH872" s="1"/>
    </row>
    <row r="873" spans="1:138" ht="12" customHeight="1" x14ac:dyDescent="0.25">
      <c r="A873" s="1"/>
      <c r="B873" s="59"/>
      <c r="C873" s="1"/>
      <c r="D873" s="1"/>
      <c r="E873" s="1"/>
      <c r="F873" s="1"/>
      <c r="G873" s="1"/>
      <c r="H873" s="1"/>
      <c r="I873" s="1"/>
      <c r="J873" s="1"/>
      <c r="K873" s="1"/>
      <c r="L873" s="1"/>
      <c r="M873" s="1"/>
      <c r="N873" s="1"/>
      <c r="O873" s="1"/>
      <c r="P873" s="1"/>
      <c r="Q873" s="1"/>
      <c r="R873" s="1"/>
      <c r="T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c r="CW873" s="1"/>
      <c r="CX873" s="1"/>
      <c r="CY873" s="1"/>
      <c r="CZ873" s="1"/>
      <c r="DA873" s="1"/>
      <c r="DB873" s="1"/>
      <c r="DC873" s="1"/>
      <c r="DD873" s="1"/>
      <c r="DE873" s="1"/>
      <c r="DF873" s="1"/>
      <c r="DG873" s="1"/>
      <c r="DH873" s="1"/>
      <c r="DI873" s="1"/>
      <c r="DJ873" s="1"/>
      <c r="DK873" s="1"/>
      <c r="DL873" s="1"/>
      <c r="DM873" s="1"/>
      <c r="DN873" s="1"/>
      <c r="DO873" s="1"/>
      <c r="DP873" s="1"/>
      <c r="DQ873" s="1"/>
      <c r="DR873" s="1"/>
      <c r="DS873" s="1"/>
      <c r="DT873" s="1"/>
      <c r="DU873" s="1"/>
      <c r="DV873" s="1"/>
      <c r="DW873" s="1"/>
      <c r="DX873" s="1"/>
      <c r="DY873" s="1"/>
      <c r="DZ873" s="1"/>
      <c r="EA873" s="1"/>
      <c r="EB873" s="1"/>
      <c r="EC873" s="1"/>
      <c r="ED873" s="1"/>
      <c r="EE873" s="1"/>
      <c r="EF873" s="1"/>
      <c r="EG873" s="1"/>
      <c r="EH873" s="1"/>
    </row>
    <row r="874" spans="1:138" ht="12" customHeight="1" x14ac:dyDescent="0.25">
      <c r="A874" s="1"/>
      <c r="B874" s="59"/>
      <c r="C874" s="1"/>
      <c r="D874" s="1"/>
      <c r="E874" s="1"/>
      <c r="F874" s="1"/>
      <c r="G874" s="1"/>
      <c r="H874" s="1"/>
      <c r="I874" s="1"/>
      <c r="J874" s="1"/>
      <c r="K874" s="1"/>
      <c r="L874" s="1"/>
      <c r="M874" s="1"/>
      <c r="N874" s="1"/>
      <c r="O874" s="1"/>
      <c r="P874" s="1"/>
      <c r="Q874" s="1"/>
      <c r="R874" s="1"/>
      <c r="T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c r="CW874" s="1"/>
      <c r="CX874" s="1"/>
      <c r="CY874" s="1"/>
      <c r="CZ874" s="1"/>
      <c r="DA874" s="1"/>
      <c r="DB874" s="1"/>
      <c r="DC874" s="1"/>
      <c r="DD874" s="1"/>
      <c r="DE874" s="1"/>
      <c r="DF874" s="1"/>
      <c r="DG874" s="1"/>
      <c r="DH874" s="1"/>
      <c r="DI874" s="1"/>
      <c r="DJ874" s="1"/>
      <c r="DK874" s="1"/>
      <c r="DL874" s="1"/>
      <c r="DM874" s="1"/>
      <c r="DN874" s="1"/>
      <c r="DO874" s="1"/>
      <c r="DP874" s="1"/>
      <c r="DQ874" s="1"/>
      <c r="DR874" s="1"/>
      <c r="DS874" s="1"/>
      <c r="DT874" s="1"/>
      <c r="DU874" s="1"/>
      <c r="DV874" s="1"/>
      <c r="DW874" s="1"/>
      <c r="DX874" s="1"/>
      <c r="DY874" s="1"/>
      <c r="DZ874" s="1"/>
      <c r="EA874" s="1"/>
      <c r="EB874" s="1"/>
      <c r="EC874" s="1"/>
      <c r="ED874" s="1"/>
      <c r="EE874" s="1"/>
      <c r="EF874" s="1"/>
      <c r="EG874" s="1"/>
      <c r="EH874" s="1"/>
    </row>
    <row r="875" spans="1:138" ht="12" customHeight="1" x14ac:dyDescent="0.25">
      <c r="A875" s="1"/>
      <c r="B875" s="59"/>
      <c r="C875" s="1"/>
      <c r="D875" s="1"/>
      <c r="E875" s="1"/>
      <c r="F875" s="1"/>
      <c r="G875" s="1"/>
      <c r="H875" s="1"/>
      <c r="I875" s="1"/>
      <c r="J875" s="1"/>
      <c r="K875" s="1"/>
      <c r="L875" s="1"/>
      <c r="M875" s="1"/>
      <c r="N875" s="1"/>
      <c r="O875" s="1"/>
      <c r="P875" s="1"/>
      <c r="Q875" s="1"/>
      <c r="R875" s="1"/>
      <c r="T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c r="CW875" s="1"/>
      <c r="CX875" s="1"/>
      <c r="CY875" s="1"/>
      <c r="CZ875" s="1"/>
      <c r="DA875" s="1"/>
      <c r="DB875" s="1"/>
      <c r="DC875" s="1"/>
      <c r="DD875" s="1"/>
      <c r="DE875" s="1"/>
      <c r="DF875" s="1"/>
      <c r="DG875" s="1"/>
      <c r="DH875" s="1"/>
      <c r="DI875" s="1"/>
      <c r="DJ875" s="1"/>
      <c r="DK875" s="1"/>
      <c r="DL875" s="1"/>
      <c r="DM875" s="1"/>
      <c r="DN875" s="1"/>
      <c r="DO875" s="1"/>
      <c r="DP875" s="1"/>
      <c r="DQ875" s="1"/>
      <c r="DR875" s="1"/>
      <c r="DS875" s="1"/>
      <c r="DT875" s="1"/>
      <c r="DU875" s="1"/>
      <c r="DV875" s="1"/>
      <c r="DW875" s="1"/>
      <c r="DX875" s="1"/>
      <c r="DY875" s="1"/>
      <c r="DZ875" s="1"/>
      <c r="EA875" s="1"/>
      <c r="EB875" s="1"/>
      <c r="EC875" s="1"/>
      <c r="ED875" s="1"/>
      <c r="EE875" s="1"/>
      <c r="EF875" s="1"/>
      <c r="EG875" s="1"/>
      <c r="EH875" s="1"/>
    </row>
    <row r="876" spans="1:138" ht="12" customHeight="1" x14ac:dyDescent="0.25">
      <c r="A876" s="1"/>
      <c r="B876" s="59"/>
      <c r="C876" s="1"/>
      <c r="D876" s="1"/>
      <c r="E876" s="1"/>
      <c r="F876" s="1"/>
      <c r="G876" s="1"/>
      <c r="H876" s="1"/>
      <c r="I876" s="1"/>
      <c r="J876" s="1"/>
      <c r="K876" s="1"/>
      <c r="L876" s="1"/>
      <c r="M876" s="1"/>
      <c r="N876" s="1"/>
      <c r="O876" s="1"/>
      <c r="P876" s="1"/>
      <c r="Q876" s="1"/>
      <c r="R876" s="1"/>
      <c r="T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c r="CW876" s="1"/>
      <c r="CX876" s="1"/>
      <c r="CY876" s="1"/>
      <c r="CZ876" s="1"/>
      <c r="DA876" s="1"/>
      <c r="DB876" s="1"/>
      <c r="DC876" s="1"/>
      <c r="DD876" s="1"/>
      <c r="DE876" s="1"/>
      <c r="DF876" s="1"/>
      <c r="DG876" s="1"/>
      <c r="DH876" s="1"/>
      <c r="DI876" s="1"/>
      <c r="DJ876" s="1"/>
      <c r="DK876" s="1"/>
      <c r="DL876" s="1"/>
      <c r="DM876" s="1"/>
      <c r="DN876" s="1"/>
      <c r="DO876" s="1"/>
      <c r="DP876" s="1"/>
      <c r="DQ876" s="1"/>
      <c r="DR876" s="1"/>
      <c r="DS876" s="1"/>
      <c r="DT876" s="1"/>
      <c r="DU876" s="1"/>
      <c r="DV876" s="1"/>
      <c r="DW876" s="1"/>
      <c r="DX876" s="1"/>
      <c r="DY876" s="1"/>
      <c r="DZ876" s="1"/>
      <c r="EA876" s="1"/>
      <c r="EB876" s="1"/>
      <c r="EC876" s="1"/>
      <c r="ED876" s="1"/>
      <c r="EE876" s="1"/>
      <c r="EF876" s="1"/>
      <c r="EG876" s="1"/>
      <c r="EH876" s="1"/>
    </row>
    <row r="877" spans="1:138" ht="12" customHeight="1" x14ac:dyDescent="0.25">
      <c r="A877" s="1"/>
      <c r="B877" s="59"/>
      <c r="C877" s="1"/>
      <c r="D877" s="1"/>
      <c r="E877" s="1"/>
      <c r="F877" s="1"/>
      <c r="G877" s="1"/>
      <c r="H877" s="1"/>
      <c r="I877" s="1"/>
      <c r="J877" s="1"/>
      <c r="K877" s="1"/>
      <c r="L877" s="1"/>
      <c r="M877" s="1"/>
      <c r="N877" s="1"/>
      <c r="O877" s="1"/>
      <c r="P877" s="1"/>
      <c r="Q877" s="1"/>
      <c r="R877" s="1"/>
      <c r="T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c r="CW877" s="1"/>
      <c r="CX877" s="1"/>
      <c r="CY877" s="1"/>
      <c r="CZ877" s="1"/>
      <c r="DA877" s="1"/>
      <c r="DB877" s="1"/>
      <c r="DC877" s="1"/>
      <c r="DD877" s="1"/>
      <c r="DE877" s="1"/>
      <c r="DF877" s="1"/>
      <c r="DG877" s="1"/>
      <c r="DH877" s="1"/>
      <c r="DI877" s="1"/>
      <c r="DJ877" s="1"/>
      <c r="DK877" s="1"/>
      <c r="DL877" s="1"/>
      <c r="DM877" s="1"/>
      <c r="DN877" s="1"/>
      <c r="DO877" s="1"/>
      <c r="DP877" s="1"/>
      <c r="DQ877" s="1"/>
      <c r="DR877" s="1"/>
      <c r="DS877" s="1"/>
      <c r="DT877" s="1"/>
      <c r="DU877" s="1"/>
      <c r="DV877" s="1"/>
      <c r="DW877" s="1"/>
      <c r="DX877" s="1"/>
      <c r="DY877" s="1"/>
      <c r="DZ877" s="1"/>
      <c r="EA877" s="1"/>
      <c r="EB877" s="1"/>
      <c r="EC877" s="1"/>
      <c r="ED877" s="1"/>
      <c r="EE877" s="1"/>
      <c r="EF877" s="1"/>
      <c r="EG877" s="1"/>
      <c r="EH877" s="1"/>
    </row>
    <row r="878" spans="1:138" ht="12" customHeight="1" x14ac:dyDescent="0.25">
      <c r="A878" s="1"/>
      <c r="B878" s="59"/>
      <c r="C878" s="1"/>
      <c r="D878" s="1"/>
      <c r="E878" s="1"/>
      <c r="F878" s="1"/>
      <c r="G878" s="1"/>
      <c r="H878" s="1"/>
      <c r="I878" s="1"/>
      <c r="J878" s="1"/>
      <c r="K878" s="1"/>
      <c r="L878" s="1"/>
      <c r="M878" s="1"/>
      <c r="N878" s="1"/>
      <c r="O878" s="1"/>
      <c r="P878" s="1"/>
      <c r="Q878" s="1"/>
      <c r="R878" s="1"/>
      <c r="T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c r="CW878" s="1"/>
      <c r="CX878" s="1"/>
      <c r="CY878" s="1"/>
      <c r="CZ878" s="1"/>
      <c r="DA878" s="1"/>
      <c r="DB878" s="1"/>
      <c r="DC878" s="1"/>
      <c r="DD878" s="1"/>
      <c r="DE878" s="1"/>
      <c r="DF878" s="1"/>
      <c r="DG878" s="1"/>
      <c r="DH878" s="1"/>
      <c r="DI878" s="1"/>
      <c r="DJ878" s="1"/>
      <c r="DK878" s="1"/>
      <c r="DL878" s="1"/>
      <c r="DM878" s="1"/>
      <c r="DN878" s="1"/>
      <c r="DO878" s="1"/>
      <c r="DP878" s="1"/>
      <c r="DQ878" s="1"/>
      <c r="DR878" s="1"/>
      <c r="DS878" s="1"/>
      <c r="DT878" s="1"/>
      <c r="DU878" s="1"/>
      <c r="DV878" s="1"/>
      <c r="DW878" s="1"/>
      <c r="DX878" s="1"/>
      <c r="DY878" s="1"/>
      <c r="DZ878" s="1"/>
      <c r="EA878" s="1"/>
      <c r="EB878" s="1"/>
      <c r="EC878" s="1"/>
      <c r="ED878" s="1"/>
      <c r="EE878" s="1"/>
      <c r="EF878" s="1"/>
      <c r="EG878" s="1"/>
      <c r="EH878" s="1"/>
    </row>
    <row r="879" spans="1:138" ht="12" customHeight="1" x14ac:dyDescent="0.25">
      <c r="A879" s="1"/>
      <c r="B879" s="59"/>
      <c r="C879" s="1"/>
      <c r="D879" s="1"/>
      <c r="E879" s="1"/>
      <c r="F879" s="1"/>
      <c r="G879" s="1"/>
      <c r="H879" s="1"/>
      <c r="I879" s="1"/>
      <c r="J879" s="1"/>
      <c r="K879" s="1"/>
      <c r="L879" s="1"/>
      <c r="M879" s="1"/>
      <c r="N879" s="1"/>
      <c r="O879" s="1"/>
      <c r="P879" s="1"/>
      <c r="Q879" s="1"/>
      <c r="R879" s="1"/>
      <c r="T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c r="CW879" s="1"/>
      <c r="CX879" s="1"/>
      <c r="CY879" s="1"/>
      <c r="CZ879" s="1"/>
      <c r="DA879" s="1"/>
      <c r="DB879" s="1"/>
      <c r="DC879" s="1"/>
      <c r="DD879" s="1"/>
      <c r="DE879" s="1"/>
      <c r="DF879" s="1"/>
      <c r="DG879" s="1"/>
      <c r="DH879" s="1"/>
      <c r="DI879" s="1"/>
      <c r="DJ879" s="1"/>
      <c r="DK879" s="1"/>
      <c r="DL879" s="1"/>
      <c r="DM879" s="1"/>
      <c r="DN879" s="1"/>
      <c r="DO879" s="1"/>
      <c r="DP879" s="1"/>
      <c r="DQ879" s="1"/>
      <c r="DR879" s="1"/>
      <c r="DS879" s="1"/>
      <c r="DT879" s="1"/>
      <c r="DU879" s="1"/>
      <c r="DV879" s="1"/>
      <c r="DW879" s="1"/>
      <c r="DX879" s="1"/>
      <c r="DY879" s="1"/>
      <c r="DZ879" s="1"/>
      <c r="EA879" s="1"/>
      <c r="EB879" s="1"/>
      <c r="EC879" s="1"/>
      <c r="ED879" s="1"/>
      <c r="EE879" s="1"/>
      <c r="EF879" s="1"/>
      <c r="EG879" s="1"/>
      <c r="EH879" s="1"/>
    </row>
    <row r="880" spans="1:138" ht="12" customHeight="1" x14ac:dyDescent="0.25">
      <c r="A880" s="1"/>
      <c r="B880" s="59"/>
      <c r="C880" s="1"/>
      <c r="D880" s="1"/>
      <c r="E880" s="1"/>
      <c r="F880" s="1"/>
      <c r="G880" s="1"/>
      <c r="H880" s="1"/>
      <c r="I880" s="1"/>
      <c r="J880" s="1"/>
      <c r="K880" s="1"/>
      <c r="L880" s="1"/>
      <c r="M880" s="1"/>
      <c r="N880" s="1"/>
      <c r="O880" s="1"/>
      <c r="P880" s="1"/>
      <c r="Q880" s="1"/>
      <c r="R880" s="1"/>
      <c r="T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c r="CW880" s="1"/>
      <c r="CX880" s="1"/>
      <c r="CY880" s="1"/>
      <c r="CZ880" s="1"/>
      <c r="DA880" s="1"/>
      <c r="DB880" s="1"/>
      <c r="DC880" s="1"/>
      <c r="DD880" s="1"/>
      <c r="DE880" s="1"/>
      <c r="DF880" s="1"/>
      <c r="DG880" s="1"/>
      <c r="DH880" s="1"/>
      <c r="DI880" s="1"/>
      <c r="DJ880" s="1"/>
      <c r="DK880" s="1"/>
      <c r="DL880" s="1"/>
      <c r="DM880" s="1"/>
      <c r="DN880" s="1"/>
      <c r="DO880" s="1"/>
      <c r="DP880" s="1"/>
      <c r="DQ880" s="1"/>
      <c r="DR880" s="1"/>
      <c r="DS880" s="1"/>
      <c r="DT880" s="1"/>
      <c r="DU880" s="1"/>
      <c r="DV880" s="1"/>
      <c r="DW880" s="1"/>
      <c r="DX880" s="1"/>
      <c r="DY880" s="1"/>
      <c r="DZ880" s="1"/>
      <c r="EA880" s="1"/>
      <c r="EB880" s="1"/>
      <c r="EC880" s="1"/>
      <c r="ED880" s="1"/>
      <c r="EE880" s="1"/>
      <c r="EF880" s="1"/>
      <c r="EG880" s="1"/>
      <c r="EH880" s="1"/>
    </row>
    <row r="881" spans="1:138" ht="12" customHeight="1" x14ac:dyDescent="0.25">
      <c r="A881" s="1"/>
      <c r="B881" s="59"/>
      <c r="C881" s="1"/>
      <c r="D881" s="1"/>
      <c r="E881" s="1"/>
      <c r="F881" s="1"/>
      <c r="G881" s="1"/>
      <c r="H881" s="1"/>
      <c r="I881" s="1"/>
      <c r="J881" s="1"/>
      <c r="K881" s="1"/>
      <c r="L881" s="1"/>
      <c r="M881" s="1"/>
      <c r="N881" s="1"/>
      <c r="O881" s="1"/>
      <c r="P881" s="1"/>
      <c r="Q881" s="1"/>
      <c r="R881" s="1"/>
      <c r="T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c r="CW881" s="1"/>
      <c r="CX881" s="1"/>
      <c r="CY881" s="1"/>
      <c r="CZ881" s="1"/>
      <c r="DA881" s="1"/>
      <c r="DB881" s="1"/>
      <c r="DC881" s="1"/>
      <c r="DD881" s="1"/>
      <c r="DE881" s="1"/>
      <c r="DF881" s="1"/>
      <c r="DG881" s="1"/>
      <c r="DH881" s="1"/>
      <c r="DI881" s="1"/>
      <c r="DJ881" s="1"/>
      <c r="DK881" s="1"/>
      <c r="DL881" s="1"/>
      <c r="DM881" s="1"/>
      <c r="DN881" s="1"/>
      <c r="DO881" s="1"/>
      <c r="DP881" s="1"/>
      <c r="DQ881" s="1"/>
      <c r="DR881" s="1"/>
      <c r="DS881" s="1"/>
      <c r="DT881" s="1"/>
      <c r="DU881" s="1"/>
      <c r="DV881" s="1"/>
      <c r="DW881" s="1"/>
      <c r="DX881" s="1"/>
      <c r="DY881" s="1"/>
      <c r="DZ881" s="1"/>
      <c r="EA881" s="1"/>
      <c r="EB881" s="1"/>
      <c r="EC881" s="1"/>
      <c r="ED881" s="1"/>
      <c r="EE881" s="1"/>
      <c r="EF881" s="1"/>
      <c r="EG881" s="1"/>
      <c r="EH881" s="1"/>
    </row>
    <row r="882" spans="1:138" ht="12" customHeight="1" x14ac:dyDescent="0.25">
      <c r="A882" s="1"/>
      <c r="B882" s="59"/>
      <c r="C882" s="1"/>
      <c r="D882" s="1"/>
      <c r="E882" s="1"/>
      <c r="F882" s="1"/>
      <c r="G882" s="1"/>
      <c r="H882" s="1"/>
      <c r="I882" s="1"/>
      <c r="J882" s="1"/>
      <c r="K882" s="1"/>
      <c r="L882" s="1"/>
      <c r="M882" s="1"/>
      <c r="N882" s="1"/>
      <c r="O882" s="1"/>
      <c r="P882" s="1"/>
      <c r="Q882" s="1"/>
      <c r="R882" s="1"/>
      <c r="T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c r="CW882" s="1"/>
      <c r="CX882" s="1"/>
      <c r="CY882" s="1"/>
      <c r="CZ882" s="1"/>
      <c r="DA882" s="1"/>
      <c r="DB882" s="1"/>
      <c r="DC882" s="1"/>
      <c r="DD882" s="1"/>
      <c r="DE882" s="1"/>
      <c r="DF882" s="1"/>
      <c r="DG882" s="1"/>
      <c r="DH882" s="1"/>
      <c r="DI882" s="1"/>
      <c r="DJ882" s="1"/>
      <c r="DK882" s="1"/>
      <c r="DL882" s="1"/>
      <c r="DM882" s="1"/>
      <c r="DN882" s="1"/>
      <c r="DO882" s="1"/>
      <c r="DP882" s="1"/>
      <c r="DQ882" s="1"/>
      <c r="DR882" s="1"/>
      <c r="DS882" s="1"/>
      <c r="DT882" s="1"/>
      <c r="DU882" s="1"/>
      <c r="DV882" s="1"/>
      <c r="DW882" s="1"/>
      <c r="DX882" s="1"/>
      <c r="DY882" s="1"/>
      <c r="DZ882" s="1"/>
      <c r="EA882" s="1"/>
      <c r="EB882" s="1"/>
      <c r="EC882" s="1"/>
      <c r="ED882" s="1"/>
      <c r="EE882" s="1"/>
      <c r="EF882" s="1"/>
      <c r="EG882" s="1"/>
      <c r="EH882" s="1"/>
    </row>
    <row r="883" spans="1:138" ht="12" customHeight="1" x14ac:dyDescent="0.25">
      <c r="A883" s="1"/>
      <c r="B883" s="59"/>
      <c r="C883" s="1"/>
      <c r="D883" s="1"/>
      <c r="E883" s="1"/>
      <c r="F883" s="1"/>
      <c r="G883" s="1"/>
      <c r="H883" s="1"/>
      <c r="I883" s="1"/>
      <c r="J883" s="1"/>
      <c r="K883" s="1"/>
      <c r="L883" s="1"/>
      <c r="M883" s="1"/>
      <c r="N883" s="1"/>
      <c r="O883" s="1"/>
      <c r="P883" s="1"/>
      <c r="Q883" s="1"/>
      <c r="R883" s="1"/>
      <c r="T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c r="CW883" s="1"/>
      <c r="CX883" s="1"/>
      <c r="CY883" s="1"/>
      <c r="CZ883" s="1"/>
      <c r="DA883" s="1"/>
      <c r="DB883" s="1"/>
      <c r="DC883" s="1"/>
      <c r="DD883" s="1"/>
      <c r="DE883" s="1"/>
      <c r="DF883" s="1"/>
      <c r="DG883" s="1"/>
      <c r="DH883" s="1"/>
      <c r="DI883" s="1"/>
      <c r="DJ883" s="1"/>
      <c r="DK883" s="1"/>
      <c r="DL883" s="1"/>
      <c r="DM883" s="1"/>
      <c r="DN883" s="1"/>
      <c r="DO883" s="1"/>
      <c r="DP883" s="1"/>
      <c r="DQ883" s="1"/>
      <c r="DR883" s="1"/>
      <c r="DS883" s="1"/>
      <c r="DT883" s="1"/>
      <c r="DU883" s="1"/>
      <c r="DV883" s="1"/>
      <c r="DW883" s="1"/>
      <c r="DX883" s="1"/>
      <c r="DY883" s="1"/>
      <c r="DZ883" s="1"/>
      <c r="EA883" s="1"/>
      <c r="EB883" s="1"/>
      <c r="EC883" s="1"/>
      <c r="ED883" s="1"/>
      <c r="EE883" s="1"/>
      <c r="EF883" s="1"/>
      <c r="EG883" s="1"/>
      <c r="EH883" s="1"/>
    </row>
    <row r="884" spans="1:138" ht="12" customHeight="1" x14ac:dyDescent="0.25">
      <c r="A884" s="1"/>
      <c r="B884" s="59"/>
      <c r="C884" s="1"/>
      <c r="D884" s="1"/>
      <c r="E884" s="1"/>
      <c r="F884" s="1"/>
      <c r="G884" s="1"/>
      <c r="H884" s="1"/>
      <c r="I884" s="1"/>
      <c r="J884" s="1"/>
      <c r="K884" s="1"/>
      <c r="L884" s="1"/>
      <c r="M884" s="1"/>
      <c r="N884" s="1"/>
      <c r="O884" s="1"/>
      <c r="P884" s="1"/>
      <c r="Q884" s="1"/>
      <c r="R884" s="1"/>
      <c r="T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c r="CW884" s="1"/>
      <c r="CX884" s="1"/>
      <c r="CY884" s="1"/>
      <c r="CZ884" s="1"/>
      <c r="DA884" s="1"/>
      <c r="DB884" s="1"/>
      <c r="DC884" s="1"/>
      <c r="DD884" s="1"/>
      <c r="DE884" s="1"/>
      <c r="DF884" s="1"/>
      <c r="DG884" s="1"/>
      <c r="DH884" s="1"/>
      <c r="DI884" s="1"/>
      <c r="DJ884" s="1"/>
      <c r="DK884" s="1"/>
      <c r="DL884" s="1"/>
      <c r="DM884" s="1"/>
      <c r="DN884" s="1"/>
      <c r="DO884" s="1"/>
      <c r="DP884" s="1"/>
      <c r="DQ884" s="1"/>
      <c r="DR884" s="1"/>
      <c r="DS884" s="1"/>
      <c r="DT884" s="1"/>
      <c r="DU884" s="1"/>
      <c r="DV884" s="1"/>
      <c r="DW884" s="1"/>
      <c r="DX884" s="1"/>
      <c r="DY884" s="1"/>
      <c r="DZ884" s="1"/>
      <c r="EA884" s="1"/>
      <c r="EB884" s="1"/>
      <c r="EC884" s="1"/>
      <c r="ED884" s="1"/>
      <c r="EE884" s="1"/>
      <c r="EF884" s="1"/>
      <c r="EG884" s="1"/>
      <c r="EH884" s="1"/>
    </row>
    <row r="885" spans="1:138" ht="12" customHeight="1" x14ac:dyDescent="0.25">
      <c r="A885" s="1"/>
      <c r="B885" s="59"/>
      <c r="C885" s="1"/>
      <c r="D885" s="1"/>
      <c r="E885" s="1"/>
      <c r="F885" s="1"/>
      <c r="G885" s="1"/>
      <c r="H885" s="1"/>
      <c r="I885" s="1"/>
      <c r="J885" s="1"/>
      <c r="K885" s="1"/>
      <c r="L885" s="1"/>
      <c r="M885" s="1"/>
      <c r="N885" s="1"/>
      <c r="O885" s="1"/>
      <c r="P885" s="1"/>
      <c r="Q885" s="1"/>
      <c r="R885" s="1"/>
      <c r="T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c r="CW885" s="1"/>
      <c r="CX885" s="1"/>
      <c r="CY885" s="1"/>
      <c r="CZ885" s="1"/>
      <c r="DA885" s="1"/>
      <c r="DB885" s="1"/>
      <c r="DC885" s="1"/>
      <c r="DD885" s="1"/>
      <c r="DE885" s="1"/>
      <c r="DF885" s="1"/>
      <c r="DG885" s="1"/>
      <c r="DH885" s="1"/>
      <c r="DI885" s="1"/>
      <c r="DJ885" s="1"/>
      <c r="DK885" s="1"/>
      <c r="DL885" s="1"/>
      <c r="DM885" s="1"/>
      <c r="DN885" s="1"/>
      <c r="DO885" s="1"/>
      <c r="DP885" s="1"/>
      <c r="DQ885" s="1"/>
      <c r="DR885" s="1"/>
      <c r="DS885" s="1"/>
      <c r="DT885" s="1"/>
      <c r="DU885" s="1"/>
      <c r="DV885" s="1"/>
      <c r="DW885" s="1"/>
      <c r="DX885" s="1"/>
      <c r="DY885" s="1"/>
      <c r="DZ885" s="1"/>
      <c r="EA885" s="1"/>
      <c r="EB885" s="1"/>
      <c r="EC885" s="1"/>
      <c r="ED885" s="1"/>
      <c r="EE885" s="1"/>
      <c r="EF885" s="1"/>
      <c r="EG885" s="1"/>
      <c r="EH885" s="1"/>
    </row>
    <row r="886" spans="1:138" ht="12" customHeight="1" x14ac:dyDescent="0.25">
      <c r="A886" s="1"/>
      <c r="B886" s="59"/>
      <c r="C886" s="1"/>
      <c r="D886" s="1"/>
      <c r="E886" s="1"/>
      <c r="F886" s="1"/>
      <c r="G886" s="1"/>
      <c r="H886" s="1"/>
      <c r="I886" s="1"/>
      <c r="J886" s="1"/>
      <c r="K886" s="1"/>
      <c r="L886" s="1"/>
      <c r="M886" s="1"/>
      <c r="N886" s="1"/>
      <c r="O886" s="1"/>
      <c r="P886" s="1"/>
      <c r="Q886" s="1"/>
      <c r="R886" s="1"/>
      <c r="T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c r="CW886" s="1"/>
      <c r="CX886" s="1"/>
      <c r="CY886" s="1"/>
      <c r="CZ886" s="1"/>
      <c r="DA886" s="1"/>
      <c r="DB886" s="1"/>
      <c r="DC886" s="1"/>
      <c r="DD886" s="1"/>
      <c r="DE886" s="1"/>
      <c r="DF886" s="1"/>
      <c r="DG886" s="1"/>
      <c r="DH886" s="1"/>
      <c r="DI886" s="1"/>
      <c r="DJ886" s="1"/>
      <c r="DK886" s="1"/>
      <c r="DL886" s="1"/>
      <c r="DM886" s="1"/>
      <c r="DN886" s="1"/>
      <c r="DO886" s="1"/>
      <c r="DP886" s="1"/>
      <c r="DQ886" s="1"/>
      <c r="DR886" s="1"/>
      <c r="DS886" s="1"/>
      <c r="DT886" s="1"/>
      <c r="DU886" s="1"/>
      <c r="DV886" s="1"/>
      <c r="DW886" s="1"/>
      <c r="DX886" s="1"/>
      <c r="DY886" s="1"/>
      <c r="DZ886" s="1"/>
      <c r="EA886" s="1"/>
      <c r="EB886" s="1"/>
      <c r="EC886" s="1"/>
      <c r="ED886" s="1"/>
      <c r="EE886" s="1"/>
      <c r="EF886" s="1"/>
      <c r="EG886" s="1"/>
      <c r="EH886" s="1"/>
    </row>
    <row r="887" spans="1:138" ht="12" customHeight="1" x14ac:dyDescent="0.25">
      <c r="A887" s="1"/>
      <c r="B887" s="59"/>
      <c r="C887" s="1"/>
      <c r="D887" s="1"/>
      <c r="E887" s="1"/>
      <c r="F887" s="1"/>
      <c r="G887" s="1"/>
      <c r="H887" s="1"/>
      <c r="I887" s="1"/>
      <c r="J887" s="1"/>
      <c r="K887" s="1"/>
      <c r="L887" s="1"/>
      <c r="M887" s="1"/>
      <c r="N887" s="1"/>
      <c r="O887" s="1"/>
      <c r="P887" s="1"/>
      <c r="Q887" s="1"/>
      <c r="R887" s="1"/>
      <c r="T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c r="CW887" s="1"/>
      <c r="CX887" s="1"/>
      <c r="CY887" s="1"/>
      <c r="CZ887" s="1"/>
      <c r="DA887" s="1"/>
      <c r="DB887" s="1"/>
      <c r="DC887" s="1"/>
      <c r="DD887" s="1"/>
      <c r="DE887" s="1"/>
      <c r="DF887" s="1"/>
      <c r="DG887" s="1"/>
      <c r="DH887" s="1"/>
      <c r="DI887" s="1"/>
      <c r="DJ887" s="1"/>
      <c r="DK887" s="1"/>
      <c r="DL887" s="1"/>
      <c r="DM887" s="1"/>
      <c r="DN887" s="1"/>
      <c r="DO887" s="1"/>
      <c r="DP887" s="1"/>
      <c r="DQ887" s="1"/>
      <c r="DR887" s="1"/>
      <c r="DS887" s="1"/>
      <c r="DT887" s="1"/>
      <c r="DU887" s="1"/>
      <c r="DV887" s="1"/>
      <c r="DW887" s="1"/>
      <c r="DX887" s="1"/>
      <c r="DY887" s="1"/>
      <c r="DZ887" s="1"/>
      <c r="EA887" s="1"/>
      <c r="EB887" s="1"/>
      <c r="EC887" s="1"/>
      <c r="ED887" s="1"/>
      <c r="EE887" s="1"/>
      <c r="EF887" s="1"/>
      <c r="EG887" s="1"/>
      <c r="EH887" s="1"/>
    </row>
    <row r="888" spans="1:138" ht="12" customHeight="1" x14ac:dyDescent="0.25">
      <c r="A888" s="1"/>
      <c r="B888" s="59"/>
      <c r="C888" s="1"/>
      <c r="D888" s="1"/>
      <c r="E888" s="1"/>
      <c r="F888" s="1"/>
      <c r="G888" s="1"/>
      <c r="H888" s="1"/>
      <c r="I888" s="1"/>
      <c r="J888" s="1"/>
      <c r="K888" s="1"/>
      <c r="L888" s="1"/>
      <c r="M888" s="1"/>
      <c r="N888" s="1"/>
      <c r="O888" s="1"/>
      <c r="P888" s="1"/>
      <c r="Q888" s="1"/>
      <c r="R888" s="1"/>
      <c r="T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c r="CW888" s="1"/>
      <c r="CX888" s="1"/>
      <c r="CY888" s="1"/>
      <c r="CZ888" s="1"/>
      <c r="DA888" s="1"/>
      <c r="DB888" s="1"/>
      <c r="DC888" s="1"/>
      <c r="DD888" s="1"/>
      <c r="DE888" s="1"/>
      <c r="DF888" s="1"/>
      <c r="DG888" s="1"/>
      <c r="DH888" s="1"/>
      <c r="DI888" s="1"/>
      <c r="DJ888" s="1"/>
      <c r="DK888" s="1"/>
      <c r="DL888" s="1"/>
      <c r="DM888" s="1"/>
      <c r="DN888" s="1"/>
      <c r="DO888" s="1"/>
      <c r="DP888" s="1"/>
      <c r="DQ888" s="1"/>
      <c r="DR888" s="1"/>
      <c r="DS888" s="1"/>
      <c r="DT888" s="1"/>
      <c r="DU888" s="1"/>
      <c r="DV888" s="1"/>
      <c r="DW888" s="1"/>
      <c r="DX888" s="1"/>
      <c r="DY888" s="1"/>
      <c r="DZ888" s="1"/>
      <c r="EA888" s="1"/>
      <c r="EB888" s="1"/>
      <c r="EC888" s="1"/>
      <c r="ED888" s="1"/>
      <c r="EE888" s="1"/>
      <c r="EF888" s="1"/>
      <c r="EG888" s="1"/>
      <c r="EH888" s="1"/>
    </row>
    <row r="889" spans="1:138" ht="12" customHeight="1" x14ac:dyDescent="0.25">
      <c r="A889" s="1"/>
      <c r="B889" s="59"/>
      <c r="C889" s="1"/>
      <c r="D889" s="1"/>
      <c r="E889" s="1"/>
      <c r="F889" s="1"/>
      <c r="G889" s="1"/>
      <c r="H889" s="1"/>
      <c r="I889" s="1"/>
      <c r="J889" s="1"/>
      <c r="K889" s="1"/>
      <c r="L889" s="1"/>
      <c r="M889" s="1"/>
      <c r="N889" s="1"/>
      <c r="O889" s="1"/>
      <c r="P889" s="1"/>
      <c r="Q889" s="1"/>
      <c r="R889" s="1"/>
      <c r="T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c r="CW889" s="1"/>
      <c r="CX889" s="1"/>
      <c r="CY889" s="1"/>
      <c r="CZ889" s="1"/>
      <c r="DA889" s="1"/>
      <c r="DB889" s="1"/>
      <c r="DC889" s="1"/>
      <c r="DD889" s="1"/>
      <c r="DE889" s="1"/>
      <c r="DF889" s="1"/>
      <c r="DG889" s="1"/>
      <c r="DH889" s="1"/>
      <c r="DI889" s="1"/>
      <c r="DJ889" s="1"/>
      <c r="DK889" s="1"/>
      <c r="DL889" s="1"/>
      <c r="DM889" s="1"/>
      <c r="DN889" s="1"/>
      <c r="DO889" s="1"/>
      <c r="DP889" s="1"/>
      <c r="DQ889" s="1"/>
      <c r="DR889" s="1"/>
      <c r="DS889" s="1"/>
      <c r="DT889" s="1"/>
      <c r="DU889" s="1"/>
      <c r="DV889" s="1"/>
      <c r="DW889" s="1"/>
      <c r="DX889" s="1"/>
      <c r="DY889" s="1"/>
      <c r="DZ889" s="1"/>
      <c r="EA889" s="1"/>
      <c r="EB889" s="1"/>
      <c r="EC889" s="1"/>
      <c r="ED889" s="1"/>
      <c r="EE889" s="1"/>
      <c r="EF889" s="1"/>
      <c r="EG889" s="1"/>
      <c r="EH889" s="1"/>
    </row>
    <row r="890" spans="1:138" ht="12" customHeight="1" x14ac:dyDescent="0.25">
      <c r="A890" s="1"/>
      <c r="B890" s="59"/>
      <c r="C890" s="1"/>
      <c r="D890" s="1"/>
      <c r="E890" s="1"/>
      <c r="F890" s="1"/>
      <c r="G890" s="1"/>
      <c r="H890" s="1"/>
      <c r="I890" s="1"/>
      <c r="J890" s="1"/>
      <c r="K890" s="1"/>
      <c r="L890" s="1"/>
      <c r="M890" s="1"/>
      <c r="N890" s="1"/>
      <c r="O890" s="1"/>
      <c r="P890" s="1"/>
      <c r="Q890" s="1"/>
      <c r="R890" s="1"/>
      <c r="T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c r="CW890" s="1"/>
      <c r="CX890" s="1"/>
      <c r="CY890" s="1"/>
      <c r="CZ890" s="1"/>
      <c r="DA890" s="1"/>
      <c r="DB890" s="1"/>
      <c r="DC890" s="1"/>
      <c r="DD890" s="1"/>
      <c r="DE890" s="1"/>
      <c r="DF890" s="1"/>
      <c r="DG890" s="1"/>
      <c r="DH890" s="1"/>
      <c r="DI890" s="1"/>
      <c r="DJ890" s="1"/>
      <c r="DK890" s="1"/>
      <c r="DL890" s="1"/>
      <c r="DM890" s="1"/>
      <c r="DN890" s="1"/>
      <c r="DO890" s="1"/>
      <c r="DP890" s="1"/>
      <c r="DQ890" s="1"/>
      <c r="DR890" s="1"/>
      <c r="DS890" s="1"/>
      <c r="DT890" s="1"/>
      <c r="DU890" s="1"/>
      <c r="DV890" s="1"/>
      <c r="DW890" s="1"/>
      <c r="DX890" s="1"/>
      <c r="DY890" s="1"/>
      <c r="DZ890" s="1"/>
      <c r="EA890" s="1"/>
      <c r="EB890" s="1"/>
      <c r="EC890" s="1"/>
      <c r="ED890" s="1"/>
      <c r="EE890" s="1"/>
      <c r="EF890" s="1"/>
      <c r="EG890" s="1"/>
      <c r="EH890" s="1"/>
    </row>
    <row r="891" spans="1:138" ht="12" customHeight="1" x14ac:dyDescent="0.25">
      <c r="A891" s="1"/>
      <c r="B891" s="59"/>
      <c r="C891" s="1"/>
      <c r="D891" s="1"/>
      <c r="E891" s="1"/>
      <c r="F891" s="1"/>
      <c r="G891" s="1"/>
      <c r="H891" s="1"/>
      <c r="I891" s="1"/>
      <c r="J891" s="1"/>
      <c r="K891" s="1"/>
      <c r="L891" s="1"/>
      <c r="M891" s="1"/>
      <c r="N891" s="1"/>
      <c r="O891" s="1"/>
      <c r="P891" s="1"/>
      <c r="Q891" s="1"/>
      <c r="R891" s="1"/>
      <c r="T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c r="CW891" s="1"/>
      <c r="CX891" s="1"/>
      <c r="CY891" s="1"/>
      <c r="CZ891" s="1"/>
      <c r="DA891" s="1"/>
      <c r="DB891" s="1"/>
      <c r="DC891" s="1"/>
      <c r="DD891" s="1"/>
      <c r="DE891" s="1"/>
      <c r="DF891" s="1"/>
      <c r="DG891" s="1"/>
      <c r="DH891" s="1"/>
      <c r="DI891" s="1"/>
      <c r="DJ891" s="1"/>
      <c r="DK891" s="1"/>
      <c r="DL891" s="1"/>
      <c r="DM891" s="1"/>
      <c r="DN891" s="1"/>
      <c r="DO891" s="1"/>
      <c r="DP891" s="1"/>
      <c r="DQ891" s="1"/>
      <c r="DR891" s="1"/>
      <c r="DS891" s="1"/>
      <c r="DT891" s="1"/>
      <c r="DU891" s="1"/>
      <c r="DV891" s="1"/>
      <c r="DW891" s="1"/>
      <c r="DX891" s="1"/>
      <c r="DY891" s="1"/>
      <c r="DZ891" s="1"/>
      <c r="EA891" s="1"/>
      <c r="EB891" s="1"/>
      <c r="EC891" s="1"/>
      <c r="ED891" s="1"/>
      <c r="EE891" s="1"/>
      <c r="EF891" s="1"/>
      <c r="EG891" s="1"/>
      <c r="EH891" s="1"/>
    </row>
    <row r="892" spans="1:138" ht="12" customHeight="1" x14ac:dyDescent="0.25">
      <c r="A892" s="1"/>
      <c r="B892" s="59"/>
      <c r="C892" s="1"/>
      <c r="D892" s="1"/>
      <c r="E892" s="1"/>
      <c r="F892" s="1"/>
      <c r="G892" s="1"/>
      <c r="H892" s="1"/>
      <c r="I892" s="1"/>
      <c r="J892" s="1"/>
      <c r="K892" s="1"/>
      <c r="L892" s="1"/>
      <c r="M892" s="1"/>
      <c r="N892" s="1"/>
      <c r="O892" s="1"/>
      <c r="P892" s="1"/>
      <c r="Q892" s="1"/>
      <c r="R892" s="1"/>
      <c r="T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c r="CW892" s="1"/>
      <c r="CX892" s="1"/>
      <c r="CY892" s="1"/>
      <c r="CZ892" s="1"/>
      <c r="DA892" s="1"/>
      <c r="DB892" s="1"/>
      <c r="DC892" s="1"/>
      <c r="DD892" s="1"/>
      <c r="DE892" s="1"/>
      <c r="DF892" s="1"/>
      <c r="DG892" s="1"/>
      <c r="DH892" s="1"/>
      <c r="DI892" s="1"/>
      <c r="DJ892" s="1"/>
      <c r="DK892" s="1"/>
      <c r="DL892" s="1"/>
      <c r="DM892" s="1"/>
      <c r="DN892" s="1"/>
      <c r="DO892" s="1"/>
      <c r="DP892" s="1"/>
      <c r="DQ892" s="1"/>
      <c r="DR892" s="1"/>
      <c r="DS892" s="1"/>
      <c r="DT892" s="1"/>
      <c r="DU892" s="1"/>
      <c r="DV892" s="1"/>
      <c r="DW892" s="1"/>
      <c r="DX892" s="1"/>
      <c r="DY892" s="1"/>
      <c r="DZ892" s="1"/>
      <c r="EA892" s="1"/>
      <c r="EB892" s="1"/>
      <c r="EC892" s="1"/>
      <c r="ED892" s="1"/>
      <c r="EE892" s="1"/>
      <c r="EF892" s="1"/>
      <c r="EG892" s="1"/>
      <c r="EH892" s="1"/>
    </row>
    <row r="893" spans="1:138" ht="12" customHeight="1" x14ac:dyDescent="0.25">
      <c r="A893" s="1"/>
      <c r="B893" s="59"/>
      <c r="C893" s="1"/>
      <c r="D893" s="1"/>
      <c r="E893" s="1"/>
      <c r="F893" s="1"/>
      <c r="G893" s="1"/>
      <c r="H893" s="1"/>
      <c r="I893" s="1"/>
      <c r="J893" s="1"/>
      <c r="K893" s="1"/>
      <c r="L893" s="1"/>
      <c r="M893" s="1"/>
      <c r="N893" s="1"/>
      <c r="O893" s="1"/>
      <c r="P893" s="1"/>
      <c r="Q893" s="1"/>
      <c r="R893" s="1"/>
      <c r="T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c r="CW893" s="1"/>
      <c r="CX893" s="1"/>
      <c r="CY893" s="1"/>
      <c r="CZ893" s="1"/>
      <c r="DA893" s="1"/>
      <c r="DB893" s="1"/>
      <c r="DC893" s="1"/>
      <c r="DD893" s="1"/>
      <c r="DE893" s="1"/>
      <c r="DF893" s="1"/>
      <c r="DG893" s="1"/>
      <c r="DH893" s="1"/>
      <c r="DI893" s="1"/>
      <c r="DJ893" s="1"/>
      <c r="DK893" s="1"/>
      <c r="DL893" s="1"/>
      <c r="DM893" s="1"/>
      <c r="DN893" s="1"/>
      <c r="DO893" s="1"/>
      <c r="DP893" s="1"/>
      <c r="DQ893" s="1"/>
      <c r="DR893" s="1"/>
      <c r="DS893" s="1"/>
      <c r="DT893" s="1"/>
      <c r="DU893" s="1"/>
      <c r="DV893" s="1"/>
      <c r="DW893" s="1"/>
      <c r="DX893" s="1"/>
      <c r="DY893" s="1"/>
      <c r="DZ893" s="1"/>
      <c r="EA893" s="1"/>
      <c r="EB893" s="1"/>
      <c r="EC893" s="1"/>
      <c r="ED893" s="1"/>
      <c r="EE893" s="1"/>
      <c r="EF893" s="1"/>
      <c r="EG893" s="1"/>
      <c r="EH893" s="1"/>
    </row>
    <row r="894" spans="1:138" ht="12" customHeight="1" x14ac:dyDescent="0.25">
      <c r="A894" s="1"/>
      <c r="B894" s="59"/>
      <c r="C894" s="1"/>
      <c r="D894" s="1"/>
      <c r="E894" s="1"/>
      <c r="F894" s="1"/>
      <c r="G894" s="1"/>
      <c r="H894" s="1"/>
      <c r="I894" s="1"/>
      <c r="J894" s="1"/>
      <c r="K894" s="1"/>
      <c r="L894" s="1"/>
      <c r="M894" s="1"/>
      <c r="N894" s="1"/>
      <c r="O894" s="1"/>
      <c r="P894" s="1"/>
      <c r="Q894" s="1"/>
      <c r="R894" s="1"/>
      <c r="T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c r="CW894" s="1"/>
      <c r="CX894" s="1"/>
      <c r="CY894" s="1"/>
      <c r="CZ894" s="1"/>
      <c r="DA894" s="1"/>
      <c r="DB894" s="1"/>
      <c r="DC894" s="1"/>
      <c r="DD894" s="1"/>
      <c r="DE894" s="1"/>
      <c r="DF894" s="1"/>
      <c r="DG894" s="1"/>
      <c r="DH894" s="1"/>
      <c r="DI894" s="1"/>
      <c r="DJ894" s="1"/>
      <c r="DK894" s="1"/>
      <c r="DL894" s="1"/>
      <c r="DM894" s="1"/>
      <c r="DN894" s="1"/>
      <c r="DO894" s="1"/>
      <c r="DP894" s="1"/>
      <c r="DQ894" s="1"/>
      <c r="DR894" s="1"/>
      <c r="DS894" s="1"/>
      <c r="DT894" s="1"/>
      <c r="DU894" s="1"/>
      <c r="DV894" s="1"/>
      <c r="DW894" s="1"/>
      <c r="DX894" s="1"/>
      <c r="DY894" s="1"/>
      <c r="DZ894" s="1"/>
      <c r="EA894" s="1"/>
      <c r="EB894" s="1"/>
      <c r="EC894" s="1"/>
      <c r="ED894" s="1"/>
      <c r="EE894" s="1"/>
      <c r="EF894" s="1"/>
      <c r="EG894" s="1"/>
      <c r="EH894" s="1"/>
    </row>
    <row r="895" spans="1:138" ht="12" customHeight="1" x14ac:dyDescent="0.25">
      <c r="A895" s="1"/>
      <c r="B895" s="59"/>
      <c r="C895" s="1"/>
      <c r="D895" s="1"/>
      <c r="E895" s="1"/>
      <c r="F895" s="1"/>
      <c r="G895" s="1"/>
      <c r="H895" s="1"/>
      <c r="I895" s="1"/>
      <c r="J895" s="1"/>
      <c r="K895" s="1"/>
      <c r="L895" s="1"/>
      <c r="M895" s="1"/>
      <c r="N895" s="1"/>
      <c r="O895" s="1"/>
      <c r="P895" s="1"/>
      <c r="Q895" s="1"/>
      <c r="R895" s="1"/>
      <c r="T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c r="CW895" s="1"/>
      <c r="CX895" s="1"/>
      <c r="CY895" s="1"/>
      <c r="CZ895" s="1"/>
      <c r="DA895" s="1"/>
      <c r="DB895" s="1"/>
      <c r="DC895" s="1"/>
      <c r="DD895" s="1"/>
      <c r="DE895" s="1"/>
      <c r="DF895" s="1"/>
      <c r="DG895" s="1"/>
      <c r="DH895" s="1"/>
      <c r="DI895" s="1"/>
      <c r="DJ895" s="1"/>
      <c r="DK895" s="1"/>
      <c r="DL895" s="1"/>
      <c r="DM895" s="1"/>
      <c r="DN895" s="1"/>
      <c r="DO895" s="1"/>
      <c r="DP895" s="1"/>
      <c r="DQ895" s="1"/>
      <c r="DR895" s="1"/>
      <c r="DS895" s="1"/>
      <c r="DT895" s="1"/>
      <c r="DU895" s="1"/>
      <c r="DV895" s="1"/>
      <c r="DW895" s="1"/>
      <c r="DX895" s="1"/>
      <c r="DY895" s="1"/>
      <c r="DZ895" s="1"/>
      <c r="EA895" s="1"/>
      <c r="EB895" s="1"/>
      <c r="EC895" s="1"/>
      <c r="ED895" s="1"/>
      <c r="EE895" s="1"/>
      <c r="EF895" s="1"/>
      <c r="EG895" s="1"/>
      <c r="EH895" s="1"/>
    </row>
    <row r="896" spans="1:138" ht="12" customHeight="1" x14ac:dyDescent="0.25">
      <c r="A896" s="1"/>
      <c r="B896" s="59"/>
      <c r="C896" s="1"/>
      <c r="D896" s="1"/>
      <c r="E896" s="1"/>
      <c r="F896" s="1"/>
      <c r="G896" s="1"/>
      <c r="H896" s="1"/>
      <c r="I896" s="1"/>
      <c r="J896" s="1"/>
      <c r="K896" s="1"/>
      <c r="L896" s="1"/>
      <c r="M896" s="1"/>
      <c r="N896" s="1"/>
      <c r="O896" s="1"/>
      <c r="P896" s="1"/>
      <c r="Q896" s="1"/>
      <c r="R896" s="1"/>
      <c r="T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c r="CW896" s="1"/>
      <c r="CX896" s="1"/>
      <c r="CY896" s="1"/>
      <c r="CZ896" s="1"/>
      <c r="DA896" s="1"/>
      <c r="DB896" s="1"/>
      <c r="DC896" s="1"/>
      <c r="DD896" s="1"/>
      <c r="DE896" s="1"/>
      <c r="DF896" s="1"/>
      <c r="DG896" s="1"/>
      <c r="DH896" s="1"/>
      <c r="DI896" s="1"/>
      <c r="DJ896" s="1"/>
      <c r="DK896" s="1"/>
      <c r="DL896" s="1"/>
      <c r="DM896" s="1"/>
      <c r="DN896" s="1"/>
      <c r="DO896" s="1"/>
      <c r="DP896" s="1"/>
      <c r="DQ896" s="1"/>
      <c r="DR896" s="1"/>
      <c r="DS896" s="1"/>
      <c r="DT896" s="1"/>
      <c r="DU896" s="1"/>
      <c r="DV896" s="1"/>
      <c r="DW896" s="1"/>
      <c r="DX896" s="1"/>
      <c r="DY896" s="1"/>
      <c r="DZ896" s="1"/>
      <c r="EA896" s="1"/>
      <c r="EB896" s="1"/>
      <c r="EC896" s="1"/>
      <c r="ED896" s="1"/>
      <c r="EE896" s="1"/>
      <c r="EF896" s="1"/>
      <c r="EG896" s="1"/>
      <c r="EH896" s="1"/>
    </row>
    <row r="897" spans="1:138" ht="12" customHeight="1" x14ac:dyDescent="0.25">
      <c r="A897" s="1"/>
      <c r="B897" s="59"/>
      <c r="C897" s="1"/>
      <c r="D897" s="1"/>
      <c r="E897" s="1"/>
      <c r="F897" s="1"/>
      <c r="G897" s="1"/>
      <c r="H897" s="1"/>
      <c r="I897" s="1"/>
      <c r="J897" s="1"/>
      <c r="K897" s="1"/>
      <c r="L897" s="1"/>
      <c r="M897" s="1"/>
      <c r="N897" s="1"/>
      <c r="O897" s="1"/>
      <c r="P897" s="1"/>
      <c r="Q897" s="1"/>
      <c r="R897" s="1"/>
      <c r="T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c r="CW897" s="1"/>
      <c r="CX897" s="1"/>
      <c r="CY897" s="1"/>
      <c r="CZ897" s="1"/>
      <c r="DA897" s="1"/>
      <c r="DB897" s="1"/>
      <c r="DC897" s="1"/>
      <c r="DD897" s="1"/>
      <c r="DE897" s="1"/>
      <c r="DF897" s="1"/>
      <c r="DG897" s="1"/>
      <c r="DH897" s="1"/>
      <c r="DI897" s="1"/>
      <c r="DJ897" s="1"/>
      <c r="DK897" s="1"/>
      <c r="DL897" s="1"/>
      <c r="DM897" s="1"/>
      <c r="DN897" s="1"/>
      <c r="DO897" s="1"/>
      <c r="DP897" s="1"/>
      <c r="DQ897" s="1"/>
      <c r="DR897" s="1"/>
      <c r="DS897" s="1"/>
      <c r="DT897" s="1"/>
      <c r="DU897" s="1"/>
      <c r="DV897" s="1"/>
      <c r="DW897" s="1"/>
      <c r="DX897" s="1"/>
      <c r="DY897" s="1"/>
      <c r="DZ897" s="1"/>
      <c r="EA897" s="1"/>
      <c r="EB897" s="1"/>
      <c r="EC897" s="1"/>
      <c r="ED897" s="1"/>
      <c r="EE897" s="1"/>
      <c r="EF897" s="1"/>
      <c r="EG897" s="1"/>
      <c r="EH897" s="1"/>
    </row>
    <row r="898" spans="1:138" ht="12" customHeight="1" x14ac:dyDescent="0.25">
      <c r="A898" s="1"/>
      <c r="B898" s="59"/>
      <c r="C898" s="1"/>
      <c r="D898" s="1"/>
      <c r="E898" s="1"/>
      <c r="F898" s="1"/>
      <c r="G898" s="1"/>
      <c r="H898" s="1"/>
      <c r="I898" s="1"/>
      <c r="J898" s="1"/>
      <c r="K898" s="1"/>
      <c r="L898" s="1"/>
      <c r="M898" s="1"/>
      <c r="N898" s="1"/>
      <c r="O898" s="1"/>
      <c r="P898" s="1"/>
      <c r="Q898" s="1"/>
      <c r="R898" s="1"/>
      <c r="T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c r="CW898" s="1"/>
      <c r="CX898" s="1"/>
      <c r="CY898" s="1"/>
      <c r="CZ898" s="1"/>
      <c r="DA898" s="1"/>
      <c r="DB898" s="1"/>
      <c r="DC898" s="1"/>
      <c r="DD898" s="1"/>
      <c r="DE898" s="1"/>
      <c r="DF898" s="1"/>
      <c r="DG898" s="1"/>
      <c r="DH898" s="1"/>
      <c r="DI898" s="1"/>
      <c r="DJ898" s="1"/>
      <c r="DK898" s="1"/>
      <c r="DL898" s="1"/>
      <c r="DM898" s="1"/>
      <c r="DN898" s="1"/>
      <c r="DO898" s="1"/>
      <c r="DP898" s="1"/>
      <c r="DQ898" s="1"/>
      <c r="DR898" s="1"/>
      <c r="DS898" s="1"/>
      <c r="DT898" s="1"/>
      <c r="DU898" s="1"/>
      <c r="DV898" s="1"/>
      <c r="DW898" s="1"/>
      <c r="DX898" s="1"/>
      <c r="DY898" s="1"/>
      <c r="DZ898" s="1"/>
      <c r="EA898" s="1"/>
      <c r="EB898" s="1"/>
      <c r="EC898" s="1"/>
      <c r="ED898" s="1"/>
      <c r="EE898" s="1"/>
      <c r="EF898" s="1"/>
      <c r="EG898" s="1"/>
      <c r="EH898" s="1"/>
    </row>
    <row r="899" spans="1:138" ht="12" customHeight="1" x14ac:dyDescent="0.25">
      <c r="A899" s="1"/>
      <c r="B899" s="59"/>
      <c r="C899" s="1"/>
      <c r="D899" s="1"/>
      <c r="E899" s="1"/>
      <c r="F899" s="1"/>
      <c r="G899" s="1"/>
      <c r="H899" s="1"/>
      <c r="I899" s="1"/>
      <c r="J899" s="1"/>
      <c r="K899" s="1"/>
      <c r="L899" s="1"/>
      <c r="M899" s="1"/>
      <c r="N899" s="1"/>
      <c r="O899" s="1"/>
      <c r="P899" s="1"/>
      <c r="Q899" s="1"/>
      <c r="R899" s="1"/>
      <c r="T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c r="CW899" s="1"/>
      <c r="CX899" s="1"/>
      <c r="CY899" s="1"/>
      <c r="CZ899" s="1"/>
      <c r="DA899" s="1"/>
      <c r="DB899" s="1"/>
      <c r="DC899" s="1"/>
      <c r="DD899" s="1"/>
      <c r="DE899" s="1"/>
      <c r="DF899" s="1"/>
      <c r="DG899" s="1"/>
      <c r="DH899" s="1"/>
      <c r="DI899" s="1"/>
      <c r="DJ899" s="1"/>
      <c r="DK899" s="1"/>
      <c r="DL899" s="1"/>
      <c r="DM899" s="1"/>
      <c r="DN899" s="1"/>
      <c r="DO899" s="1"/>
      <c r="DP899" s="1"/>
      <c r="DQ899" s="1"/>
      <c r="DR899" s="1"/>
      <c r="DS899" s="1"/>
      <c r="DT899" s="1"/>
      <c r="DU899" s="1"/>
      <c r="DV899" s="1"/>
      <c r="DW899" s="1"/>
      <c r="DX899" s="1"/>
      <c r="DY899" s="1"/>
      <c r="DZ899" s="1"/>
      <c r="EA899" s="1"/>
      <c r="EB899" s="1"/>
      <c r="EC899" s="1"/>
      <c r="ED899" s="1"/>
      <c r="EE899" s="1"/>
      <c r="EF899" s="1"/>
      <c r="EG899" s="1"/>
      <c r="EH899" s="1"/>
    </row>
    <row r="900" spans="1:138" ht="12" customHeight="1" x14ac:dyDescent="0.25">
      <c r="A900" s="1"/>
      <c r="B900" s="59"/>
      <c r="C900" s="1"/>
      <c r="D900" s="1"/>
      <c r="E900" s="1"/>
      <c r="F900" s="1"/>
      <c r="G900" s="1"/>
      <c r="H900" s="1"/>
      <c r="I900" s="1"/>
      <c r="J900" s="1"/>
      <c r="K900" s="1"/>
      <c r="L900" s="1"/>
      <c r="M900" s="1"/>
      <c r="N900" s="1"/>
      <c r="O900" s="1"/>
      <c r="P900" s="1"/>
      <c r="Q900" s="1"/>
      <c r="R900" s="1"/>
      <c r="T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c r="CW900" s="1"/>
      <c r="CX900" s="1"/>
      <c r="CY900" s="1"/>
      <c r="CZ900" s="1"/>
      <c r="DA900" s="1"/>
      <c r="DB900" s="1"/>
      <c r="DC900" s="1"/>
      <c r="DD900" s="1"/>
      <c r="DE900" s="1"/>
      <c r="DF900" s="1"/>
      <c r="DG900" s="1"/>
      <c r="DH900" s="1"/>
      <c r="DI900" s="1"/>
      <c r="DJ900" s="1"/>
      <c r="DK900" s="1"/>
      <c r="DL900" s="1"/>
      <c r="DM900" s="1"/>
      <c r="DN900" s="1"/>
      <c r="DO900" s="1"/>
      <c r="DP900" s="1"/>
      <c r="DQ900" s="1"/>
      <c r="DR900" s="1"/>
      <c r="DS900" s="1"/>
      <c r="DT900" s="1"/>
      <c r="DU900" s="1"/>
      <c r="DV900" s="1"/>
      <c r="DW900" s="1"/>
      <c r="DX900" s="1"/>
      <c r="DY900" s="1"/>
      <c r="DZ900" s="1"/>
      <c r="EA900" s="1"/>
      <c r="EB900" s="1"/>
      <c r="EC900" s="1"/>
      <c r="ED900" s="1"/>
      <c r="EE900" s="1"/>
      <c r="EF900" s="1"/>
      <c r="EG900" s="1"/>
      <c r="EH900" s="1"/>
    </row>
    <row r="901" spans="1:138" ht="12" customHeight="1" x14ac:dyDescent="0.25">
      <c r="A901" s="1"/>
      <c r="B901" s="59"/>
      <c r="C901" s="1"/>
      <c r="D901" s="1"/>
      <c r="E901" s="1"/>
      <c r="F901" s="1"/>
      <c r="G901" s="1"/>
      <c r="H901" s="1"/>
      <c r="I901" s="1"/>
      <c r="J901" s="1"/>
      <c r="K901" s="1"/>
      <c r="L901" s="1"/>
      <c r="M901" s="1"/>
      <c r="N901" s="1"/>
      <c r="O901" s="1"/>
      <c r="P901" s="1"/>
      <c r="Q901" s="1"/>
      <c r="R901" s="1"/>
      <c r="T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c r="CW901" s="1"/>
      <c r="CX901" s="1"/>
      <c r="CY901" s="1"/>
      <c r="CZ901" s="1"/>
      <c r="DA901" s="1"/>
      <c r="DB901" s="1"/>
      <c r="DC901" s="1"/>
      <c r="DD901" s="1"/>
      <c r="DE901" s="1"/>
      <c r="DF901" s="1"/>
      <c r="DG901" s="1"/>
      <c r="DH901" s="1"/>
      <c r="DI901" s="1"/>
      <c r="DJ901" s="1"/>
      <c r="DK901" s="1"/>
      <c r="DL901" s="1"/>
      <c r="DM901" s="1"/>
      <c r="DN901" s="1"/>
      <c r="DO901" s="1"/>
      <c r="DP901" s="1"/>
      <c r="DQ901" s="1"/>
      <c r="DR901" s="1"/>
      <c r="DS901" s="1"/>
      <c r="DT901" s="1"/>
      <c r="DU901" s="1"/>
      <c r="DV901" s="1"/>
      <c r="DW901" s="1"/>
      <c r="DX901" s="1"/>
      <c r="DY901" s="1"/>
      <c r="DZ901" s="1"/>
      <c r="EA901" s="1"/>
      <c r="EB901" s="1"/>
      <c r="EC901" s="1"/>
      <c r="ED901" s="1"/>
      <c r="EE901" s="1"/>
      <c r="EF901" s="1"/>
      <c r="EG901" s="1"/>
      <c r="EH901" s="1"/>
    </row>
    <row r="902" spans="1:138" ht="12" customHeight="1" x14ac:dyDescent="0.25">
      <c r="A902" s="1"/>
      <c r="B902" s="59"/>
      <c r="C902" s="1"/>
      <c r="D902" s="1"/>
      <c r="E902" s="1"/>
      <c r="F902" s="1"/>
      <c r="G902" s="1"/>
      <c r="H902" s="1"/>
      <c r="I902" s="1"/>
      <c r="J902" s="1"/>
      <c r="K902" s="1"/>
      <c r="L902" s="1"/>
      <c r="M902" s="1"/>
      <c r="N902" s="1"/>
      <c r="O902" s="1"/>
      <c r="P902" s="1"/>
      <c r="Q902" s="1"/>
      <c r="R902" s="1"/>
      <c r="T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c r="CW902" s="1"/>
      <c r="CX902" s="1"/>
      <c r="CY902" s="1"/>
      <c r="CZ902" s="1"/>
      <c r="DA902" s="1"/>
      <c r="DB902" s="1"/>
      <c r="DC902" s="1"/>
      <c r="DD902" s="1"/>
      <c r="DE902" s="1"/>
      <c r="DF902" s="1"/>
      <c r="DG902" s="1"/>
      <c r="DH902" s="1"/>
      <c r="DI902" s="1"/>
      <c r="DJ902" s="1"/>
      <c r="DK902" s="1"/>
      <c r="DL902" s="1"/>
      <c r="DM902" s="1"/>
      <c r="DN902" s="1"/>
      <c r="DO902" s="1"/>
      <c r="DP902" s="1"/>
      <c r="DQ902" s="1"/>
      <c r="DR902" s="1"/>
      <c r="DS902" s="1"/>
      <c r="DT902" s="1"/>
      <c r="DU902" s="1"/>
      <c r="DV902" s="1"/>
      <c r="DW902" s="1"/>
      <c r="DX902" s="1"/>
      <c r="DY902" s="1"/>
      <c r="DZ902" s="1"/>
      <c r="EA902" s="1"/>
      <c r="EB902" s="1"/>
      <c r="EC902" s="1"/>
      <c r="ED902" s="1"/>
      <c r="EE902" s="1"/>
      <c r="EF902" s="1"/>
      <c r="EG902" s="1"/>
      <c r="EH902" s="1"/>
    </row>
    <row r="903" spans="1:138" ht="12" customHeight="1" x14ac:dyDescent="0.25">
      <c r="A903" s="1"/>
      <c r="B903" s="59"/>
      <c r="C903" s="1"/>
      <c r="D903" s="1"/>
      <c r="E903" s="1"/>
      <c r="F903" s="1"/>
      <c r="G903" s="1"/>
      <c r="H903" s="1"/>
      <c r="I903" s="1"/>
      <c r="J903" s="1"/>
      <c r="K903" s="1"/>
      <c r="L903" s="1"/>
      <c r="M903" s="1"/>
      <c r="N903" s="1"/>
      <c r="O903" s="1"/>
      <c r="P903" s="1"/>
      <c r="Q903" s="1"/>
      <c r="R903" s="1"/>
      <c r="T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c r="CW903" s="1"/>
      <c r="CX903" s="1"/>
      <c r="CY903" s="1"/>
      <c r="CZ903" s="1"/>
      <c r="DA903" s="1"/>
      <c r="DB903" s="1"/>
      <c r="DC903" s="1"/>
      <c r="DD903" s="1"/>
      <c r="DE903" s="1"/>
      <c r="DF903" s="1"/>
      <c r="DG903" s="1"/>
      <c r="DH903" s="1"/>
      <c r="DI903" s="1"/>
      <c r="DJ903" s="1"/>
      <c r="DK903" s="1"/>
      <c r="DL903" s="1"/>
      <c r="DM903" s="1"/>
      <c r="DN903" s="1"/>
      <c r="DO903" s="1"/>
      <c r="DP903" s="1"/>
      <c r="DQ903" s="1"/>
      <c r="DR903" s="1"/>
      <c r="DS903" s="1"/>
      <c r="DT903" s="1"/>
      <c r="DU903" s="1"/>
      <c r="DV903" s="1"/>
      <c r="DW903" s="1"/>
      <c r="DX903" s="1"/>
      <c r="DY903" s="1"/>
      <c r="DZ903" s="1"/>
      <c r="EA903" s="1"/>
      <c r="EB903" s="1"/>
      <c r="EC903" s="1"/>
      <c r="ED903" s="1"/>
      <c r="EE903" s="1"/>
      <c r="EF903" s="1"/>
      <c r="EG903" s="1"/>
      <c r="EH903" s="1"/>
    </row>
    <row r="904" spans="1:138" ht="12" customHeight="1" x14ac:dyDescent="0.25">
      <c r="A904" s="1"/>
      <c r="B904" s="59"/>
      <c r="C904" s="1"/>
      <c r="D904" s="1"/>
      <c r="E904" s="1"/>
      <c r="F904" s="1"/>
      <c r="G904" s="1"/>
      <c r="H904" s="1"/>
      <c r="I904" s="1"/>
      <c r="J904" s="1"/>
      <c r="K904" s="1"/>
      <c r="L904" s="1"/>
      <c r="M904" s="1"/>
      <c r="N904" s="1"/>
      <c r="O904" s="1"/>
      <c r="P904" s="1"/>
      <c r="Q904" s="1"/>
      <c r="R904" s="1"/>
      <c r="T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c r="CW904" s="1"/>
      <c r="CX904" s="1"/>
      <c r="CY904" s="1"/>
      <c r="CZ904" s="1"/>
      <c r="DA904" s="1"/>
      <c r="DB904" s="1"/>
      <c r="DC904" s="1"/>
      <c r="DD904" s="1"/>
      <c r="DE904" s="1"/>
      <c r="DF904" s="1"/>
      <c r="DG904" s="1"/>
      <c r="DH904" s="1"/>
      <c r="DI904" s="1"/>
      <c r="DJ904" s="1"/>
      <c r="DK904" s="1"/>
      <c r="DL904" s="1"/>
      <c r="DM904" s="1"/>
      <c r="DN904" s="1"/>
      <c r="DO904" s="1"/>
      <c r="DP904" s="1"/>
      <c r="DQ904" s="1"/>
      <c r="DR904" s="1"/>
      <c r="DS904" s="1"/>
      <c r="DT904" s="1"/>
      <c r="DU904" s="1"/>
      <c r="DV904" s="1"/>
      <c r="DW904" s="1"/>
      <c r="DX904" s="1"/>
      <c r="DY904" s="1"/>
      <c r="DZ904" s="1"/>
      <c r="EA904" s="1"/>
      <c r="EB904" s="1"/>
      <c r="EC904" s="1"/>
      <c r="ED904" s="1"/>
      <c r="EE904" s="1"/>
      <c r="EF904" s="1"/>
      <c r="EG904" s="1"/>
      <c r="EH904" s="1"/>
    </row>
    <row r="905" spans="1:138" ht="12" customHeight="1" x14ac:dyDescent="0.25">
      <c r="A905" s="1"/>
      <c r="B905" s="59"/>
      <c r="C905" s="1"/>
      <c r="D905" s="1"/>
      <c r="E905" s="1"/>
      <c r="F905" s="1"/>
      <c r="G905" s="1"/>
      <c r="H905" s="1"/>
      <c r="I905" s="1"/>
      <c r="J905" s="1"/>
      <c r="K905" s="1"/>
      <c r="L905" s="1"/>
      <c r="M905" s="1"/>
      <c r="N905" s="1"/>
      <c r="O905" s="1"/>
      <c r="P905" s="1"/>
      <c r="Q905" s="1"/>
      <c r="R905" s="1"/>
      <c r="T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c r="CW905" s="1"/>
      <c r="CX905" s="1"/>
      <c r="CY905" s="1"/>
      <c r="CZ905" s="1"/>
      <c r="DA905" s="1"/>
      <c r="DB905" s="1"/>
      <c r="DC905" s="1"/>
      <c r="DD905" s="1"/>
      <c r="DE905" s="1"/>
      <c r="DF905" s="1"/>
      <c r="DG905" s="1"/>
      <c r="DH905" s="1"/>
      <c r="DI905" s="1"/>
      <c r="DJ905" s="1"/>
      <c r="DK905" s="1"/>
      <c r="DL905" s="1"/>
      <c r="DM905" s="1"/>
      <c r="DN905" s="1"/>
      <c r="DO905" s="1"/>
      <c r="DP905" s="1"/>
      <c r="DQ905" s="1"/>
      <c r="DR905" s="1"/>
      <c r="DS905" s="1"/>
      <c r="DT905" s="1"/>
      <c r="DU905" s="1"/>
      <c r="DV905" s="1"/>
      <c r="DW905" s="1"/>
      <c r="DX905" s="1"/>
      <c r="DY905" s="1"/>
      <c r="DZ905" s="1"/>
      <c r="EA905" s="1"/>
      <c r="EB905" s="1"/>
      <c r="EC905" s="1"/>
      <c r="ED905" s="1"/>
      <c r="EE905" s="1"/>
      <c r="EF905" s="1"/>
      <c r="EG905" s="1"/>
      <c r="EH905" s="1"/>
    </row>
    <row r="906" spans="1:138" ht="12" customHeight="1" x14ac:dyDescent="0.25">
      <c r="A906" s="1"/>
      <c r="B906" s="59"/>
      <c r="C906" s="1"/>
      <c r="D906" s="1"/>
      <c r="E906" s="1"/>
      <c r="F906" s="1"/>
      <c r="G906" s="1"/>
      <c r="H906" s="1"/>
      <c r="I906" s="1"/>
      <c r="J906" s="1"/>
      <c r="K906" s="1"/>
      <c r="L906" s="1"/>
      <c r="M906" s="1"/>
      <c r="N906" s="1"/>
      <c r="O906" s="1"/>
      <c r="P906" s="1"/>
      <c r="Q906" s="1"/>
      <c r="R906" s="1"/>
      <c r="T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c r="CW906" s="1"/>
      <c r="CX906" s="1"/>
      <c r="CY906" s="1"/>
      <c r="CZ906" s="1"/>
      <c r="DA906" s="1"/>
      <c r="DB906" s="1"/>
      <c r="DC906" s="1"/>
      <c r="DD906" s="1"/>
      <c r="DE906" s="1"/>
      <c r="DF906" s="1"/>
      <c r="DG906" s="1"/>
      <c r="DH906" s="1"/>
      <c r="DI906" s="1"/>
      <c r="DJ906" s="1"/>
      <c r="DK906" s="1"/>
      <c r="DL906" s="1"/>
      <c r="DM906" s="1"/>
      <c r="DN906" s="1"/>
      <c r="DO906" s="1"/>
      <c r="DP906" s="1"/>
      <c r="DQ906" s="1"/>
      <c r="DR906" s="1"/>
      <c r="DS906" s="1"/>
      <c r="DT906" s="1"/>
      <c r="DU906" s="1"/>
      <c r="DV906" s="1"/>
      <c r="DW906" s="1"/>
      <c r="DX906" s="1"/>
      <c r="DY906" s="1"/>
      <c r="DZ906" s="1"/>
      <c r="EA906" s="1"/>
      <c r="EB906" s="1"/>
      <c r="EC906" s="1"/>
      <c r="ED906" s="1"/>
      <c r="EE906" s="1"/>
      <c r="EF906" s="1"/>
      <c r="EG906" s="1"/>
      <c r="EH906" s="1"/>
    </row>
    <row r="907" spans="1:138" ht="12" customHeight="1" x14ac:dyDescent="0.25">
      <c r="A907" s="1"/>
      <c r="B907" s="59"/>
      <c r="C907" s="1"/>
      <c r="D907" s="1"/>
      <c r="E907" s="1"/>
      <c r="F907" s="1"/>
      <c r="G907" s="1"/>
      <c r="H907" s="1"/>
      <c r="I907" s="1"/>
      <c r="J907" s="1"/>
      <c r="K907" s="1"/>
      <c r="L907" s="1"/>
      <c r="M907" s="1"/>
      <c r="N907" s="1"/>
      <c r="O907" s="1"/>
      <c r="P907" s="1"/>
      <c r="Q907" s="1"/>
      <c r="R907" s="1"/>
      <c r="T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c r="CW907" s="1"/>
      <c r="CX907" s="1"/>
      <c r="CY907" s="1"/>
      <c r="CZ907" s="1"/>
      <c r="DA907" s="1"/>
      <c r="DB907" s="1"/>
      <c r="DC907" s="1"/>
      <c r="DD907" s="1"/>
      <c r="DE907" s="1"/>
      <c r="DF907" s="1"/>
      <c r="DG907" s="1"/>
      <c r="DH907" s="1"/>
      <c r="DI907" s="1"/>
      <c r="DJ907" s="1"/>
      <c r="DK907" s="1"/>
      <c r="DL907" s="1"/>
      <c r="DM907" s="1"/>
      <c r="DN907" s="1"/>
      <c r="DO907" s="1"/>
      <c r="DP907" s="1"/>
      <c r="DQ907" s="1"/>
      <c r="DR907" s="1"/>
      <c r="DS907" s="1"/>
      <c r="DT907" s="1"/>
      <c r="DU907" s="1"/>
      <c r="DV907" s="1"/>
      <c r="DW907" s="1"/>
      <c r="DX907" s="1"/>
      <c r="DY907" s="1"/>
      <c r="DZ907" s="1"/>
      <c r="EA907" s="1"/>
      <c r="EB907" s="1"/>
      <c r="EC907" s="1"/>
      <c r="ED907" s="1"/>
      <c r="EE907" s="1"/>
      <c r="EF907" s="1"/>
      <c r="EG907" s="1"/>
      <c r="EH907" s="1"/>
    </row>
    <row r="908" spans="1:138" ht="12" customHeight="1" x14ac:dyDescent="0.25">
      <c r="A908" s="1"/>
      <c r="B908" s="59"/>
      <c r="C908" s="1"/>
      <c r="D908" s="1"/>
      <c r="E908" s="1"/>
      <c r="F908" s="1"/>
      <c r="G908" s="1"/>
      <c r="H908" s="1"/>
      <c r="I908" s="1"/>
      <c r="J908" s="1"/>
      <c r="K908" s="1"/>
      <c r="L908" s="1"/>
      <c r="M908" s="1"/>
      <c r="N908" s="1"/>
      <c r="O908" s="1"/>
      <c r="P908" s="1"/>
      <c r="Q908" s="1"/>
      <c r="R908" s="1"/>
      <c r="T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c r="CW908" s="1"/>
      <c r="CX908" s="1"/>
      <c r="CY908" s="1"/>
      <c r="CZ908" s="1"/>
      <c r="DA908" s="1"/>
      <c r="DB908" s="1"/>
      <c r="DC908" s="1"/>
      <c r="DD908" s="1"/>
      <c r="DE908" s="1"/>
      <c r="DF908" s="1"/>
      <c r="DG908" s="1"/>
      <c r="DH908" s="1"/>
      <c r="DI908" s="1"/>
      <c r="DJ908" s="1"/>
      <c r="DK908" s="1"/>
      <c r="DL908" s="1"/>
      <c r="DM908" s="1"/>
      <c r="DN908" s="1"/>
      <c r="DO908" s="1"/>
      <c r="DP908" s="1"/>
      <c r="DQ908" s="1"/>
      <c r="DR908" s="1"/>
      <c r="DS908" s="1"/>
      <c r="DT908" s="1"/>
      <c r="DU908" s="1"/>
      <c r="DV908" s="1"/>
      <c r="DW908" s="1"/>
      <c r="DX908" s="1"/>
      <c r="DY908" s="1"/>
      <c r="DZ908" s="1"/>
      <c r="EA908" s="1"/>
      <c r="EB908" s="1"/>
      <c r="EC908" s="1"/>
      <c r="ED908" s="1"/>
      <c r="EE908" s="1"/>
      <c r="EF908" s="1"/>
      <c r="EG908" s="1"/>
      <c r="EH908" s="1"/>
    </row>
    <row r="909" spans="1:138" ht="12" customHeight="1" x14ac:dyDescent="0.25">
      <c r="A909" s="1"/>
      <c r="B909" s="59"/>
      <c r="C909" s="1"/>
      <c r="D909" s="1"/>
      <c r="E909" s="1"/>
      <c r="F909" s="1"/>
      <c r="G909" s="1"/>
      <c r="H909" s="1"/>
      <c r="I909" s="1"/>
      <c r="J909" s="1"/>
      <c r="K909" s="1"/>
      <c r="L909" s="1"/>
      <c r="M909" s="1"/>
      <c r="N909" s="1"/>
      <c r="O909" s="1"/>
      <c r="P909" s="1"/>
      <c r="Q909" s="1"/>
      <c r="R909" s="1"/>
      <c r="T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c r="CW909" s="1"/>
      <c r="CX909" s="1"/>
      <c r="CY909" s="1"/>
      <c r="CZ909" s="1"/>
      <c r="DA909" s="1"/>
      <c r="DB909" s="1"/>
      <c r="DC909" s="1"/>
      <c r="DD909" s="1"/>
      <c r="DE909" s="1"/>
      <c r="DF909" s="1"/>
      <c r="DG909" s="1"/>
      <c r="DH909" s="1"/>
      <c r="DI909" s="1"/>
      <c r="DJ909" s="1"/>
      <c r="DK909" s="1"/>
      <c r="DL909" s="1"/>
      <c r="DM909" s="1"/>
      <c r="DN909" s="1"/>
      <c r="DO909" s="1"/>
      <c r="DP909" s="1"/>
      <c r="DQ909" s="1"/>
      <c r="DR909" s="1"/>
      <c r="DS909" s="1"/>
      <c r="DT909" s="1"/>
      <c r="DU909" s="1"/>
      <c r="DV909" s="1"/>
      <c r="DW909" s="1"/>
      <c r="DX909" s="1"/>
      <c r="DY909" s="1"/>
      <c r="DZ909" s="1"/>
      <c r="EA909" s="1"/>
      <c r="EB909" s="1"/>
      <c r="EC909" s="1"/>
      <c r="ED909" s="1"/>
      <c r="EE909" s="1"/>
      <c r="EF909" s="1"/>
      <c r="EG909" s="1"/>
      <c r="EH909" s="1"/>
    </row>
    <row r="910" spans="1:138" ht="12" customHeight="1" x14ac:dyDescent="0.25">
      <c r="A910" s="1"/>
      <c r="B910" s="59"/>
      <c r="C910" s="1"/>
      <c r="D910" s="1"/>
      <c r="E910" s="1"/>
      <c r="F910" s="1"/>
      <c r="G910" s="1"/>
      <c r="H910" s="1"/>
      <c r="I910" s="1"/>
      <c r="J910" s="1"/>
      <c r="K910" s="1"/>
      <c r="L910" s="1"/>
      <c r="M910" s="1"/>
      <c r="N910" s="1"/>
      <c r="O910" s="1"/>
      <c r="P910" s="1"/>
      <c r="Q910" s="1"/>
      <c r="R910" s="1"/>
      <c r="T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c r="CW910" s="1"/>
      <c r="CX910" s="1"/>
      <c r="CY910" s="1"/>
      <c r="CZ910" s="1"/>
      <c r="DA910" s="1"/>
      <c r="DB910" s="1"/>
      <c r="DC910" s="1"/>
      <c r="DD910" s="1"/>
      <c r="DE910" s="1"/>
      <c r="DF910" s="1"/>
      <c r="DG910" s="1"/>
      <c r="DH910" s="1"/>
      <c r="DI910" s="1"/>
      <c r="DJ910" s="1"/>
      <c r="DK910" s="1"/>
      <c r="DL910" s="1"/>
      <c r="DM910" s="1"/>
      <c r="DN910" s="1"/>
      <c r="DO910" s="1"/>
      <c r="DP910" s="1"/>
      <c r="DQ910" s="1"/>
      <c r="DR910" s="1"/>
      <c r="DS910" s="1"/>
      <c r="DT910" s="1"/>
      <c r="DU910" s="1"/>
      <c r="DV910" s="1"/>
      <c r="DW910" s="1"/>
      <c r="DX910" s="1"/>
      <c r="DY910" s="1"/>
      <c r="DZ910" s="1"/>
      <c r="EA910" s="1"/>
      <c r="EB910" s="1"/>
      <c r="EC910" s="1"/>
      <c r="ED910" s="1"/>
      <c r="EE910" s="1"/>
      <c r="EF910" s="1"/>
      <c r="EG910" s="1"/>
      <c r="EH910" s="1"/>
    </row>
    <row r="911" spans="1:138" ht="12" customHeight="1" x14ac:dyDescent="0.25">
      <c r="A911" s="1"/>
      <c r="B911" s="59"/>
      <c r="C911" s="1"/>
      <c r="D911" s="1"/>
      <c r="E911" s="1"/>
      <c r="F911" s="1"/>
      <c r="G911" s="1"/>
      <c r="H911" s="1"/>
      <c r="I911" s="1"/>
      <c r="J911" s="1"/>
      <c r="K911" s="1"/>
      <c r="L911" s="1"/>
      <c r="M911" s="1"/>
      <c r="N911" s="1"/>
      <c r="O911" s="1"/>
      <c r="P911" s="1"/>
      <c r="Q911" s="1"/>
      <c r="R911" s="1"/>
      <c r="T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c r="CW911" s="1"/>
      <c r="CX911" s="1"/>
      <c r="CY911" s="1"/>
      <c r="CZ911" s="1"/>
      <c r="DA911" s="1"/>
      <c r="DB911" s="1"/>
      <c r="DC911" s="1"/>
      <c r="DD911" s="1"/>
      <c r="DE911" s="1"/>
      <c r="DF911" s="1"/>
      <c r="DG911" s="1"/>
      <c r="DH911" s="1"/>
      <c r="DI911" s="1"/>
      <c r="DJ911" s="1"/>
      <c r="DK911" s="1"/>
      <c r="DL911" s="1"/>
      <c r="DM911" s="1"/>
      <c r="DN911" s="1"/>
      <c r="DO911" s="1"/>
      <c r="DP911" s="1"/>
      <c r="DQ911" s="1"/>
      <c r="DR911" s="1"/>
      <c r="DS911" s="1"/>
      <c r="DT911" s="1"/>
      <c r="DU911" s="1"/>
      <c r="DV911" s="1"/>
      <c r="DW911" s="1"/>
      <c r="DX911" s="1"/>
      <c r="DY911" s="1"/>
      <c r="DZ911" s="1"/>
      <c r="EA911" s="1"/>
      <c r="EB911" s="1"/>
      <c r="EC911" s="1"/>
      <c r="ED911" s="1"/>
      <c r="EE911" s="1"/>
      <c r="EF911" s="1"/>
      <c r="EG911" s="1"/>
      <c r="EH911" s="1"/>
    </row>
    <row r="912" spans="1:138" ht="12" customHeight="1" x14ac:dyDescent="0.25">
      <c r="A912" s="1"/>
      <c r="B912" s="59"/>
      <c r="C912" s="1"/>
      <c r="D912" s="1"/>
      <c r="E912" s="1"/>
      <c r="F912" s="1"/>
      <c r="G912" s="1"/>
      <c r="H912" s="1"/>
      <c r="I912" s="1"/>
      <c r="J912" s="1"/>
      <c r="K912" s="1"/>
      <c r="L912" s="1"/>
      <c r="M912" s="1"/>
      <c r="N912" s="1"/>
      <c r="O912" s="1"/>
      <c r="P912" s="1"/>
      <c r="Q912" s="1"/>
      <c r="R912" s="1"/>
      <c r="T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c r="CW912" s="1"/>
      <c r="CX912" s="1"/>
      <c r="CY912" s="1"/>
      <c r="CZ912" s="1"/>
      <c r="DA912" s="1"/>
      <c r="DB912" s="1"/>
      <c r="DC912" s="1"/>
      <c r="DD912" s="1"/>
      <c r="DE912" s="1"/>
      <c r="DF912" s="1"/>
      <c r="DG912" s="1"/>
      <c r="DH912" s="1"/>
      <c r="DI912" s="1"/>
      <c r="DJ912" s="1"/>
      <c r="DK912" s="1"/>
      <c r="DL912" s="1"/>
      <c r="DM912" s="1"/>
      <c r="DN912" s="1"/>
      <c r="DO912" s="1"/>
      <c r="DP912" s="1"/>
      <c r="DQ912" s="1"/>
      <c r="DR912" s="1"/>
      <c r="DS912" s="1"/>
      <c r="DT912" s="1"/>
      <c r="DU912" s="1"/>
      <c r="DV912" s="1"/>
      <c r="DW912" s="1"/>
      <c r="DX912" s="1"/>
      <c r="DY912" s="1"/>
      <c r="DZ912" s="1"/>
      <c r="EA912" s="1"/>
      <c r="EB912" s="1"/>
      <c r="EC912" s="1"/>
      <c r="ED912" s="1"/>
      <c r="EE912" s="1"/>
      <c r="EF912" s="1"/>
      <c r="EG912" s="1"/>
      <c r="EH912" s="1"/>
    </row>
    <row r="913" spans="1:138" ht="12" customHeight="1" x14ac:dyDescent="0.25">
      <c r="A913" s="1"/>
      <c r="B913" s="59"/>
      <c r="C913" s="1"/>
      <c r="D913" s="1"/>
      <c r="E913" s="1"/>
      <c r="F913" s="1"/>
      <c r="G913" s="1"/>
      <c r="H913" s="1"/>
      <c r="I913" s="1"/>
      <c r="J913" s="1"/>
      <c r="K913" s="1"/>
      <c r="L913" s="1"/>
      <c r="M913" s="1"/>
      <c r="N913" s="1"/>
      <c r="O913" s="1"/>
      <c r="P913" s="1"/>
      <c r="Q913" s="1"/>
      <c r="R913" s="1"/>
      <c r="T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c r="CW913" s="1"/>
      <c r="CX913" s="1"/>
      <c r="CY913" s="1"/>
      <c r="CZ913" s="1"/>
      <c r="DA913" s="1"/>
      <c r="DB913" s="1"/>
      <c r="DC913" s="1"/>
      <c r="DD913" s="1"/>
      <c r="DE913" s="1"/>
      <c r="DF913" s="1"/>
      <c r="DG913" s="1"/>
      <c r="DH913" s="1"/>
      <c r="DI913" s="1"/>
      <c r="DJ913" s="1"/>
      <c r="DK913" s="1"/>
      <c r="DL913" s="1"/>
      <c r="DM913" s="1"/>
      <c r="DN913" s="1"/>
      <c r="DO913" s="1"/>
      <c r="DP913" s="1"/>
      <c r="DQ913" s="1"/>
      <c r="DR913" s="1"/>
      <c r="DS913" s="1"/>
      <c r="DT913" s="1"/>
      <c r="DU913" s="1"/>
      <c r="DV913" s="1"/>
      <c r="DW913" s="1"/>
      <c r="DX913" s="1"/>
      <c r="DY913" s="1"/>
      <c r="DZ913" s="1"/>
      <c r="EA913" s="1"/>
      <c r="EB913" s="1"/>
      <c r="EC913" s="1"/>
      <c r="ED913" s="1"/>
      <c r="EE913" s="1"/>
      <c r="EF913" s="1"/>
      <c r="EG913" s="1"/>
      <c r="EH913" s="1"/>
    </row>
    <row r="914" spans="1:138" ht="12" customHeight="1" x14ac:dyDescent="0.25">
      <c r="A914" s="1"/>
      <c r="B914" s="59"/>
      <c r="C914" s="1"/>
      <c r="D914" s="1"/>
      <c r="E914" s="1"/>
      <c r="F914" s="1"/>
      <c r="G914" s="1"/>
      <c r="H914" s="1"/>
      <c r="I914" s="1"/>
      <c r="J914" s="1"/>
      <c r="K914" s="1"/>
      <c r="L914" s="1"/>
      <c r="M914" s="1"/>
      <c r="N914" s="1"/>
      <c r="O914" s="1"/>
      <c r="P914" s="1"/>
      <c r="Q914" s="1"/>
      <c r="R914" s="1"/>
      <c r="T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c r="CW914" s="1"/>
      <c r="CX914" s="1"/>
      <c r="CY914" s="1"/>
      <c r="CZ914" s="1"/>
      <c r="DA914" s="1"/>
      <c r="DB914" s="1"/>
      <c r="DC914" s="1"/>
      <c r="DD914" s="1"/>
      <c r="DE914" s="1"/>
      <c r="DF914" s="1"/>
      <c r="DG914" s="1"/>
      <c r="DH914" s="1"/>
      <c r="DI914" s="1"/>
      <c r="DJ914" s="1"/>
      <c r="DK914" s="1"/>
      <c r="DL914" s="1"/>
      <c r="DM914" s="1"/>
      <c r="DN914" s="1"/>
      <c r="DO914" s="1"/>
      <c r="DP914" s="1"/>
      <c r="DQ914" s="1"/>
      <c r="DR914" s="1"/>
      <c r="DS914" s="1"/>
      <c r="DT914" s="1"/>
      <c r="DU914" s="1"/>
      <c r="DV914" s="1"/>
      <c r="DW914" s="1"/>
      <c r="DX914" s="1"/>
      <c r="DY914" s="1"/>
      <c r="DZ914" s="1"/>
      <c r="EA914" s="1"/>
      <c r="EB914" s="1"/>
      <c r="EC914" s="1"/>
      <c r="ED914" s="1"/>
      <c r="EE914" s="1"/>
      <c r="EF914" s="1"/>
      <c r="EG914" s="1"/>
      <c r="EH914" s="1"/>
    </row>
    <row r="915" spans="1:138" ht="12" customHeight="1" x14ac:dyDescent="0.25">
      <c r="A915" s="1"/>
      <c r="B915" s="59"/>
      <c r="C915" s="1"/>
      <c r="D915" s="1"/>
      <c r="E915" s="1"/>
      <c r="F915" s="1"/>
      <c r="G915" s="1"/>
      <c r="H915" s="1"/>
      <c r="I915" s="1"/>
      <c r="J915" s="1"/>
      <c r="K915" s="1"/>
      <c r="L915" s="1"/>
      <c r="M915" s="1"/>
      <c r="N915" s="1"/>
      <c r="O915" s="1"/>
      <c r="P915" s="1"/>
      <c r="Q915" s="1"/>
      <c r="R915" s="1"/>
      <c r="T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c r="CW915" s="1"/>
      <c r="CX915" s="1"/>
      <c r="CY915" s="1"/>
      <c r="CZ915" s="1"/>
      <c r="DA915" s="1"/>
      <c r="DB915" s="1"/>
      <c r="DC915" s="1"/>
      <c r="DD915" s="1"/>
      <c r="DE915" s="1"/>
      <c r="DF915" s="1"/>
      <c r="DG915" s="1"/>
      <c r="DH915" s="1"/>
      <c r="DI915" s="1"/>
      <c r="DJ915" s="1"/>
      <c r="DK915" s="1"/>
      <c r="DL915" s="1"/>
      <c r="DM915" s="1"/>
      <c r="DN915" s="1"/>
      <c r="DO915" s="1"/>
      <c r="DP915" s="1"/>
      <c r="DQ915" s="1"/>
      <c r="DR915" s="1"/>
      <c r="DS915" s="1"/>
      <c r="DT915" s="1"/>
      <c r="DU915" s="1"/>
      <c r="DV915" s="1"/>
      <c r="DW915" s="1"/>
      <c r="DX915" s="1"/>
      <c r="DY915" s="1"/>
      <c r="DZ915" s="1"/>
      <c r="EA915" s="1"/>
      <c r="EB915" s="1"/>
      <c r="EC915" s="1"/>
      <c r="ED915" s="1"/>
      <c r="EE915" s="1"/>
      <c r="EF915" s="1"/>
      <c r="EG915" s="1"/>
      <c r="EH915" s="1"/>
    </row>
    <row r="916" spans="1:138" ht="12" customHeight="1" x14ac:dyDescent="0.25">
      <c r="A916" s="1"/>
      <c r="B916" s="59"/>
      <c r="C916" s="1"/>
      <c r="D916" s="1"/>
      <c r="E916" s="1"/>
      <c r="F916" s="1"/>
      <c r="G916" s="1"/>
      <c r="H916" s="1"/>
      <c r="I916" s="1"/>
      <c r="J916" s="1"/>
      <c r="K916" s="1"/>
      <c r="L916" s="1"/>
      <c r="M916" s="1"/>
      <c r="N916" s="1"/>
      <c r="O916" s="1"/>
      <c r="P916" s="1"/>
      <c r="Q916" s="1"/>
      <c r="R916" s="1"/>
      <c r="T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c r="CW916" s="1"/>
      <c r="CX916" s="1"/>
      <c r="CY916" s="1"/>
      <c r="CZ916" s="1"/>
      <c r="DA916" s="1"/>
      <c r="DB916" s="1"/>
      <c r="DC916" s="1"/>
      <c r="DD916" s="1"/>
      <c r="DE916" s="1"/>
      <c r="DF916" s="1"/>
      <c r="DG916" s="1"/>
      <c r="DH916" s="1"/>
      <c r="DI916" s="1"/>
      <c r="DJ916" s="1"/>
      <c r="DK916" s="1"/>
      <c r="DL916" s="1"/>
      <c r="DM916" s="1"/>
      <c r="DN916" s="1"/>
      <c r="DO916" s="1"/>
      <c r="DP916" s="1"/>
      <c r="DQ916" s="1"/>
      <c r="DR916" s="1"/>
      <c r="DS916" s="1"/>
      <c r="DT916" s="1"/>
      <c r="DU916" s="1"/>
      <c r="DV916" s="1"/>
      <c r="DW916" s="1"/>
      <c r="DX916" s="1"/>
      <c r="DY916" s="1"/>
      <c r="DZ916" s="1"/>
      <c r="EA916" s="1"/>
      <c r="EB916" s="1"/>
      <c r="EC916" s="1"/>
      <c r="ED916" s="1"/>
      <c r="EE916" s="1"/>
      <c r="EF916" s="1"/>
      <c r="EG916" s="1"/>
      <c r="EH916" s="1"/>
    </row>
    <row r="917" spans="1:138" ht="12" customHeight="1" x14ac:dyDescent="0.25">
      <c r="A917" s="1"/>
      <c r="B917" s="59"/>
      <c r="C917" s="1"/>
      <c r="D917" s="1"/>
      <c r="E917" s="1"/>
      <c r="F917" s="1"/>
      <c r="G917" s="1"/>
      <c r="H917" s="1"/>
      <c r="I917" s="1"/>
      <c r="J917" s="1"/>
      <c r="K917" s="1"/>
      <c r="L917" s="1"/>
      <c r="M917" s="1"/>
      <c r="N917" s="1"/>
      <c r="O917" s="1"/>
      <c r="P917" s="1"/>
      <c r="Q917" s="1"/>
      <c r="R917" s="1"/>
      <c r="T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c r="CW917" s="1"/>
      <c r="CX917" s="1"/>
      <c r="CY917" s="1"/>
      <c r="CZ917" s="1"/>
      <c r="DA917" s="1"/>
      <c r="DB917" s="1"/>
      <c r="DC917" s="1"/>
      <c r="DD917" s="1"/>
      <c r="DE917" s="1"/>
      <c r="DF917" s="1"/>
      <c r="DG917" s="1"/>
      <c r="DH917" s="1"/>
      <c r="DI917" s="1"/>
      <c r="DJ917" s="1"/>
      <c r="DK917" s="1"/>
      <c r="DL917" s="1"/>
      <c r="DM917" s="1"/>
      <c r="DN917" s="1"/>
      <c r="DO917" s="1"/>
      <c r="DP917" s="1"/>
      <c r="DQ917" s="1"/>
      <c r="DR917" s="1"/>
      <c r="DS917" s="1"/>
      <c r="DT917" s="1"/>
      <c r="DU917" s="1"/>
      <c r="DV917" s="1"/>
      <c r="DW917" s="1"/>
      <c r="DX917" s="1"/>
      <c r="DY917" s="1"/>
      <c r="DZ917" s="1"/>
      <c r="EA917" s="1"/>
      <c r="EB917" s="1"/>
      <c r="EC917" s="1"/>
      <c r="ED917" s="1"/>
      <c r="EE917" s="1"/>
      <c r="EF917" s="1"/>
      <c r="EG917" s="1"/>
      <c r="EH917" s="1"/>
    </row>
    <row r="918" spans="1:138" ht="12" customHeight="1" x14ac:dyDescent="0.25">
      <c r="A918" s="1"/>
      <c r="B918" s="59"/>
      <c r="C918" s="1"/>
      <c r="D918" s="1"/>
      <c r="E918" s="1"/>
      <c r="F918" s="1"/>
      <c r="G918" s="1"/>
      <c r="H918" s="1"/>
      <c r="I918" s="1"/>
      <c r="J918" s="1"/>
      <c r="K918" s="1"/>
      <c r="L918" s="1"/>
      <c r="M918" s="1"/>
      <c r="N918" s="1"/>
      <c r="O918" s="1"/>
      <c r="P918" s="1"/>
      <c r="Q918" s="1"/>
      <c r="R918" s="1"/>
      <c r="T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c r="CW918" s="1"/>
      <c r="CX918" s="1"/>
      <c r="CY918" s="1"/>
      <c r="CZ918" s="1"/>
      <c r="DA918" s="1"/>
      <c r="DB918" s="1"/>
      <c r="DC918" s="1"/>
      <c r="DD918" s="1"/>
      <c r="DE918" s="1"/>
      <c r="DF918" s="1"/>
      <c r="DG918" s="1"/>
      <c r="DH918" s="1"/>
      <c r="DI918" s="1"/>
      <c r="DJ918" s="1"/>
      <c r="DK918" s="1"/>
      <c r="DL918" s="1"/>
      <c r="DM918" s="1"/>
      <c r="DN918" s="1"/>
      <c r="DO918" s="1"/>
      <c r="DP918" s="1"/>
      <c r="DQ918" s="1"/>
      <c r="DR918" s="1"/>
      <c r="DS918" s="1"/>
      <c r="DT918" s="1"/>
      <c r="DU918" s="1"/>
      <c r="DV918" s="1"/>
      <c r="DW918" s="1"/>
      <c r="DX918" s="1"/>
      <c r="DY918" s="1"/>
      <c r="DZ918" s="1"/>
      <c r="EA918" s="1"/>
      <c r="EB918" s="1"/>
      <c r="EC918" s="1"/>
      <c r="ED918" s="1"/>
      <c r="EE918" s="1"/>
      <c r="EF918" s="1"/>
      <c r="EG918" s="1"/>
      <c r="EH918" s="1"/>
    </row>
    <row r="919" spans="1:138" ht="12" customHeight="1" x14ac:dyDescent="0.25">
      <c r="A919" s="1"/>
      <c r="B919" s="59"/>
      <c r="C919" s="1"/>
      <c r="D919" s="1"/>
      <c r="E919" s="1"/>
      <c r="F919" s="1"/>
      <c r="G919" s="1"/>
      <c r="H919" s="1"/>
      <c r="I919" s="1"/>
      <c r="J919" s="1"/>
      <c r="K919" s="1"/>
      <c r="L919" s="1"/>
      <c r="M919" s="1"/>
      <c r="N919" s="1"/>
      <c r="O919" s="1"/>
      <c r="P919" s="1"/>
      <c r="Q919" s="1"/>
      <c r="R919" s="1"/>
      <c r="T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c r="CW919" s="1"/>
      <c r="CX919" s="1"/>
      <c r="CY919" s="1"/>
      <c r="CZ919" s="1"/>
      <c r="DA919" s="1"/>
      <c r="DB919" s="1"/>
      <c r="DC919" s="1"/>
      <c r="DD919" s="1"/>
      <c r="DE919" s="1"/>
      <c r="DF919" s="1"/>
      <c r="DG919" s="1"/>
      <c r="DH919" s="1"/>
      <c r="DI919" s="1"/>
      <c r="DJ919" s="1"/>
      <c r="DK919" s="1"/>
      <c r="DL919" s="1"/>
      <c r="DM919" s="1"/>
      <c r="DN919" s="1"/>
      <c r="DO919" s="1"/>
      <c r="DP919" s="1"/>
      <c r="DQ919" s="1"/>
      <c r="DR919" s="1"/>
      <c r="DS919" s="1"/>
      <c r="DT919" s="1"/>
      <c r="DU919" s="1"/>
      <c r="DV919" s="1"/>
      <c r="DW919" s="1"/>
      <c r="DX919" s="1"/>
      <c r="DY919" s="1"/>
      <c r="DZ919" s="1"/>
      <c r="EA919" s="1"/>
      <c r="EB919" s="1"/>
      <c r="EC919" s="1"/>
      <c r="ED919" s="1"/>
      <c r="EE919" s="1"/>
      <c r="EF919" s="1"/>
      <c r="EG919" s="1"/>
      <c r="EH919" s="1"/>
    </row>
    <row r="920" spans="1:138" ht="12" customHeight="1" x14ac:dyDescent="0.25">
      <c r="A920" s="1"/>
      <c r="B920" s="59"/>
      <c r="C920" s="1"/>
      <c r="D920" s="1"/>
      <c r="E920" s="1"/>
      <c r="F920" s="1"/>
      <c r="G920" s="1"/>
      <c r="H920" s="1"/>
      <c r="I920" s="1"/>
      <c r="J920" s="1"/>
      <c r="K920" s="1"/>
      <c r="L920" s="1"/>
      <c r="M920" s="1"/>
      <c r="N920" s="1"/>
      <c r="O920" s="1"/>
      <c r="P920" s="1"/>
      <c r="Q920" s="1"/>
      <c r="R920" s="1"/>
      <c r="T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c r="CW920" s="1"/>
      <c r="CX920" s="1"/>
      <c r="CY920" s="1"/>
      <c r="CZ920" s="1"/>
      <c r="DA920" s="1"/>
      <c r="DB920" s="1"/>
      <c r="DC920" s="1"/>
      <c r="DD920" s="1"/>
      <c r="DE920" s="1"/>
      <c r="DF920" s="1"/>
      <c r="DG920" s="1"/>
      <c r="DH920" s="1"/>
      <c r="DI920" s="1"/>
      <c r="DJ920" s="1"/>
      <c r="DK920" s="1"/>
      <c r="DL920" s="1"/>
      <c r="DM920" s="1"/>
      <c r="DN920" s="1"/>
      <c r="DO920" s="1"/>
      <c r="DP920" s="1"/>
      <c r="DQ920" s="1"/>
      <c r="DR920" s="1"/>
      <c r="DS920" s="1"/>
      <c r="DT920" s="1"/>
      <c r="DU920" s="1"/>
      <c r="DV920" s="1"/>
      <c r="DW920" s="1"/>
      <c r="DX920" s="1"/>
      <c r="DY920" s="1"/>
      <c r="DZ920" s="1"/>
      <c r="EA920" s="1"/>
      <c r="EB920" s="1"/>
      <c r="EC920" s="1"/>
      <c r="ED920" s="1"/>
      <c r="EE920" s="1"/>
      <c r="EF920" s="1"/>
      <c r="EG920" s="1"/>
      <c r="EH920" s="1"/>
    </row>
    <row r="921" spans="1:138" ht="12" customHeight="1" x14ac:dyDescent="0.25">
      <c r="A921" s="1"/>
      <c r="B921" s="59"/>
      <c r="C921" s="1"/>
      <c r="D921" s="1"/>
      <c r="E921" s="1"/>
      <c r="F921" s="1"/>
      <c r="G921" s="1"/>
      <c r="H921" s="1"/>
      <c r="I921" s="1"/>
      <c r="J921" s="1"/>
      <c r="K921" s="1"/>
      <c r="L921" s="1"/>
      <c r="M921" s="1"/>
      <c r="N921" s="1"/>
      <c r="O921" s="1"/>
      <c r="P921" s="1"/>
      <c r="Q921" s="1"/>
      <c r="R921" s="1"/>
      <c r="T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c r="CW921" s="1"/>
      <c r="CX921" s="1"/>
      <c r="CY921" s="1"/>
      <c r="CZ921" s="1"/>
      <c r="DA921" s="1"/>
      <c r="DB921" s="1"/>
      <c r="DC921" s="1"/>
      <c r="DD921" s="1"/>
      <c r="DE921" s="1"/>
      <c r="DF921" s="1"/>
      <c r="DG921" s="1"/>
      <c r="DH921" s="1"/>
      <c r="DI921" s="1"/>
      <c r="DJ921" s="1"/>
      <c r="DK921" s="1"/>
      <c r="DL921" s="1"/>
      <c r="DM921" s="1"/>
      <c r="DN921" s="1"/>
      <c r="DO921" s="1"/>
      <c r="DP921" s="1"/>
      <c r="DQ921" s="1"/>
      <c r="DR921" s="1"/>
      <c r="DS921" s="1"/>
      <c r="DT921" s="1"/>
      <c r="DU921" s="1"/>
      <c r="DV921" s="1"/>
      <c r="DW921" s="1"/>
      <c r="DX921" s="1"/>
      <c r="DY921" s="1"/>
      <c r="DZ921" s="1"/>
      <c r="EA921" s="1"/>
      <c r="EB921" s="1"/>
      <c r="EC921" s="1"/>
      <c r="ED921" s="1"/>
      <c r="EE921" s="1"/>
      <c r="EF921" s="1"/>
      <c r="EG921" s="1"/>
      <c r="EH921" s="1"/>
    </row>
    <row r="922" spans="1:138" ht="12" customHeight="1" x14ac:dyDescent="0.25">
      <c r="A922" s="1"/>
      <c r="B922" s="59"/>
      <c r="C922" s="1"/>
      <c r="D922" s="1"/>
      <c r="E922" s="1"/>
      <c r="F922" s="1"/>
      <c r="G922" s="1"/>
      <c r="H922" s="1"/>
      <c r="I922" s="1"/>
      <c r="J922" s="1"/>
      <c r="K922" s="1"/>
      <c r="L922" s="1"/>
      <c r="M922" s="1"/>
      <c r="N922" s="1"/>
      <c r="O922" s="1"/>
      <c r="P922" s="1"/>
      <c r="Q922" s="1"/>
      <c r="R922" s="1"/>
      <c r="T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c r="CW922" s="1"/>
      <c r="CX922" s="1"/>
      <c r="CY922" s="1"/>
      <c r="CZ922" s="1"/>
      <c r="DA922" s="1"/>
      <c r="DB922" s="1"/>
      <c r="DC922" s="1"/>
      <c r="DD922" s="1"/>
      <c r="DE922" s="1"/>
      <c r="DF922" s="1"/>
      <c r="DG922" s="1"/>
      <c r="DH922" s="1"/>
      <c r="DI922" s="1"/>
      <c r="DJ922" s="1"/>
      <c r="DK922" s="1"/>
      <c r="DL922" s="1"/>
      <c r="DM922" s="1"/>
      <c r="DN922" s="1"/>
      <c r="DO922" s="1"/>
      <c r="DP922" s="1"/>
      <c r="DQ922" s="1"/>
      <c r="DR922" s="1"/>
      <c r="DS922" s="1"/>
      <c r="DT922" s="1"/>
      <c r="DU922" s="1"/>
      <c r="DV922" s="1"/>
      <c r="DW922" s="1"/>
      <c r="DX922" s="1"/>
      <c r="DY922" s="1"/>
      <c r="DZ922" s="1"/>
      <c r="EA922" s="1"/>
      <c r="EB922" s="1"/>
      <c r="EC922" s="1"/>
      <c r="ED922" s="1"/>
      <c r="EE922" s="1"/>
      <c r="EF922" s="1"/>
      <c r="EG922" s="1"/>
      <c r="EH922" s="1"/>
    </row>
    <row r="923" spans="1:138" ht="12" customHeight="1" x14ac:dyDescent="0.25">
      <c r="A923" s="1"/>
      <c r="B923" s="59"/>
      <c r="C923" s="1"/>
      <c r="D923" s="1"/>
      <c r="E923" s="1"/>
      <c r="F923" s="1"/>
      <c r="G923" s="1"/>
      <c r="H923" s="1"/>
      <c r="I923" s="1"/>
      <c r="J923" s="1"/>
      <c r="K923" s="1"/>
      <c r="L923" s="1"/>
      <c r="M923" s="1"/>
      <c r="N923" s="1"/>
      <c r="O923" s="1"/>
      <c r="P923" s="1"/>
      <c r="Q923" s="1"/>
      <c r="R923" s="1"/>
      <c r="T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c r="CW923" s="1"/>
      <c r="CX923" s="1"/>
      <c r="CY923" s="1"/>
      <c r="CZ923" s="1"/>
      <c r="DA923" s="1"/>
      <c r="DB923" s="1"/>
      <c r="DC923" s="1"/>
      <c r="DD923" s="1"/>
      <c r="DE923" s="1"/>
      <c r="DF923" s="1"/>
      <c r="DG923" s="1"/>
      <c r="DH923" s="1"/>
      <c r="DI923" s="1"/>
      <c r="DJ923" s="1"/>
      <c r="DK923" s="1"/>
      <c r="DL923" s="1"/>
      <c r="DM923" s="1"/>
      <c r="DN923" s="1"/>
      <c r="DO923" s="1"/>
      <c r="DP923" s="1"/>
      <c r="DQ923" s="1"/>
      <c r="DR923" s="1"/>
      <c r="DS923" s="1"/>
      <c r="DT923" s="1"/>
      <c r="DU923" s="1"/>
      <c r="DV923" s="1"/>
      <c r="DW923" s="1"/>
      <c r="DX923" s="1"/>
      <c r="DY923" s="1"/>
      <c r="DZ923" s="1"/>
      <c r="EA923" s="1"/>
      <c r="EB923" s="1"/>
      <c r="EC923" s="1"/>
      <c r="ED923" s="1"/>
      <c r="EE923" s="1"/>
      <c r="EF923" s="1"/>
      <c r="EG923" s="1"/>
      <c r="EH923" s="1"/>
    </row>
    <row r="924" spans="1:138" ht="12" customHeight="1" x14ac:dyDescent="0.25">
      <c r="A924" s="1"/>
      <c r="B924" s="59"/>
      <c r="C924" s="1"/>
      <c r="D924" s="1"/>
      <c r="E924" s="1"/>
      <c r="F924" s="1"/>
      <c r="G924" s="1"/>
      <c r="H924" s="1"/>
      <c r="I924" s="1"/>
      <c r="J924" s="1"/>
      <c r="K924" s="1"/>
      <c r="L924" s="1"/>
      <c r="M924" s="1"/>
      <c r="N924" s="1"/>
      <c r="O924" s="1"/>
      <c r="P924" s="1"/>
      <c r="Q924" s="1"/>
      <c r="R924" s="1"/>
      <c r="T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c r="CW924" s="1"/>
      <c r="CX924" s="1"/>
      <c r="CY924" s="1"/>
      <c r="CZ924" s="1"/>
      <c r="DA924" s="1"/>
      <c r="DB924" s="1"/>
      <c r="DC924" s="1"/>
      <c r="DD924" s="1"/>
      <c r="DE924" s="1"/>
      <c r="DF924" s="1"/>
      <c r="DG924" s="1"/>
      <c r="DH924" s="1"/>
      <c r="DI924" s="1"/>
      <c r="DJ924" s="1"/>
      <c r="DK924" s="1"/>
      <c r="DL924" s="1"/>
      <c r="DM924" s="1"/>
      <c r="DN924" s="1"/>
      <c r="DO924" s="1"/>
      <c r="DP924" s="1"/>
      <c r="DQ924" s="1"/>
      <c r="DR924" s="1"/>
      <c r="DS924" s="1"/>
      <c r="DT924" s="1"/>
      <c r="DU924" s="1"/>
      <c r="DV924" s="1"/>
      <c r="DW924" s="1"/>
      <c r="DX924" s="1"/>
      <c r="DY924" s="1"/>
      <c r="DZ924" s="1"/>
      <c r="EA924" s="1"/>
      <c r="EB924" s="1"/>
      <c r="EC924" s="1"/>
      <c r="ED924" s="1"/>
      <c r="EE924" s="1"/>
      <c r="EF924" s="1"/>
      <c r="EG924" s="1"/>
      <c r="EH924" s="1"/>
    </row>
    <row r="925" spans="1:138" ht="12" customHeight="1" x14ac:dyDescent="0.25">
      <c r="A925" s="1"/>
      <c r="B925" s="59"/>
      <c r="C925" s="1"/>
      <c r="D925" s="1"/>
      <c r="E925" s="1"/>
      <c r="F925" s="1"/>
      <c r="G925" s="1"/>
      <c r="H925" s="1"/>
      <c r="I925" s="1"/>
      <c r="J925" s="1"/>
      <c r="K925" s="1"/>
      <c r="L925" s="1"/>
      <c r="M925" s="1"/>
      <c r="N925" s="1"/>
      <c r="O925" s="1"/>
      <c r="P925" s="1"/>
      <c r="Q925" s="1"/>
      <c r="R925" s="1"/>
      <c r="T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c r="CW925" s="1"/>
      <c r="CX925" s="1"/>
      <c r="CY925" s="1"/>
      <c r="CZ925" s="1"/>
      <c r="DA925" s="1"/>
      <c r="DB925" s="1"/>
      <c r="DC925" s="1"/>
      <c r="DD925" s="1"/>
      <c r="DE925" s="1"/>
      <c r="DF925" s="1"/>
      <c r="DG925" s="1"/>
      <c r="DH925" s="1"/>
      <c r="DI925" s="1"/>
      <c r="DJ925" s="1"/>
      <c r="DK925" s="1"/>
      <c r="DL925" s="1"/>
      <c r="DM925" s="1"/>
      <c r="DN925" s="1"/>
      <c r="DO925" s="1"/>
      <c r="DP925" s="1"/>
      <c r="DQ925" s="1"/>
      <c r="DR925" s="1"/>
      <c r="DS925" s="1"/>
      <c r="DT925" s="1"/>
      <c r="DU925" s="1"/>
      <c r="DV925" s="1"/>
      <c r="DW925" s="1"/>
      <c r="DX925" s="1"/>
      <c r="DY925" s="1"/>
      <c r="DZ925" s="1"/>
      <c r="EA925" s="1"/>
      <c r="EB925" s="1"/>
      <c r="EC925" s="1"/>
      <c r="ED925" s="1"/>
      <c r="EE925" s="1"/>
      <c r="EF925" s="1"/>
      <c r="EG925" s="1"/>
      <c r="EH925" s="1"/>
    </row>
    <row r="926" spans="1:138" ht="12" customHeight="1" x14ac:dyDescent="0.25">
      <c r="A926" s="1"/>
      <c r="B926" s="59"/>
      <c r="C926" s="1"/>
      <c r="D926" s="1"/>
      <c r="E926" s="1"/>
      <c r="F926" s="1"/>
      <c r="G926" s="1"/>
      <c r="H926" s="1"/>
      <c r="I926" s="1"/>
      <c r="J926" s="1"/>
      <c r="K926" s="1"/>
      <c r="L926" s="1"/>
      <c r="M926" s="1"/>
      <c r="N926" s="1"/>
      <c r="O926" s="1"/>
      <c r="P926" s="1"/>
      <c r="Q926" s="1"/>
      <c r="R926" s="1"/>
      <c r="T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c r="CW926" s="1"/>
      <c r="CX926" s="1"/>
      <c r="CY926" s="1"/>
      <c r="CZ926" s="1"/>
      <c r="DA926" s="1"/>
      <c r="DB926" s="1"/>
      <c r="DC926" s="1"/>
      <c r="DD926" s="1"/>
      <c r="DE926" s="1"/>
      <c r="DF926" s="1"/>
      <c r="DG926" s="1"/>
      <c r="DH926" s="1"/>
      <c r="DI926" s="1"/>
      <c r="DJ926" s="1"/>
      <c r="DK926" s="1"/>
      <c r="DL926" s="1"/>
      <c r="DM926" s="1"/>
      <c r="DN926" s="1"/>
      <c r="DO926" s="1"/>
      <c r="DP926" s="1"/>
      <c r="DQ926" s="1"/>
      <c r="DR926" s="1"/>
      <c r="DS926" s="1"/>
      <c r="DT926" s="1"/>
      <c r="DU926" s="1"/>
      <c r="DV926" s="1"/>
      <c r="DW926" s="1"/>
      <c r="DX926" s="1"/>
      <c r="DY926" s="1"/>
      <c r="DZ926" s="1"/>
      <c r="EA926" s="1"/>
      <c r="EB926" s="1"/>
      <c r="EC926" s="1"/>
      <c r="ED926" s="1"/>
      <c r="EE926" s="1"/>
      <c r="EF926" s="1"/>
      <c r="EG926" s="1"/>
      <c r="EH926" s="1"/>
    </row>
    <row r="927" spans="1:138" ht="12" customHeight="1" x14ac:dyDescent="0.25">
      <c r="A927" s="1"/>
      <c r="B927" s="59"/>
      <c r="C927" s="1"/>
      <c r="D927" s="1"/>
      <c r="E927" s="1"/>
      <c r="F927" s="1"/>
      <c r="G927" s="1"/>
      <c r="H927" s="1"/>
      <c r="I927" s="1"/>
      <c r="J927" s="1"/>
      <c r="K927" s="1"/>
      <c r="L927" s="1"/>
      <c r="M927" s="1"/>
      <c r="N927" s="1"/>
      <c r="O927" s="1"/>
      <c r="P927" s="1"/>
      <c r="Q927" s="1"/>
      <c r="R927" s="1"/>
      <c r="T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c r="CW927" s="1"/>
      <c r="CX927" s="1"/>
      <c r="CY927" s="1"/>
      <c r="CZ927" s="1"/>
      <c r="DA927" s="1"/>
      <c r="DB927" s="1"/>
      <c r="DC927" s="1"/>
      <c r="DD927" s="1"/>
      <c r="DE927" s="1"/>
      <c r="DF927" s="1"/>
      <c r="DG927" s="1"/>
      <c r="DH927" s="1"/>
      <c r="DI927" s="1"/>
      <c r="DJ927" s="1"/>
      <c r="DK927" s="1"/>
      <c r="DL927" s="1"/>
      <c r="DM927" s="1"/>
      <c r="DN927" s="1"/>
      <c r="DO927" s="1"/>
      <c r="DP927" s="1"/>
      <c r="DQ927" s="1"/>
      <c r="DR927" s="1"/>
      <c r="DS927" s="1"/>
      <c r="DT927" s="1"/>
      <c r="DU927" s="1"/>
      <c r="DV927" s="1"/>
      <c r="DW927" s="1"/>
      <c r="DX927" s="1"/>
      <c r="DY927" s="1"/>
      <c r="DZ927" s="1"/>
      <c r="EA927" s="1"/>
      <c r="EB927" s="1"/>
      <c r="EC927" s="1"/>
      <c r="ED927" s="1"/>
      <c r="EE927" s="1"/>
      <c r="EF927" s="1"/>
      <c r="EG927" s="1"/>
      <c r="EH927" s="1"/>
    </row>
    <row r="928" spans="1:138" ht="12" customHeight="1" x14ac:dyDescent="0.25">
      <c r="A928" s="1"/>
      <c r="B928" s="59"/>
      <c r="C928" s="1"/>
      <c r="D928" s="1"/>
      <c r="E928" s="1"/>
      <c r="F928" s="1"/>
      <c r="G928" s="1"/>
      <c r="H928" s="1"/>
      <c r="I928" s="1"/>
      <c r="J928" s="1"/>
      <c r="K928" s="1"/>
      <c r="L928" s="1"/>
      <c r="M928" s="1"/>
      <c r="N928" s="1"/>
      <c r="O928" s="1"/>
      <c r="P928" s="1"/>
      <c r="Q928" s="1"/>
      <c r="R928" s="1"/>
      <c r="T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c r="CW928" s="1"/>
      <c r="CX928" s="1"/>
      <c r="CY928" s="1"/>
      <c r="CZ928" s="1"/>
      <c r="DA928" s="1"/>
      <c r="DB928" s="1"/>
      <c r="DC928" s="1"/>
      <c r="DD928" s="1"/>
      <c r="DE928" s="1"/>
      <c r="DF928" s="1"/>
      <c r="DG928" s="1"/>
      <c r="DH928" s="1"/>
      <c r="DI928" s="1"/>
      <c r="DJ928" s="1"/>
      <c r="DK928" s="1"/>
      <c r="DL928" s="1"/>
      <c r="DM928" s="1"/>
      <c r="DN928" s="1"/>
      <c r="DO928" s="1"/>
      <c r="DP928" s="1"/>
      <c r="DQ928" s="1"/>
      <c r="DR928" s="1"/>
      <c r="DS928" s="1"/>
      <c r="DT928" s="1"/>
      <c r="DU928" s="1"/>
      <c r="DV928" s="1"/>
      <c r="DW928" s="1"/>
      <c r="DX928" s="1"/>
      <c r="DY928" s="1"/>
      <c r="DZ928" s="1"/>
      <c r="EA928" s="1"/>
      <c r="EB928" s="1"/>
      <c r="EC928" s="1"/>
      <c r="ED928" s="1"/>
      <c r="EE928" s="1"/>
      <c r="EF928" s="1"/>
      <c r="EG928" s="1"/>
      <c r="EH928" s="1"/>
    </row>
    <row r="929" spans="1:138" ht="12" customHeight="1" x14ac:dyDescent="0.25">
      <c r="A929" s="1"/>
      <c r="B929" s="59"/>
      <c r="C929" s="1"/>
      <c r="D929" s="1"/>
      <c r="E929" s="1"/>
      <c r="F929" s="1"/>
      <c r="G929" s="1"/>
      <c r="H929" s="1"/>
      <c r="I929" s="1"/>
      <c r="J929" s="1"/>
      <c r="K929" s="1"/>
      <c r="L929" s="1"/>
      <c r="M929" s="1"/>
      <c r="N929" s="1"/>
      <c r="O929" s="1"/>
      <c r="P929" s="1"/>
      <c r="Q929" s="1"/>
      <c r="R929" s="1"/>
      <c r="T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c r="CW929" s="1"/>
      <c r="CX929" s="1"/>
      <c r="CY929" s="1"/>
      <c r="CZ929" s="1"/>
      <c r="DA929" s="1"/>
      <c r="DB929" s="1"/>
      <c r="DC929" s="1"/>
      <c r="DD929" s="1"/>
      <c r="DE929" s="1"/>
      <c r="DF929" s="1"/>
      <c r="DG929" s="1"/>
      <c r="DH929" s="1"/>
      <c r="DI929" s="1"/>
      <c r="DJ929" s="1"/>
      <c r="DK929" s="1"/>
      <c r="DL929" s="1"/>
      <c r="DM929" s="1"/>
      <c r="DN929" s="1"/>
      <c r="DO929" s="1"/>
      <c r="DP929" s="1"/>
      <c r="DQ929" s="1"/>
      <c r="DR929" s="1"/>
      <c r="DS929" s="1"/>
      <c r="DT929" s="1"/>
      <c r="DU929" s="1"/>
      <c r="DV929" s="1"/>
      <c r="DW929" s="1"/>
      <c r="DX929" s="1"/>
      <c r="DY929" s="1"/>
      <c r="DZ929" s="1"/>
      <c r="EA929" s="1"/>
      <c r="EB929" s="1"/>
      <c r="EC929" s="1"/>
      <c r="ED929" s="1"/>
      <c r="EE929" s="1"/>
      <c r="EF929" s="1"/>
      <c r="EG929" s="1"/>
      <c r="EH929" s="1"/>
    </row>
    <row r="930" spans="1:138" ht="12" customHeight="1" x14ac:dyDescent="0.25">
      <c r="A930" s="1"/>
      <c r="B930" s="59"/>
      <c r="C930" s="1"/>
      <c r="D930" s="1"/>
      <c r="E930" s="1"/>
      <c r="F930" s="1"/>
      <c r="G930" s="1"/>
      <c r="H930" s="1"/>
      <c r="I930" s="1"/>
      <c r="J930" s="1"/>
      <c r="K930" s="1"/>
      <c r="L930" s="1"/>
      <c r="M930" s="1"/>
      <c r="N930" s="1"/>
      <c r="O930" s="1"/>
      <c r="P930" s="1"/>
      <c r="Q930" s="1"/>
      <c r="R930" s="1"/>
      <c r="T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c r="CW930" s="1"/>
      <c r="CX930" s="1"/>
      <c r="CY930" s="1"/>
      <c r="CZ930" s="1"/>
      <c r="DA930" s="1"/>
      <c r="DB930" s="1"/>
      <c r="DC930" s="1"/>
      <c r="DD930" s="1"/>
      <c r="DE930" s="1"/>
      <c r="DF930" s="1"/>
      <c r="DG930" s="1"/>
      <c r="DH930" s="1"/>
      <c r="DI930" s="1"/>
      <c r="DJ930" s="1"/>
      <c r="DK930" s="1"/>
      <c r="DL930" s="1"/>
      <c r="DM930" s="1"/>
      <c r="DN930" s="1"/>
      <c r="DO930" s="1"/>
      <c r="DP930" s="1"/>
      <c r="DQ930" s="1"/>
      <c r="DR930" s="1"/>
      <c r="DS930" s="1"/>
      <c r="DT930" s="1"/>
      <c r="DU930" s="1"/>
      <c r="DV930" s="1"/>
      <c r="DW930" s="1"/>
      <c r="DX930" s="1"/>
      <c r="DY930" s="1"/>
      <c r="DZ930" s="1"/>
      <c r="EA930" s="1"/>
      <c r="EB930" s="1"/>
      <c r="EC930" s="1"/>
      <c r="ED930" s="1"/>
      <c r="EE930" s="1"/>
      <c r="EF930" s="1"/>
      <c r="EG930" s="1"/>
      <c r="EH930" s="1"/>
    </row>
    <row r="931" spans="1:138" ht="12" customHeight="1" x14ac:dyDescent="0.25">
      <c r="A931" s="1"/>
      <c r="B931" s="59"/>
      <c r="C931" s="1"/>
      <c r="D931" s="1"/>
      <c r="E931" s="1"/>
      <c r="F931" s="1"/>
      <c r="G931" s="1"/>
      <c r="H931" s="1"/>
      <c r="I931" s="1"/>
      <c r="J931" s="1"/>
      <c r="K931" s="1"/>
      <c r="L931" s="1"/>
      <c r="M931" s="1"/>
      <c r="N931" s="1"/>
      <c r="O931" s="1"/>
      <c r="P931" s="1"/>
      <c r="Q931" s="1"/>
      <c r="R931" s="1"/>
      <c r="T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c r="CW931" s="1"/>
      <c r="CX931" s="1"/>
      <c r="CY931" s="1"/>
      <c r="CZ931" s="1"/>
      <c r="DA931" s="1"/>
      <c r="DB931" s="1"/>
      <c r="DC931" s="1"/>
      <c r="DD931" s="1"/>
      <c r="DE931" s="1"/>
      <c r="DF931" s="1"/>
      <c r="DG931" s="1"/>
      <c r="DH931" s="1"/>
      <c r="DI931" s="1"/>
      <c r="DJ931" s="1"/>
      <c r="DK931" s="1"/>
      <c r="DL931" s="1"/>
      <c r="DM931" s="1"/>
      <c r="DN931" s="1"/>
      <c r="DO931" s="1"/>
      <c r="DP931" s="1"/>
      <c r="DQ931" s="1"/>
      <c r="DR931" s="1"/>
      <c r="DS931" s="1"/>
      <c r="DT931" s="1"/>
      <c r="DU931" s="1"/>
      <c r="DV931" s="1"/>
      <c r="DW931" s="1"/>
      <c r="DX931" s="1"/>
      <c r="DY931" s="1"/>
      <c r="DZ931" s="1"/>
      <c r="EA931" s="1"/>
      <c r="EB931" s="1"/>
      <c r="EC931" s="1"/>
      <c r="ED931" s="1"/>
      <c r="EE931" s="1"/>
      <c r="EF931" s="1"/>
      <c r="EG931" s="1"/>
      <c r="EH931" s="1"/>
    </row>
    <row r="932" spans="1:138" ht="12" customHeight="1" x14ac:dyDescent="0.25">
      <c r="A932" s="1"/>
      <c r="B932" s="59"/>
      <c r="C932" s="1"/>
      <c r="D932" s="1"/>
      <c r="E932" s="1"/>
      <c r="F932" s="1"/>
      <c r="G932" s="1"/>
      <c r="H932" s="1"/>
      <c r="I932" s="1"/>
      <c r="J932" s="1"/>
      <c r="K932" s="1"/>
      <c r="L932" s="1"/>
      <c r="M932" s="1"/>
      <c r="N932" s="1"/>
      <c r="O932" s="1"/>
      <c r="P932" s="1"/>
      <c r="Q932" s="1"/>
      <c r="R932" s="1"/>
      <c r="T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c r="CW932" s="1"/>
      <c r="CX932" s="1"/>
      <c r="CY932" s="1"/>
      <c r="CZ932" s="1"/>
      <c r="DA932" s="1"/>
      <c r="DB932" s="1"/>
      <c r="DC932" s="1"/>
      <c r="DD932" s="1"/>
      <c r="DE932" s="1"/>
      <c r="DF932" s="1"/>
      <c r="DG932" s="1"/>
      <c r="DH932" s="1"/>
      <c r="DI932" s="1"/>
      <c r="DJ932" s="1"/>
      <c r="DK932" s="1"/>
      <c r="DL932" s="1"/>
      <c r="DM932" s="1"/>
      <c r="DN932" s="1"/>
      <c r="DO932" s="1"/>
      <c r="DP932" s="1"/>
      <c r="DQ932" s="1"/>
      <c r="DR932" s="1"/>
      <c r="DS932" s="1"/>
      <c r="DT932" s="1"/>
      <c r="DU932" s="1"/>
      <c r="DV932" s="1"/>
      <c r="DW932" s="1"/>
      <c r="DX932" s="1"/>
      <c r="DY932" s="1"/>
      <c r="DZ932" s="1"/>
      <c r="EA932" s="1"/>
      <c r="EB932" s="1"/>
      <c r="EC932" s="1"/>
      <c r="ED932" s="1"/>
      <c r="EE932" s="1"/>
      <c r="EF932" s="1"/>
      <c r="EG932" s="1"/>
      <c r="EH932" s="1"/>
    </row>
    <row r="933" spans="1:138" ht="12" customHeight="1" x14ac:dyDescent="0.25">
      <c r="A933" s="1"/>
      <c r="B933" s="59"/>
      <c r="C933" s="1"/>
      <c r="D933" s="1"/>
      <c r="E933" s="1"/>
      <c r="F933" s="1"/>
      <c r="G933" s="1"/>
      <c r="H933" s="1"/>
      <c r="I933" s="1"/>
      <c r="J933" s="1"/>
      <c r="K933" s="1"/>
      <c r="L933" s="1"/>
      <c r="M933" s="1"/>
      <c r="N933" s="1"/>
      <c r="O933" s="1"/>
      <c r="P933" s="1"/>
      <c r="Q933" s="1"/>
      <c r="R933" s="1"/>
      <c r="T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c r="CW933" s="1"/>
      <c r="CX933" s="1"/>
      <c r="CY933" s="1"/>
      <c r="CZ933" s="1"/>
      <c r="DA933" s="1"/>
      <c r="DB933" s="1"/>
      <c r="DC933" s="1"/>
      <c r="DD933" s="1"/>
      <c r="DE933" s="1"/>
      <c r="DF933" s="1"/>
      <c r="DG933" s="1"/>
      <c r="DH933" s="1"/>
      <c r="DI933" s="1"/>
      <c r="DJ933" s="1"/>
      <c r="DK933" s="1"/>
      <c r="DL933" s="1"/>
      <c r="DM933" s="1"/>
      <c r="DN933" s="1"/>
      <c r="DO933" s="1"/>
      <c r="DP933" s="1"/>
      <c r="DQ933" s="1"/>
      <c r="DR933" s="1"/>
      <c r="DS933" s="1"/>
      <c r="DT933" s="1"/>
      <c r="DU933" s="1"/>
      <c r="DV933" s="1"/>
      <c r="DW933" s="1"/>
      <c r="DX933" s="1"/>
      <c r="DY933" s="1"/>
      <c r="DZ933" s="1"/>
      <c r="EA933" s="1"/>
      <c r="EB933" s="1"/>
      <c r="EC933" s="1"/>
      <c r="ED933" s="1"/>
      <c r="EE933" s="1"/>
      <c r="EF933" s="1"/>
      <c r="EG933" s="1"/>
      <c r="EH933" s="1"/>
    </row>
    <row r="934" spans="1:138" ht="12" customHeight="1" x14ac:dyDescent="0.25">
      <c r="A934" s="1"/>
      <c r="B934" s="59"/>
      <c r="C934" s="1"/>
      <c r="D934" s="1"/>
      <c r="E934" s="1"/>
      <c r="F934" s="1"/>
      <c r="G934" s="1"/>
      <c r="H934" s="1"/>
      <c r="I934" s="1"/>
      <c r="J934" s="1"/>
      <c r="K934" s="1"/>
      <c r="L934" s="1"/>
      <c r="M934" s="1"/>
      <c r="N934" s="1"/>
      <c r="O934" s="1"/>
      <c r="P934" s="1"/>
      <c r="Q934" s="1"/>
      <c r="R934" s="1"/>
      <c r="T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c r="CW934" s="1"/>
      <c r="CX934" s="1"/>
      <c r="CY934" s="1"/>
      <c r="CZ934" s="1"/>
      <c r="DA934" s="1"/>
      <c r="DB934" s="1"/>
      <c r="DC934" s="1"/>
      <c r="DD934" s="1"/>
      <c r="DE934" s="1"/>
      <c r="DF934" s="1"/>
      <c r="DG934" s="1"/>
      <c r="DH934" s="1"/>
      <c r="DI934" s="1"/>
      <c r="DJ934" s="1"/>
      <c r="DK934" s="1"/>
      <c r="DL934" s="1"/>
      <c r="DM934" s="1"/>
      <c r="DN934" s="1"/>
      <c r="DO934" s="1"/>
      <c r="DP934" s="1"/>
      <c r="DQ934" s="1"/>
      <c r="DR934" s="1"/>
      <c r="DS934" s="1"/>
      <c r="DT934" s="1"/>
      <c r="DU934" s="1"/>
      <c r="DV934" s="1"/>
      <c r="DW934" s="1"/>
      <c r="DX934" s="1"/>
      <c r="DY934" s="1"/>
      <c r="DZ934" s="1"/>
      <c r="EA934" s="1"/>
      <c r="EB934" s="1"/>
      <c r="EC934" s="1"/>
      <c r="ED934" s="1"/>
      <c r="EE934" s="1"/>
      <c r="EF934" s="1"/>
      <c r="EG934" s="1"/>
      <c r="EH934" s="1"/>
    </row>
    <row r="935" spans="1:138" ht="12" customHeight="1" x14ac:dyDescent="0.25">
      <c r="A935" s="1"/>
      <c r="B935" s="59"/>
      <c r="C935" s="1"/>
      <c r="D935" s="1"/>
      <c r="E935" s="1"/>
      <c r="F935" s="1"/>
      <c r="G935" s="1"/>
      <c r="H935" s="1"/>
      <c r="I935" s="1"/>
      <c r="J935" s="1"/>
      <c r="K935" s="1"/>
      <c r="L935" s="1"/>
      <c r="M935" s="1"/>
      <c r="N935" s="1"/>
      <c r="O935" s="1"/>
      <c r="P935" s="1"/>
      <c r="Q935" s="1"/>
      <c r="R935" s="1"/>
      <c r="T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c r="CW935" s="1"/>
      <c r="CX935" s="1"/>
      <c r="CY935" s="1"/>
      <c r="CZ935" s="1"/>
      <c r="DA935" s="1"/>
      <c r="DB935" s="1"/>
      <c r="DC935" s="1"/>
      <c r="DD935" s="1"/>
      <c r="DE935" s="1"/>
      <c r="DF935" s="1"/>
      <c r="DG935" s="1"/>
      <c r="DH935" s="1"/>
      <c r="DI935" s="1"/>
      <c r="DJ935" s="1"/>
      <c r="DK935" s="1"/>
      <c r="DL935" s="1"/>
      <c r="DM935" s="1"/>
      <c r="DN935" s="1"/>
      <c r="DO935" s="1"/>
      <c r="DP935" s="1"/>
      <c r="DQ935" s="1"/>
      <c r="DR935" s="1"/>
      <c r="DS935" s="1"/>
      <c r="DT935" s="1"/>
      <c r="DU935" s="1"/>
      <c r="DV935" s="1"/>
      <c r="DW935" s="1"/>
      <c r="DX935" s="1"/>
      <c r="DY935" s="1"/>
      <c r="DZ935" s="1"/>
      <c r="EA935" s="1"/>
      <c r="EB935" s="1"/>
      <c r="EC935" s="1"/>
      <c r="ED935" s="1"/>
      <c r="EE935" s="1"/>
      <c r="EF935" s="1"/>
      <c r="EG935" s="1"/>
      <c r="EH935" s="1"/>
    </row>
    <row r="936" spans="1:138" ht="12" customHeight="1" x14ac:dyDescent="0.25">
      <c r="A936" s="1"/>
      <c r="B936" s="59"/>
      <c r="C936" s="1"/>
      <c r="D936" s="1"/>
      <c r="E936" s="1"/>
      <c r="F936" s="1"/>
      <c r="G936" s="1"/>
      <c r="H936" s="1"/>
      <c r="I936" s="1"/>
      <c r="J936" s="1"/>
      <c r="K936" s="1"/>
      <c r="L936" s="1"/>
      <c r="M936" s="1"/>
      <c r="N936" s="1"/>
      <c r="O936" s="1"/>
      <c r="P936" s="1"/>
      <c r="Q936" s="1"/>
      <c r="R936" s="1"/>
      <c r="T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c r="CW936" s="1"/>
      <c r="CX936" s="1"/>
      <c r="CY936" s="1"/>
      <c r="CZ936" s="1"/>
      <c r="DA936" s="1"/>
      <c r="DB936" s="1"/>
      <c r="DC936" s="1"/>
      <c r="DD936" s="1"/>
      <c r="DE936" s="1"/>
      <c r="DF936" s="1"/>
      <c r="DG936" s="1"/>
      <c r="DH936" s="1"/>
      <c r="DI936" s="1"/>
      <c r="DJ936" s="1"/>
      <c r="DK936" s="1"/>
      <c r="DL936" s="1"/>
      <c r="DM936" s="1"/>
      <c r="DN936" s="1"/>
      <c r="DO936" s="1"/>
      <c r="DP936" s="1"/>
      <c r="DQ936" s="1"/>
      <c r="DR936" s="1"/>
      <c r="DS936" s="1"/>
      <c r="DT936" s="1"/>
      <c r="DU936" s="1"/>
      <c r="DV936" s="1"/>
      <c r="DW936" s="1"/>
      <c r="DX936" s="1"/>
      <c r="DY936" s="1"/>
      <c r="DZ936" s="1"/>
      <c r="EA936" s="1"/>
      <c r="EB936" s="1"/>
      <c r="EC936" s="1"/>
      <c r="ED936" s="1"/>
      <c r="EE936" s="1"/>
      <c r="EF936" s="1"/>
      <c r="EG936" s="1"/>
      <c r="EH936" s="1"/>
    </row>
    <row r="937" spans="1:138" ht="12" customHeight="1" x14ac:dyDescent="0.25">
      <c r="A937" s="1"/>
      <c r="B937" s="59"/>
      <c r="C937" s="1"/>
      <c r="D937" s="1"/>
      <c r="E937" s="1"/>
      <c r="F937" s="1"/>
      <c r="G937" s="1"/>
      <c r="H937" s="1"/>
      <c r="I937" s="1"/>
      <c r="J937" s="1"/>
      <c r="K937" s="1"/>
      <c r="L937" s="1"/>
      <c r="M937" s="1"/>
      <c r="N937" s="1"/>
      <c r="O937" s="1"/>
      <c r="P937" s="1"/>
      <c r="Q937" s="1"/>
      <c r="R937" s="1"/>
      <c r="T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c r="CW937" s="1"/>
      <c r="CX937" s="1"/>
      <c r="CY937" s="1"/>
      <c r="CZ937" s="1"/>
      <c r="DA937" s="1"/>
      <c r="DB937" s="1"/>
      <c r="DC937" s="1"/>
      <c r="DD937" s="1"/>
      <c r="DE937" s="1"/>
      <c r="DF937" s="1"/>
      <c r="DG937" s="1"/>
      <c r="DH937" s="1"/>
      <c r="DI937" s="1"/>
      <c r="DJ937" s="1"/>
      <c r="DK937" s="1"/>
      <c r="DL937" s="1"/>
      <c r="DM937" s="1"/>
      <c r="DN937" s="1"/>
      <c r="DO937" s="1"/>
      <c r="DP937" s="1"/>
      <c r="DQ937" s="1"/>
      <c r="DR937" s="1"/>
      <c r="DS937" s="1"/>
      <c r="DT937" s="1"/>
      <c r="DU937" s="1"/>
      <c r="DV937" s="1"/>
      <c r="DW937" s="1"/>
      <c r="DX937" s="1"/>
      <c r="DY937" s="1"/>
      <c r="DZ937" s="1"/>
      <c r="EA937" s="1"/>
      <c r="EB937" s="1"/>
      <c r="EC937" s="1"/>
      <c r="ED937" s="1"/>
      <c r="EE937" s="1"/>
      <c r="EF937" s="1"/>
      <c r="EG937" s="1"/>
      <c r="EH937" s="1"/>
    </row>
    <row r="938" spans="1:138" ht="12" customHeight="1" x14ac:dyDescent="0.25">
      <c r="A938" s="1"/>
      <c r="B938" s="59"/>
      <c r="C938" s="1"/>
      <c r="D938" s="1"/>
      <c r="E938" s="1"/>
      <c r="F938" s="1"/>
      <c r="G938" s="1"/>
      <c r="H938" s="1"/>
      <c r="I938" s="1"/>
      <c r="J938" s="1"/>
      <c r="K938" s="1"/>
      <c r="L938" s="1"/>
      <c r="M938" s="1"/>
      <c r="N938" s="1"/>
      <c r="O938" s="1"/>
      <c r="P938" s="1"/>
      <c r="Q938" s="1"/>
      <c r="R938" s="1"/>
      <c r="T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c r="CW938" s="1"/>
      <c r="CX938" s="1"/>
      <c r="CY938" s="1"/>
      <c r="CZ938" s="1"/>
      <c r="DA938" s="1"/>
      <c r="DB938" s="1"/>
      <c r="DC938" s="1"/>
      <c r="DD938" s="1"/>
      <c r="DE938" s="1"/>
      <c r="DF938" s="1"/>
      <c r="DG938" s="1"/>
      <c r="DH938" s="1"/>
      <c r="DI938" s="1"/>
      <c r="DJ938" s="1"/>
      <c r="DK938" s="1"/>
      <c r="DL938" s="1"/>
      <c r="DM938" s="1"/>
      <c r="DN938" s="1"/>
      <c r="DO938" s="1"/>
      <c r="DP938" s="1"/>
      <c r="DQ938" s="1"/>
      <c r="DR938" s="1"/>
      <c r="DS938" s="1"/>
      <c r="DT938" s="1"/>
      <c r="DU938" s="1"/>
      <c r="DV938" s="1"/>
      <c r="DW938" s="1"/>
      <c r="DX938" s="1"/>
      <c r="DY938" s="1"/>
      <c r="DZ938" s="1"/>
      <c r="EA938" s="1"/>
      <c r="EB938" s="1"/>
      <c r="EC938" s="1"/>
      <c r="ED938" s="1"/>
      <c r="EE938" s="1"/>
      <c r="EF938" s="1"/>
      <c r="EG938" s="1"/>
      <c r="EH938" s="1"/>
    </row>
    <row r="939" spans="1:138" ht="12" customHeight="1" x14ac:dyDescent="0.25">
      <c r="A939" s="1"/>
      <c r="B939" s="59"/>
      <c r="C939" s="1"/>
      <c r="D939" s="1"/>
      <c r="E939" s="1"/>
      <c r="F939" s="1"/>
      <c r="G939" s="1"/>
      <c r="H939" s="1"/>
      <c r="I939" s="1"/>
      <c r="J939" s="1"/>
      <c r="K939" s="1"/>
      <c r="L939" s="1"/>
      <c r="M939" s="1"/>
      <c r="N939" s="1"/>
      <c r="O939" s="1"/>
      <c r="P939" s="1"/>
      <c r="Q939" s="1"/>
      <c r="R939" s="1"/>
      <c r="T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c r="CW939" s="1"/>
      <c r="CX939" s="1"/>
      <c r="CY939" s="1"/>
      <c r="CZ939" s="1"/>
      <c r="DA939" s="1"/>
      <c r="DB939" s="1"/>
      <c r="DC939" s="1"/>
      <c r="DD939" s="1"/>
      <c r="DE939" s="1"/>
      <c r="DF939" s="1"/>
      <c r="DG939" s="1"/>
      <c r="DH939" s="1"/>
      <c r="DI939" s="1"/>
      <c r="DJ939" s="1"/>
      <c r="DK939" s="1"/>
      <c r="DL939" s="1"/>
      <c r="DM939" s="1"/>
      <c r="DN939" s="1"/>
      <c r="DO939" s="1"/>
      <c r="DP939" s="1"/>
      <c r="DQ939" s="1"/>
      <c r="DR939" s="1"/>
      <c r="DS939" s="1"/>
      <c r="DT939" s="1"/>
      <c r="DU939" s="1"/>
      <c r="DV939" s="1"/>
      <c r="DW939" s="1"/>
      <c r="DX939" s="1"/>
      <c r="DY939" s="1"/>
      <c r="DZ939" s="1"/>
      <c r="EA939" s="1"/>
      <c r="EB939" s="1"/>
      <c r="EC939" s="1"/>
      <c r="ED939" s="1"/>
      <c r="EE939" s="1"/>
      <c r="EF939" s="1"/>
      <c r="EG939" s="1"/>
      <c r="EH939" s="1"/>
    </row>
    <row r="940" spans="1:138" ht="12" customHeight="1" x14ac:dyDescent="0.25">
      <c r="A940" s="1"/>
      <c r="B940" s="59"/>
      <c r="C940" s="1"/>
      <c r="D940" s="1"/>
      <c r="E940" s="1"/>
      <c r="F940" s="1"/>
      <c r="G940" s="1"/>
      <c r="H940" s="1"/>
      <c r="I940" s="1"/>
      <c r="J940" s="1"/>
      <c r="K940" s="1"/>
      <c r="L940" s="1"/>
      <c r="M940" s="1"/>
      <c r="N940" s="1"/>
      <c r="O940" s="1"/>
      <c r="P940" s="1"/>
      <c r="Q940" s="1"/>
      <c r="R940" s="1"/>
      <c r="T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c r="CW940" s="1"/>
      <c r="CX940" s="1"/>
      <c r="CY940" s="1"/>
      <c r="CZ940" s="1"/>
      <c r="DA940" s="1"/>
      <c r="DB940" s="1"/>
      <c r="DC940" s="1"/>
      <c r="DD940" s="1"/>
      <c r="DE940" s="1"/>
      <c r="DF940" s="1"/>
      <c r="DG940" s="1"/>
      <c r="DH940" s="1"/>
      <c r="DI940" s="1"/>
      <c r="DJ940" s="1"/>
      <c r="DK940" s="1"/>
      <c r="DL940" s="1"/>
      <c r="DM940" s="1"/>
      <c r="DN940" s="1"/>
      <c r="DO940" s="1"/>
      <c r="DP940" s="1"/>
      <c r="DQ940" s="1"/>
      <c r="DR940" s="1"/>
      <c r="DS940" s="1"/>
      <c r="DT940" s="1"/>
      <c r="DU940" s="1"/>
      <c r="DV940" s="1"/>
      <c r="DW940" s="1"/>
      <c r="DX940" s="1"/>
      <c r="DY940" s="1"/>
      <c r="DZ940" s="1"/>
      <c r="EA940" s="1"/>
      <c r="EB940" s="1"/>
      <c r="EC940" s="1"/>
      <c r="ED940" s="1"/>
      <c r="EE940" s="1"/>
      <c r="EF940" s="1"/>
      <c r="EG940" s="1"/>
      <c r="EH940" s="1"/>
    </row>
    <row r="941" spans="1:138" ht="12" customHeight="1" x14ac:dyDescent="0.25">
      <c r="A941" s="1"/>
      <c r="B941" s="59"/>
      <c r="C941" s="1"/>
      <c r="D941" s="1"/>
      <c r="E941" s="1"/>
      <c r="F941" s="1"/>
      <c r="G941" s="1"/>
      <c r="H941" s="1"/>
      <c r="I941" s="1"/>
      <c r="J941" s="1"/>
      <c r="K941" s="1"/>
      <c r="L941" s="1"/>
      <c r="M941" s="1"/>
      <c r="N941" s="1"/>
      <c r="O941" s="1"/>
      <c r="P941" s="1"/>
      <c r="Q941" s="1"/>
      <c r="R941" s="1"/>
      <c r="T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c r="CW941" s="1"/>
      <c r="CX941" s="1"/>
      <c r="CY941" s="1"/>
      <c r="CZ941" s="1"/>
      <c r="DA941" s="1"/>
      <c r="DB941" s="1"/>
      <c r="DC941" s="1"/>
      <c r="DD941" s="1"/>
      <c r="DE941" s="1"/>
      <c r="DF941" s="1"/>
      <c r="DG941" s="1"/>
      <c r="DH941" s="1"/>
      <c r="DI941" s="1"/>
      <c r="DJ941" s="1"/>
      <c r="DK941" s="1"/>
      <c r="DL941" s="1"/>
      <c r="DM941" s="1"/>
      <c r="DN941" s="1"/>
      <c r="DO941" s="1"/>
      <c r="DP941" s="1"/>
      <c r="DQ941" s="1"/>
      <c r="DR941" s="1"/>
      <c r="DS941" s="1"/>
      <c r="DT941" s="1"/>
      <c r="DU941" s="1"/>
      <c r="DV941" s="1"/>
      <c r="DW941" s="1"/>
      <c r="DX941" s="1"/>
      <c r="DY941" s="1"/>
      <c r="DZ941" s="1"/>
      <c r="EA941" s="1"/>
      <c r="EB941" s="1"/>
      <c r="EC941" s="1"/>
      <c r="ED941" s="1"/>
      <c r="EE941" s="1"/>
      <c r="EF941" s="1"/>
      <c r="EG941" s="1"/>
      <c r="EH941" s="1"/>
    </row>
    <row r="942" spans="1:138" ht="12" customHeight="1" x14ac:dyDescent="0.25">
      <c r="A942" s="1"/>
      <c r="B942" s="59"/>
      <c r="C942" s="1"/>
      <c r="D942" s="1"/>
      <c r="E942" s="1"/>
      <c r="F942" s="1"/>
      <c r="G942" s="1"/>
      <c r="H942" s="1"/>
      <c r="I942" s="1"/>
      <c r="J942" s="1"/>
      <c r="K942" s="1"/>
      <c r="L942" s="1"/>
      <c r="M942" s="1"/>
      <c r="N942" s="1"/>
      <c r="O942" s="1"/>
      <c r="P942" s="1"/>
      <c r="Q942" s="1"/>
      <c r="R942" s="1"/>
      <c r="T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c r="CW942" s="1"/>
      <c r="CX942" s="1"/>
      <c r="CY942" s="1"/>
      <c r="CZ942" s="1"/>
      <c r="DA942" s="1"/>
      <c r="DB942" s="1"/>
      <c r="DC942" s="1"/>
      <c r="DD942" s="1"/>
      <c r="DE942" s="1"/>
      <c r="DF942" s="1"/>
      <c r="DG942" s="1"/>
      <c r="DH942" s="1"/>
      <c r="DI942" s="1"/>
      <c r="DJ942" s="1"/>
      <c r="DK942" s="1"/>
      <c r="DL942" s="1"/>
      <c r="DM942" s="1"/>
      <c r="DN942" s="1"/>
      <c r="DO942" s="1"/>
      <c r="DP942" s="1"/>
      <c r="DQ942" s="1"/>
      <c r="DR942" s="1"/>
      <c r="DS942" s="1"/>
      <c r="DT942" s="1"/>
      <c r="DU942" s="1"/>
      <c r="DV942" s="1"/>
      <c r="DW942" s="1"/>
      <c r="DX942" s="1"/>
      <c r="DY942" s="1"/>
      <c r="DZ942" s="1"/>
      <c r="EA942" s="1"/>
      <c r="EB942" s="1"/>
      <c r="EC942" s="1"/>
      <c r="ED942" s="1"/>
      <c r="EE942" s="1"/>
      <c r="EF942" s="1"/>
      <c r="EG942" s="1"/>
      <c r="EH942" s="1"/>
    </row>
    <row r="943" spans="1:138" ht="12" customHeight="1" x14ac:dyDescent="0.25">
      <c r="A943" s="1"/>
      <c r="B943" s="59"/>
      <c r="C943" s="1"/>
      <c r="D943" s="1"/>
      <c r="E943" s="1"/>
      <c r="F943" s="1"/>
      <c r="G943" s="1"/>
      <c r="H943" s="1"/>
      <c r="I943" s="1"/>
      <c r="J943" s="1"/>
      <c r="K943" s="1"/>
      <c r="L943" s="1"/>
      <c r="M943" s="1"/>
      <c r="N943" s="1"/>
      <c r="O943" s="1"/>
      <c r="P943" s="1"/>
      <c r="Q943" s="1"/>
      <c r="R943" s="1"/>
      <c r="T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c r="CW943" s="1"/>
      <c r="CX943" s="1"/>
      <c r="CY943" s="1"/>
      <c r="CZ943" s="1"/>
      <c r="DA943" s="1"/>
      <c r="DB943" s="1"/>
      <c r="DC943" s="1"/>
      <c r="DD943" s="1"/>
      <c r="DE943" s="1"/>
      <c r="DF943" s="1"/>
      <c r="DG943" s="1"/>
      <c r="DH943" s="1"/>
      <c r="DI943" s="1"/>
      <c r="DJ943" s="1"/>
      <c r="DK943" s="1"/>
      <c r="DL943" s="1"/>
      <c r="DM943" s="1"/>
      <c r="DN943" s="1"/>
      <c r="DO943" s="1"/>
      <c r="DP943" s="1"/>
      <c r="DQ943" s="1"/>
      <c r="DR943" s="1"/>
      <c r="DS943" s="1"/>
      <c r="DT943" s="1"/>
      <c r="DU943" s="1"/>
      <c r="DV943" s="1"/>
      <c r="DW943" s="1"/>
      <c r="DX943" s="1"/>
      <c r="DY943" s="1"/>
      <c r="DZ943" s="1"/>
      <c r="EA943" s="1"/>
      <c r="EB943" s="1"/>
      <c r="EC943" s="1"/>
      <c r="ED943" s="1"/>
      <c r="EE943" s="1"/>
      <c r="EF943" s="1"/>
      <c r="EG943" s="1"/>
      <c r="EH943" s="1"/>
    </row>
    <row r="944" spans="1:138" ht="12" customHeight="1" x14ac:dyDescent="0.25">
      <c r="A944" s="1"/>
      <c r="B944" s="59"/>
      <c r="C944" s="1"/>
      <c r="D944" s="1"/>
      <c r="E944" s="1"/>
      <c r="F944" s="1"/>
      <c r="G944" s="1"/>
      <c r="H944" s="1"/>
      <c r="I944" s="1"/>
      <c r="J944" s="1"/>
      <c r="K944" s="1"/>
      <c r="L944" s="1"/>
      <c r="M944" s="1"/>
      <c r="N944" s="1"/>
      <c r="O944" s="1"/>
      <c r="P944" s="1"/>
      <c r="Q944" s="1"/>
      <c r="R944" s="1"/>
      <c r="T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c r="CW944" s="1"/>
      <c r="CX944" s="1"/>
      <c r="CY944" s="1"/>
      <c r="CZ944" s="1"/>
      <c r="DA944" s="1"/>
      <c r="DB944" s="1"/>
      <c r="DC944" s="1"/>
      <c r="DD944" s="1"/>
      <c r="DE944" s="1"/>
      <c r="DF944" s="1"/>
      <c r="DG944" s="1"/>
      <c r="DH944" s="1"/>
      <c r="DI944" s="1"/>
      <c r="DJ944" s="1"/>
      <c r="DK944" s="1"/>
      <c r="DL944" s="1"/>
      <c r="DM944" s="1"/>
      <c r="DN944" s="1"/>
      <c r="DO944" s="1"/>
      <c r="DP944" s="1"/>
      <c r="DQ944" s="1"/>
      <c r="DR944" s="1"/>
      <c r="DS944" s="1"/>
      <c r="DT944" s="1"/>
      <c r="DU944" s="1"/>
      <c r="DV944" s="1"/>
      <c r="DW944" s="1"/>
      <c r="DX944" s="1"/>
      <c r="DY944" s="1"/>
      <c r="DZ944" s="1"/>
      <c r="EA944" s="1"/>
      <c r="EB944" s="1"/>
      <c r="EC944" s="1"/>
      <c r="ED944" s="1"/>
      <c r="EE944" s="1"/>
      <c r="EF944" s="1"/>
      <c r="EG944" s="1"/>
      <c r="EH944" s="1"/>
    </row>
    <row r="945" spans="1:138" ht="12" customHeight="1" x14ac:dyDescent="0.25">
      <c r="A945" s="1"/>
      <c r="B945" s="59"/>
      <c r="C945" s="1"/>
      <c r="D945" s="1"/>
      <c r="E945" s="1"/>
      <c r="F945" s="1"/>
      <c r="G945" s="1"/>
      <c r="H945" s="1"/>
      <c r="I945" s="1"/>
      <c r="J945" s="1"/>
      <c r="K945" s="1"/>
      <c r="L945" s="1"/>
      <c r="M945" s="1"/>
      <c r="N945" s="1"/>
      <c r="O945" s="1"/>
      <c r="P945" s="1"/>
      <c r="Q945" s="1"/>
      <c r="R945" s="1"/>
      <c r="T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c r="CW945" s="1"/>
      <c r="CX945" s="1"/>
      <c r="CY945" s="1"/>
      <c r="CZ945" s="1"/>
      <c r="DA945" s="1"/>
      <c r="DB945" s="1"/>
      <c r="DC945" s="1"/>
      <c r="DD945" s="1"/>
      <c r="DE945" s="1"/>
      <c r="DF945" s="1"/>
      <c r="DG945" s="1"/>
      <c r="DH945" s="1"/>
      <c r="DI945" s="1"/>
      <c r="DJ945" s="1"/>
      <c r="DK945" s="1"/>
      <c r="DL945" s="1"/>
      <c r="DM945" s="1"/>
      <c r="DN945" s="1"/>
      <c r="DO945" s="1"/>
      <c r="DP945" s="1"/>
      <c r="DQ945" s="1"/>
      <c r="DR945" s="1"/>
      <c r="DS945" s="1"/>
      <c r="DT945" s="1"/>
      <c r="DU945" s="1"/>
      <c r="DV945" s="1"/>
      <c r="DW945" s="1"/>
      <c r="DX945" s="1"/>
      <c r="DY945" s="1"/>
      <c r="DZ945" s="1"/>
      <c r="EA945" s="1"/>
      <c r="EB945" s="1"/>
      <c r="EC945" s="1"/>
      <c r="ED945" s="1"/>
      <c r="EE945" s="1"/>
      <c r="EF945" s="1"/>
      <c r="EG945" s="1"/>
      <c r="EH945" s="1"/>
    </row>
    <row r="946" spans="1:138" ht="12" customHeight="1" x14ac:dyDescent="0.25">
      <c r="A946" s="1"/>
      <c r="B946" s="59"/>
      <c r="C946" s="1"/>
      <c r="D946" s="1"/>
      <c r="E946" s="1"/>
      <c r="F946" s="1"/>
      <c r="G946" s="1"/>
      <c r="H946" s="1"/>
      <c r="I946" s="1"/>
      <c r="J946" s="1"/>
      <c r="K946" s="1"/>
      <c r="L946" s="1"/>
      <c r="M946" s="1"/>
      <c r="N946" s="1"/>
      <c r="O946" s="1"/>
      <c r="P946" s="1"/>
      <c r="Q946" s="1"/>
      <c r="R946" s="1"/>
      <c r="T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c r="CW946" s="1"/>
      <c r="CX946" s="1"/>
      <c r="CY946" s="1"/>
      <c r="CZ946" s="1"/>
      <c r="DA946" s="1"/>
      <c r="DB946" s="1"/>
      <c r="DC946" s="1"/>
      <c r="DD946" s="1"/>
      <c r="DE946" s="1"/>
      <c r="DF946" s="1"/>
      <c r="DG946" s="1"/>
      <c r="DH946" s="1"/>
      <c r="DI946" s="1"/>
      <c r="DJ946" s="1"/>
      <c r="DK946" s="1"/>
      <c r="DL946" s="1"/>
      <c r="DM946" s="1"/>
      <c r="DN946" s="1"/>
      <c r="DO946" s="1"/>
      <c r="DP946" s="1"/>
      <c r="DQ946" s="1"/>
      <c r="DR946" s="1"/>
      <c r="DS946" s="1"/>
      <c r="DT946" s="1"/>
      <c r="DU946" s="1"/>
      <c r="DV946" s="1"/>
      <c r="DW946" s="1"/>
      <c r="DX946" s="1"/>
      <c r="DY946" s="1"/>
      <c r="DZ946" s="1"/>
      <c r="EA946" s="1"/>
      <c r="EB946" s="1"/>
      <c r="EC946" s="1"/>
      <c r="ED946" s="1"/>
      <c r="EE946" s="1"/>
      <c r="EF946" s="1"/>
      <c r="EG946" s="1"/>
      <c r="EH946" s="1"/>
    </row>
    <row r="947" spans="1:138" ht="12" customHeight="1" x14ac:dyDescent="0.25">
      <c r="A947" s="1"/>
      <c r="B947" s="59"/>
      <c r="C947" s="1"/>
      <c r="D947" s="1"/>
      <c r="E947" s="1"/>
      <c r="F947" s="1"/>
      <c r="G947" s="1"/>
      <c r="H947" s="1"/>
      <c r="I947" s="1"/>
      <c r="J947" s="1"/>
      <c r="K947" s="1"/>
      <c r="L947" s="1"/>
      <c r="M947" s="1"/>
      <c r="N947" s="1"/>
      <c r="O947" s="1"/>
      <c r="P947" s="1"/>
      <c r="Q947" s="1"/>
      <c r="R947" s="1"/>
      <c r="T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c r="CW947" s="1"/>
      <c r="CX947" s="1"/>
      <c r="CY947" s="1"/>
      <c r="CZ947" s="1"/>
      <c r="DA947" s="1"/>
      <c r="DB947" s="1"/>
      <c r="DC947" s="1"/>
      <c r="DD947" s="1"/>
      <c r="DE947" s="1"/>
      <c r="DF947" s="1"/>
      <c r="DG947" s="1"/>
      <c r="DH947" s="1"/>
      <c r="DI947" s="1"/>
      <c r="DJ947" s="1"/>
      <c r="DK947" s="1"/>
      <c r="DL947" s="1"/>
      <c r="DM947" s="1"/>
      <c r="DN947" s="1"/>
      <c r="DO947" s="1"/>
      <c r="DP947" s="1"/>
      <c r="DQ947" s="1"/>
      <c r="DR947" s="1"/>
      <c r="DS947" s="1"/>
      <c r="DT947" s="1"/>
      <c r="DU947" s="1"/>
      <c r="DV947" s="1"/>
      <c r="DW947" s="1"/>
      <c r="DX947" s="1"/>
      <c r="DY947" s="1"/>
      <c r="DZ947" s="1"/>
      <c r="EA947" s="1"/>
      <c r="EB947" s="1"/>
      <c r="EC947" s="1"/>
      <c r="ED947" s="1"/>
      <c r="EE947" s="1"/>
      <c r="EF947" s="1"/>
      <c r="EG947" s="1"/>
      <c r="EH947" s="1"/>
    </row>
    <row r="948" spans="1:138" ht="12" customHeight="1" x14ac:dyDescent="0.25">
      <c r="A948" s="1"/>
      <c r="B948" s="59"/>
      <c r="C948" s="1"/>
      <c r="D948" s="1"/>
      <c r="E948" s="1"/>
      <c r="F948" s="1"/>
      <c r="G948" s="1"/>
      <c r="H948" s="1"/>
      <c r="I948" s="1"/>
      <c r="J948" s="1"/>
      <c r="K948" s="1"/>
      <c r="L948" s="1"/>
      <c r="M948" s="1"/>
      <c r="N948" s="1"/>
      <c r="O948" s="1"/>
      <c r="P948" s="1"/>
      <c r="Q948" s="1"/>
      <c r="R948" s="1"/>
      <c r="T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c r="CW948" s="1"/>
      <c r="CX948" s="1"/>
      <c r="CY948" s="1"/>
      <c r="CZ948" s="1"/>
      <c r="DA948" s="1"/>
      <c r="DB948" s="1"/>
      <c r="DC948" s="1"/>
      <c r="DD948" s="1"/>
      <c r="DE948" s="1"/>
      <c r="DF948" s="1"/>
      <c r="DG948" s="1"/>
      <c r="DH948" s="1"/>
      <c r="DI948" s="1"/>
      <c r="DJ948" s="1"/>
      <c r="DK948" s="1"/>
      <c r="DL948" s="1"/>
      <c r="DM948" s="1"/>
      <c r="DN948" s="1"/>
      <c r="DO948" s="1"/>
      <c r="DP948" s="1"/>
      <c r="DQ948" s="1"/>
      <c r="DR948" s="1"/>
      <c r="DS948" s="1"/>
      <c r="DT948" s="1"/>
      <c r="DU948" s="1"/>
      <c r="DV948" s="1"/>
      <c r="DW948" s="1"/>
      <c r="DX948" s="1"/>
      <c r="DY948" s="1"/>
      <c r="DZ948" s="1"/>
      <c r="EA948" s="1"/>
      <c r="EB948" s="1"/>
      <c r="EC948" s="1"/>
      <c r="ED948" s="1"/>
      <c r="EE948" s="1"/>
      <c r="EF948" s="1"/>
      <c r="EG948" s="1"/>
      <c r="EH948" s="1"/>
    </row>
    <row r="949" spans="1:138" ht="12" customHeight="1" x14ac:dyDescent="0.25">
      <c r="A949" s="1"/>
      <c r="B949" s="59"/>
      <c r="C949" s="1"/>
      <c r="D949" s="1"/>
      <c r="E949" s="1"/>
      <c r="F949" s="1"/>
      <c r="G949" s="1"/>
      <c r="H949" s="1"/>
      <c r="I949" s="1"/>
      <c r="J949" s="1"/>
      <c r="K949" s="1"/>
      <c r="L949" s="1"/>
      <c r="M949" s="1"/>
      <c r="N949" s="1"/>
      <c r="O949" s="1"/>
      <c r="P949" s="1"/>
      <c r="Q949" s="1"/>
      <c r="R949" s="1"/>
      <c r="T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c r="CW949" s="1"/>
      <c r="CX949" s="1"/>
      <c r="CY949" s="1"/>
      <c r="CZ949" s="1"/>
      <c r="DA949" s="1"/>
      <c r="DB949" s="1"/>
      <c r="DC949" s="1"/>
      <c r="DD949" s="1"/>
      <c r="DE949" s="1"/>
      <c r="DF949" s="1"/>
      <c r="DG949" s="1"/>
      <c r="DH949" s="1"/>
      <c r="DI949" s="1"/>
      <c r="DJ949" s="1"/>
      <c r="DK949" s="1"/>
      <c r="DL949" s="1"/>
      <c r="DM949" s="1"/>
      <c r="DN949" s="1"/>
      <c r="DO949" s="1"/>
      <c r="DP949" s="1"/>
      <c r="DQ949" s="1"/>
      <c r="DR949" s="1"/>
      <c r="DS949" s="1"/>
      <c r="DT949" s="1"/>
      <c r="DU949" s="1"/>
      <c r="DV949" s="1"/>
      <c r="DW949" s="1"/>
      <c r="DX949" s="1"/>
      <c r="DY949" s="1"/>
      <c r="DZ949" s="1"/>
      <c r="EA949" s="1"/>
      <c r="EB949" s="1"/>
      <c r="EC949" s="1"/>
      <c r="ED949" s="1"/>
      <c r="EE949" s="1"/>
      <c r="EF949" s="1"/>
      <c r="EG949" s="1"/>
      <c r="EH949" s="1"/>
    </row>
    <row r="950" spans="1:138" ht="12" customHeight="1" x14ac:dyDescent="0.25">
      <c r="A950" s="1"/>
      <c r="B950" s="59"/>
      <c r="C950" s="1"/>
      <c r="D950" s="1"/>
      <c r="E950" s="1"/>
      <c r="F950" s="1"/>
      <c r="G950" s="1"/>
      <c r="H950" s="1"/>
      <c r="I950" s="1"/>
      <c r="J950" s="1"/>
      <c r="K950" s="1"/>
      <c r="L950" s="1"/>
      <c r="M950" s="1"/>
      <c r="N950" s="1"/>
      <c r="O950" s="1"/>
      <c r="P950" s="1"/>
      <c r="Q950" s="1"/>
      <c r="R950" s="1"/>
      <c r="T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c r="CW950" s="1"/>
      <c r="CX950" s="1"/>
      <c r="CY950" s="1"/>
      <c r="CZ950" s="1"/>
      <c r="DA950" s="1"/>
      <c r="DB950" s="1"/>
      <c r="DC950" s="1"/>
      <c r="DD950" s="1"/>
      <c r="DE950" s="1"/>
      <c r="DF950" s="1"/>
      <c r="DG950" s="1"/>
      <c r="DH950" s="1"/>
      <c r="DI950" s="1"/>
      <c r="DJ950" s="1"/>
      <c r="DK950" s="1"/>
      <c r="DL950" s="1"/>
      <c r="DM950" s="1"/>
      <c r="DN950" s="1"/>
      <c r="DO950" s="1"/>
      <c r="DP950" s="1"/>
      <c r="DQ950" s="1"/>
      <c r="DR950" s="1"/>
      <c r="DS950" s="1"/>
      <c r="DT950" s="1"/>
      <c r="DU950" s="1"/>
      <c r="DV950" s="1"/>
      <c r="DW950" s="1"/>
      <c r="DX950" s="1"/>
      <c r="DY950" s="1"/>
      <c r="DZ950" s="1"/>
      <c r="EA950" s="1"/>
      <c r="EB950" s="1"/>
      <c r="EC950" s="1"/>
      <c r="ED950" s="1"/>
      <c r="EE950" s="1"/>
      <c r="EF950" s="1"/>
      <c r="EG950" s="1"/>
      <c r="EH950" s="1"/>
    </row>
    <row r="951" spans="1:138" ht="12" customHeight="1" x14ac:dyDescent="0.25">
      <c r="A951" s="1"/>
      <c r="B951" s="59"/>
      <c r="C951" s="1"/>
      <c r="D951" s="1"/>
      <c r="E951" s="1"/>
      <c r="F951" s="1"/>
      <c r="G951" s="1"/>
      <c r="H951" s="1"/>
      <c r="I951" s="1"/>
      <c r="J951" s="1"/>
      <c r="K951" s="1"/>
      <c r="L951" s="1"/>
      <c r="M951" s="1"/>
      <c r="N951" s="1"/>
      <c r="O951" s="1"/>
      <c r="P951" s="1"/>
      <c r="Q951" s="1"/>
      <c r="R951" s="1"/>
      <c r="T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c r="CW951" s="1"/>
      <c r="CX951" s="1"/>
      <c r="CY951" s="1"/>
      <c r="CZ951" s="1"/>
      <c r="DA951" s="1"/>
      <c r="DB951" s="1"/>
      <c r="DC951" s="1"/>
      <c r="DD951" s="1"/>
      <c r="DE951" s="1"/>
      <c r="DF951" s="1"/>
      <c r="DG951" s="1"/>
      <c r="DH951" s="1"/>
      <c r="DI951" s="1"/>
      <c r="DJ951" s="1"/>
      <c r="DK951" s="1"/>
      <c r="DL951" s="1"/>
      <c r="DM951" s="1"/>
      <c r="DN951" s="1"/>
      <c r="DO951" s="1"/>
      <c r="DP951" s="1"/>
      <c r="DQ951" s="1"/>
      <c r="DR951" s="1"/>
      <c r="DS951" s="1"/>
      <c r="DT951" s="1"/>
      <c r="DU951" s="1"/>
      <c r="DV951" s="1"/>
      <c r="DW951" s="1"/>
      <c r="DX951" s="1"/>
      <c r="DY951" s="1"/>
      <c r="DZ951" s="1"/>
      <c r="EA951" s="1"/>
      <c r="EB951" s="1"/>
      <c r="EC951" s="1"/>
      <c r="ED951" s="1"/>
      <c r="EE951" s="1"/>
      <c r="EF951" s="1"/>
      <c r="EG951" s="1"/>
      <c r="EH951" s="1"/>
    </row>
    <row r="952" spans="1:138" ht="12" customHeight="1" x14ac:dyDescent="0.25">
      <c r="A952" s="1"/>
      <c r="B952" s="59"/>
      <c r="C952" s="1"/>
      <c r="D952" s="1"/>
      <c r="E952" s="1"/>
      <c r="F952" s="1"/>
      <c r="G952" s="1"/>
      <c r="H952" s="1"/>
      <c r="I952" s="1"/>
      <c r="J952" s="1"/>
      <c r="K952" s="1"/>
      <c r="L952" s="1"/>
      <c r="M952" s="1"/>
      <c r="N952" s="1"/>
      <c r="O952" s="1"/>
      <c r="P952" s="1"/>
      <c r="Q952" s="1"/>
      <c r="R952" s="1"/>
      <c r="T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c r="CW952" s="1"/>
      <c r="CX952" s="1"/>
      <c r="CY952" s="1"/>
      <c r="CZ952" s="1"/>
      <c r="DA952" s="1"/>
      <c r="DB952" s="1"/>
      <c r="DC952" s="1"/>
      <c r="DD952" s="1"/>
      <c r="DE952" s="1"/>
      <c r="DF952" s="1"/>
      <c r="DG952" s="1"/>
      <c r="DH952" s="1"/>
      <c r="DI952" s="1"/>
      <c r="DJ952" s="1"/>
      <c r="DK952" s="1"/>
      <c r="DL952" s="1"/>
      <c r="DM952" s="1"/>
      <c r="DN952" s="1"/>
      <c r="DO952" s="1"/>
      <c r="DP952" s="1"/>
      <c r="DQ952" s="1"/>
      <c r="DR952" s="1"/>
      <c r="DS952" s="1"/>
      <c r="DT952" s="1"/>
      <c r="DU952" s="1"/>
      <c r="DV952" s="1"/>
      <c r="DW952" s="1"/>
      <c r="DX952" s="1"/>
      <c r="DY952" s="1"/>
      <c r="DZ952" s="1"/>
      <c r="EA952" s="1"/>
      <c r="EB952" s="1"/>
      <c r="EC952" s="1"/>
      <c r="ED952" s="1"/>
      <c r="EE952" s="1"/>
      <c r="EF952" s="1"/>
      <c r="EG952" s="1"/>
      <c r="EH952" s="1"/>
    </row>
    <row r="953" spans="1:138" ht="12" customHeight="1" x14ac:dyDescent="0.25">
      <c r="A953" s="1"/>
      <c r="B953" s="59"/>
      <c r="C953" s="1"/>
      <c r="D953" s="1"/>
      <c r="E953" s="1"/>
      <c r="F953" s="1"/>
      <c r="G953" s="1"/>
      <c r="H953" s="1"/>
      <c r="I953" s="1"/>
      <c r="J953" s="1"/>
      <c r="K953" s="1"/>
      <c r="L953" s="1"/>
      <c r="M953" s="1"/>
      <c r="N953" s="1"/>
      <c r="O953" s="1"/>
      <c r="P953" s="1"/>
      <c r="Q953" s="1"/>
      <c r="R953" s="1"/>
      <c r="T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c r="CW953" s="1"/>
      <c r="CX953" s="1"/>
      <c r="CY953" s="1"/>
      <c r="CZ953" s="1"/>
      <c r="DA953" s="1"/>
      <c r="DB953" s="1"/>
      <c r="DC953" s="1"/>
      <c r="DD953" s="1"/>
      <c r="DE953" s="1"/>
      <c r="DF953" s="1"/>
      <c r="DG953" s="1"/>
      <c r="DH953" s="1"/>
      <c r="DI953" s="1"/>
      <c r="DJ953" s="1"/>
      <c r="DK953" s="1"/>
      <c r="DL953" s="1"/>
      <c r="DM953" s="1"/>
      <c r="DN953" s="1"/>
      <c r="DO953" s="1"/>
      <c r="DP953" s="1"/>
      <c r="DQ953" s="1"/>
      <c r="DR953" s="1"/>
      <c r="DS953" s="1"/>
      <c r="DT953" s="1"/>
      <c r="DU953" s="1"/>
      <c r="DV953" s="1"/>
      <c r="DW953" s="1"/>
      <c r="DX953" s="1"/>
      <c r="DY953" s="1"/>
      <c r="DZ953" s="1"/>
      <c r="EA953" s="1"/>
      <c r="EB953" s="1"/>
      <c r="EC953" s="1"/>
      <c r="ED953" s="1"/>
      <c r="EE953" s="1"/>
      <c r="EF953" s="1"/>
      <c r="EG953" s="1"/>
      <c r="EH953" s="1"/>
    </row>
    <row r="954" spans="1:138" ht="12" customHeight="1" x14ac:dyDescent="0.25">
      <c r="A954" s="1"/>
      <c r="B954" s="59"/>
      <c r="C954" s="1"/>
      <c r="D954" s="1"/>
      <c r="E954" s="1"/>
      <c r="F954" s="1"/>
      <c r="G954" s="1"/>
      <c r="H954" s="1"/>
      <c r="I954" s="1"/>
      <c r="J954" s="1"/>
      <c r="K954" s="1"/>
      <c r="L954" s="1"/>
      <c r="M954" s="1"/>
      <c r="N954" s="1"/>
      <c r="O954" s="1"/>
      <c r="P954" s="1"/>
      <c r="Q954" s="1"/>
      <c r="R954" s="1"/>
      <c r="T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c r="CW954" s="1"/>
      <c r="CX954" s="1"/>
      <c r="CY954" s="1"/>
      <c r="CZ954" s="1"/>
      <c r="DA954" s="1"/>
      <c r="DB954" s="1"/>
      <c r="DC954" s="1"/>
      <c r="DD954" s="1"/>
      <c r="DE954" s="1"/>
      <c r="DF954" s="1"/>
      <c r="DG954" s="1"/>
      <c r="DH954" s="1"/>
      <c r="DI954" s="1"/>
      <c r="DJ954" s="1"/>
      <c r="DK954" s="1"/>
      <c r="DL954" s="1"/>
      <c r="DM954" s="1"/>
      <c r="DN954" s="1"/>
      <c r="DO954" s="1"/>
      <c r="DP954" s="1"/>
      <c r="DQ954" s="1"/>
      <c r="DR954" s="1"/>
      <c r="DS954" s="1"/>
      <c r="DT954" s="1"/>
      <c r="DU954" s="1"/>
      <c r="DV954" s="1"/>
      <c r="DW954" s="1"/>
      <c r="DX954" s="1"/>
      <c r="DY954" s="1"/>
      <c r="DZ954" s="1"/>
      <c r="EA954" s="1"/>
      <c r="EB954" s="1"/>
      <c r="EC954" s="1"/>
      <c r="ED954" s="1"/>
      <c r="EE954" s="1"/>
      <c r="EF954" s="1"/>
      <c r="EG954" s="1"/>
      <c r="EH954" s="1"/>
    </row>
    <row r="955" spans="1:138" ht="12" customHeight="1" x14ac:dyDescent="0.25">
      <c r="A955" s="1"/>
      <c r="B955" s="59"/>
      <c r="C955" s="1"/>
      <c r="D955" s="1"/>
      <c r="E955" s="1"/>
      <c r="F955" s="1"/>
      <c r="G955" s="1"/>
      <c r="H955" s="1"/>
      <c r="I955" s="1"/>
      <c r="J955" s="1"/>
      <c r="K955" s="1"/>
      <c r="L955" s="1"/>
      <c r="M955" s="1"/>
      <c r="N955" s="1"/>
      <c r="O955" s="1"/>
      <c r="P955" s="1"/>
      <c r="Q955" s="1"/>
      <c r="R955" s="1"/>
      <c r="T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c r="CW955" s="1"/>
      <c r="CX955" s="1"/>
      <c r="CY955" s="1"/>
      <c r="CZ955" s="1"/>
      <c r="DA955" s="1"/>
      <c r="DB955" s="1"/>
      <c r="DC955" s="1"/>
      <c r="DD955" s="1"/>
      <c r="DE955" s="1"/>
      <c r="DF955" s="1"/>
      <c r="DG955" s="1"/>
      <c r="DH955" s="1"/>
      <c r="DI955" s="1"/>
      <c r="DJ955" s="1"/>
      <c r="DK955" s="1"/>
      <c r="DL955" s="1"/>
      <c r="DM955" s="1"/>
      <c r="DN955" s="1"/>
      <c r="DO955" s="1"/>
      <c r="DP955" s="1"/>
      <c r="DQ955" s="1"/>
      <c r="DR955" s="1"/>
      <c r="DS955" s="1"/>
      <c r="DT955" s="1"/>
      <c r="DU955" s="1"/>
      <c r="DV955" s="1"/>
      <c r="DW955" s="1"/>
      <c r="DX955" s="1"/>
      <c r="DY955" s="1"/>
      <c r="DZ955" s="1"/>
      <c r="EA955" s="1"/>
      <c r="EB955" s="1"/>
      <c r="EC955" s="1"/>
      <c r="ED955" s="1"/>
      <c r="EE955" s="1"/>
      <c r="EF955" s="1"/>
      <c r="EG955" s="1"/>
      <c r="EH955" s="1"/>
    </row>
    <row r="956" spans="1:138" ht="12" customHeight="1" x14ac:dyDescent="0.25">
      <c r="A956" s="1"/>
      <c r="B956" s="59"/>
      <c r="C956" s="1"/>
      <c r="D956" s="1"/>
      <c r="E956" s="1"/>
      <c r="F956" s="1"/>
      <c r="G956" s="1"/>
      <c r="H956" s="1"/>
      <c r="I956" s="1"/>
      <c r="J956" s="1"/>
      <c r="K956" s="1"/>
      <c r="L956" s="1"/>
      <c r="M956" s="1"/>
      <c r="N956" s="1"/>
      <c r="O956" s="1"/>
      <c r="P956" s="1"/>
      <c r="Q956" s="1"/>
      <c r="R956" s="1"/>
      <c r="T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c r="CW956" s="1"/>
      <c r="CX956" s="1"/>
      <c r="CY956" s="1"/>
      <c r="CZ956" s="1"/>
      <c r="DA956" s="1"/>
      <c r="DB956" s="1"/>
      <c r="DC956" s="1"/>
      <c r="DD956" s="1"/>
      <c r="DE956" s="1"/>
      <c r="DF956" s="1"/>
      <c r="DG956" s="1"/>
      <c r="DH956" s="1"/>
      <c r="DI956" s="1"/>
      <c r="DJ956" s="1"/>
      <c r="DK956" s="1"/>
      <c r="DL956" s="1"/>
      <c r="DM956" s="1"/>
      <c r="DN956" s="1"/>
      <c r="DO956" s="1"/>
      <c r="DP956" s="1"/>
      <c r="DQ956" s="1"/>
      <c r="DR956" s="1"/>
      <c r="DS956" s="1"/>
      <c r="DT956" s="1"/>
      <c r="DU956" s="1"/>
      <c r="DV956" s="1"/>
      <c r="DW956" s="1"/>
      <c r="DX956" s="1"/>
      <c r="DY956" s="1"/>
      <c r="DZ956" s="1"/>
      <c r="EA956" s="1"/>
      <c r="EB956" s="1"/>
      <c r="EC956" s="1"/>
      <c r="ED956" s="1"/>
      <c r="EE956" s="1"/>
      <c r="EF956" s="1"/>
      <c r="EG956" s="1"/>
      <c r="EH956" s="1"/>
    </row>
    <row r="957" spans="1:138" ht="12" customHeight="1" x14ac:dyDescent="0.25">
      <c r="A957" s="1"/>
      <c r="B957" s="59"/>
      <c r="C957" s="1"/>
      <c r="D957" s="1"/>
      <c r="E957" s="1"/>
      <c r="F957" s="1"/>
      <c r="G957" s="1"/>
      <c r="H957" s="1"/>
      <c r="I957" s="1"/>
      <c r="J957" s="1"/>
      <c r="K957" s="1"/>
      <c r="L957" s="1"/>
      <c r="M957" s="1"/>
      <c r="N957" s="1"/>
      <c r="O957" s="1"/>
      <c r="P957" s="1"/>
      <c r="Q957" s="1"/>
      <c r="R957" s="1"/>
      <c r="T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c r="CW957" s="1"/>
      <c r="CX957" s="1"/>
      <c r="CY957" s="1"/>
      <c r="CZ957" s="1"/>
      <c r="DA957" s="1"/>
      <c r="DB957" s="1"/>
      <c r="DC957" s="1"/>
      <c r="DD957" s="1"/>
      <c r="DE957" s="1"/>
      <c r="DF957" s="1"/>
      <c r="DG957" s="1"/>
      <c r="DH957" s="1"/>
      <c r="DI957" s="1"/>
      <c r="DJ957" s="1"/>
      <c r="DK957" s="1"/>
      <c r="DL957" s="1"/>
      <c r="DM957" s="1"/>
      <c r="DN957" s="1"/>
      <c r="DO957" s="1"/>
      <c r="DP957" s="1"/>
      <c r="DQ957" s="1"/>
      <c r="DR957" s="1"/>
      <c r="DS957" s="1"/>
      <c r="DT957" s="1"/>
      <c r="DU957" s="1"/>
      <c r="DV957" s="1"/>
      <c r="DW957" s="1"/>
      <c r="DX957" s="1"/>
      <c r="DY957" s="1"/>
      <c r="DZ957" s="1"/>
      <c r="EA957" s="1"/>
      <c r="EB957" s="1"/>
      <c r="EC957" s="1"/>
      <c r="ED957" s="1"/>
      <c r="EE957" s="1"/>
      <c r="EF957" s="1"/>
      <c r="EG957" s="1"/>
      <c r="EH957" s="1"/>
    </row>
    <row r="958" spans="1:138" ht="12" customHeight="1" x14ac:dyDescent="0.25">
      <c r="A958" s="1"/>
      <c r="B958" s="59"/>
      <c r="C958" s="1"/>
      <c r="D958" s="1"/>
      <c r="E958" s="1"/>
      <c r="F958" s="1"/>
      <c r="G958" s="1"/>
      <c r="H958" s="1"/>
      <c r="I958" s="1"/>
      <c r="J958" s="1"/>
      <c r="K958" s="1"/>
      <c r="L958" s="1"/>
      <c r="M958" s="1"/>
      <c r="N958" s="1"/>
      <c r="O958" s="1"/>
      <c r="P958" s="1"/>
      <c r="Q958" s="1"/>
      <c r="R958" s="1"/>
      <c r="T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1"/>
      <c r="CW958" s="1"/>
      <c r="CX958" s="1"/>
      <c r="CY958" s="1"/>
      <c r="CZ958" s="1"/>
      <c r="DA958" s="1"/>
      <c r="DB958" s="1"/>
      <c r="DC958" s="1"/>
      <c r="DD958" s="1"/>
      <c r="DE958" s="1"/>
      <c r="DF958" s="1"/>
      <c r="DG958" s="1"/>
      <c r="DH958" s="1"/>
      <c r="DI958" s="1"/>
      <c r="DJ958" s="1"/>
      <c r="DK958" s="1"/>
      <c r="DL958" s="1"/>
      <c r="DM958" s="1"/>
      <c r="DN958" s="1"/>
      <c r="DO958" s="1"/>
      <c r="DP958" s="1"/>
      <c r="DQ958" s="1"/>
      <c r="DR958" s="1"/>
      <c r="DS958" s="1"/>
      <c r="DT958" s="1"/>
      <c r="DU958" s="1"/>
      <c r="DV958" s="1"/>
      <c r="DW958" s="1"/>
      <c r="DX958" s="1"/>
      <c r="DY958" s="1"/>
      <c r="DZ958" s="1"/>
      <c r="EA958" s="1"/>
      <c r="EB958" s="1"/>
      <c r="EC958" s="1"/>
      <c r="ED958" s="1"/>
      <c r="EE958" s="1"/>
      <c r="EF958" s="1"/>
      <c r="EG958" s="1"/>
      <c r="EH958" s="1"/>
    </row>
    <row r="959" spans="1:138" ht="12" customHeight="1" x14ac:dyDescent="0.25">
      <c r="A959" s="1"/>
      <c r="B959" s="59"/>
      <c r="C959" s="1"/>
      <c r="D959" s="1"/>
      <c r="E959" s="1"/>
      <c r="F959" s="1"/>
      <c r="G959" s="1"/>
      <c r="H959" s="1"/>
      <c r="I959" s="1"/>
      <c r="J959" s="1"/>
      <c r="K959" s="1"/>
      <c r="L959" s="1"/>
      <c r="M959" s="1"/>
      <c r="N959" s="1"/>
      <c r="O959" s="1"/>
      <c r="P959" s="1"/>
      <c r="Q959" s="1"/>
      <c r="R959" s="1"/>
      <c r="T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1"/>
      <c r="CW959" s="1"/>
      <c r="CX959" s="1"/>
      <c r="CY959" s="1"/>
      <c r="CZ959" s="1"/>
      <c r="DA959" s="1"/>
      <c r="DB959" s="1"/>
      <c r="DC959" s="1"/>
      <c r="DD959" s="1"/>
      <c r="DE959" s="1"/>
      <c r="DF959" s="1"/>
      <c r="DG959" s="1"/>
      <c r="DH959" s="1"/>
      <c r="DI959" s="1"/>
      <c r="DJ959" s="1"/>
      <c r="DK959" s="1"/>
      <c r="DL959" s="1"/>
      <c r="DM959" s="1"/>
      <c r="DN959" s="1"/>
      <c r="DO959" s="1"/>
      <c r="DP959" s="1"/>
      <c r="DQ959" s="1"/>
      <c r="DR959" s="1"/>
      <c r="DS959" s="1"/>
      <c r="DT959" s="1"/>
      <c r="DU959" s="1"/>
      <c r="DV959" s="1"/>
      <c r="DW959" s="1"/>
      <c r="DX959" s="1"/>
      <c r="DY959" s="1"/>
      <c r="DZ959" s="1"/>
      <c r="EA959" s="1"/>
      <c r="EB959" s="1"/>
      <c r="EC959" s="1"/>
      <c r="ED959" s="1"/>
      <c r="EE959" s="1"/>
      <c r="EF959" s="1"/>
      <c r="EG959" s="1"/>
      <c r="EH959" s="1"/>
    </row>
    <row r="960" spans="1:138" ht="12" customHeight="1" x14ac:dyDescent="0.25">
      <c r="A960" s="1"/>
      <c r="B960" s="59"/>
      <c r="C960" s="1"/>
      <c r="D960" s="1"/>
      <c r="E960" s="1"/>
      <c r="F960" s="1"/>
      <c r="G960" s="1"/>
      <c r="H960" s="1"/>
      <c r="I960" s="1"/>
      <c r="J960" s="1"/>
      <c r="K960" s="1"/>
      <c r="L960" s="1"/>
      <c r="M960" s="1"/>
      <c r="N960" s="1"/>
      <c r="O960" s="1"/>
      <c r="P960" s="1"/>
      <c r="Q960" s="1"/>
      <c r="R960" s="1"/>
      <c r="T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c r="CW960" s="1"/>
      <c r="CX960" s="1"/>
      <c r="CY960" s="1"/>
      <c r="CZ960" s="1"/>
      <c r="DA960" s="1"/>
      <c r="DB960" s="1"/>
      <c r="DC960" s="1"/>
      <c r="DD960" s="1"/>
      <c r="DE960" s="1"/>
      <c r="DF960" s="1"/>
      <c r="DG960" s="1"/>
      <c r="DH960" s="1"/>
      <c r="DI960" s="1"/>
      <c r="DJ960" s="1"/>
      <c r="DK960" s="1"/>
      <c r="DL960" s="1"/>
      <c r="DM960" s="1"/>
      <c r="DN960" s="1"/>
      <c r="DO960" s="1"/>
      <c r="DP960" s="1"/>
      <c r="DQ960" s="1"/>
      <c r="DR960" s="1"/>
      <c r="DS960" s="1"/>
      <c r="DT960" s="1"/>
      <c r="DU960" s="1"/>
      <c r="DV960" s="1"/>
      <c r="DW960" s="1"/>
      <c r="DX960" s="1"/>
      <c r="DY960" s="1"/>
      <c r="DZ960" s="1"/>
      <c r="EA960" s="1"/>
      <c r="EB960" s="1"/>
      <c r="EC960" s="1"/>
      <c r="ED960" s="1"/>
      <c r="EE960" s="1"/>
      <c r="EF960" s="1"/>
      <c r="EG960" s="1"/>
      <c r="EH960" s="1"/>
    </row>
    <row r="961" spans="1:138" ht="12" customHeight="1" x14ac:dyDescent="0.25">
      <c r="A961" s="1"/>
      <c r="B961" s="59"/>
      <c r="C961" s="1"/>
      <c r="D961" s="1"/>
      <c r="E961" s="1"/>
      <c r="F961" s="1"/>
      <c r="G961" s="1"/>
      <c r="H961" s="1"/>
      <c r="I961" s="1"/>
      <c r="J961" s="1"/>
      <c r="K961" s="1"/>
      <c r="L961" s="1"/>
      <c r="M961" s="1"/>
      <c r="N961" s="1"/>
      <c r="O961" s="1"/>
      <c r="P961" s="1"/>
      <c r="Q961" s="1"/>
      <c r="R961" s="1"/>
      <c r="T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c r="CW961" s="1"/>
      <c r="CX961" s="1"/>
      <c r="CY961" s="1"/>
      <c r="CZ961" s="1"/>
      <c r="DA961" s="1"/>
      <c r="DB961" s="1"/>
      <c r="DC961" s="1"/>
      <c r="DD961" s="1"/>
      <c r="DE961" s="1"/>
      <c r="DF961" s="1"/>
      <c r="DG961" s="1"/>
      <c r="DH961" s="1"/>
      <c r="DI961" s="1"/>
      <c r="DJ961" s="1"/>
      <c r="DK961" s="1"/>
      <c r="DL961" s="1"/>
      <c r="DM961" s="1"/>
      <c r="DN961" s="1"/>
      <c r="DO961" s="1"/>
      <c r="DP961" s="1"/>
      <c r="DQ961" s="1"/>
      <c r="DR961" s="1"/>
      <c r="DS961" s="1"/>
      <c r="DT961" s="1"/>
      <c r="DU961" s="1"/>
      <c r="DV961" s="1"/>
      <c r="DW961" s="1"/>
      <c r="DX961" s="1"/>
      <c r="DY961" s="1"/>
      <c r="DZ961" s="1"/>
      <c r="EA961" s="1"/>
      <c r="EB961" s="1"/>
      <c r="EC961" s="1"/>
      <c r="ED961" s="1"/>
      <c r="EE961" s="1"/>
      <c r="EF961" s="1"/>
      <c r="EG961" s="1"/>
      <c r="EH961" s="1"/>
    </row>
    <row r="962" spans="1:138" ht="12" customHeight="1" x14ac:dyDescent="0.25">
      <c r="A962" s="1"/>
      <c r="B962" s="59"/>
      <c r="C962" s="1"/>
      <c r="D962" s="1"/>
      <c r="E962" s="1"/>
      <c r="F962" s="1"/>
      <c r="G962" s="1"/>
      <c r="H962" s="1"/>
      <c r="I962" s="1"/>
      <c r="J962" s="1"/>
      <c r="K962" s="1"/>
      <c r="L962" s="1"/>
      <c r="M962" s="1"/>
      <c r="N962" s="1"/>
      <c r="O962" s="1"/>
      <c r="P962" s="1"/>
      <c r="Q962" s="1"/>
      <c r="R962" s="1"/>
      <c r="T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1"/>
      <c r="CW962" s="1"/>
      <c r="CX962" s="1"/>
      <c r="CY962" s="1"/>
      <c r="CZ962" s="1"/>
      <c r="DA962" s="1"/>
      <c r="DB962" s="1"/>
      <c r="DC962" s="1"/>
      <c r="DD962" s="1"/>
      <c r="DE962" s="1"/>
      <c r="DF962" s="1"/>
      <c r="DG962" s="1"/>
      <c r="DH962" s="1"/>
      <c r="DI962" s="1"/>
      <c r="DJ962" s="1"/>
      <c r="DK962" s="1"/>
      <c r="DL962" s="1"/>
      <c r="DM962" s="1"/>
      <c r="DN962" s="1"/>
      <c r="DO962" s="1"/>
      <c r="DP962" s="1"/>
      <c r="DQ962" s="1"/>
      <c r="DR962" s="1"/>
      <c r="DS962" s="1"/>
      <c r="DT962" s="1"/>
      <c r="DU962" s="1"/>
      <c r="DV962" s="1"/>
      <c r="DW962" s="1"/>
      <c r="DX962" s="1"/>
      <c r="DY962" s="1"/>
      <c r="DZ962" s="1"/>
      <c r="EA962" s="1"/>
      <c r="EB962" s="1"/>
      <c r="EC962" s="1"/>
      <c r="ED962" s="1"/>
      <c r="EE962" s="1"/>
      <c r="EF962" s="1"/>
      <c r="EG962" s="1"/>
      <c r="EH962" s="1"/>
    </row>
    <row r="963" spans="1:138" ht="12" customHeight="1" x14ac:dyDescent="0.25">
      <c r="A963" s="1"/>
      <c r="B963" s="59"/>
      <c r="C963" s="1"/>
      <c r="D963" s="1"/>
      <c r="E963" s="1"/>
      <c r="F963" s="1"/>
      <c r="G963" s="1"/>
      <c r="H963" s="1"/>
      <c r="I963" s="1"/>
      <c r="J963" s="1"/>
      <c r="K963" s="1"/>
      <c r="L963" s="1"/>
      <c r="M963" s="1"/>
      <c r="N963" s="1"/>
      <c r="O963" s="1"/>
      <c r="P963" s="1"/>
      <c r="Q963" s="1"/>
      <c r="R963" s="1"/>
      <c r="T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c r="CW963" s="1"/>
      <c r="CX963" s="1"/>
      <c r="CY963" s="1"/>
      <c r="CZ963" s="1"/>
      <c r="DA963" s="1"/>
      <c r="DB963" s="1"/>
      <c r="DC963" s="1"/>
      <c r="DD963" s="1"/>
      <c r="DE963" s="1"/>
      <c r="DF963" s="1"/>
      <c r="DG963" s="1"/>
      <c r="DH963" s="1"/>
      <c r="DI963" s="1"/>
      <c r="DJ963" s="1"/>
      <c r="DK963" s="1"/>
      <c r="DL963" s="1"/>
      <c r="DM963" s="1"/>
      <c r="DN963" s="1"/>
      <c r="DO963" s="1"/>
      <c r="DP963" s="1"/>
      <c r="DQ963" s="1"/>
      <c r="DR963" s="1"/>
      <c r="DS963" s="1"/>
      <c r="DT963" s="1"/>
      <c r="DU963" s="1"/>
      <c r="DV963" s="1"/>
      <c r="DW963" s="1"/>
      <c r="DX963" s="1"/>
      <c r="DY963" s="1"/>
      <c r="DZ963" s="1"/>
      <c r="EA963" s="1"/>
      <c r="EB963" s="1"/>
      <c r="EC963" s="1"/>
      <c r="ED963" s="1"/>
      <c r="EE963" s="1"/>
      <c r="EF963" s="1"/>
      <c r="EG963" s="1"/>
      <c r="EH963" s="1"/>
    </row>
    <row r="964" spans="1:138" ht="12" customHeight="1" x14ac:dyDescent="0.25">
      <c r="A964" s="1"/>
      <c r="B964" s="59"/>
      <c r="C964" s="1"/>
      <c r="D964" s="1"/>
      <c r="E964" s="1"/>
      <c r="F964" s="1"/>
      <c r="G964" s="1"/>
      <c r="H964" s="1"/>
      <c r="I964" s="1"/>
      <c r="J964" s="1"/>
      <c r="K964" s="1"/>
      <c r="L964" s="1"/>
      <c r="M964" s="1"/>
      <c r="N964" s="1"/>
      <c r="O964" s="1"/>
      <c r="P964" s="1"/>
      <c r="Q964" s="1"/>
      <c r="R964" s="1"/>
      <c r="T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c r="CW964" s="1"/>
      <c r="CX964" s="1"/>
      <c r="CY964" s="1"/>
      <c r="CZ964" s="1"/>
      <c r="DA964" s="1"/>
      <c r="DB964" s="1"/>
      <c r="DC964" s="1"/>
      <c r="DD964" s="1"/>
      <c r="DE964" s="1"/>
      <c r="DF964" s="1"/>
      <c r="DG964" s="1"/>
      <c r="DH964" s="1"/>
      <c r="DI964" s="1"/>
      <c r="DJ964" s="1"/>
      <c r="DK964" s="1"/>
      <c r="DL964" s="1"/>
      <c r="DM964" s="1"/>
      <c r="DN964" s="1"/>
      <c r="DO964" s="1"/>
      <c r="DP964" s="1"/>
      <c r="DQ964" s="1"/>
      <c r="DR964" s="1"/>
      <c r="DS964" s="1"/>
      <c r="DT964" s="1"/>
      <c r="DU964" s="1"/>
      <c r="DV964" s="1"/>
      <c r="DW964" s="1"/>
      <c r="DX964" s="1"/>
      <c r="DY964" s="1"/>
      <c r="DZ964" s="1"/>
      <c r="EA964" s="1"/>
      <c r="EB964" s="1"/>
      <c r="EC964" s="1"/>
      <c r="ED964" s="1"/>
      <c r="EE964" s="1"/>
      <c r="EF964" s="1"/>
      <c r="EG964" s="1"/>
      <c r="EH964" s="1"/>
    </row>
    <row r="965" spans="1:138" ht="12" customHeight="1" x14ac:dyDescent="0.25">
      <c r="A965" s="1"/>
      <c r="B965" s="59"/>
      <c r="C965" s="1"/>
      <c r="D965" s="1"/>
      <c r="E965" s="1"/>
      <c r="F965" s="1"/>
      <c r="G965" s="1"/>
      <c r="H965" s="1"/>
      <c r="I965" s="1"/>
      <c r="J965" s="1"/>
      <c r="K965" s="1"/>
      <c r="L965" s="1"/>
      <c r="M965" s="1"/>
      <c r="N965" s="1"/>
      <c r="O965" s="1"/>
      <c r="P965" s="1"/>
      <c r="Q965" s="1"/>
      <c r="R965" s="1"/>
      <c r="T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c r="CW965" s="1"/>
      <c r="CX965" s="1"/>
      <c r="CY965" s="1"/>
      <c r="CZ965" s="1"/>
      <c r="DA965" s="1"/>
      <c r="DB965" s="1"/>
      <c r="DC965" s="1"/>
      <c r="DD965" s="1"/>
      <c r="DE965" s="1"/>
      <c r="DF965" s="1"/>
      <c r="DG965" s="1"/>
      <c r="DH965" s="1"/>
      <c r="DI965" s="1"/>
      <c r="DJ965" s="1"/>
      <c r="DK965" s="1"/>
      <c r="DL965" s="1"/>
      <c r="DM965" s="1"/>
      <c r="DN965" s="1"/>
      <c r="DO965" s="1"/>
      <c r="DP965" s="1"/>
      <c r="DQ965" s="1"/>
      <c r="DR965" s="1"/>
      <c r="DS965" s="1"/>
      <c r="DT965" s="1"/>
      <c r="DU965" s="1"/>
      <c r="DV965" s="1"/>
      <c r="DW965" s="1"/>
      <c r="DX965" s="1"/>
      <c r="DY965" s="1"/>
      <c r="DZ965" s="1"/>
      <c r="EA965" s="1"/>
      <c r="EB965" s="1"/>
      <c r="EC965" s="1"/>
      <c r="ED965" s="1"/>
      <c r="EE965" s="1"/>
      <c r="EF965" s="1"/>
      <c r="EG965" s="1"/>
      <c r="EH965" s="1"/>
    </row>
    <row r="966" spans="1:138" ht="12" customHeight="1" x14ac:dyDescent="0.25">
      <c r="A966" s="1"/>
      <c r="B966" s="59"/>
      <c r="C966" s="1"/>
      <c r="D966" s="1"/>
      <c r="E966" s="1"/>
      <c r="F966" s="1"/>
      <c r="G966" s="1"/>
      <c r="H966" s="1"/>
      <c r="I966" s="1"/>
      <c r="J966" s="1"/>
      <c r="K966" s="1"/>
      <c r="L966" s="1"/>
      <c r="M966" s="1"/>
      <c r="N966" s="1"/>
      <c r="O966" s="1"/>
      <c r="P966" s="1"/>
      <c r="Q966" s="1"/>
      <c r="R966" s="1"/>
      <c r="T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c r="CW966" s="1"/>
      <c r="CX966" s="1"/>
      <c r="CY966" s="1"/>
      <c r="CZ966" s="1"/>
      <c r="DA966" s="1"/>
      <c r="DB966" s="1"/>
      <c r="DC966" s="1"/>
      <c r="DD966" s="1"/>
      <c r="DE966" s="1"/>
      <c r="DF966" s="1"/>
      <c r="DG966" s="1"/>
      <c r="DH966" s="1"/>
      <c r="DI966" s="1"/>
      <c r="DJ966" s="1"/>
      <c r="DK966" s="1"/>
      <c r="DL966" s="1"/>
      <c r="DM966" s="1"/>
      <c r="DN966" s="1"/>
      <c r="DO966" s="1"/>
      <c r="DP966" s="1"/>
      <c r="DQ966" s="1"/>
      <c r="DR966" s="1"/>
      <c r="DS966" s="1"/>
      <c r="DT966" s="1"/>
      <c r="DU966" s="1"/>
      <c r="DV966" s="1"/>
      <c r="DW966" s="1"/>
      <c r="DX966" s="1"/>
      <c r="DY966" s="1"/>
      <c r="DZ966" s="1"/>
      <c r="EA966" s="1"/>
      <c r="EB966" s="1"/>
      <c r="EC966" s="1"/>
      <c r="ED966" s="1"/>
      <c r="EE966" s="1"/>
      <c r="EF966" s="1"/>
      <c r="EG966" s="1"/>
      <c r="EH966" s="1"/>
    </row>
    <row r="967" spans="1:138" ht="12" customHeight="1" x14ac:dyDescent="0.25">
      <c r="A967" s="1"/>
      <c r="B967" s="59"/>
      <c r="C967" s="1"/>
      <c r="D967" s="1"/>
      <c r="E967" s="1"/>
      <c r="F967" s="1"/>
      <c r="G967" s="1"/>
      <c r="H967" s="1"/>
      <c r="I967" s="1"/>
      <c r="J967" s="1"/>
      <c r="K967" s="1"/>
      <c r="L967" s="1"/>
      <c r="M967" s="1"/>
      <c r="N967" s="1"/>
      <c r="O967" s="1"/>
      <c r="P967" s="1"/>
      <c r="Q967" s="1"/>
      <c r="R967" s="1"/>
      <c r="T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c r="CW967" s="1"/>
      <c r="CX967" s="1"/>
      <c r="CY967" s="1"/>
      <c r="CZ967" s="1"/>
      <c r="DA967" s="1"/>
      <c r="DB967" s="1"/>
      <c r="DC967" s="1"/>
      <c r="DD967" s="1"/>
      <c r="DE967" s="1"/>
      <c r="DF967" s="1"/>
      <c r="DG967" s="1"/>
      <c r="DH967" s="1"/>
      <c r="DI967" s="1"/>
      <c r="DJ967" s="1"/>
      <c r="DK967" s="1"/>
      <c r="DL967" s="1"/>
      <c r="DM967" s="1"/>
      <c r="DN967" s="1"/>
      <c r="DO967" s="1"/>
      <c r="DP967" s="1"/>
      <c r="DQ967" s="1"/>
      <c r="DR967" s="1"/>
      <c r="DS967" s="1"/>
      <c r="DT967" s="1"/>
      <c r="DU967" s="1"/>
      <c r="DV967" s="1"/>
      <c r="DW967" s="1"/>
      <c r="DX967" s="1"/>
      <c r="DY967" s="1"/>
      <c r="DZ967" s="1"/>
      <c r="EA967" s="1"/>
      <c r="EB967" s="1"/>
      <c r="EC967" s="1"/>
      <c r="ED967" s="1"/>
      <c r="EE967" s="1"/>
      <c r="EF967" s="1"/>
      <c r="EG967" s="1"/>
      <c r="EH967" s="1"/>
    </row>
    <row r="968" spans="1:138" ht="12" customHeight="1" x14ac:dyDescent="0.25">
      <c r="A968" s="1"/>
      <c r="B968" s="59"/>
      <c r="C968" s="1"/>
      <c r="D968" s="1"/>
      <c r="E968" s="1"/>
      <c r="F968" s="1"/>
      <c r="G968" s="1"/>
      <c r="H968" s="1"/>
      <c r="I968" s="1"/>
      <c r="J968" s="1"/>
      <c r="K968" s="1"/>
      <c r="L968" s="1"/>
      <c r="M968" s="1"/>
      <c r="N968" s="1"/>
      <c r="O968" s="1"/>
      <c r="P968" s="1"/>
      <c r="Q968" s="1"/>
      <c r="R968" s="1"/>
      <c r="T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c r="CW968" s="1"/>
      <c r="CX968" s="1"/>
      <c r="CY968" s="1"/>
      <c r="CZ968" s="1"/>
      <c r="DA968" s="1"/>
      <c r="DB968" s="1"/>
      <c r="DC968" s="1"/>
      <c r="DD968" s="1"/>
      <c r="DE968" s="1"/>
      <c r="DF968" s="1"/>
      <c r="DG968" s="1"/>
      <c r="DH968" s="1"/>
      <c r="DI968" s="1"/>
      <c r="DJ968" s="1"/>
      <c r="DK968" s="1"/>
      <c r="DL968" s="1"/>
      <c r="DM968" s="1"/>
      <c r="DN968" s="1"/>
      <c r="DO968" s="1"/>
      <c r="DP968" s="1"/>
      <c r="DQ968" s="1"/>
      <c r="DR968" s="1"/>
      <c r="DS968" s="1"/>
      <c r="DT968" s="1"/>
      <c r="DU968" s="1"/>
      <c r="DV968" s="1"/>
      <c r="DW968" s="1"/>
      <c r="DX968" s="1"/>
      <c r="DY968" s="1"/>
      <c r="DZ968" s="1"/>
      <c r="EA968" s="1"/>
      <c r="EB968" s="1"/>
      <c r="EC968" s="1"/>
      <c r="ED968" s="1"/>
      <c r="EE968" s="1"/>
      <c r="EF968" s="1"/>
      <c r="EG968" s="1"/>
      <c r="EH968" s="1"/>
    </row>
    <row r="969" spans="1:138" ht="12" customHeight="1" x14ac:dyDescent="0.25">
      <c r="A969" s="1"/>
      <c r="B969" s="59"/>
      <c r="C969" s="1"/>
      <c r="D969" s="1"/>
      <c r="E969" s="1"/>
      <c r="F969" s="1"/>
      <c r="G969" s="1"/>
      <c r="H969" s="1"/>
      <c r="I969" s="1"/>
      <c r="J969" s="1"/>
      <c r="K969" s="1"/>
      <c r="L969" s="1"/>
      <c r="M969" s="1"/>
      <c r="N969" s="1"/>
      <c r="O969" s="1"/>
      <c r="P969" s="1"/>
      <c r="Q969" s="1"/>
      <c r="R969" s="1"/>
      <c r="T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c r="CW969" s="1"/>
      <c r="CX969" s="1"/>
      <c r="CY969" s="1"/>
      <c r="CZ969" s="1"/>
      <c r="DA969" s="1"/>
      <c r="DB969" s="1"/>
      <c r="DC969" s="1"/>
      <c r="DD969" s="1"/>
      <c r="DE969" s="1"/>
      <c r="DF969" s="1"/>
      <c r="DG969" s="1"/>
      <c r="DH969" s="1"/>
      <c r="DI969" s="1"/>
      <c r="DJ969" s="1"/>
      <c r="DK969" s="1"/>
      <c r="DL969" s="1"/>
      <c r="DM969" s="1"/>
      <c r="DN969" s="1"/>
      <c r="DO969" s="1"/>
      <c r="DP969" s="1"/>
      <c r="DQ969" s="1"/>
      <c r="DR969" s="1"/>
      <c r="DS969" s="1"/>
      <c r="DT969" s="1"/>
      <c r="DU969" s="1"/>
      <c r="DV969" s="1"/>
      <c r="DW969" s="1"/>
      <c r="DX969" s="1"/>
      <c r="DY969" s="1"/>
      <c r="DZ969" s="1"/>
      <c r="EA969" s="1"/>
      <c r="EB969" s="1"/>
      <c r="EC969" s="1"/>
      <c r="ED969" s="1"/>
      <c r="EE969" s="1"/>
      <c r="EF969" s="1"/>
      <c r="EG969" s="1"/>
      <c r="EH969" s="1"/>
    </row>
    <row r="970" spans="1:138" ht="12" customHeight="1" x14ac:dyDescent="0.25">
      <c r="A970" s="1"/>
      <c r="B970" s="59"/>
      <c r="C970" s="1"/>
      <c r="D970" s="1"/>
      <c r="E970" s="1"/>
      <c r="F970" s="1"/>
      <c r="G970" s="1"/>
      <c r="H970" s="1"/>
      <c r="I970" s="1"/>
      <c r="J970" s="1"/>
      <c r="K970" s="1"/>
      <c r="L970" s="1"/>
      <c r="M970" s="1"/>
      <c r="N970" s="1"/>
      <c r="O970" s="1"/>
      <c r="P970" s="1"/>
      <c r="Q970" s="1"/>
      <c r="R970" s="1"/>
      <c r="T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1"/>
      <c r="CW970" s="1"/>
      <c r="CX970" s="1"/>
      <c r="CY970" s="1"/>
      <c r="CZ970" s="1"/>
      <c r="DA970" s="1"/>
      <c r="DB970" s="1"/>
      <c r="DC970" s="1"/>
      <c r="DD970" s="1"/>
      <c r="DE970" s="1"/>
      <c r="DF970" s="1"/>
      <c r="DG970" s="1"/>
      <c r="DH970" s="1"/>
      <c r="DI970" s="1"/>
      <c r="DJ970" s="1"/>
      <c r="DK970" s="1"/>
      <c r="DL970" s="1"/>
      <c r="DM970" s="1"/>
      <c r="DN970" s="1"/>
      <c r="DO970" s="1"/>
      <c r="DP970" s="1"/>
      <c r="DQ970" s="1"/>
      <c r="DR970" s="1"/>
      <c r="DS970" s="1"/>
      <c r="DT970" s="1"/>
      <c r="DU970" s="1"/>
      <c r="DV970" s="1"/>
      <c r="DW970" s="1"/>
      <c r="DX970" s="1"/>
      <c r="DY970" s="1"/>
      <c r="DZ970" s="1"/>
      <c r="EA970" s="1"/>
      <c r="EB970" s="1"/>
      <c r="EC970" s="1"/>
      <c r="ED970" s="1"/>
      <c r="EE970" s="1"/>
      <c r="EF970" s="1"/>
      <c r="EG970" s="1"/>
      <c r="EH970" s="1"/>
    </row>
    <row r="971" spans="1:138" ht="12" customHeight="1" x14ac:dyDescent="0.25">
      <c r="A971" s="1"/>
      <c r="B971" s="59"/>
      <c r="C971" s="1"/>
      <c r="D971" s="1"/>
      <c r="E971" s="1"/>
      <c r="F971" s="1"/>
      <c r="G971" s="1"/>
      <c r="H971" s="1"/>
      <c r="I971" s="1"/>
      <c r="J971" s="1"/>
      <c r="K971" s="1"/>
      <c r="L971" s="1"/>
      <c r="M971" s="1"/>
      <c r="N971" s="1"/>
      <c r="O971" s="1"/>
      <c r="P971" s="1"/>
      <c r="Q971" s="1"/>
      <c r="R971" s="1"/>
      <c r="T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c r="CW971" s="1"/>
      <c r="CX971" s="1"/>
      <c r="CY971" s="1"/>
      <c r="CZ971" s="1"/>
      <c r="DA971" s="1"/>
      <c r="DB971" s="1"/>
      <c r="DC971" s="1"/>
      <c r="DD971" s="1"/>
      <c r="DE971" s="1"/>
      <c r="DF971" s="1"/>
      <c r="DG971" s="1"/>
      <c r="DH971" s="1"/>
      <c r="DI971" s="1"/>
      <c r="DJ971" s="1"/>
      <c r="DK971" s="1"/>
      <c r="DL971" s="1"/>
      <c r="DM971" s="1"/>
      <c r="DN971" s="1"/>
      <c r="DO971" s="1"/>
      <c r="DP971" s="1"/>
      <c r="DQ971" s="1"/>
      <c r="DR971" s="1"/>
      <c r="DS971" s="1"/>
      <c r="DT971" s="1"/>
      <c r="DU971" s="1"/>
      <c r="DV971" s="1"/>
      <c r="DW971" s="1"/>
      <c r="DX971" s="1"/>
      <c r="DY971" s="1"/>
      <c r="DZ971" s="1"/>
      <c r="EA971" s="1"/>
      <c r="EB971" s="1"/>
      <c r="EC971" s="1"/>
      <c r="ED971" s="1"/>
      <c r="EE971" s="1"/>
      <c r="EF971" s="1"/>
      <c r="EG971" s="1"/>
      <c r="EH971" s="1"/>
    </row>
    <row r="972" spans="1:138" ht="12" customHeight="1" x14ac:dyDescent="0.25">
      <c r="A972" s="1"/>
      <c r="B972" s="59"/>
      <c r="C972" s="1"/>
      <c r="D972" s="1"/>
      <c r="E972" s="1"/>
      <c r="F972" s="1"/>
      <c r="G972" s="1"/>
      <c r="H972" s="1"/>
      <c r="I972" s="1"/>
      <c r="J972" s="1"/>
      <c r="K972" s="1"/>
      <c r="L972" s="1"/>
      <c r="M972" s="1"/>
      <c r="N972" s="1"/>
      <c r="O972" s="1"/>
      <c r="P972" s="1"/>
      <c r="Q972" s="1"/>
      <c r="R972" s="1"/>
      <c r="T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c r="CW972" s="1"/>
      <c r="CX972" s="1"/>
      <c r="CY972" s="1"/>
      <c r="CZ972" s="1"/>
      <c r="DA972" s="1"/>
      <c r="DB972" s="1"/>
      <c r="DC972" s="1"/>
      <c r="DD972" s="1"/>
      <c r="DE972" s="1"/>
      <c r="DF972" s="1"/>
      <c r="DG972" s="1"/>
      <c r="DH972" s="1"/>
      <c r="DI972" s="1"/>
      <c r="DJ972" s="1"/>
      <c r="DK972" s="1"/>
      <c r="DL972" s="1"/>
      <c r="DM972" s="1"/>
      <c r="DN972" s="1"/>
      <c r="DO972" s="1"/>
      <c r="DP972" s="1"/>
      <c r="DQ972" s="1"/>
      <c r="DR972" s="1"/>
      <c r="DS972" s="1"/>
      <c r="DT972" s="1"/>
      <c r="DU972" s="1"/>
      <c r="DV972" s="1"/>
      <c r="DW972" s="1"/>
      <c r="DX972" s="1"/>
      <c r="DY972" s="1"/>
      <c r="DZ972" s="1"/>
      <c r="EA972" s="1"/>
      <c r="EB972" s="1"/>
      <c r="EC972" s="1"/>
      <c r="ED972" s="1"/>
      <c r="EE972" s="1"/>
      <c r="EF972" s="1"/>
      <c r="EG972" s="1"/>
      <c r="EH972" s="1"/>
    </row>
    <row r="973" spans="1:138" ht="12" customHeight="1" x14ac:dyDescent="0.25">
      <c r="A973" s="1"/>
      <c r="B973" s="59"/>
      <c r="C973" s="1"/>
      <c r="D973" s="1"/>
      <c r="E973" s="1"/>
      <c r="F973" s="1"/>
      <c r="G973" s="1"/>
      <c r="H973" s="1"/>
      <c r="I973" s="1"/>
      <c r="J973" s="1"/>
      <c r="K973" s="1"/>
      <c r="L973" s="1"/>
      <c r="M973" s="1"/>
      <c r="N973" s="1"/>
      <c r="O973" s="1"/>
      <c r="P973" s="1"/>
      <c r="Q973" s="1"/>
      <c r="R973" s="1"/>
      <c r="T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c r="CW973" s="1"/>
      <c r="CX973" s="1"/>
      <c r="CY973" s="1"/>
      <c r="CZ973" s="1"/>
      <c r="DA973" s="1"/>
      <c r="DB973" s="1"/>
      <c r="DC973" s="1"/>
      <c r="DD973" s="1"/>
      <c r="DE973" s="1"/>
      <c r="DF973" s="1"/>
      <c r="DG973" s="1"/>
      <c r="DH973" s="1"/>
      <c r="DI973" s="1"/>
      <c r="DJ973" s="1"/>
      <c r="DK973" s="1"/>
      <c r="DL973" s="1"/>
      <c r="DM973" s="1"/>
      <c r="DN973" s="1"/>
      <c r="DO973" s="1"/>
      <c r="DP973" s="1"/>
      <c r="DQ973" s="1"/>
      <c r="DR973" s="1"/>
      <c r="DS973" s="1"/>
      <c r="DT973" s="1"/>
      <c r="DU973" s="1"/>
      <c r="DV973" s="1"/>
      <c r="DW973" s="1"/>
      <c r="DX973" s="1"/>
      <c r="DY973" s="1"/>
      <c r="DZ973" s="1"/>
      <c r="EA973" s="1"/>
      <c r="EB973" s="1"/>
      <c r="EC973" s="1"/>
      <c r="ED973" s="1"/>
      <c r="EE973" s="1"/>
      <c r="EF973" s="1"/>
      <c r="EG973" s="1"/>
      <c r="EH973" s="1"/>
    </row>
    <row r="974" spans="1:138" ht="12" customHeight="1" x14ac:dyDescent="0.25">
      <c r="A974" s="1"/>
      <c r="B974" s="59"/>
      <c r="C974" s="1"/>
      <c r="D974" s="1"/>
      <c r="E974" s="1"/>
      <c r="F974" s="1"/>
      <c r="G974" s="1"/>
      <c r="H974" s="1"/>
      <c r="I974" s="1"/>
      <c r="J974" s="1"/>
      <c r="K974" s="1"/>
      <c r="L974" s="1"/>
      <c r="M974" s="1"/>
      <c r="N974" s="1"/>
      <c r="O974" s="1"/>
      <c r="P974" s="1"/>
      <c r="Q974" s="1"/>
      <c r="R974" s="1"/>
      <c r="T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1"/>
      <c r="CW974" s="1"/>
      <c r="CX974" s="1"/>
      <c r="CY974" s="1"/>
      <c r="CZ974" s="1"/>
      <c r="DA974" s="1"/>
      <c r="DB974" s="1"/>
      <c r="DC974" s="1"/>
      <c r="DD974" s="1"/>
      <c r="DE974" s="1"/>
      <c r="DF974" s="1"/>
      <c r="DG974" s="1"/>
      <c r="DH974" s="1"/>
      <c r="DI974" s="1"/>
      <c r="DJ974" s="1"/>
      <c r="DK974" s="1"/>
      <c r="DL974" s="1"/>
      <c r="DM974" s="1"/>
      <c r="DN974" s="1"/>
      <c r="DO974" s="1"/>
      <c r="DP974" s="1"/>
      <c r="DQ974" s="1"/>
      <c r="DR974" s="1"/>
      <c r="DS974" s="1"/>
      <c r="DT974" s="1"/>
      <c r="DU974" s="1"/>
      <c r="DV974" s="1"/>
      <c r="DW974" s="1"/>
      <c r="DX974" s="1"/>
      <c r="DY974" s="1"/>
      <c r="DZ974" s="1"/>
      <c r="EA974" s="1"/>
      <c r="EB974" s="1"/>
      <c r="EC974" s="1"/>
      <c r="ED974" s="1"/>
      <c r="EE974" s="1"/>
      <c r="EF974" s="1"/>
      <c r="EG974" s="1"/>
      <c r="EH974" s="1"/>
    </row>
    <row r="975" spans="1:138" ht="12" customHeight="1" x14ac:dyDescent="0.25">
      <c r="A975" s="1"/>
      <c r="B975" s="59"/>
      <c r="C975" s="1"/>
      <c r="D975" s="1"/>
      <c r="E975" s="1"/>
      <c r="F975" s="1"/>
      <c r="G975" s="1"/>
      <c r="H975" s="1"/>
      <c r="I975" s="1"/>
      <c r="J975" s="1"/>
      <c r="K975" s="1"/>
      <c r="L975" s="1"/>
      <c r="M975" s="1"/>
      <c r="N975" s="1"/>
      <c r="O975" s="1"/>
      <c r="P975" s="1"/>
      <c r="Q975" s="1"/>
      <c r="R975" s="1"/>
      <c r="T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c r="CW975" s="1"/>
      <c r="CX975" s="1"/>
      <c r="CY975" s="1"/>
      <c r="CZ975" s="1"/>
      <c r="DA975" s="1"/>
      <c r="DB975" s="1"/>
      <c r="DC975" s="1"/>
      <c r="DD975" s="1"/>
      <c r="DE975" s="1"/>
      <c r="DF975" s="1"/>
      <c r="DG975" s="1"/>
      <c r="DH975" s="1"/>
      <c r="DI975" s="1"/>
      <c r="DJ975" s="1"/>
      <c r="DK975" s="1"/>
      <c r="DL975" s="1"/>
      <c r="DM975" s="1"/>
      <c r="DN975" s="1"/>
      <c r="DO975" s="1"/>
      <c r="DP975" s="1"/>
      <c r="DQ975" s="1"/>
      <c r="DR975" s="1"/>
      <c r="DS975" s="1"/>
      <c r="DT975" s="1"/>
      <c r="DU975" s="1"/>
      <c r="DV975" s="1"/>
      <c r="DW975" s="1"/>
      <c r="DX975" s="1"/>
      <c r="DY975" s="1"/>
      <c r="DZ975" s="1"/>
      <c r="EA975" s="1"/>
      <c r="EB975" s="1"/>
      <c r="EC975" s="1"/>
      <c r="ED975" s="1"/>
      <c r="EE975" s="1"/>
      <c r="EF975" s="1"/>
      <c r="EG975" s="1"/>
      <c r="EH975" s="1"/>
    </row>
    <row r="976" spans="1:138" ht="12" customHeight="1" x14ac:dyDescent="0.25">
      <c r="A976" s="1"/>
      <c r="B976" s="59"/>
      <c r="C976" s="1"/>
      <c r="D976" s="1"/>
      <c r="E976" s="1"/>
      <c r="F976" s="1"/>
      <c r="G976" s="1"/>
      <c r="H976" s="1"/>
      <c r="I976" s="1"/>
      <c r="J976" s="1"/>
      <c r="K976" s="1"/>
      <c r="L976" s="1"/>
      <c r="M976" s="1"/>
      <c r="N976" s="1"/>
      <c r="O976" s="1"/>
      <c r="P976" s="1"/>
      <c r="Q976" s="1"/>
      <c r="R976" s="1"/>
      <c r="T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1"/>
      <c r="CW976" s="1"/>
      <c r="CX976" s="1"/>
      <c r="CY976" s="1"/>
      <c r="CZ976" s="1"/>
      <c r="DA976" s="1"/>
      <c r="DB976" s="1"/>
      <c r="DC976" s="1"/>
      <c r="DD976" s="1"/>
      <c r="DE976" s="1"/>
      <c r="DF976" s="1"/>
      <c r="DG976" s="1"/>
      <c r="DH976" s="1"/>
      <c r="DI976" s="1"/>
      <c r="DJ976" s="1"/>
      <c r="DK976" s="1"/>
      <c r="DL976" s="1"/>
      <c r="DM976" s="1"/>
      <c r="DN976" s="1"/>
      <c r="DO976" s="1"/>
      <c r="DP976" s="1"/>
      <c r="DQ976" s="1"/>
      <c r="DR976" s="1"/>
      <c r="DS976" s="1"/>
      <c r="DT976" s="1"/>
      <c r="DU976" s="1"/>
      <c r="DV976" s="1"/>
      <c r="DW976" s="1"/>
      <c r="DX976" s="1"/>
      <c r="DY976" s="1"/>
      <c r="DZ976" s="1"/>
      <c r="EA976" s="1"/>
      <c r="EB976" s="1"/>
      <c r="EC976" s="1"/>
      <c r="ED976" s="1"/>
      <c r="EE976" s="1"/>
      <c r="EF976" s="1"/>
      <c r="EG976" s="1"/>
      <c r="EH976" s="1"/>
    </row>
    <row r="977" spans="1:138" ht="12" customHeight="1" x14ac:dyDescent="0.25">
      <c r="A977" s="1"/>
      <c r="B977" s="59"/>
      <c r="C977" s="1"/>
      <c r="D977" s="1"/>
      <c r="E977" s="1"/>
      <c r="F977" s="1"/>
      <c r="G977" s="1"/>
      <c r="H977" s="1"/>
      <c r="I977" s="1"/>
      <c r="J977" s="1"/>
      <c r="K977" s="1"/>
      <c r="L977" s="1"/>
      <c r="M977" s="1"/>
      <c r="N977" s="1"/>
      <c r="O977" s="1"/>
      <c r="P977" s="1"/>
      <c r="Q977" s="1"/>
      <c r="R977" s="1"/>
      <c r="T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c r="CW977" s="1"/>
      <c r="CX977" s="1"/>
      <c r="CY977" s="1"/>
      <c r="CZ977" s="1"/>
      <c r="DA977" s="1"/>
      <c r="DB977" s="1"/>
      <c r="DC977" s="1"/>
      <c r="DD977" s="1"/>
      <c r="DE977" s="1"/>
      <c r="DF977" s="1"/>
      <c r="DG977" s="1"/>
      <c r="DH977" s="1"/>
      <c r="DI977" s="1"/>
      <c r="DJ977" s="1"/>
      <c r="DK977" s="1"/>
      <c r="DL977" s="1"/>
      <c r="DM977" s="1"/>
      <c r="DN977" s="1"/>
      <c r="DO977" s="1"/>
      <c r="DP977" s="1"/>
      <c r="DQ977" s="1"/>
      <c r="DR977" s="1"/>
      <c r="DS977" s="1"/>
      <c r="DT977" s="1"/>
      <c r="DU977" s="1"/>
      <c r="DV977" s="1"/>
      <c r="DW977" s="1"/>
      <c r="DX977" s="1"/>
      <c r="DY977" s="1"/>
      <c r="DZ977" s="1"/>
      <c r="EA977" s="1"/>
      <c r="EB977" s="1"/>
      <c r="EC977" s="1"/>
      <c r="ED977" s="1"/>
      <c r="EE977" s="1"/>
      <c r="EF977" s="1"/>
      <c r="EG977" s="1"/>
      <c r="EH977" s="1"/>
    </row>
    <row r="978" spans="1:138" ht="12" customHeight="1" x14ac:dyDescent="0.25">
      <c r="A978" s="1"/>
      <c r="B978" s="59"/>
      <c r="C978" s="1"/>
      <c r="D978" s="1"/>
      <c r="E978" s="1"/>
      <c r="F978" s="1"/>
      <c r="G978" s="1"/>
      <c r="H978" s="1"/>
      <c r="I978" s="1"/>
      <c r="J978" s="1"/>
      <c r="K978" s="1"/>
      <c r="L978" s="1"/>
      <c r="M978" s="1"/>
      <c r="N978" s="1"/>
      <c r="O978" s="1"/>
      <c r="P978" s="1"/>
      <c r="Q978" s="1"/>
      <c r="R978" s="1"/>
      <c r="T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c r="CW978" s="1"/>
      <c r="CX978" s="1"/>
      <c r="CY978" s="1"/>
      <c r="CZ978" s="1"/>
      <c r="DA978" s="1"/>
      <c r="DB978" s="1"/>
      <c r="DC978" s="1"/>
      <c r="DD978" s="1"/>
      <c r="DE978" s="1"/>
      <c r="DF978" s="1"/>
      <c r="DG978" s="1"/>
      <c r="DH978" s="1"/>
      <c r="DI978" s="1"/>
      <c r="DJ978" s="1"/>
      <c r="DK978" s="1"/>
      <c r="DL978" s="1"/>
      <c r="DM978" s="1"/>
      <c r="DN978" s="1"/>
      <c r="DO978" s="1"/>
      <c r="DP978" s="1"/>
      <c r="DQ978" s="1"/>
      <c r="DR978" s="1"/>
      <c r="DS978" s="1"/>
      <c r="DT978" s="1"/>
      <c r="DU978" s="1"/>
      <c r="DV978" s="1"/>
      <c r="DW978" s="1"/>
      <c r="DX978" s="1"/>
      <c r="DY978" s="1"/>
      <c r="DZ978" s="1"/>
      <c r="EA978" s="1"/>
      <c r="EB978" s="1"/>
      <c r="EC978" s="1"/>
      <c r="ED978" s="1"/>
      <c r="EE978" s="1"/>
      <c r="EF978" s="1"/>
      <c r="EG978" s="1"/>
      <c r="EH978" s="1"/>
    </row>
    <row r="979" spans="1:138" ht="12" customHeight="1" x14ac:dyDescent="0.25">
      <c r="A979" s="1"/>
      <c r="B979" s="59"/>
      <c r="C979" s="1"/>
      <c r="D979" s="1"/>
      <c r="E979" s="1"/>
      <c r="F979" s="1"/>
      <c r="G979" s="1"/>
      <c r="H979" s="1"/>
      <c r="I979" s="1"/>
      <c r="J979" s="1"/>
      <c r="K979" s="1"/>
      <c r="L979" s="1"/>
      <c r="M979" s="1"/>
      <c r="N979" s="1"/>
      <c r="O979" s="1"/>
      <c r="P979" s="1"/>
      <c r="Q979" s="1"/>
      <c r="R979" s="1"/>
      <c r="T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c r="CW979" s="1"/>
      <c r="CX979" s="1"/>
      <c r="CY979" s="1"/>
      <c r="CZ979" s="1"/>
      <c r="DA979" s="1"/>
      <c r="DB979" s="1"/>
      <c r="DC979" s="1"/>
      <c r="DD979" s="1"/>
      <c r="DE979" s="1"/>
      <c r="DF979" s="1"/>
      <c r="DG979" s="1"/>
      <c r="DH979" s="1"/>
      <c r="DI979" s="1"/>
      <c r="DJ979" s="1"/>
      <c r="DK979" s="1"/>
      <c r="DL979" s="1"/>
      <c r="DM979" s="1"/>
      <c r="DN979" s="1"/>
      <c r="DO979" s="1"/>
      <c r="DP979" s="1"/>
      <c r="DQ979" s="1"/>
      <c r="DR979" s="1"/>
      <c r="DS979" s="1"/>
      <c r="DT979" s="1"/>
      <c r="DU979" s="1"/>
      <c r="DV979" s="1"/>
      <c r="DW979" s="1"/>
      <c r="DX979" s="1"/>
      <c r="DY979" s="1"/>
      <c r="DZ979" s="1"/>
      <c r="EA979" s="1"/>
      <c r="EB979" s="1"/>
      <c r="EC979" s="1"/>
      <c r="ED979" s="1"/>
      <c r="EE979" s="1"/>
      <c r="EF979" s="1"/>
      <c r="EG979" s="1"/>
      <c r="EH979" s="1"/>
    </row>
    <row r="980" spans="1:138" ht="12" customHeight="1" x14ac:dyDescent="0.25">
      <c r="A980" s="1"/>
      <c r="B980" s="59"/>
      <c r="C980" s="1"/>
      <c r="D980" s="1"/>
      <c r="E980" s="1"/>
      <c r="F980" s="1"/>
      <c r="G980" s="1"/>
      <c r="H980" s="1"/>
      <c r="I980" s="1"/>
      <c r="J980" s="1"/>
      <c r="K980" s="1"/>
      <c r="L980" s="1"/>
      <c r="M980" s="1"/>
      <c r="N980" s="1"/>
      <c r="O980" s="1"/>
      <c r="P980" s="1"/>
      <c r="Q980" s="1"/>
      <c r="R980" s="1"/>
      <c r="T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c r="CW980" s="1"/>
      <c r="CX980" s="1"/>
      <c r="CY980" s="1"/>
      <c r="CZ980" s="1"/>
      <c r="DA980" s="1"/>
      <c r="DB980" s="1"/>
      <c r="DC980" s="1"/>
      <c r="DD980" s="1"/>
      <c r="DE980" s="1"/>
      <c r="DF980" s="1"/>
      <c r="DG980" s="1"/>
      <c r="DH980" s="1"/>
      <c r="DI980" s="1"/>
      <c r="DJ980" s="1"/>
      <c r="DK980" s="1"/>
      <c r="DL980" s="1"/>
      <c r="DM980" s="1"/>
      <c r="DN980" s="1"/>
      <c r="DO980" s="1"/>
      <c r="DP980" s="1"/>
      <c r="DQ980" s="1"/>
      <c r="DR980" s="1"/>
      <c r="DS980" s="1"/>
      <c r="DT980" s="1"/>
      <c r="DU980" s="1"/>
      <c r="DV980" s="1"/>
      <c r="DW980" s="1"/>
      <c r="DX980" s="1"/>
      <c r="DY980" s="1"/>
      <c r="DZ980" s="1"/>
      <c r="EA980" s="1"/>
      <c r="EB980" s="1"/>
      <c r="EC980" s="1"/>
      <c r="ED980" s="1"/>
      <c r="EE980" s="1"/>
      <c r="EF980" s="1"/>
      <c r="EG980" s="1"/>
      <c r="EH980" s="1"/>
    </row>
    <row r="981" spans="1:138" ht="12" customHeight="1" x14ac:dyDescent="0.25">
      <c r="A981" s="1"/>
      <c r="B981" s="59"/>
      <c r="C981" s="1"/>
      <c r="D981" s="1"/>
      <c r="E981" s="1"/>
      <c r="F981" s="1"/>
      <c r="G981" s="1"/>
      <c r="H981" s="1"/>
      <c r="I981" s="1"/>
      <c r="J981" s="1"/>
      <c r="K981" s="1"/>
      <c r="L981" s="1"/>
      <c r="M981" s="1"/>
      <c r="N981" s="1"/>
      <c r="O981" s="1"/>
      <c r="P981" s="1"/>
      <c r="Q981" s="1"/>
      <c r="R981" s="1"/>
      <c r="T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c r="CW981" s="1"/>
      <c r="CX981" s="1"/>
      <c r="CY981" s="1"/>
      <c r="CZ981" s="1"/>
      <c r="DA981" s="1"/>
      <c r="DB981" s="1"/>
      <c r="DC981" s="1"/>
      <c r="DD981" s="1"/>
      <c r="DE981" s="1"/>
      <c r="DF981" s="1"/>
      <c r="DG981" s="1"/>
      <c r="DH981" s="1"/>
      <c r="DI981" s="1"/>
      <c r="DJ981" s="1"/>
      <c r="DK981" s="1"/>
      <c r="DL981" s="1"/>
      <c r="DM981" s="1"/>
      <c r="DN981" s="1"/>
      <c r="DO981" s="1"/>
      <c r="DP981" s="1"/>
      <c r="DQ981" s="1"/>
      <c r="DR981" s="1"/>
      <c r="DS981" s="1"/>
      <c r="DT981" s="1"/>
      <c r="DU981" s="1"/>
      <c r="DV981" s="1"/>
      <c r="DW981" s="1"/>
      <c r="DX981" s="1"/>
      <c r="DY981" s="1"/>
      <c r="DZ981" s="1"/>
      <c r="EA981" s="1"/>
      <c r="EB981" s="1"/>
      <c r="EC981" s="1"/>
      <c r="ED981" s="1"/>
      <c r="EE981" s="1"/>
      <c r="EF981" s="1"/>
      <c r="EG981" s="1"/>
      <c r="EH981" s="1"/>
    </row>
    <row r="982" spans="1:138" ht="12" customHeight="1" x14ac:dyDescent="0.25">
      <c r="A982" s="1"/>
      <c r="B982" s="59"/>
      <c r="C982" s="1"/>
      <c r="D982" s="1"/>
      <c r="E982" s="1"/>
      <c r="F982" s="1"/>
      <c r="G982" s="1"/>
      <c r="H982" s="1"/>
      <c r="I982" s="1"/>
      <c r="J982" s="1"/>
      <c r="K982" s="1"/>
      <c r="L982" s="1"/>
      <c r="M982" s="1"/>
      <c r="N982" s="1"/>
      <c r="O982" s="1"/>
      <c r="P982" s="1"/>
      <c r="Q982" s="1"/>
      <c r="R982" s="1"/>
      <c r="T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c r="CW982" s="1"/>
      <c r="CX982" s="1"/>
      <c r="CY982" s="1"/>
      <c r="CZ982" s="1"/>
      <c r="DA982" s="1"/>
      <c r="DB982" s="1"/>
      <c r="DC982" s="1"/>
      <c r="DD982" s="1"/>
      <c r="DE982" s="1"/>
      <c r="DF982" s="1"/>
      <c r="DG982" s="1"/>
      <c r="DH982" s="1"/>
      <c r="DI982" s="1"/>
      <c r="DJ982" s="1"/>
      <c r="DK982" s="1"/>
      <c r="DL982" s="1"/>
      <c r="DM982" s="1"/>
      <c r="DN982" s="1"/>
      <c r="DO982" s="1"/>
      <c r="DP982" s="1"/>
      <c r="DQ982" s="1"/>
      <c r="DR982" s="1"/>
      <c r="DS982" s="1"/>
      <c r="DT982" s="1"/>
      <c r="DU982" s="1"/>
      <c r="DV982" s="1"/>
      <c r="DW982" s="1"/>
      <c r="DX982" s="1"/>
      <c r="DY982" s="1"/>
      <c r="DZ982" s="1"/>
      <c r="EA982" s="1"/>
      <c r="EB982" s="1"/>
      <c r="EC982" s="1"/>
      <c r="ED982" s="1"/>
      <c r="EE982" s="1"/>
      <c r="EF982" s="1"/>
      <c r="EG982" s="1"/>
      <c r="EH982" s="1"/>
    </row>
    <row r="983" spans="1:138" ht="12" customHeight="1" x14ac:dyDescent="0.25">
      <c r="A983" s="1"/>
      <c r="B983" s="59"/>
      <c r="C983" s="1"/>
      <c r="D983" s="1"/>
      <c r="E983" s="1"/>
      <c r="F983" s="1"/>
      <c r="G983" s="1"/>
      <c r="H983" s="1"/>
      <c r="I983" s="1"/>
      <c r="J983" s="1"/>
      <c r="K983" s="1"/>
      <c r="L983" s="1"/>
      <c r="M983" s="1"/>
      <c r="N983" s="1"/>
      <c r="O983" s="1"/>
      <c r="P983" s="1"/>
      <c r="Q983" s="1"/>
      <c r="R983" s="1"/>
      <c r="T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c r="CW983" s="1"/>
      <c r="CX983" s="1"/>
      <c r="CY983" s="1"/>
      <c r="CZ983" s="1"/>
      <c r="DA983" s="1"/>
      <c r="DB983" s="1"/>
      <c r="DC983" s="1"/>
      <c r="DD983" s="1"/>
      <c r="DE983" s="1"/>
      <c r="DF983" s="1"/>
      <c r="DG983" s="1"/>
      <c r="DH983" s="1"/>
      <c r="DI983" s="1"/>
      <c r="DJ983" s="1"/>
      <c r="DK983" s="1"/>
      <c r="DL983" s="1"/>
      <c r="DM983" s="1"/>
      <c r="DN983" s="1"/>
      <c r="DO983" s="1"/>
      <c r="DP983" s="1"/>
      <c r="DQ983" s="1"/>
      <c r="DR983" s="1"/>
      <c r="DS983" s="1"/>
      <c r="DT983" s="1"/>
      <c r="DU983" s="1"/>
      <c r="DV983" s="1"/>
      <c r="DW983" s="1"/>
      <c r="DX983" s="1"/>
      <c r="DY983" s="1"/>
      <c r="DZ983" s="1"/>
      <c r="EA983" s="1"/>
      <c r="EB983" s="1"/>
      <c r="EC983" s="1"/>
      <c r="ED983" s="1"/>
      <c r="EE983" s="1"/>
      <c r="EF983" s="1"/>
      <c r="EG983" s="1"/>
      <c r="EH983" s="1"/>
    </row>
    <row r="984" spans="1:138" ht="12" customHeight="1" x14ac:dyDescent="0.25">
      <c r="A984" s="1"/>
      <c r="B984" s="59"/>
      <c r="C984" s="1"/>
      <c r="D984" s="1"/>
      <c r="E984" s="1"/>
      <c r="F984" s="1"/>
      <c r="G984" s="1"/>
      <c r="H984" s="1"/>
      <c r="I984" s="1"/>
      <c r="J984" s="1"/>
      <c r="K984" s="1"/>
      <c r="L984" s="1"/>
      <c r="M984" s="1"/>
      <c r="N984" s="1"/>
      <c r="O984" s="1"/>
      <c r="P984" s="1"/>
      <c r="Q984" s="1"/>
      <c r="R984" s="1"/>
      <c r="T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c r="CW984" s="1"/>
      <c r="CX984" s="1"/>
      <c r="CY984" s="1"/>
      <c r="CZ984" s="1"/>
      <c r="DA984" s="1"/>
      <c r="DB984" s="1"/>
      <c r="DC984" s="1"/>
      <c r="DD984" s="1"/>
      <c r="DE984" s="1"/>
      <c r="DF984" s="1"/>
      <c r="DG984" s="1"/>
      <c r="DH984" s="1"/>
      <c r="DI984" s="1"/>
      <c r="DJ984" s="1"/>
      <c r="DK984" s="1"/>
      <c r="DL984" s="1"/>
      <c r="DM984" s="1"/>
      <c r="DN984" s="1"/>
      <c r="DO984" s="1"/>
      <c r="DP984" s="1"/>
      <c r="DQ984" s="1"/>
      <c r="DR984" s="1"/>
      <c r="DS984" s="1"/>
      <c r="DT984" s="1"/>
      <c r="DU984" s="1"/>
      <c r="DV984" s="1"/>
      <c r="DW984" s="1"/>
      <c r="DX984" s="1"/>
      <c r="DY984" s="1"/>
      <c r="DZ984" s="1"/>
      <c r="EA984" s="1"/>
      <c r="EB984" s="1"/>
      <c r="EC984" s="1"/>
      <c r="ED984" s="1"/>
      <c r="EE984" s="1"/>
      <c r="EF984" s="1"/>
      <c r="EG984" s="1"/>
      <c r="EH984" s="1"/>
    </row>
    <row r="985" spans="1:138" ht="12" customHeight="1" x14ac:dyDescent="0.25">
      <c r="A985" s="1"/>
      <c r="B985" s="59"/>
      <c r="C985" s="1"/>
      <c r="D985" s="1"/>
      <c r="E985" s="1"/>
      <c r="F985" s="1"/>
      <c r="G985" s="1"/>
      <c r="H985" s="1"/>
      <c r="I985" s="1"/>
      <c r="J985" s="1"/>
      <c r="K985" s="1"/>
      <c r="L985" s="1"/>
      <c r="M985" s="1"/>
      <c r="N985" s="1"/>
      <c r="O985" s="1"/>
      <c r="P985" s="1"/>
      <c r="Q985" s="1"/>
      <c r="R985" s="1"/>
      <c r="T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c r="CW985" s="1"/>
      <c r="CX985" s="1"/>
      <c r="CY985" s="1"/>
      <c r="CZ985" s="1"/>
      <c r="DA985" s="1"/>
      <c r="DB985" s="1"/>
      <c r="DC985" s="1"/>
      <c r="DD985" s="1"/>
      <c r="DE985" s="1"/>
      <c r="DF985" s="1"/>
      <c r="DG985" s="1"/>
      <c r="DH985" s="1"/>
      <c r="DI985" s="1"/>
      <c r="DJ985" s="1"/>
      <c r="DK985" s="1"/>
      <c r="DL985" s="1"/>
      <c r="DM985" s="1"/>
      <c r="DN985" s="1"/>
      <c r="DO985" s="1"/>
      <c r="DP985" s="1"/>
      <c r="DQ985" s="1"/>
      <c r="DR985" s="1"/>
      <c r="DS985" s="1"/>
      <c r="DT985" s="1"/>
      <c r="DU985" s="1"/>
      <c r="DV985" s="1"/>
      <c r="DW985" s="1"/>
      <c r="DX985" s="1"/>
      <c r="DY985" s="1"/>
      <c r="DZ985" s="1"/>
      <c r="EA985" s="1"/>
      <c r="EB985" s="1"/>
      <c r="EC985" s="1"/>
      <c r="ED985" s="1"/>
      <c r="EE985" s="1"/>
      <c r="EF985" s="1"/>
      <c r="EG985" s="1"/>
      <c r="EH985" s="1"/>
    </row>
    <row r="986" spans="1:138" ht="12" customHeight="1" x14ac:dyDescent="0.25">
      <c r="A986" s="1"/>
      <c r="B986" s="59"/>
      <c r="C986" s="1"/>
      <c r="D986" s="1"/>
      <c r="E986" s="1"/>
      <c r="F986" s="1"/>
      <c r="G986" s="1"/>
      <c r="H986" s="1"/>
      <c r="I986" s="1"/>
      <c r="J986" s="1"/>
      <c r="K986" s="1"/>
      <c r="L986" s="1"/>
      <c r="M986" s="1"/>
      <c r="N986" s="1"/>
      <c r="O986" s="1"/>
      <c r="P986" s="1"/>
      <c r="Q986" s="1"/>
      <c r="R986" s="1"/>
      <c r="T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c r="CW986" s="1"/>
      <c r="CX986" s="1"/>
      <c r="CY986" s="1"/>
      <c r="CZ986" s="1"/>
      <c r="DA986" s="1"/>
      <c r="DB986" s="1"/>
      <c r="DC986" s="1"/>
      <c r="DD986" s="1"/>
      <c r="DE986" s="1"/>
      <c r="DF986" s="1"/>
      <c r="DG986" s="1"/>
      <c r="DH986" s="1"/>
      <c r="DI986" s="1"/>
      <c r="DJ986" s="1"/>
      <c r="DK986" s="1"/>
      <c r="DL986" s="1"/>
      <c r="DM986" s="1"/>
      <c r="DN986" s="1"/>
      <c r="DO986" s="1"/>
      <c r="DP986" s="1"/>
      <c r="DQ986" s="1"/>
      <c r="DR986" s="1"/>
      <c r="DS986" s="1"/>
      <c r="DT986" s="1"/>
      <c r="DU986" s="1"/>
      <c r="DV986" s="1"/>
      <c r="DW986" s="1"/>
      <c r="DX986" s="1"/>
      <c r="DY986" s="1"/>
      <c r="DZ986" s="1"/>
      <c r="EA986" s="1"/>
      <c r="EB986" s="1"/>
      <c r="EC986" s="1"/>
      <c r="ED986" s="1"/>
      <c r="EE986" s="1"/>
      <c r="EF986" s="1"/>
      <c r="EG986" s="1"/>
      <c r="EH986" s="1"/>
    </row>
    <row r="987" spans="1:138" ht="12" customHeight="1" x14ac:dyDescent="0.25">
      <c r="A987" s="1"/>
      <c r="B987" s="59"/>
      <c r="C987" s="1"/>
      <c r="D987" s="1"/>
      <c r="E987" s="1"/>
      <c r="F987" s="1"/>
      <c r="G987" s="1"/>
      <c r="H987" s="1"/>
      <c r="I987" s="1"/>
      <c r="J987" s="1"/>
      <c r="K987" s="1"/>
      <c r="L987" s="1"/>
      <c r="M987" s="1"/>
      <c r="N987" s="1"/>
      <c r="O987" s="1"/>
      <c r="P987" s="1"/>
      <c r="Q987" s="1"/>
      <c r="R987" s="1"/>
      <c r="T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c r="CW987" s="1"/>
      <c r="CX987" s="1"/>
      <c r="CY987" s="1"/>
      <c r="CZ987" s="1"/>
      <c r="DA987" s="1"/>
      <c r="DB987" s="1"/>
      <c r="DC987" s="1"/>
      <c r="DD987" s="1"/>
      <c r="DE987" s="1"/>
      <c r="DF987" s="1"/>
      <c r="DG987" s="1"/>
      <c r="DH987" s="1"/>
      <c r="DI987" s="1"/>
      <c r="DJ987" s="1"/>
      <c r="DK987" s="1"/>
      <c r="DL987" s="1"/>
      <c r="DM987" s="1"/>
      <c r="DN987" s="1"/>
      <c r="DO987" s="1"/>
      <c r="DP987" s="1"/>
      <c r="DQ987" s="1"/>
      <c r="DR987" s="1"/>
      <c r="DS987" s="1"/>
      <c r="DT987" s="1"/>
      <c r="DU987" s="1"/>
      <c r="DV987" s="1"/>
      <c r="DW987" s="1"/>
      <c r="DX987" s="1"/>
      <c r="DY987" s="1"/>
      <c r="DZ987" s="1"/>
      <c r="EA987" s="1"/>
      <c r="EB987" s="1"/>
      <c r="EC987" s="1"/>
      <c r="ED987" s="1"/>
      <c r="EE987" s="1"/>
      <c r="EF987" s="1"/>
      <c r="EG987" s="1"/>
      <c r="EH987" s="1"/>
    </row>
    <row r="988" spans="1:138" ht="12" customHeight="1" x14ac:dyDescent="0.25">
      <c r="A988" s="1"/>
      <c r="B988" s="59"/>
      <c r="C988" s="1"/>
      <c r="D988" s="1"/>
      <c r="E988" s="1"/>
      <c r="F988" s="1"/>
      <c r="G988" s="1"/>
      <c r="H988" s="1"/>
      <c r="I988" s="1"/>
      <c r="J988" s="1"/>
      <c r="K988" s="1"/>
      <c r="L988" s="1"/>
      <c r="M988" s="1"/>
      <c r="N988" s="1"/>
      <c r="O988" s="1"/>
      <c r="P988" s="1"/>
      <c r="Q988" s="1"/>
      <c r="R988" s="1"/>
      <c r="T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c r="CW988" s="1"/>
      <c r="CX988" s="1"/>
      <c r="CY988" s="1"/>
      <c r="CZ988" s="1"/>
      <c r="DA988" s="1"/>
      <c r="DB988" s="1"/>
      <c r="DC988" s="1"/>
      <c r="DD988" s="1"/>
      <c r="DE988" s="1"/>
      <c r="DF988" s="1"/>
      <c r="DG988" s="1"/>
      <c r="DH988" s="1"/>
      <c r="DI988" s="1"/>
      <c r="DJ988" s="1"/>
      <c r="DK988" s="1"/>
      <c r="DL988" s="1"/>
      <c r="DM988" s="1"/>
      <c r="DN988" s="1"/>
      <c r="DO988" s="1"/>
      <c r="DP988" s="1"/>
      <c r="DQ988" s="1"/>
      <c r="DR988" s="1"/>
      <c r="DS988" s="1"/>
      <c r="DT988" s="1"/>
      <c r="DU988" s="1"/>
      <c r="DV988" s="1"/>
      <c r="DW988" s="1"/>
      <c r="DX988" s="1"/>
      <c r="DY988" s="1"/>
      <c r="DZ988" s="1"/>
      <c r="EA988" s="1"/>
      <c r="EB988" s="1"/>
      <c r="EC988" s="1"/>
      <c r="ED988" s="1"/>
      <c r="EE988" s="1"/>
      <c r="EF988" s="1"/>
      <c r="EG988" s="1"/>
      <c r="EH988" s="1"/>
    </row>
    <row r="989" spans="1:138" ht="12" customHeight="1" x14ac:dyDescent="0.25">
      <c r="A989" s="1"/>
      <c r="B989" s="59"/>
      <c r="C989" s="1"/>
      <c r="D989" s="1"/>
      <c r="E989" s="1"/>
      <c r="F989" s="1"/>
      <c r="G989" s="1"/>
      <c r="H989" s="1"/>
      <c r="I989" s="1"/>
      <c r="J989" s="1"/>
      <c r="K989" s="1"/>
      <c r="L989" s="1"/>
      <c r="M989" s="1"/>
      <c r="N989" s="1"/>
      <c r="O989" s="1"/>
      <c r="P989" s="1"/>
      <c r="Q989" s="1"/>
      <c r="R989" s="1"/>
      <c r="T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c r="CW989" s="1"/>
      <c r="CX989" s="1"/>
      <c r="CY989" s="1"/>
      <c r="CZ989" s="1"/>
      <c r="DA989" s="1"/>
      <c r="DB989" s="1"/>
      <c r="DC989" s="1"/>
      <c r="DD989" s="1"/>
      <c r="DE989" s="1"/>
      <c r="DF989" s="1"/>
      <c r="DG989" s="1"/>
      <c r="DH989" s="1"/>
      <c r="DI989" s="1"/>
      <c r="DJ989" s="1"/>
      <c r="DK989" s="1"/>
      <c r="DL989" s="1"/>
      <c r="DM989" s="1"/>
      <c r="DN989" s="1"/>
      <c r="DO989" s="1"/>
      <c r="DP989" s="1"/>
      <c r="DQ989" s="1"/>
      <c r="DR989" s="1"/>
      <c r="DS989" s="1"/>
      <c r="DT989" s="1"/>
      <c r="DU989" s="1"/>
      <c r="DV989" s="1"/>
      <c r="DW989" s="1"/>
      <c r="DX989" s="1"/>
      <c r="DY989" s="1"/>
      <c r="DZ989" s="1"/>
      <c r="EA989" s="1"/>
      <c r="EB989" s="1"/>
      <c r="EC989" s="1"/>
      <c r="ED989" s="1"/>
      <c r="EE989" s="1"/>
      <c r="EF989" s="1"/>
      <c r="EG989" s="1"/>
      <c r="EH989" s="1"/>
    </row>
    <row r="990" spans="1:138" ht="12" customHeight="1" x14ac:dyDescent="0.25">
      <c r="A990" s="1"/>
      <c r="B990" s="59"/>
      <c r="C990" s="1"/>
      <c r="D990" s="1"/>
      <c r="E990" s="1"/>
      <c r="F990" s="1"/>
      <c r="G990" s="1"/>
      <c r="H990" s="1"/>
      <c r="I990" s="1"/>
      <c r="J990" s="1"/>
      <c r="K990" s="1"/>
      <c r="L990" s="1"/>
      <c r="M990" s="1"/>
      <c r="N990" s="1"/>
      <c r="O990" s="1"/>
      <c r="P990" s="1"/>
      <c r="Q990" s="1"/>
      <c r="R990" s="1"/>
      <c r="T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c r="CW990" s="1"/>
      <c r="CX990" s="1"/>
      <c r="CY990" s="1"/>
      <c r="CZ990" s="1"/>
      <c r="DA990" s="1"/>
      <c r="DB990" s="1"/>
      <c r="DC990" s="1"/>
      <c r="DD990" s="1"/>
      <c r="DE990" s="1"/>
      <c r="DF990" s="1"/>
      <c r="DG990" s="1"/>
      <c r="DH990" s="1"/>
      <c r="DI990" s="1"/>
      <c r="DJ990" s="1"/>
      <c r="DK990" s="1"/>
      <c r="DL990" s="1"/>
      <c r="DM990" s="1"/>
      <c r="DN990" s="1"/>
      <c r="DO990" s="1"/>
      <c r="DP990" s="1"/>
      <c r="DQ990" s="1"/>
      <c r="DR990" s="1"/>
      <c r="DS990" s="1"/>
      <c r="DT990" s="1"/>
      <c r="DU990" s="1"/>
      <c r="DV990" s="1"/>
      <c r="DW990" s="1"/>
      <c r="DX990" s="1"/>
      <c r="DY990" s="1"/>
      <c r="DZ990" s="1"/>
      <c r="EA990" s="1"/>
      <c r="EB990" s="1"/>
      <c r="EC990" s="1"/>
      <c r="ED990" s="1"/>
      <c r="EE990" s="1"/>
      <c r="EF990" s="1"/>
      <c r="EG990" s="1"/>
      <c r="EH990" s="1"/>
    </row>
    <row r="991" spans="1:138" ht="12" customHeight="1" x14ac:dyDescent="0.25">
      <c r="A991" s="1"/>
      <c r="B991" s="59"/>
      <c r="C991" s="1"/>
      <c r="D991" s="1"/>
      <c r="E991" s="1"/>
      <c r="F991" s="1"/>
      <c r="G991" s="1"/>
      <c r="H991" s="1"/>
      <c r="I991" s="1"/>
      <c r="J991" s="1"/>
      <c r="K991" s="1"/>
      <c r="L991" s="1"/>
      <c r="M991" s="1"/>
      <c r="N991" s="1"/>
      <c r="O991" s="1"/>
      <c r="P991" s="1"/>
      <c r="Q991" s="1"/>
      <c r="R991" s="1"/>
      <c r="T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c r="CW991" s="1"/>
      <c r="CX991" s="1"/>
      <c r="CY991" s="1"/>
      <c r="CZ991" s="1"/>
      <c r="DA991" s="1"/>
      <c r="DB991" s="1"/>
      <c r="DC991" s="1"/>
      <c r="DD991" s="1"/>
      <c r="DE991" s="1"/>
      <c r="DF991" s="1"/>
      <c r="DG991" s="1"/>
      <c r="DH991" s="1"/>
      <c r="DI991" s="1"/>
      <c r="DJ991" s="1"/>
      <c r="DK991" s="1"/>
      <c r="DL991" s="1"/>
      <c r="DM991" s="1"/>
      <c r="DN991" s="1"/>
      <c r="DO991" s="1"/>
      <c r="DP991" s="1"/>
      <c r="DQ991" s="1"/>
      <c r="DR991" s="1"/>
      <c r="DS991" s="1"/>
      <c r="DT991" s="1"/>
      <c r="DU991" s="1"/>
      <c r="DV991" s="1"/>
      <c r="DW991" s="1"/>
      <c r="DX991" s="1"/>
      <c r="DY991" s="1"/>
      <c r="DZ991" s="1"/>
      <c r="EA991" s="1"/>
      <c r="EB991" s="1"/>
      <c r="EC991" s="1"/>
      <c r="ED991" s="1"/>
      <c r="EE991" s="1"/>
      <c r="EF991" s="1"/>
      <c r="EG991" s="1"/>
      <c r="EH991" s="1"/>
    </row>
    <row r="992" spans="1:138" ht="12" customHeight="1" x14ac:dyDescent="0.25">
      <c r="A992" s="1"/>
      <c r="B992" s="59"/>
      <c r="C992" s="1"/>
      <c r="D992" s="1"/>
      <c r="E992" s="1"/>
      <c r="F992" s="1"/>
      <c r="G992" s="1"/>
      <c r="H992" s="1"/>
      <c r="I992" s="1"/>
      <c r="J992" s="1"/>
      <c r="K992" s="1"/>
      <c r="L992" s="1"/>
      <c r="M992" s="1"/>
      <c r="N992" s="1"/>
      <c r="O992" s="1"/>
      <c r="P992" s="1"/>
      <c r="Q992" s="1"/>
      <c r="R992" s="1"/>
      <c r="T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c r="CW992" s="1"/>
      <c r="CX992" s="1"/>
      <c r="CY992" s="1"/>
      <c r="CZ992" s="1"/>
      <c r="DA992" s="1"/>
      <c r="DB992" s="1"/>
      <c r="DC992" s="1"/>
      <c r="DD992" s="1"/>
      <c r="DE992" s="1"/>
      <c r="DF992" s="1"/>
      <c r="DG992" s="1"/>
      <c r="DH992" s="1"/>
      <c r="DI992" s="1"/>
      <c r="DJ992" s="1"/>
      <c r="DK992" s="1"/>
      <c r="DL992" s="1"/>
      <c r="DM992" s="1"/>
      <c r="DN992" s="1"/>
      <c r="DO992" s="1"/>
      <c r="DP992" s="1"/>
      <c r="DQ992" s="1"/>
      <c r="DR992" s="1"/>
      <c r="DS992" s="1"/>
      <c r="DT992" s="1"/>
      <c r="DU992" s="1"/>
      <c r="DV992" s="1"/>
      <c r="DW992" s="1"/>
      <c r="DX992" s="1"/>
      <c r="DY992" s="1"/>
      <c r="DZ992" s="1"/>
      <c r="EA992" s="1"/>
      <c r="EB992" s="1"/>
      <c r="EC992" s="1"/>
      <c r="ED992" s="1"/>
      <c r="EE992" s="1"/>
      <c r="EF992" s="1"/>
      <c r="EG992" s="1"/>
      <c r="EH992" s="1"/>
    </row>
    <row r="993" spans="1:138" ht="12" customHeight="1" x14ac:dyDescent="0.25">
      <c r="A993" s="1"/>
      <c r="B993" s="59"/>
      <c r="C993" s="1"/>
      <c r="D993" s="1"/>
      <c r="E993" s="1"/>
      <c r="F993" s="1"/>
      <c r="G993" s="1"/>
      <c r="H993" s="1"/>
      <c r="I993" s="1"/>
      <c r="J993" s="1"/>
      <c r="K993" s="1"/>
      <c r="L993" s="1"/>
      <c r="M993" s="1"/>
      <c r="N993" s="1"/>
      <c r="O993" s="1"/>
      <c r="P993" s="1"/>
      <c r="Q993" s="1"/>
      <c r="R993" s="1"/>
      <c r="T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c r="CW993" s="1"/>
      <c r="CX993" s="1"/>
      <c r="CY993" s="1"/>
      <c r="CZ993" s="1"/>
      <c r="DA993" s="1"/>
      <c r="DB993" s="1"/>
      <c r="DC993" s="1"/>
      <c r="DD993" s="1"/>
      <c r="DE993" s="1"/>
      <c r="DF993" s="1"/>
      <c r="DG993" s="1"/>
      <c r="DH993" s="1"/>
      <c r="DI993" s="1"/>
      <c r="DJ993" s="1"/>
      <c r="DK993" s="1"/>
      <c r="DL993" s="1"/>
      <c r="DM993" s="1"/>
      <c r="DN993" s="1"/>
      <c r="DO993" s="1"/>
      <c r="DP993" s="1"/>
      <c r="DQ993" s="1"/>
      <c r="DR993" s="1"/>
      <c r="DS993" s="1"/>
      <c r="DT993" s="1"/>
      <c r="DU993" s="1"/>
      <c r="DV993" s="1"/>
      <c r="DW993" s="1"/>
      <c r="DX993" s="1"/>
      <c r="DY993" s="1"/>
      <c r="DZ993" s="1"/>
      <c r="EA993" s="1"/>
      <c r="EB993" s="1"/>
      <c r="EC993" s="1"/>
      <c r="ED993" s="1"/>
      <c r="EE993" s="1"/>
      <c r="EF993" s="1"/>
      <c r="EG993" s="1"/>
      <c r="EH993" s="1"/>
    </row>
    <row r="994" spans="1:138" ht="12" customHeight="1" x14ac:dyDescent="0.25">
      <c r="A994" s="1"/>
      <c r="B994" s="59"/>
      <c r="C994" s="1"/>
      <c r="D994" s="1"/>
      <c r="E994" s="1"/>
      <c r="F994" s="1"/>
      <c r="G994" s="1"/>
      <c r="H994" s="1"/>
      <c r="I994" s="1"/>
      <c r="J994" s="1"/>
      <c r="K994" s="1"/>
      <c r="L994" s="1"/>
      <c r="M994" s="1"/>
      <c r="N994" s="1"/>
      <c r="O994" s="1"/>
      <c r="P994" s="1"/>
      <c r="Q994" s="1"/>
      <c r="R994" s="1"/>
      <c r="T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c r="CW994" s="1"/>
      <c r="CX994" s="1"/>
      <c r="CY994" s="1"/>
      <c r="CZ994" s="1"/>
      <c r="DA994" s="1"/>
      <c r="DB994" s="1"/>
      <c r="DC994" s="1"/>
      <c r="DD994" s="1"/>
      <c r="DE994" s="1"/>
      <c r="DF994" s="1"/>
      <c r="DG994" s="1"/>
      <c r="DH994" s="1"/>
      <c r="DI994" s="1"/>
      <c r="DJ994" s="1"/>
      <c r="DK994" s="1"/>
      <c r="DL994" s="1"/>
      <c r="DM994" s="1"/>
      <c r="DN994" s="1"/>
      <c r="DO994" s="1"/>
      <c r="DP994" s="1"/>
      <c r="DQ994" s="1"/>
      <c r="DR994" s="1"/>
      <c r="DS994" s="1"/>
      <c r="DT994" s="1"/>
      <c r="DU994" s="1"/>
      <c r="DV994" s="1"/>
      <c r="DW994" s="1"/>
      <c r="DX994" s="1"/>
      <c r="DY994" s="1"/>
      <c r="DZ994" s="1"/>
      <c r="EA994" s="1"/>
      <c r="EB994" s="1"/>
      <c r="EC994" s="1"/>
      <c r="ED994" s="1"/>
      <c r="EE994" s="1"/>
      <c r="EF994" s="1"/>
      <c r="EG994" s="1"/>
      <c r="EH994" s="1"/>
    </row>
    <row r="995" spans="1:138" ht="12" customHeight="1" x14ac:dyDescent="0.25">
      <c r="A995" s="1"/>
      <c r="B995" s="59"/>
      <c r="C995" s="1"/>
      <c r="D995" s="1"/>
      <c r="E995" s="1"/>
      <c r="F995" s="1"/>
      <c r="G995" s="1"/>
      <c r="H995" s="1"/>
      <c r="I995" s="1"/>
      <c r="J995" s="1"/>
      <c r="K995" s="1"/>
      <c r="L995" s="1"/>
      <c r="M995" s="1"/>
      <c r="N995" s="1"/>
      <c r="O995" s="1"/>
      <c r="P995" s="1"/>
      <c r="Q995" s="1"/>
      <c r="R995" s="1"/>
      <c r="T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c r="CW995" s="1"/>
      <c r="CX995" s="1"/>
      <c r="CY995" s="1"/>
      <c r="CZ995" s="1"/>
      <c r="DA995" s="1"/>
      <c r="DB995" s="1"/>
      <c r="DC995" s="1"/>
      <c r="DD995" s="1"/>
      <c r="DE995" s="1"/>
      <c r="DF995" s="1"/>
      <c r="DG995" s="1"/>
      <c r="DH995" s="1"/>
      <c r="DI995" s="1"/>
      <c r="DJ995" s="1"/>
      <c r="DK995" s="1"/>
      <c r="DL995" s="1"/>
      <c r="DM995" s="1"/>
      <c r="DN995" s="1"/>
      <c r="DO995" s="1"/>
      <c r="DP995" s="1"/>
      <c r="DQ995" s="1"/>
      <c r="DR995" s="1"/>
      <c r="DS995" s="1"/>
      <c r="DT995" s="1"/>
      <c r="DU995" s="1"/>
      <c r="DV995" s="1"/>
      <c r="DW995" s="1"/>
      <c r="DX995" s="1"/>
      <c r="DY995" s="1"/>
      <c r="DZ995" s="1"/>
      <c r="EA995" s="1"/>
      <c r="EB995" s="1"/>
      <c r="EC995" s="1"/>
      <c r="ED995" s="1"/>
      <c r="EE995" s="1"/>
      <c r="EF995" s="1"/>
      <c r="EG995" s="1"/>
      <c r="EH995" s="1"/>
    </row>
    <row r="996" spans="1:138" ht="12" customHeight="1" x14ac:dyDescent="0.25">
      <c r="A996" s="1"/>
      <c r="B996" s="59"/>
      <c r="C996" s="1"/>
      <c r="D996" s="1"/>
      <c r="E996" s="1"/>
      <c r="F996" s="1"/>
      <c r="G996" s="1"/>
      <c r="H996" s="1"/>
      <c r="I996" s="1"/>
      <c r="J996" s="1"/>
      <c r="K996" s="1"/>
      <c r="L996" s="1"/>
      <c r="M996" s="1"/>
      <c r="N996" s="1"/>
      <c r="O996" s="1"/>
      <c r="P996" s="1"/>
      <c r="Q996" s="1"/>
      <c r="R996" s="1"/>
      <c r="T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c r="CW996" s="1"/>
      <c r="CX996" s="1"/>
      <c r="CY996" s="1"/>
      <c r="CZ996" s="1"/>
      <c r="DA996" s="1"/>
      <c r="DB996" s="1"/>
      <c r="DC996" s="1"/>
      <c r="DD996" s="1"/>
      <c r="DE996" s="1"/>
      <c r="DF996" s="1"/>
      <c r="DG996" s="1"/>
      <c r="DH996" s="1"/>
      <c r="DI996" s="1"/>
      <c r="DJ996" s="1"/>
      <c r="DK996" s="1"/>
      <c r="DL996" s="1"/>
      <c r="DM996" s="1"/>
      <c r="DN996" s="1"/>
      <c r="DO996" s="1"/>
      <c r="DP996" s="1"/>
      <c r="DQ996" s="1"/>
      <c r="DR996" s="1"/>
      <c r="DS996" s="1"/>
      <c r="DT996" s="1"/>
      <c r="DU996" s="1"/>
      <c r="DV996" s="1"/>
      <c r="DW996" s="1"/>
      <c r="DX996" s="1"/>
      <c r="DY996" s="1"/>
      <c r="DZ996" s="1"/>
      <c r="EA996" s="1"/>
      <c r="EB996" s="1"/>
      <c r="EC996" s="1"/>
      <c r="ED996" s="1"/>
      <c r="EE996" s="1"/>
      <c r="EF996" s="1"/>
      <c r="EG996" s="1"/>
      <c r="EH996" s="1"/>
    </row>
    <row r="997" spans="1:138" ht="12" customHeight="1" x14ac:dyDescent="0.25">
      <c r="A997" s="1"/>
      <c r="B997" s="59"/>
      <c r="C997" s="1"/>
      <c r="D997" s="1"/>
      <c r="E997" s="1"/>
      <c r="F997" s="1"/>
      <c r="G997" s="1"/>
      <c r="H997" s="1"/>
      <c r="I997" s="1"/>
      <c r="J997" s="1"/>
      <c r="K997" s="1"/>
      <c r="L997" s="1"/>
      <c r="M997" s="1"/>
      <c r="N997" s="1"/>
      <c r="O997" s="1"/>
      <c r="P997" s="1"/>
      <c r="Q997" s="1"/>
      <c r="R997" s="1"/>
      <c r="T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c r="CW997" s="1"/>
      <c r="CX997" s="1"/>
      <c r="CY997" s="1"/>
      <c r="CZ997" s="1"/>
      <c r="DA997" s="1"/>
      <c r="DB997" s="1"/>
      <c r="DC997" s="1"/>
      <c r="DD997" s="1"/>
      <c r="DE997" s="1"/>
      <c r="DF997" s="1"/>
      <c r="DG997" s="1"/>
      <c r="DH997" s="1"/>
      <c r="DI997" s="1"/>
      <c r="DJ997" s="1"/>
      <c r="DK997" s="1"/>
      <c r="DL997" s="1"/>
      <c r="DM997" s="1"/>
      <c r="DN997" s="1"/>
      <c r="DO997" s="1"/>
      <c r="DP997" s="1"/>
      <c r="DQ997" s="1"/>
      <c r="DR997" s="1"/>
      <c r="DS997" s="1"/>
      <c r="DT997" s="1"/>
      <c r="DU997" s="1"/>
      <c r="DV997" s="1"/>
      <c r="DW997" s="1"/>
      <c r="DX997" s="1"/>
      <c r="DY997" s="1"/>
      <c r="DZ997" s="1"/>
      <c r="EA997" s="1"/>
      <c r="EB997" s="1"/>
      <c r="EC997" s="1"/>
      <c r="ED997" s="1"/>
      <c r="EE997" s="1"/>
      <c r="EF997" s="1"/>
      <c r="EG997" s="1"/>
      <c r="EH997" s="1"/>
    </row>
    <row r="998" spans="1:138" ht="12" customHeight="1" x14ac:dyDescent="0.25">
      <c r="A998" s="1"/>
      <c r="B998" s="59"/>
      <c r="C998" s="1"/>
      <c r="D998" s="1"/>
      <c r="E998" s="1"/>
      <c r="F998" s="1"/>
      <c r="G998" s="1"/>
      <c r="H998" s="1"/>
      <c r="I998" s="1"/>
      <c r="J998" s="1"/>
      <c r="K998" s="1"/>
      <c r="L998" s="1"/>
      <c r="M998" s="1"/>
      <c r="N998" s="1"/>
      <c r="O998" s="1"/>
      <c r="P998" s="1"/>
      <c r="Q998" s="1"/>
      <c r="R998" s="1"/>
      <c r="T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c r="CW998" s="1"/>
      <c r="CX998" s="1"/>
      <c r="CY998" s="1"/>
      <c r="CZ998" s="1"/>
      <c r="DA998" s="1"/>
      <c r="DB998" s="1"/>
      <c r="DC998" s="1"/>
      <c r="DD998" s="1"/>
      <c r="DE998" s="1"/>
      <c r="DF998" s="1"/>
      <c r="DG998" s="1"/>
      <c r="DH998" s="1"/>
      <c r="DI998" s="1"/>
      <c r="DJ998" s="1"/>
      <c r="DK998" s="1"/>
      <c r="DL998" s="1"/>
      <c r="DM998" s="1"/>
      <c r="DN998" s="1"/>
      <c r="DO998" s="1"/>
      <c r="DP998" s="1"/>
      <c r="DQ998" s="1"/>
      <c r="DR998" s="1"/>
      <c r="DS998" s="1"/>
      <c r="DT998" s="1"/>
      <c r="DU998" s="1"/>
      <c r="DV998" s="1"/>
      <c r="DW998" s="1"/>
      <c r="DX998" s="1"/>
      <c r="DY998" s="1"/>
      <c r="DZ998" s="1"/>
      <c r="EA998" s="1"/>
      <c r="EB998" s="1"/>
      <c r="EC998" s="1"/>
      <c r="ED998" s="1"/>
      <c r="EE998" s="1"/>
      <c r="EF998" s="1"/>
      <c r="EG998" s="1"/>
      <c r="EH998" s="1"/>
    </row>
    <row r="999" spans="1:138" ht="12" customHeight="1" x14ac:dyDescent="0.25">
      <c r="A999" s="1"/>
      <c r="B999" s="59"/>
      <c r="C999" s="1"/>
      <c r="D999" s="1"/>
      <c r="E999" s="1"/>
      <c r="F999" s="1"/>
      <c r="G999" s="1"/>
      <c r="H999" s="1"/>
      <c r="I999" s="1"/>
      <c r="J999" s="1"/>
      <c r="K999" s="1"/>
      <c r="L999" s="1"/>
      <c r="M999" s="1"/>
      <c r="N999" s="1"/>
      <c r="O999" s="1"/>
      <c r="P999" s="1"/>
      <c r="Q999" s="1"/>
      <c r="R999" s="1"/>
      <c r="T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c r="CW999" s="1"/>
      <c r="CX999" s="1"/>
      <c r="CY999" s="1"/>
      <c r="CZ999" s="1"/>
      <c r="DA999" s="1"/>
      <c r="DB999" s="1"/>
      <c r="DC999" s="1"/>
      <c r="DD999" s="1"/>
      <c r="DE999" s="1"/>
      <c r="DF999" s="1"/>
      <c r="DG999" s="1"/>
      <c r="DH999" s="1"/>
      <c r="DI999" s="1"/>
      <c r="DJ999" s="1"/>
      <c r="DK999" s="1"/>
      <c r="DL999" s="1"/>
      <c r="DM999" s="1"/>
      <c r="DN999" s="1"/>
      <c r="DO999" s="1"/>
      <c r="DP999" s="1"/>
      <c r="DQ999" s="1"/>
      <c r="DR999" s="1"/>
      <c r="DS999" s="1"/>
      <c r="DT999" s="1"/>
      <c r="DU999" s="1"/>
      <c r="DV999" s="1"/>
      <c r="DW999" s="1"/>
      <c r="DX999" s="1"/>
      <c r="DY999" s="1"/>
      <c r="DZ999" s="1"/>
      <c r="EA999" s="1"/>
      <c r="EB999" s="1"/>
      <c r="EC999" s="1"/>
      <c r="ED999" s="1"/>
      <c r="EE999" s="1"/>
      <c r="EF999" s="1"/>
      <c r="EG999" s="1"/>
      <c r="EH999" s="1"/>
    </row>
    <row r="1000" spans="1:138" ht="12" customHeight="1" x14ac:dyDescent="0.25">
      <c r="A1000" s="1"/>
      <c r="B1000" s="59"/>
      <c r="C1000" s="1"/>
      <c r="D1000" s="1"/>
      <c r="E1000" s="1"/>
      <c r="F1000" s="1"/>
      <c r="G1000" s="1"/>
      <c r="H1000" s="1"/>
      <c r="I1000" s="1"/>
      <c r="J1000" s="1"/>
      <c r="K1000" s="1"/>
      <c r="L1000" s="1"/>
      <c r="M1000" s="1"/>
      <c r="N1000" s="1"/>
      <c r="O1000" s="1"/>
      <c r="P1000" s="1"/>
      <c r="Q1000" s="1"/>
      <c r="R1000" s="1"/>
      <c r="T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c r="CW1000" s="1"/>
      <c r="CX1000" s="1"/>
      <c r="CY1000" s="1"/>
      <c r="CZ1000" s="1"/>
      <c r="DA1000" s="1"/>
      <c r="DB1000" s="1"/>
      <c r="DC1000" s="1"/>
      <c r="DD1000" s="1"/>
      <c r="DE1000" s="1"/>
      <c r="DF1000" s="1"/>
      <c r="DG1000" s="1"/>
      <c r="DH1000" s="1"/>
      <c r="DI1000" s="1"/>
      <c r="DJ1000" s="1"/>
      <c r="DK1000" s="1"/>
      <c r="DL1000" s="1"/>
      <c r="DM1000" s="1"/>
      <c r="DN1000" s="1"/>
      <c r="DO1000" s="1"/>
      <c r="DP1000" s="1"/>
      <c r="DQ1000" s="1"/>
      <c r="DR1000" s="1"/>
      <c r="DS1000" s="1"/>
      <c r="DT1000" s="1"/>
      <c r="DU1000" s="1"/>
      <c r="DV1000" s="1"/>
      <c r="DW1000" s="1"/>
      <c r="DX1000" s="1"/>
      <c r="DY1000" s="1"/>
      <c r="DZ1000" s="1"/>
      <c r="EA1000" s="1"/>
      <c r="EB1000" s="1"/>
      <c r="EC1000" s="1"/>
      <c r="ED1000" s="1"/>
      <c r="EE1000" s="1"/>
      <c r="EF1000" s="1"/>
      <c r="EG1000" s="1"/>
      <c r="EH1000" s="1"/>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Data Collection Log</vt:lpstr>
      <vt:lpstr>Summary</vt:lpstr>
      <vt:lpstr>STAI</vt:lpstr>
      <vt:lpstr>STAI 2</vt:lpstr>
      <vt:lpstr>EPQ</vt:lpstr>
      <vt:lpstr>BDI</vt:lpstr>
      <vt:lpstr>MASQ</vt:lpstr>
      <vt:lpstr>IUS</vt:lpstr>
      <vt:lpstr>PSWQ</vt:lpstr>
      <vt:lpstr>ASI</vt:lpstr>
      <vt:lpstr>BB</vt:lpstr>
      <vt:lpstr>CES-D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 Stoffregen</dc:creator>
  <cp:lastModifiedBy>Hanna Stoffregen</cp:lastModifiedBy>
  <dcterms:modified xsi:type="dcterms:W3CDTF">2017-12-08T03:19:58Z</dcterms:modified>
</cp:coreProperties>
</file>