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quarius-client-hw" sheetId="1" r:id="rId1"/>
  </sheets>
  <definedNames>
    <definedName name="BoardQty" localSheetId="0">'aquarius-client-hw'!$G$1</definedName>
    <definedName name="TotalCost" localSheetId="0">'aquarius-client-hw'!$G$3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<sst xmlns="http://schemas.openxmlformats.org/spreadsheetml/2006/main" count="187" uniqueCount="128">
  <si>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</si>
  <si>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</si>
  <si>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</si>
  <si>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</si>
  <si>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</si>
  <si>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</si>
  <si>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</si>
  <si>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</si>
  <si>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C_0603_1608Metric#1</t>
  </si>
  <si>
    <t>??? - p1/2</t>
  </si>
  <si>
    <t>???</t>
  </si>
  <si>
    <t>C17</t>
  </si>
  <si>
    <t>C_0603_1608Metric#2</t>
  </si>
  <si>
    <t>??? - p2/2</t>
  </si>
  <si>
    <t>C18</t>
  </si>
  <si>
    <t>D_SOD523#1</t>
  </si>
  <si>
    <t>??? - p1/8</t>
  </si>
  <si>
    <t>D11</t>
  </si>
  <si>
    <t>D_SOD523#2</t>
  </si>
  <si>
    <t>??? - p2/8</t>
  </si>
  <si>
    <t>D12</t>
  </si>
  <si>
    <t>D_SOD523#3</t>
  </si>
  <si>
    <t>??? - p3/8</t>
  </si>
  <si>
    <t>D13</t>
  </si>
  <si>
    <t>D_SOD523#4</t>
  </si>
  <si>
    <t>??? - p4/8</t>
  </si>
  <si>
    <t>D14</t>
  </si>
  <si>
    <t>D_SOD523#5</t>
  </si>
  <si>
    <t>??? - p5/8</t>
  </si>
  <si>
    <t>D15</t>
  </si>
  <si>
    <t>D_SOD523#6</t>
  </si>
  <si>
    <t>??? - p6/8</t>
  </si>
  <si>
    <t>D16</t>
  </si>
  <si>
    <t>D_SOD523#7</t>
  </si>
  <si>
    <t>??? - p7/8</t>
  </si>
  <si>
    <t>D9</t>
  </si>
  <si>
    <t>D_SOD523#8</t>
  </si>
  <si>
    <t>??? - p8/8</t>
  </si>
  <si>
    <t>D10</t>
  </si>
  <si>
    <t>EVQQ2B02W0#1</t>
  </si>
  <si>
    <t>SW2</t>
  </si>
  <si>
    <t>EVQQ2B02W0#2</t>
  </si>
  <si>
    <t>SW1</t>
  </si>
  <si>
    <t>GCT_USB4105-GF-A</t>
  </si>
  <si>
    <t>J3</t>
  </si>
  <si>
    <t>JST_SH_BM03B-SRSS-TB_1x03-1MP_P1.00mm_Vertical#1</t>
  </si>
  <si>
    <t>??? - p1/10</t>
  </si>
  <si>
    <t>J2</t>
  </si>
  <si>
    <t>JST_SH_BM03B-SRSS-TB_1x03-1MP_P1.00mm_Vertical#2</t>
  </si>
  <si>
    <t>??? - p2/10</t>
  </si>
  <si>
    <t>J15</t>
  </si>
  <si>
    <t>JST_SH_BM03B-SRSS-TB_1x03-1MP_P1.00mm_Vertical#3</t>
  </si>
  <si>
    <t>??? - p3/10</t>
  </si>
  <si>
    <t>J16</t>
  </si>
  <si>
    <t>JST_SH_BM03B-SRSS-TB_1x03-1MP_P1.00mm_Vertical#4</t>
  </si>
  <si>
    <t>??? - p4/10</t>
  </si>
  <si>
    <t>J11</t>
  </si>
  <si>
    <t>JST_SH_BM03B-SRSS-TB_1x03-1MP_P1.00mm_Vertical#5</t>
  </si>
  <si>
    <t>??? - p5/10</t>
  </si>
  <si>
    <t>J12</t>
  </si>
  <si>
    <t>JST_SH_BM03B-SRSS-TB_1x03-1MP_P1.00mm_Vertical#6</t>
  </si>
  <si>
    <t>??? - p6/10</t>
  </si>
  <si>
    <t>J4</t>
  </si>
  <si>
    <t>JST_SH_BM03B-SRSS-TB_1x03-1MP_P1.00mm_Vertical#7</t>
  </si>
  <si>
    <t>??? - p7/10</t>
  </si>
  <si>
    <t>J14</t>
  </si>
  <si>
    <t>JST_SH_BM03B-SRSS-TB_1x03-1MP_P1.00mm_Vertical#8</t>
  </si>
  <si>
    <t>??? - p8/10</t>
  </si>
  <si>
    <t>J1</t>
  </si>
  <si>
    <t>JST_SH_BM03B-SRSS-TB_1x03-1MP_P1.00mm_Vertical#9</t>
  </si>
  <si>
    <t>??? - p9/10</t>
  </si>
  <si>
    <t>J10</t>
  </si>
  <si>
    <t>JST_SH_BM03B-SRSS-TB_1x03-1MP_P1.00mm_Vertical#10</t>
  </si>
  <si>
    <t>??? - p10/10</t>
  </si>
  <si>
    <t>J13</t>
  </si>
  <si>
    <t>JST_SH_BM04B-SRSS-TB_1x04-1MP_P1.00mm_Vertical#1</t>
  </si>
  <si>
    <t>??? - p1/4</t>
  </si>
  <si>
    <t>J5</t>
  </si>
  <si>
    <t>JST_SH_BM04B-SRSS-TB_1x04-1MP_P1.00mm_Vertical#2</t>
  </si>
  <si>
    <t>??? - p2/4</t>
  </si>
  <si>
    <t>J17</t>
  </si>
  <si>
    <t>JST_SH_BM04B-SRSS-TB_1x04-1MP_P1.00mm_Vertical#3</t>
  </si>
  <si>
    <t>??? - p3/4</t>
  </si>
  <si>
    <t>J18</t>
  </si>
  <si>
    <t>JST_SH_BM04B-SRSS-TB_1x04-1MP_P1.00mm_Vertical#4</t>
  </si>
  <si>
    <t>??? - p4/4</t>
  </si>
  <si>
    <t>J6</t>
  </si>
  <si>
    <t>JST_SH_BM08B-SRSS-TB_1x08-1MP_P1.00mm_Vertical#1</t>
  </si>
  <si>
    <t>J19</t>
  </si>
  <si>
    <t>JST_SH_BM08B-SRSS-TB_1x08-1MP_P1.00mm_Vertical#2</t>
  </si>
  <si>
    <t>J9</t>
  </si>
  <si>
    <t>JST_SH_SM04B-SRSS-TB_1x04-1MP_P1.00mm_Horizontal#1</t>
  </si>
  <si>
    <t>J7</t>
  </si>
  <si>
    <t>JST_SH_SM04B-SRSS-TB_1x04-1MP_P1.00mm_Horizontal#2</t>
  </si>
  <si>
    <t>J8</t>
  </si>
  <si>
    <t>LED_0603_1608Metric#1</t>
  </si>
  <si>
    <t>D7</t>
  </si>
  <si>
    <t>LED_0603_1608Metric#2</t>
  </si>
  <si>
    <t>D8</t>
  </si>
  <si>
    <t>LED_WS2812B-2020_PLCC4_2.0x2.0mm</t>
  </si>
  <si>
    <t>D1</t>
  </si>
  <si>
    <t>LTR303ALS1</t>
  </si>
  <si>
    <t>U3</t>
  </si>
  <si>
    <t>PWSONN6</t>
  </si>
  <si>
    <t>U2</t>
  </si>
  <si>
    <t>R_0603_1608Metric</t>
  </si>
  <si>
    <t>R9</t>
  </si>
  <si>
    <t>SON80P244X244X95-7N</t>
  </si>
  <si>
    <t>U8</t>
  </si>
  <si>
    <t>SOT666</t>
  </si>
  <si>
    <t>U4</t>
  </si>
  <si>
    <t>SOTFL50P160X60-8N#1</t>
  </si>
  <si>
    <t>U5</t>
  </si>
  <si>
    <t>SOTFL50P160X60-8N#2</t>
  </si>
  <si>
    <t>U6</t>
  </si>
  <si>
    <t>TO2522</t>
  </si>
  <si>
    <t>U9</t>
  </si>
  <si>
    <t>Prj:</t>
  </si>
  <si>
    <t>aquarius-client-hw.csv</t>
  </si>
  <si>
    <t>Co.:</t>
  </si>
  <si>
    <t>Prj date:</t>
  </si>
  <si>
    <t>2025-09-01 11:43:55 (file)</t>
  </si>
  <si>
    <t>Board Qty:</t>
  </si>
  <si>
    <t>Total Cost:</t>
  </si>
  <si>
    <t>Unit Cost:</t>
  </si>
  <si>
    <t>$ date:</t>
  </si>
  <si>
    <t>2025-09-01 12:00:02</t>
  </si>
  <si>
    <t>KiCost® v1.1.20</t>
  </si>
</sst>
</file>

<file path=xl/styles.xml><?xml version="1.0" encoding="utf-8"?>
<styleSheet xmlns="http://schemas.openxmlformats.org/spreadsheetml/2006/main">
  <numFmts count="1">
    <numFmt numFmtId="164" formatCode="$#,##0.00"/>
  </numFmts>
  <fonts count="8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1" max="1" width="33.7109375" customWidth="1"/>
    <col min="2" max="2" width="13.7109375" customWidth="1"/>
    <col min="3" max="3" width="12.7109375" customWidth="1" outlineLevel="2"/>
    <col min="4" max="5" width="9.140625" outlineLevel="1"/>
    <col min="6" max="6" width="15.7109375" customWidth="1"/>
    <col min="7" max="7" width="16.7109375" customWidth="1"/>
  </cols>
  <sheetData>
    <row r="1" spans="1:7">
      <c r="A1" s="1" t="s">
        <v>117</v>
      </c>
      <c r="B1" s="2" t="s">
        <v>118</v>
      </c>
      <c r="F1" s="3" t="s">
        <v>122</v>
      </c>
      <c r="G1" s="3">
        <v>100</v>
      </c>
    </row>
    <row r="2" spans="1:7">
      <c r="A2" s="1" t="s">
        <v>119</v>
      </c>
      <c r="B2" s="2"/>
      <c r="F2" s="1" t="s">
        <v>124</v>
      </c>
      <c r="G2" s="4">
        <f>TotalCost/BoardQty</f>
        <v>0.0</v>
      </c>
    </row>
    <row r="3" spans="1:7">
      <c r="A3" s="1" t="s">
        <v>120</v>
      </c>
      <c r="B3" s="2" t="s">
        <v>121</v>
      </c>
      <c r="F3" s="1" t="s">
        <v>123</v>
      </c>
      <c r="G3" s="5">
        <f>SUM(G7:G48)</f>
        <v>0</v>
      </c>
    </row>
    <row r="4" spans="1:7">
      <c r="A4" s="1" t="s">
        <v>125</v>
      </c>
      <c r="B4" s="2" t="s">
        <v>126</v>
      </c>
    </row>
    <row r="5" spans="1:7">
      <c r="A5" s="6" t="s">
        <v>0</v>
      </c>
      <c r="B5" s="6"/>
      <c r="C5" s="6"/>
      <c r="D5" s="6"/>
      <c r="E5" s="6"/>
      <c r="F5" s="6"/>
      <c r="G5" s="6"/>
    </row>
    <row r="6" spans="1:7">
      <c r="A6" s="7" t="s">
        <v>1</v>
      </c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</row>
    <row r="7" spans="1:7">
      <c r="A7" s="8" t="s">
        <v>8</v>
      </c>
      <c r="B7" s="8" t="s">
        <v>9</v>
      </c>
      <c r="C7" s="8" t="s">
        <v>10</v>
      </c>
      <c r="D7" s="8" t="s">
        <v>11</v>
      </c>
      <c r="E7" s="8">
        <f>CEILING(BoardQty*1.0,1)</f>
        <v>100</v>
      </c>
      <c r="G7" s="9">
        <f>IF(AND(ISNUMBER(E7),ISNUMBER(F7)),E7*F7,"")</f>
        <v/>
      </c>
    </row>
    <row r="8" spans="1:7">
      <c r="A8" s="8" t="s">
        <v>12</v>
      </c>
      <c r="B8" s="8" t="s">
        <v>13</v>
      </c>
      <c r="C8" s="8" t="s">
        <v>10</v>
      </c>
      <c r="D8" s="8" t="s">
        <v>14</v>
      </c>
      <c r="E8" s="8">
        <f>CEILING(BoardQty*1.0,1)</f>
        <v>100</v>
      </c>
      <c r="G8" s="9">
        <f>IF(AND(ISNUMBER(E8),ISNUMBER(F8)),E8*F8,"")</f>
        <v/>
      </c>
    </row>
    <row r="9" spans="1:7">
      <c r="A9" s="8" t="s">
        <v>15</v>
      </c>
      <c r="B9" s="8" t="s">
        <v>16</v>
      </c>
      <c r="C9" s="8" t="s">
        <v>10</v>
      </c>
      <c r="D9" s="8" t="s">
        <v>17</v>
      </c>
      <c r="E9" s="8">
        <f>CEILING(BoardQty*1.0,1)</f>
        <v>100</v>
      </c>
      <c r="G9" s="9">
        <f>IF(AND(ISNUMBER(E9),ISNUMBER(F9)),E9*F9,"")</f>
        <v/>
      </c>
    </row>
    <row r="10" spans="1:7">
      <c r="A10" s="8" t="s">
        <v>18</v>
      </c>
      <c r="B10" s="8" t="s">
        <v>19</v>
      </c>
      <c r="C10" s="8" t="s">
        <v>10</v>
      </c>
      <c r="D10" s="8" t="s">
        <v>20</v>
      </c>
      <c r="E10" s="8">
        <f>CEILING(BoardQty*1.0,1)</f>
        <v>100</v>
      </c>
      <c r="G10" s="9">
        <f>IF(AND(ISNUMBER(E10),ISNUMBER(F10)),E10*F10,"")</f>
        <v/>
      </c>
    </row>
    <row r="11" spans="1:7">
      <c r="A11" s="8" t="s">
        <v>21</v>
      </c>
      <c r="B11" s="8" t="s">
        <v>22</v>
      </c>
      <c r="C11" s="8" t="s">
        <v>10</v>
      </c>
      <c r="D11" s="8" t="s">
        <v>23</v>
      </c>
      <c r="E11" s="8">
        <f>CEILING(BoardQty*1.0,1)</f>
        <v>100</v>
      </c>
      <c r="G11" s="9">
        <f>IF(AND(ISNUMBER(E11),ISNUMBER(F11)),E11*F11,"")</f>
        <v/>
      </c>
    </row>
    <row r="12" spans="1:7">
      <c r="A12" s="8" t="s">
        <v>24</v>
      </c>
      <c r="B12" s="8" t="s">
        <v>25</v>
      </c>
      <c r="C12" s="8" t="s">
        <v>10</v>
      </c>
      <c r="D12" s="8" t="s">
        <v>26</v>
      </c>
      <c r="E12" s="8">
        <f>CEILING(BoardQty*1.0,1)</f>
        <v>100</v>
      </c>
      <c r="G12" s="9">
        <f>IF(AND(ISNUMBER(E12),ISNUMBER(F12)),E12*F12,"")</f>
        <v/>
      </c>
    </row>
    <row r="13" spans="1:7">
      <c r="A13" s="8" t="s">
        <v>27</v>
      </c>
      <c r="B13" s="8" t="s">
        <v>28</v>
      </c>
      <c r="C13" s="8" t="s">
        <v>10</v>
      </c>
      <c r="D13" s="8" t="s">
        <v>29</v>
      </c>
      <c r="E13" s="8">
        <f>CEILING(BoardQty*1.0,1)</f>
        <v>100</v>
      </c>
      <c r="G13" s="9">
        <f>IF(AND(ISNUMBER(E13),ISNUMBER(F13)),E13*F13,"")</f>
        <v/>
      </c>
    </row>
    <row r="14" spans="1:7">
      <c r="A14" s="8" t="s">
        <v>30</v>
      </c>
      <c r="B14" s="8" t="s">
        <v>31</v>
      </c>
      <c r="C14" s="8" t="s">
        <v>10</v>
      </c>
      <c r="D14" s="8" t="s">
        <v>32</v>
      </c>
      <c r="E14" s="8">
        <f>CEILING(BoardQty*1.0,1)</f>
        <v>100</v>
      </c>
      <c r="G14" s="9">
        <f>IF(AND(ISNUMBER(E14),ISNUMBER(F14)),E14*F14,"")</f>
        <v/>
      </c>
    </row>
    <row r="15" spans="1:7">
      <c r="A15" s="8" t="s">
        <v>33</v>
      </c>
      <c r="B15" s="8" t="s">
        <v>34</v>
      </c>
      <c r="C15" s="8" t="s">
        <v>10</v>
      </c>
      <c r="D15" s="8" t="s">
        <v>35</v>
      </c>
      <c r="E15" s="8">
        <f>CEILING(BoardQty*1.0,1)</f>
        <v>100</v>
      </c>
      <c r="G15" s="9">
        <f>IF(AND(ISNUMBER(E15),ISNUMBER(F15)),E15*F15,"")</f>
        <v/>
      </c>
    </row>
    <row r="16" spans="1:7">
      <c r="A16" s="8" t="s">
        <v>36</v>
      </c>
      <c r="B16" s="8" t="s">
        <v>37</v>
      </c>
      <c r="C16" s="8" t="s">
        <v>10</v>
      </c>
      <c r="D16" s="8" t="s">
        <v>38</v>
      </c>
      <c r="E16" s="8">
        <f>CEILING(BoardQty*1.0,1)</f>
        <v>100</v>
      </c>
      <c r="G16" s="9">
        <f>IF(AND(ISNUMBER(E16),ISNUMBER(F16)),E16*F16,"")</f>
        <v/>
      </c>
    </row>
    <row r="17" spans="1:7">
      <c r="A17" s="8" t="s">
        <v>39</v>
      </c>
      <c r="B17" s="8" t="s">
        <v>9</v>
      </c>
      <c r="C17" s="8" t="s">
        <v>10</v>
      </c>
      <c r="D17" s="8" t="s">
        <v>40</v>
      </c>
      <c r="E17" s="8">
        <f>CEILING(BoardQty*1.0,1)</f>
        <v>100</v>
      </c>
      <c r="G17" s="9">
        <f>IF(AND(ISNUMBER(E17),ISNUMBER(F17)),E17*F17,"")</f>
        <v/>
      </c>
    </row>
    <row r="18" spans="1:7">
      <c r="A18" s="8" t="s">
        <v>41</v>
      </c>
      <c r="B18" s="8" t="s">
        <v>13</v>
      </c>
      <c r="C18" s="8" t="s">
        <v>10</v>
      </c>
      <c r="D18" s="8" t="s">
        <v>42</v>
      </c>
      <c r="E18" s="8">
        <f>CEILING(BoardQty*1.0,1)</f>
        <v>100</v>
      </c>
      <c r="G18" s="9">
        <f>IF(AND(ISNUMBER(E18),ISNUMBER(F18)),E18*F18,"")</f>
        <v/>
      </c>
    </row>
    <row r="19" spans="1:7">
      <c r="A19" s="8" t="s">
        <v>43</v>
      </c>
      <c r="B19" s="8" t="s">
        <v>10</v>
      </c>
      <c r="C19" s="8" t="s">
        <v>10</v>
      </c>
      <c r="D19" s="8" t="s">
        <v>44</v>
      </c>
      <c r="E19" s="8">
        <f>CEILING(BoardQty*1.0,1)</f>
        <v>100</v>
      </c>
      <c r="G19" s="9">
        <f>IF(AND(ISNUMBER(E19),ISNUMBER(F19)),E19*F19,"")</f>
        <v/>
      </c>
    </row>
    <row r="20" spans="1:7" ht="30" customHeight="1">
      <c r="A20" s="8" t="s">
        <v>45</v>
      </c>
      <c r="B20" s="8" t="s">
        <v>46</v>
      </c>
      <c r="C20" s="8" t="s">
        <v>10</v>
      </c>
      <c r="D20" s="8" t="s">
        <v>47</v>
      </c>
      <c r="E20" s="8">
        <f>CEILING(BoardQty*1.0,1)</f>
        <v>100</v>
      </c>
      <c r="G20" s="9">
        <f>IF(AND(ISNUMBER(E20),ISNUMBER(F20)),E20*F20,"")</f>
        <v/>
      </c>
    </row>
    <row r="21" spans="1:7" ht="30" customHeight="1">
      <c r="A21" s="8" t="s">
        <v>48</v>
      </c>
      <c r="B21" s="8" t="s">
        <v>49</v>
      </c>
      <c r="C21" s="8" t="s">
        <v>10</v>
      </c>
      <c r="D21" s="8" t="s">
        <v>50</v>
      </c>
      <c r="E21" s="8">
        <f>CEILING(BoardQty*1.0,1)</f>
        <v>100</v>
      </c>
      <c r="G21" s="9">
        <f>IF(AND(ISNUMBER(E21),ISNUMBER(F21)),E21*F21,"")</f>
        <v/>
      </c>
    </row>
    <row r="22" spans="1:7" ht="30" customHeight="1">
      <c r="A22" s="8" t="s">
        <v>51</v>
      </c>
      <c r="B22" s="8" t="s">
        <v>52</v>
      </c>
      <c r="C22" s="8" t="s">
        <v>10</v>
      </c>
      <c r="D22" s="8" t="s">
        <v>53</v>
      </c>
      <c r="E22" s="8">
        <f>CEILING(BoardQty*1.0,1)</f>
        <v>100</v>
      </c>
      <c r="G22" s="9">
        <f>IF(AND(ISNUMBER(E22),ISNUMBER(F22)),E22*F22,"")</f>
        <v/>
      </c>
    </row>
    <row r="23" spans="1:7" ht="30" customHeight="1">
      <c r="A23" s="8" t="s">
        <v>54</v>
      </c>
      <c r="B23" s="8" t="s">
        <v>55</v>
      </c>
      <c r="C23" s="8" t="s">
        <v>10</v>
      </c>
      <c r="D23" s="8" t="s">
        <v>56</v>
      </c>
      <c r="E23" s="8">
        <f>CEILING(BoardQty*1.0,1)</f>
        <v>100</v>
      </c>
      <c r="G23" s="9">
        <f>IF(AND(ISNUMBER(E23),ISNUMBER(F23)),E23*F23,"")</f>
        <v/>
      </c>
    </row>
    <row r="24" spans="1:7" ht="30" customHeight="1">
      <c r="A24" s="8" t="s">
        <v>57</v>
      </c>
      <c r="B24" s="8" t="s">
        <v>58</v>
      </c>
      <c r="C24" s="8" t="s">
        <v>10</v>
      </c>
      <c r="D24" s="8" t="s">
        <v>59</v>
      </c>
      <c r="E24" s="8">
        <f>CEILING(BoardQty*1.0,1)</f>
        <v>100</v>
      </c>
      <c r="G24" s="9">
        <f>IF(AND(ISNUMBER(E24),ISNUMBER(F24)),E24*F24,"")</f>
        <v/>
      </c>
    </row>
    <row r="25" spans="1:7" ht="30" customHeight="1">
      <c r="A25" s="8" t="s">
        <v>60</v>
      </c>
      <c r="B25" s="8" t="s">
        <v>61</v>
      </c>
      <c r="C25" s="8" t="s">
        <v>10</v>
      </c>
      <c r="D25" s="8" t="s">
        <v>62</v>
      </c>
      <c r="E25" s="8">
        <f>CEILING(BoardQty*1.0,1)</f>
        <v>100</v>
      </c>
      <c r="G25" s="9">
        <f>IF(AND(ISNUMBER(E25),ISNUMBER(F25)),E25*F25,"")</f>
        <v/>
      </c>
    </row>
    <row r="26" spans="1:7" ht="30" customHeight="1">
      <c r="A26" s="8" t="s">
        <v>63</v>
      </c>
      <c r="B26" s="8" t="s">
        <v>64</v>
      </c>
      <c r="C26" s="8" t="s">
        <v>10</v>
      </c>
      <c r="D26" s="8" t="s">
        <v>65</v>
      </c>
      <c r="E26" s="8">
        <f>CEILING(BoardQty*1.0,1)</f>
        <v>100</v>
      </c>
      <c r="G26" s="9">
        <f>IF(AND(ISNUMBER(E26),ISNUMBER(F26)),E26*F26,"")</f>
        <v/>
      </c>
    </row>
    <row r="27" spans="1:7" ht="30" customHeight="1">
      <c r="A27" s="8" t="s">
        <v>66</v>
      </c>
      <c r="B27" s="8" t="s">
        <v>67</v>
      </c>
      <c r="C27" s="8" t="s">
        <v>10</v>
      </c>
      <c r="D27" s="8" t="s">
        <v>68</v>
      </c>
      <c r="E27" s="8">
        <f>CEILING(BoardQty*1.0,1)</f>
        <v>100</v>
      </c>
      <c r="G27" s="9">
        <f>IF(AND(ISNUMBER(E27),ISNUMBER(F27)),E27*F27,"")</f>
        <v/>
      </c>
    </row>
    <row r="28" spans="1:7" ht="30" customHeight="1">
      <c r="A28" s="8" t="s">
        <v>69</v>
      </c>
      <c r="B28" s="8" t="s">
        <v>70</v>
      </c>
      <c r="C28" s="8" t="s">
        <v>10</v>
      </c>
      <c r="D28" s="8" t="s">
        <v>71</v>
      </c>
      <c r="E28" s="8">
        <f>CEILING(BoardQty*1.0,1)</f>
        <v>100</v>
      </c>
      <c r="G28" s="9">
        <f>IF(AND(ISNUMBER(E28),ISNUMBER(F28)),E28*F28,"")</f>
        <v/>
      </c>
    </row>
    <row r="29" spans="1:7" ht="30" customHeight="1">
      <c r="A29" s="8" t="s">
        <v>72</v>
      </c>
      <c r="B29" s="8" t="s">
        <v>73</v>
      </c>
      <c r="C29" s="8" t="s">
        <v>10</v>
      </c>
      <c r="D29" s="8" t="s">
        <v>74</v>
      </c>
      <c r="E29" s="8">
        <f>CEILING(BoardQty*1.0,1)</f>
        <v>100</v>
      </c>
      <c r="G29" s="9">
        <f>IF(AND(ISNUMBER(E29),ISNUMBER(F29)),E29*F29,"")</f>
        <v/>
      </c>
    </row>
    <row r="30" spans="1:7" ht="30" customHeight="1">
      <c r="A30" s="8" t="s">
        <v>75</v>
      </c>
      <c r="B30" s="8" t="s">
        <v>76</v>
      </c>
      <c r="C30" s="8" t="s">
        <v>10</v>
      </c>
      <c r="D30" s="8" t="s">
        <v>77</v>
      </c>
      <c r="E30" s="8">
        <f>CEILING(BoardQty*1.0,1)</f>
        <v>100</v>
      </c>
      <c r="G30" s="9">
        <f>IF(AND(ISNUMBER(E30),ISNUMBER(F30)),E30*F30,"")</f>
        <v/>
      </c>
    </row>
    <row r="31" spans="1:7" ht="30" customHeight="1">
      <c r="A31" s="8" t="s">
        <v>78</v>
      </c>
      <c r="B31" s="8" t="s">
        <v>79</v>
      </c>
      <c r="C31" s="8" t="s">
        <v>10</v>
      </c>
      <c r="D31" s="8" t="s">
        <v>80</v>
      </c>
      <c r="E31" s="8">
        <f>CEILING(BoardQty*1.0,1)</f>
        <v>100</v>
      </c>
      <c r="G31" s="9">
        <f>IF(AND(ISNUMBER(E31),ISNUMBER(F31)),E31*F31,"")</f>
        <v/>
      </c>
    </row>
    <row r="32" spans="1:7" ht="30" customHeight="1">
      <c r="A32" s="8" t="s">
        <v>81</v>
      </c>
      <c r="B32" s="8" t="s">
        <v>82</v>
      </c>
      <c r="C32" s="8" t="s">
        <v>10</v>
      </c>
      <c r="D32" s="8" t="s">
        <v>83</v>
      </c>
      <c r="E32" s="8">
        <f>CEILING(BoardQty*1.0,1)</f>
        <v>100</v>
      </c>
      <c r="G32" s="9">
        <f>IF(AND(ISNUMBER(E32),ISNUMBER(F32)),E32*F32,"")</f>
        <v/>
      </c>
    </row>
    <row r="33" spans="1:7" ht="30" customHeight="1">
      <c r="A33" s="8" t="s">
        <v>84</v>
      </c>
      <c r="B33" s="8" t="s">
        <v>85</v>
      </c>
      <c r="C33" s="8" t="s">
        <v>10</v>
      </c>
      <c r="D33" s="8" t="s">
        <v>86</v>
      </c>
      <c r="E33" s="8">
        <f>CEILING(BoardQty*1.0,1)</f>
        <v>100</v>
      </c>
      <c r="G33" s="9">
        <f>IF(AND(ISNUMBER(E33),ISNUMBER(F33)),E33*F33,"")</f>
        <v/>
      </c>
    </row>
    <row r="34" spans="1:7" ht="30" customHeight="1">
      <c r="A34" s="8" t="s">
        <v>87</v>
      </c>
      <c r="B34" s="8" t="s">
        <v>9</v>
      </c>
      <c r="C34" s="8" t="s">
        <v>10</v>
      </c>
      <c r="D34" s="8" t="s">
        <v>88</v>
      </c>
      <c r="E34" s="8">
        <f>CEILING(BoardQty*1.0,1)</f>
        <v>100</v>
      </c>
      <c r="G34" s="9">
        <f>IF(AND(ISNUMBER(E34),ISNUMBER(F34)),E34*F34,"")</f>
        <v/>
      </c>
    </row>
    <row r="35" spans="1:7" ht="30" customHeight="1">
      <c r="A35" s="8" t="s">
        <v>89</v>
      </c>
      <c r="B35" s="8" t="s">
        <v>13</v>
      </c>
      <c r="C35" s="8" t="s">
        <v>10</v>
      </c>
      <c r="D35" s="8" t="s">
        <v>90</v>
      </c>
      <c r="E35" s="8">
        <f>CEILING(BoardQty*1.0,1)</f>
        <v>100</v>
      </c>
      <c r="G35" s="9">
        <f>IF(AND(ISNUMBER(E35),ISNUMBER(F35)),E35*F35,"")</f>
        <v/>
      </c>
    </row>
    <row r="36" spans="1:7" ht="30" customHeight="1">
      <c r="A36" s="8" t="s">
        <v>91</v>
      </c>
      <c r="B36" s="8" t="s">
        <v>9</v>
      </c>
      <c r="C36" s="8" t="s">
        <v>10</v>
      </c>
      <c r="D36" s="8" t="s">
        <v>92</v>
      </c>
      <c r="E36" s="8">
        <f>CEILING(BoardQty*1.0,1)</f>
        <v>100</v>
      </c>
      <c r="G36" s="9">
        <f>IF(AND(ISNUMBER(E36),ISNUMBER(F36)),E36*F36,"")</f>
        <v/>
      </c>
    </row>
    <row r="37" spans="1:7" ht="30" customHeight="1">
      <c r="A37" s="8" t="s">
        <v>93</v>
      </c>
      <c r="B37" s="8" t="s">
        <v>13</v>
      </c>
      <c r="C37" s="8" t="s">
        <v>10</v>
      </c>
      <c r="D37" s="8" t="s">
        <v>94</v>
      </c>
      <c r="E37" s="8">
        <f>CEILING(BoardQty*1.0,1)</f>
        <v>100</v>
      </c>
      <c r="G37" s="9">
        <f>IF(AND(ISNUMBER(E37),ISNUMBER(F37)),E37*F37,"")</f>
        <v/>
      </c>
    </row>
    <row r="38" spans="1:7">
      <c r="A38" s="8" t="s">
        <v>95</v>
      </c>
      <c r="B38" s="8" t="s">
        <v>9</v>
      </c>
      <c r="C38" s="8" t="s">
        <v>10</v>
      </c>
      <c r="D38" s="8" t="s">
        <v>96</v>
      </c>
      <c r="E38" s="8">
        <f>CEILING(BoardQty*1.0,1)</f>
        <v>100</v>
      </c>
      <c r="G38" s="9">
        <f>IF(AND(ISNUMBER(E38),ISNUMBER(F38)),E38*F38,"")</f>
        <v/>
      </c>
    </row>
    <row r="39" spans="1:7">
      <c r="A39" s="8" t="s">
        <v>97</v>
      </c>
      <c r="B39" s="8" t="s">
        <v>13</v>
      </c>
      <c r="C39" s="8" t="s">
        <v>10</v>
      </c>
      <c r="D39" s="8" t="s">
        <v>98</v>
      </c>
      <c r="E39" s="8">
        <f>CEILING(BoardQty*1.0,1)</f>
        <v>100</v>
      </c>
      <c r="G39" s="9">
        <f>IF(AND(ISNUMBER(E39),ISNUMBER(F39)),E39*F39,"")</f>
        <v/>
      </c>
    </row>
    <row r="40" spans="1:7">
      <c r="A40" s="8" t="s">
        <v>99</v>
      </c>
      <c r="B40" s="8" t="s">
        <v>10</v>
      </c>
      <c r="C40" s="8" t="s">
        <v>10</v>
      </c>
      <c r="D40" s="8" t="s">
        <v>100</v>
      </c>
      <c r="E40" s="8">
        <f>CEILING(BoardQty*1.0,1)</f>
        <v>100</v>
      </c>
      <c r="G40" s="9">
        <f>IF(AND(ISNUMBER(E40),ISNUMBER(F40)),E40*F40,"")</f>
        <v/>
      </c>
    </row>
    <row r="41" spans="1:7">
      <c r="A41" s="8" t="s">
        <v>101</v>
      </c>
      <c r="B41" s="8" t="s">
        <v>10</v>
      </c>
      <c r="C41" s="8" t="s">
        <v>10</v>
      </c>
      <c r="D41" s="8" t="s">
        <v>102</v>
      </c>
      <c r="E41" s="8">
        <f>CEILING(BoardQty*1.0,1)</f>
        <v>100</v>
      </c>
      <c r="G41" s="9">
        <f>IF(AND(ISNUMBER(E41),ISNUMBER(F41)),E41*F41,"")</f>
        <v/>
      </c>
    </row>
    <row r="42" spans="1:7">
      <c r="A42" s="8" t="s">
        <v>103</v>
      </c>
      <c r="B42" s="8" t="s">
        <v>10</v>
      </c>
      <c r="C42" s="8" t="s">
        <v>10</v>
      </c>
      <c r="D42" s="8" t="s">
        <v>104</v>
      </c>
      <c r="E42" s="8">
        <f>CEILING(BoardQty*1.0,1)</f>
        <v>100</v>
      </c>
      <c r="G42" s="9">
        <f>IF(AND(ISNUMBER(E42),ISNUMBER(F42)),E42*F42,"")</f>
        <v/>
      </c>
    </row>
    <row r="43" spans="1:7">
      <c r="A43" s="8" t="s">
        <v>105</v>
      </c>
      <c r="B43" s="8" t="s">
        <v>10</v>
      </c>
      <c r="C43" s="8" t="s">
        <v>10</v>
      </c>
      <c r="D43" s="8" t="s">
        <v>106</v>
      </c>
      <c r="E43" s="8">
        <f>CEILING(BoardQty*1.0,1)</f>
        <v>100</v>
      </c>
      <c r="G43" s="9">
        <f>IF(AND(ISNUMBER(E43),ISNUMBER(F43)),E43*F43,"")</f>
        <v/>
      </c>
    </row>
    <row r="44" spans="1:7">
      <c r="A44" s="8" t="s">
        <v>107</v>
      </c>
      <c r="B44" s="8" t="s">
        <v>10</v>
      </c>
      <c r="C44" s="8" t="s">
        <v>10</v>
      </c>
      <c r="D44" s="8" t="s">
        <v>108</v>
      </c>
      <c r="E44" s="8">
        <f>CEILING(BoardQty*1.0,1)</f>
        <v>100</v>
      </c>
      <c r="G44" s="9">
        <f>IF(AND(ISNUMBER(E44),ISNUMBER(F44)),E44*F44,"")</f>
        <v/>
      </c>
    </row>
    <row r="45" spans="1:7">
      <c r="A45" s="8" t="s">
        <v>109</v>
      </c>
      <c r="B45" s="8" t="s">
        <v>10</v>
      </c>
      <c r="C45" s="8" t="s">
        <v>10</v>
      </c>
      <c r="D45" s="8" t="s">
        <v>110</v>
      </c>
      <c r="E45" s="8">
        <f>CEILING(BoardQty*1.0,1)</f>
        <v>100</v>
      </c>
      <c r="G45" s="9">
        <f>IF(AND(ISNUMBER(E45),ISNUMBER(F45)),E45*F45,"")</f>
        <v/>
      </c>
    </row>
    <row r="46" spans="1:7">
      <c r="A46" s="8" t="s">
        <v>111</v>
      </c>
      <c r="B46" s="8" t="s">
        <v>9</v>
      </c>
      <c r="C46" s="8" t="s">
        <v>10</v>
      </c>
      <c r="D46" s="8" t="s">
        <v>112</v>
      </c>
      <c r="E46" s="8">
        <f>CEILING(BoardQty*1.0,1)</f>
        <v>100</v>
      </c>
      <c r="G46" s="9">
        <f>IF(AND(ISNUMBER(E46),ISNUMBER(F46)),E46*F46,"")</f>
        <v/>
      </c>
    </row>
    <row r="47" spans="1:7">
      <c r="A47" s="8" t="s">
        <v>113</v>
      </c>
      <c r="B47" s="8" t="s">
        <v>13</v>
      </c>
      <c r="C47" s="8" t="s">
        <v>10</v>
      </c>
      <c r="D47" s="8" t="s">
        <v>114</v>
      </c>
      <c r="E47" s="8">
        <f>CEILING(BoardQty*1.0,1)</f>
        <v>100</v>
      </c>
      <c r="G47" s="9">
        <f>IF(AND(ISNUMBER(E47),ISNUMBER(F47)),E47*F47,"")</f>
        <v/>
      </c>
    </row>
    <row r="48" spans="1:7">
      <c r="A48" s="8" t="s">
        <v>115</v>
      </c>
      <c r="B48" s="8" t="s">
        <v>10</v>
      </c>
      <c r="C48" s="8" t="s">
        <v>10</v>
      </c>
      <c r="D48" s="8" t="s">
        <v>116</v>
      </c>
      <c r="E48" s="8">
        <f>CEILING(BoardQty*1.0,1)</f>
        <v>100</v>
      </c>
      <c r="G48" s="9">
        <f>IF(AND(ISNUMBER(E48),ISNUMBER(F48)),E48*F48,"")</f>
        <v/>
      </c>
    </row>
    <row r="51" spans="1:1">
      <c r="A51" s="2" t="s">
        <v>127</v>
      </c>
    </row>
  </sheetData>
  <mergeCells count="1">
    <mergeCell ref="A5:G5"/>
  </mergeCells>
  <conditionalFormatting sqref="E10">
    <cfRule type="expression" dxfId="0" priority="4">
      <formula>AND(ISBLANK(D10),TRUE())</formula>
    </cfRule>
  </conditionalFormatting>
  <conditionalFormatting sqref="E11">
    <cfRule type="expression" dxfId="0" priority="5">
      <formula>AND(ISBLANK(D11),TRUE())</formula>
    </cfRule>
  </conditionalFormatting>
  <conditionalFormatting sqref="E12">
    <cfRule type="expression" dxfId="0" priority="6">
      <formula>AND(ISBLANK(D12),TRUE())</formula>
    </cfRule>
  </conditionalFormatting>
  <conditionalFormatting sqref="E13">
    <cfRule type="expression" dxfId="0" priority="7">
      <formula>AND(ISBLANK(D13),TRUE())</formula>
    </cfRule>
  </conditionalFormatting>
  <conditionalFormatting sqref="E14">
    <cfRule type="expression" dxfId="0" priority="8">
      <formula>AND(ISBLANK(D14),TRUE())</formula>
    </cfRule>
  </conditionalFormatting>
  <conditionalFormatting sqref="E15">
    <cfRule type="expression" dxfId="0" priority="9">
      <formula>AND(ISBLANK(D15),TRUE())</formula>
    </cfRule>
  </conditionalFormatting>
  <conditionalFormatting sqref="E16">
    <cfRule type="expression" dxfId="0" priority="10">
      <formula>AND(ISBLANK(D16),TRUE())</formula>
    </cfRule>
  </conditionalFormatting>
  <conditionalFormatting sqref="E17">
    <cfRule type="expression" dxfId="0" priority="11">
      <formula>AND(ISBLANK(D17),TRUE())</formula>
    </cfRule>
  </conditionalFormatting>
  <conditionalFormatting sqref="E18">
    <cfRule type="expression" dxfId="0" priority="12">
      <formula>AND(ISBLANK(D18),TRUE())</formula>
    </cfRule>
  </conditionalFormatting>
  <conditionalFormatting sqref="E19">
    <cfRule type="expression" dxfId="0" priority="13">
      <formula>AND(ISBLANK(D19),TRUE())</formula>
    </cfRule>
  </conditionalFormatting>
  <conditionalFormatting sqref="E20">
    <cfRule type="expression" dxfId="0" priority="14">
      <formula>AND(ISBLANK(D20),TRUE())</formula>
    </cfRule>
  </conditionalFormatting>
  <conditionalFormatting sqref="E21">
    <cfRule type="expression" dxfId="0" priority="15">
      <formula>AND(ISBLANK(D21),TRUE())</formula>
    </cfRule>
  </conditionalFormatting>
  <conditionalFormatting sqref="E22">
    <cfRule type="expression" dxfId="0" priority="16">
      <formula>AND(ISBLANK(D22),TRUE())</formula>
    </cfRule>
  </conditionalFormatting>
  <conditionalFormatting sqref="E23">
    <cfRule type="expression" dxfId="0" priority="17">
      <formula>AND(ISBLANK(D23),TRUE())</formula>
    </cfRule>
  </conditionalFormatting>
  <conditionalFormatting sqref="E24">
    <cfRule type="expression" dxfId="0" priority="18">
      <formula>AND(ISBLANK(D24),TRUE())</formula>
    </cfRule>
  </conditionalFormatting>
  <conditionalFormatting sqref="E25">
    <cfRule type="expression" dxfId="0" priority="19">
      <formula>AND(ISBLANK(D25),TRUE())</formula>
    </cfRule>
  </conditionalFormatting>
  <conditionalFormatting sqref="E26">
    <cfRule type="expression" dxfId="0" priority="20">
      <formula>AND(ISBLANK(D26),TRUE())</formula>
    </cfRule>
  </conditionalFormatting>
  <conditionalFormatting sqref="E27">
    <cfRule type="expression" dxfId="0" priority="21">
      <formula>AND(ISBLANK(D27),TRUE())</formula>
    </cfRule>
  </conditionalFormatting>
  <conditionalFormatting sqref="E28">
    <cfRule type="expression" dxfId="0" priority="22">
      <formula>AND(ISBLANK(D28),TRUE())</formula>
    </cfRule>
  </conditionalFormatting>
  <conditionalFormatting sqref="E29">
    <cfRule type="expression" dxfId="0" priority="23">
      <formula>AND(ISBLANK(D29),TRUE())</formula>
    </cfRule>
  </conditionalFormatting>
  <conditionalFormatting sqref="E30">
    <cfRule type="expression" dxfId="0" priority="24">
      <formula>AND(ISBLANK(D30),TRUE())</formula>
    </cfRule>
  </conditionalFormatting>
  <conditionalFormatting sqref="E31">
    <cfRule type="expression" dxfId="0" priority="25">
      <formula>AND(ISBLANK(D31),TRUE())</formula>
    </cfRule>
  </conditionalFormatting>
  <conditionalFormatting sqref="E32">
    <cfRule type="expression" dxfId="0" priority="26">
      <formula>AND(ISBLANK(D32),TRUE())</formula>
    </cfRule>
  </conditionalFormatting>
  <conditionalFormatting sqref="E33">
    <cfRule type="expression" dxfId="0" priority="27">
      <formula>AND(ISBLANK(D33),TRUE())</formula>
    </cfRule>
  </conditionalFormatting>
  <conditionalFormatting sqref="E34">
    <cfRule type="expression" dxfId="0" priority="28">
      <formula>AND(ISBLANK(D34),TRUE())</formula>
    </cfRule>
  </conditionalFormatting>
  <conditionalFormatting sqref="E35">
    <cfRule type="expression" dxfId="0" priority="29">
      <formula>AND(ISBLANK(D35),TRUE())</formula>
    </cfRule>
  </conditionalFormatting>
  <conditionalFormatting sqref="E36">
    <cfRule type="expression" dxfId="0" priority="30">
      <formula>AND(ISBLANK(D36),TRUE())</formula>
    </cfRule>
  </conditionalFormatting>
  <conditionalFormatting sqref="E37">
    <cfRule type="expression" dxfId="0" priority="31">
      <formula>AND(ISBLANK(D37),TRUE())</formula>
    </cfRule>
  </conditionalFormatting>
  <conditionalFormatting sqref="E38">
    <cfRule type="expression" dxfId="0" priority="32">
      <formula>AND(ISBLANK(D38),TRUE())</formula>
    </cfRule>
  </conditionalFormatting>
  <conditionalFormatting sqref="E39">
    <cfRule type="expression" dxfId="0" priority="33">
      <formula>AND(ISBLANK(D39),TRUE())</formula>
    </cfRule>
  </conditionalFormatting>
  <conditionalFormatting sqref="E40">
    <cfRule type="expression" dxfId="0" priority="34">
      <formula>AND(ISBLANK(D40),TRUE())</formula>
    </cfRule>
  </conditionalFormatting>
  <conditionalFormatting sqref="E41">
    <cfRule type="expression" dxfId="0" priority="35">
      <formula>AND(ISBLANK(D41),TRUE())</formula>
    </cfRule>
  </conditionalFormatting>
  <conditionalFormatting sqref="E42">
    <cfRule type="expression" dxfId="0" priority="36">
      <formula>AND(ISBLANK(D42),TRUE())</formula>
    </cfRule>
  </conditionalFormatting>
  <conditionalFormatting sqref="E43">
    <cfRule type="expression" dxfId="0" priority="37">
      <formula>AND(ISBLANK(D43),TRUE())</formula>
    </cfRule>
  </conditionalFormatting>
  <conditionalFormatting sqref="E44">
    <cfRule type="expression" dxfId="0" priority="38">
      <formula>AND(ISBLANK(D44),TRUE())</formula>
    </cfRule>
  </conditionalFormatting>
  <conditionalFormatting sqref="E45">
    <cfRule type="expression" dxfId="0" priority="39">
      <formula>AND(ISBLANK(D45),TRUE())</formula>
    </cfRule>
  </conditionalFormatting>
  <conditionalFormatting sqref="E46">
    <cfRule type="expression" dxfId="0" priority="40">
      <formula>AND(ISBLANK(D46),TRUE())</formula>
    </cfRule>
  </conditionalFormatting>
  <conditionalFormatting sqref="E47">
    <cfRule type="expression" dxfId="0" priority="41">
      <formula>AND(ISBLANK(D47),TRUE())</formula>
    </cfRule>
  </conditionalFormatting>
  <conditionalFormatting sqref="E48">
    <cfRule type="expression" dxfId="0" priority="42">
      <formula>AND(ISBLANK(D48),TRUE())</formula>
    </cfRule>
  </conditionalFormatting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aquarius-client-hw</vt:lpstr>
      <vt:lpstr>'aquarius-client-hw'!BoardQty</vt:lpstr>
      <vt:lpstr>'aquarius-client-hw'!TotalCost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2025-09-01T16:00:02Z</dcterms:created>
  <dcterms:modified xsi:type="dcterms:W3CDTF">2025-09-01T16:00:02Z</dcterms:modified>
</cp:coreProperties>
</file>