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165" windowWidth="11415" windowHeight="6720" tabRatio="721"/>
  </bookViews>
  <sheets>
    <sheet name="comb classes" sheetId="2" r:id="rId1"/>
    <sheet name="topo classes" sheetId="1" r:id="rId2"/>
    <sheet name="connected components" sheetId="5" r:id="rId3"/>
    <sheet name="state transition" sheetId="4" r:id="rId4"/>
    <sheet name="game state" sheetId="3" r:id="rId5"/>
    <sheet name="scratch work" sheetId="6" r:id="rId6"/>
  </sheets>
  <calcPr calcId="145621" iterateDelta="1E-4"/>
</workbook>
</file>

<file path=xl/calcChain.xml><?xml version="1.0" encoding="utf-8"?>
<calcChain xmlns="http://schemas.openxmlformats.org/spreadsheetml/2006/main">
  <c r="G1" i="4" l="1"/>
  <c r="K2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2" i="6"/>
  <c r="C6" i="3"/>
  <c r="G2" i="3" s="1"/>
  <c r="G3" i="3" s="1"/>
  <c r="B2" i="6"/>
  <c r="B1" i="6"/>
  <c r="B3" i="6" s="1"/>
  <c r="G2" i="5"/>
  <c r="G3" i="5" s="1"/>
  <c r="G2" i="4"/>
  <c r="G1" i="2"/>
  <c r="G2" i="2"/>
  <c r="G3" i="2" s="1"/>
  <c r="G2" i="1"/>
  <c r="G3" i="1" s="1"/>
  <c r="D17" i="6" l="1"/>
  <c r="G3" i="4"/>
</calcChain>
</file>

<file path=xl/sharedStrings.xml><?xml version="1.0" encoding="utf-8"?>
<sst xmlns="http://schemas.openxmlformats.org/spreadsheetml/2006/main" count="139" uniqueCount="71">
  <si>
    <t>int</t>
  </si>
  <si>
    <t>tinyint</t>
  </si>
  <si>
    <t>element</t>
  </si>
  <si>
    <t>datatype</t>
  </si>
  <si>
    <t>size in bytes</t>
  </si>
  <si>
    <t>num records:</t>
  </si>
  <si>
    <t>bytes per record:</t>
  </si>
  <si>
    <t>total mem (GB):</t>
  </si>
  <si>
    <t>num trucks</t>
  </si>
  <si>
    <t>num cars</t>
  </si>
  <si>
    <t>hash</t>
  </si>
  <si>
    <t>num connected components</t>
  </si>
  <si>
    <t>bit 1</t>
  </si>
  <si>
    <t>isEdgeComplete</t>
  </si>
  <si>
    <t>isConnectedComponentComplete</t>
  </si>
  <si>
    <t>combinatorial class</t>
  </si>
  <si>
    <t>tinyint unsigned</t>
  </si>
  <si>
    <t>num states</t>
  </si>
  <si>
    <t>isSolved</t>
  </si>
  <si>
    <t>bit1</t>
  </si>
  <si>
    <t>Max Val bigint</t>
  </si>
  <si>
    <t>data type</t>
  </si>
  <si>
    <t>num topo classes</t>
  </si>
  <si>
    <t>mediumint</t>
  </si>
  <si>
    <t>bigint</t>
  </si>
  <si>
    <t>id</t>
  </si>
  <si>
    <t>isGoalState</t>
  </si>
  <si>
    <t xml:space="preserve">bit1 </t>
  </si>
  <si>
    <t>Notes</t>
  </si>
  <si>
    <t>total piece placements:</t>
  </si>
  <si>
    <t>topo class hash</t>
  </si>
  <si>
    <t>med int</t>
  </si>
  <si>
    <t>comb class id</t>
  </si>
  <si>
    <t>tiny int</t>
  </si>
  <si>
    <t>game number</t>
  </si>
  <si>
    <t>Key formed with
game number and comb class id</t>
  </si>
  <si>
    <t>Key for quick lookups
index this columns</t>
  </si>
  <si>
    <t>connected component id</t>
  </si>
  <si>
    <t>num ways to place a single car:</t>
  </si>
  <si>
    <t>num ways to place a single truck:</t>
  </si>
  <si>
    <t>FK to  state transition (comb class, transition number)</t>
  </si>
  <si>
    <t>red_car_end_a</t>
  </si>
  <si>
    <t>Additional Computation Notes</t>
  </si>
  <si>
    <t>edge discovery</t>
  </si>
  <si>
    <t>comb class discovery</t>
  </si>
  <si>
    <t>after node discovery</t>
  </si>
  <si>
    <t>after edge discovery</t>
  </si>
  <si>
    <t>after solution paths discovery</t>
  </si>
  <si>
    <t>during solution paths discovery</t>
  </si>
  <si>
    <t>integer [0,35]</t>
  </si>
  <si>
    <t>during node discovery</t>
  </si>
  <si>
    <t>Key to quickly answer, given a state, what edges are associated with this state</t>
  </si>
  <si>
    <t xml:space="preserve"> </t>
  </si>
  <si>
    <t>optimal_transition</t>
  </si>
  <si>
    <t>game_hash_top</t>
  </si>
  <si>
    <t>game_hash_bottom</t>
  </si>
  <si>
    <t>bit 54</t>
  </si>
  <si>
    <t>bit 36</t>
  </si>
  <si>
    <t>after state transition discovery</t>
  </si>
  <si>
    <t>after game state discovery (topo class discovery occurs as part of node discovery)</t>
  </si>
  <si>
    <t>after game state discovery</t>
  </si>
  <si>
    <t>at state discovery</t>
  </si>
  <si>
    <t>topo_class_hash</t>
  </si>
  <si>
    <t>Key</t>
  </si>
  <si>
    <t>*</t>
  </si>
  <si>
    <t>key</t>
  </si>
  <si>
    <t>pre transition game number</t>
  </si>
  <si>
    <t>post transition game number</t>
  </si>
  <si>
    <t>degree</t>
  </si>
  <si>
    <t>at edge discovery</t>
  </si>
  <si>
    <t>comb class discovery (2**num_cars) * (3**num_trucks)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</si>
</sst>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11" fontId="1" fillId="0" borderId="1" xfId="0" applyNumberFormat="1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11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2" fillId="4" borderId="2" xfId="0" applyNumberFormat="1" applyFont="1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34.7109375" customWidth="1"/>
    <col min="2" max="2" width="15.5703125" bestFit="1" customWidth="1"/>
    <col min="3" max="3" width="11.85546875" bestFit="1" customWidth="1"/>
    <col min="6" max="6" width="16.140625" bestFit="1" customWidth="1"/>
    <col min="7" max="7" width="8.28515625" bestFit="1" customWidth="1"/>
    <col min="8" max="8" width="69" bestFit="1" customWidth="1"/>
  </cols>
  <sheetData>
    <row r="1" spans="1:8" x14ac:dyDescent="0.25">
      <c r="A1" s="9" t="s">
        <v>2</v>
      </c>
      <c r="B1" s="9" t="s">
        <v>21</v>
      </c>
      <c r="C1" s="9" t="s">
        <v>4</v>
      </c>
      <c r="D1" s="9" t="s">
        <v>63</v>
      </c>
      <c r="E1" s="4"/>
      <c r="F1" s="9" t="s">
        <v>5</v>
      </c>
      <c r="G1" s="4">
        <f>1*12*5</f>
        <v>60</v>
      </c>
      <c r="H1" s="9" t="s">
        <v>42</v>
      </c>
    </row>
    <row r="2" spans="1:8" x14ac:dyDescent="0.25">
      <c r="A2" s="4" t="s">
        <v>9</v>
      </c>
      <c r="B2" s="4" t="s">
        <v>16</v>
      </c>
      <c r="C2" s="4">
        <v>1</v>
      </c>
      <c r="D2" s="4"/>
      <c r="E2" s="4"/>
      <c r="F2" s="9" t="s">
        <v>6</v>
      </c>
      <c r="G2" s="4">
        <f>SUM(C:C)</f>
        <v>14.25</v>
      </c>
      <c r="H2" s="4" t="s">
        <v>44</v>
      </c>
    </row>
    <row r="3" spans="1:8" x14ac:dyDescent="0.25">
      <c r="A3" s="4" t="s">
        <v>8</v>
      </c>
      <c r="B3" s="4" t="s">
        <v>16</v>
      </c>
      <c r="C3" s="4">
        <v>1</v>
      </c>
      <c r="D3" s="4"/>
      <c r="E3" s="4"/>
      <c r="F3" s="9" t="s">
        <v>7</v>
      </c>
      <c r="G3" s="5">
        <f>(G1*G2)/2^30</f>
        <v>7.9628080129623413E-7</v>
      </c>
      <c r="H3" s="4" t="s">
        <v>44</v>
      </c>
    </row>
    <row r="4" spans="1:8" x14ac:dyDescent="0.25">
      <c r="A4" s="4" t="s">
        <v>13</v>
      </c>
      <c r="B4" s="4" t="s">
        <v>12</v>
      </c>
      <c r="C4" s="4">
        <v>0.125</v>
      </c>
      <c r="D4" s="4"/>
      <c r="E4" s="4"/>
      <c r="F4" s="4"/>
      <c r="G4" s="4"/>
      <c r="H4" s="4" t="s">
        <v>58</v>
      </c>
    </row>
    <row r="5" spans="1:8" x14ac:dyDescent="0.25">
      <c r="A5" s="4" t="s">
        <v>14</v>
      </c>
      <c r="B5" s="4" t="s">
        <v>12</v>
      </c>
      <c r="C5" s="4">
        <v>0.125</v>
      </c>
      <c r="D5" s="4"/>
      <c r="E5" s="4"/>
      <c r="F5" s="4"/>
      <c r="G5" s="4"/>
      <c r="H5" s="4" t="s">
        <v>47</v>
      </c>
    </row>
    <row r="6" spans="1:8" x14ac:dyDescent="0.25">
      <c r="A6" s="4" t="s">
        <v>22</v>
      </c>
      <c r="B6" s="4" t="s">
        <v>23</v>
      </c>
      <c r="C6" s="4">
        <v>3</v>
      </c>
      <c r="D6" s="4"/>
      <c r="E6" s="4"/>
      <c r="F6" s="4"/>
      <c r="G6" s="4"/>
      <c r="H6" s="4" t="s">
        <v>59</v>
      </c>
    </row>
    <row r="7" spans="1:8" x14ac:dyDescent="0.25">
      <c r="A7" s="4" t="s">
        <v>17</v>
      </c>
      <c r="B7" s="4" t="s">
        <v>24</v>
      </c>
      <c r="C7" s="4">
        <v>8</v>
      </c>
      <c r="D7" s="4"/>
      <c r="E7" s="4"/>
      <c r="F7" s="4"/>
      <c r="G7" s="4"/>
      <c r="H7" s="4" t="s">
        <v>60</v>
      </c>
    </row>
    <row r="8" spans="1:8" ht="15.75" x14ac:dyDescent="0.3">
      <c r="A8" s="7" t="s">
        <v>32</v>
      </c>
      <c r="B8" s="5" t="s">
        <v>16</v>
      </c>
      <c r="C8" s="4">
        <v>1</v>
      </c>
      <c r="D8" s="14" t="s">
        <v>64</v>
      </c>
      <c r="E8" s="4"/>
      <c r="F8" s="4"/>
      <c r="G8" s="4"/>
      <c r="H8" s="5" t="s">
        <v>70</v>
      </c>
    </row>
    <row r="9" spans="1:8" x14ac:dyDescent="0.25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5" sqref="A15"/>
    </sheetView>
  </sheetViews>
  <sheetFormatPr defaultRowHeight="15" x14ac:dyDescent="0.25"/>
  <cols>
    <col min="1" max="1" width="31.85546875" bestFit="1" customWidth="1"/>
    <col min="2" max="2" width="15.5703125" bestFit="1" customWidth="1"/>
    <col min="3" max="3" width="11.85546875" bestFit="1" customWidth="1"/>
    <col min="6" max="6" width="16.140625" bestFit="1" customWidth="1"/>
    <col min="7" max="7" width="12" bestFit="1" customWidth="1"/>
    <col min="8" max="8" width="28.5703125" bestFit="1" customWidth="1"/>
    <col min="9" max="9" width="13.7109375" bestFit="1" customWidth="1"/>
  </cols>
  <sheetData>
    <row r="1" spans="1:8" x14ac:dyDescent="0.25">
      <c r="A1" s="9" t="s">
        <v>2</v>
      </c>
      <c r="B1" s="9" t="s">
        <v>3</v>
      </c>
      <c r="C1" s="9" t="s">
        <v>4</v>
      </c>
      <c r="D1" s="9" t="s">
        <v>65</v>
      </c>
      <c r="E1" s="4"/>
      <c r="F1" s="10" t="s">
        <v>5</v>
      </c>
      <c r="G1" s="5">
        <v>230000000</v>
      </c>
      <c r="H1" s="9" t="s">
        <v>42</v>
      </c>
    </row>
    <row r="2" spans="1:8" x14ac:dyDescent="0.25">
      <c r="A2" s="11" t="s">
        <v>15</v>
      </c>
      <c r="B2" s="11" t="s">
        <v>16</v>
      </c>
      <c r="C2" s="11">
        <v>1</v>
      </c>
      <c r="D2" s="4"/>
      <c r="E2" s="4"/>
      <c r="F2" s="10" t="s">
        <v>6</v>
      </c>
      <c r="G2" s="4">
        <f>SUM(C:C)</f>
        <v>10.875</v>
      </c>
      <c r="H2" s="11" t="s">
        <v>50</v>
      </c>
    </row>
    <row r="3" spans="1:8" x14ac:dyDescent="0.25">
      <c r="A3" s="11" t="s">
        <v>10</v>
      </c>
      <c r="B3" s="11" t="s">
        <v>57</v>
      </c>
      <c r="C3" s="11">
        <v>4.5</v>
      </c>
      <c r="D3" s="15" t="s">
        <v>64</v>
      </c>
      <c r="E3" s="4"/>
      <c r="F3" s="10" t="s">
        <v>7</v>
      </c>
      <c r="G3" s="6">
        <f>(G1*G2)/2^30</f>
        <v>2.3294705897569656</v>
      </c>
      <c r="H3" s="11" t="s">
        <v>50</v>
      </c>
    </row>
    <row r="4" spans="1:8" x14ac:dyDescent="0.25">
      <c r="A4" s="4" t="s">
        <v>11</v>
      </c>
      <c r="B4" s="4" t="s">
        <v>1</v>
      </c>
      <c r="C4" s="4">
        <v>1</v>
      </c>
      <c r="D4" s="4"/>
      <c r="E4" s="4"/>
      <c r="F4" s="4"/>
      <c r="G4" s="4"/>
      <c r="H4" s="4" t="s">
        <v>47</v>
      </c>
    </row>
    <row r="5" spans="1:8" x14ac:dyDescent="0.25">
      <c r="A5" s="4" t="s">
        <v>13</v>
      </c>
      <c r="B5" s="4" t="s">
        <v>12</v>
      </c>
      <c r="C5" s="4">
        <v>0.125</v>
      </c>
      <c r="D5" s="4"/>
      <c r="E5" s="4"/>
      <c r="F5" s="4"/>
      <c r="G5" s="4"/>
      <c r="H5" s="4" t="s">
        <v>46</v>
      </c>
    </row>
    <row r="6" spans="1:8" x14ac:dyDescent="0.25">
      <c r="A6" s="4" t="s">
        <v>14</v>
      </c>
      <c r="B6" s="4" t="s">
        <v>12</v>
      </c>
      <c r="C6" s="4">
        <v>0.125</v>
      </c>
      <c r="D6" s="4"/>
      <c r="E6" s="4"/>
      <c r="F6" s="4"/>
      <c r="G6" s="4"/>
      <c r="H6" s="4" t="s">
        <v>47</v>
      </c>
    </row>
    <row r="7" spans="1:8" x14ac:dyDescent="0.25">
      <c r="A7" s="4" t="s">
        <v>18</v>
      </c>
      <c r="B7" s="4" t="s">
        <v>19</v>
      </c>
      <c r="C7" s="4">
        <v>0.125</v>
      </c>
      <c r="D7" s="4"/>
      <c r="E7" s="4"/>
      <c r="F7" s="4"/>
      <c r="G7" s="4"/>
      <c r="H7" s="4" t="s">
        <v>47</v>
      </c>
    </row>
    <row r="8" spans="1:8" x14ac:dyDescent="0.25">
      <c r="A8" s="4" t="s">
        <v>17</v>
      </c>
      <c r="B8" s="4" t="s">
        <v>0</v>
      </c>
      <c r="C8" s="4">
        <v>4</v>
      </c>
      <c r="D8" s="4"/>
      <c r="E8" s="4"/>
      <c r="F8" s="4"/>
      <c r="G8" s="4"/>
      <c r="H8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3" sqref="B13"/>
    </sheetView>
  </sheetViews>
  <sheetFormatPr defaultRowHeight="15" x14ac:dyDescent="0.25"/>
  <cols>
    <col min="1" max="1" width="27.140625" bestFit="1" customWidth="1"/>
    <col min="2" max="2" width="9.28515625" bestFit="1" customWidth="1"/>
    <col min="3" max="3" width="11.85546875" bestFit="1" customWidth="1"/>
    <col min="4" max="4" width="20" bestFit="1" customWidth="1"/>
    <col min="6" max="6" width="16.140625" bestFit="1" customWidth="1"/>
    <col min="7" max="7" width="8.5703125" bestFit="1" customWidth="1"/>
  </cols>
  <sheetData>
    <row r="1" spans="1:7" x14ac:dyDescent="0.25">
      <c r="A1" s="9" t="s">
        <v>2</v>
      </c>
      <c r="B1" s="9" t="s">
        <v>21</v>
      </c>
      <c r="C1" s="9" t="s">
        <v>4</v>
      </c>
      <c r="D1" s="9" t="s">
        <v>28</v>
      </c>
      <c r="E1" s="12"/>
      <c r="F1" s="12" t="s">
        <v>5</v>
      </c>
      <c r="G1" s="13">
        <v>50000000000</v>
      </c>
    </row>
    <row r="2" spans="1:7" x14ac:dyDescent="0.25">
      <c r="A2" s="4" t="s">
        <v>25</v>
      </c>
      <c r="B2" s="4" t="s">
        <v>24</v>
      </c>
      <c r="C2" s="4">
        <v>8</v>
      </c>
      <c r="D2" s="4"/>
      <c r="E2" s="4"/>
      <c r="F2" s="4" t="s">
        <v>6</v>
      </c>
      <c r="G2" s="4">
        <f>SUM(C:C)</f>
        <v>20.5</v>
      </c>
    </row>
    <row r="3" spans="1:7" x14ac:dyDescent="0.25">
      <c r="A3" s="4" t="s">
        <v>17</v>
      </c>
      <c r="B3" s="4" t="s">
        <v>24</v>
      </c>
      <c r="C3" s="4">
        <v>8</v>
      </c>
      <c r="D3" s="4"/>
      <c r="E3" s="4"/>
      <c r="F3" s="4" t="s">
        <v>7</v>
      </c>
      <c r="G3" s="5">
        <f>(G1*G2)/2^30</f>
        <v>954.60563898086548</v>
      </c>
    </row>
    <row r="4" spans="1:7" x14ac:dyDescent="0.25">
      <c r="A4" s="4" t="s">
        <v>30</v>
      </c>
      <c r="B4" s="4" t="s">
        <v>57</v>
      </c>
      <c r="C4" s="4">
        <v>4.5</v>
      </c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5" x14ac:dyDescent="0.25"/>
  <cols>
    <col min="1" max="1" width="34.140625" bestFit="1" customWidth="1"/>
    <col min="2" max="2" width="9.28515625" bestFit="1" customWidth="1"/>
    <col min="3" max="3" width="11.85546875" bestFit="1" customWidth="1"/>
    <col min="4" max="4" width="38.42578125" customWidth="1"/>
    <col min="6" max="6" width="17.42578125" customWidth="1"/>
    <col min="7" max="7" width="11.140625" customWidth="1"/>
    <col min="8" max="8" width="28.5703125" bestFit="1" customWidth="1"/>
  </cols>
  <sheetData>
    <row r="1" spans="1:8" x14ac:dyDescent="0.25">
      <c r="A1" s="9" t="s">
        <v>2</v>
      </c>
      <c r="B1" s="9" t="s">
        <v>21</v>
      </c>
      <c r="C1" s="9" t="s">
        <v>4</v>
      </c>
      <c r="D1" s="9" t="s">
        <v>28</v>
      </c>
      <c r="E1" s="12"/>
      <c r="F1" s="12" t="s">
        <v>5</v>
      </c>
      <c r="G1" s="13">
        <f>3200000000*10</f>
        <v>32000000000</v>
      </c>
      <c r="H1" s="9" t="s">
        <v>42</v>
      </c>
    </row>
    <row r="2" spans="1:8" x14ac:dyDescent="0.25">
      <c r="A2" s="4" t="s">
        <v>66</v>
      </c>
      <c r="B2" s="4" t="s">
        <v>0</v>
      </c>
      <c r="C2" s="4">
        <v>4</v>
      </c>
      <c r="D2" s="4"/>
      <c r="E2" s="4"/>
      <c r="F2" s="4" t="s">
        <v>6</v>
      </c>
      <c r="G2" s="4">
        <f>SUM(C:C)</f>
        <v>9</v>
      </c>
      <c r="H2" s="4" t="s">
        <v>43</v>
      </c>
    </row>
    <row r="3" spans="1:8" x14ac:dyDescent="0.25">
      <c r="A3" s="4" t="s">
        <v>67</v>
      </c>
      <c r="B3" s="4" t="s">
        <v>0</v>
      </c>
      <c r="C3" s="4">
        <v>4</v>
      </c>
      <c r="D3" s="4"/>
      <c r="E3" s="4"/>
      <c r="F3" s="4" t="s">
        <v>7</v>
      </c>
      <c r="G3" s="5">
        <f>(G1*G2)/2^30</f>
        <v>268.22090148925781</v>
      </c>
      <c r="H3" s="4" t="s">
        <v>43</v>
      </c>
    </row>
    <row r="4" spans="1:8" ht="30" x14ac:dyDescent="0.25">
      <c r="A4" s="4" t="s">
        <v>32</v>
      </c>
      <c r="B4" s="4" t="s">
        <v>1</v>
      </c>
      <c r="C4" s="4">
        <v>1</v>
      </c>
      <c r="D4" s="8" t="s">
        <v>51</v>
      </c>
      <c r="E4" s="4"/>
      <c r="F4" s="4"/>
      <c r="G4" s="5"/>
      <c r="H4" s="4" t="s">
        <v>43</v>
      </c>
    </row>
    <row r="5" spans="1:8" x14ac:dyDescent="0.2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"/>
    </sheetView>
  </sheetViews>
  <sheetFormatPr defaultRowHeight="15" x14ac:dyDescent="0.25"/>
  <cols>
    <col min="1" max="1" width="33.42578125" customWidth="1"/>
    <col min="2" max="2" width="9.28515625" bestFit="1" customWidth="1"/>
    <col min="3" max="3" width="11.85546875" bestFit="1" customWidth="1"/>
    <col min="4" max="4" width="35" customWidth="1"/>
    <col min="5" max="5" width="29.140625" bestFit="1" customWidth="1"/>
    <col min="6" max="6" width="16.140625" bestFit="1" customWidth="1"/>
    <col min="7" max="7" width="15" customWidth="1"/>
  </cols>
  <sheetData>
    <row r="1" spans="1:7" x14ac:dyDescent="0.25">
      <c r="A1" s="9" t="s">
        <v>2</v>
      </c>
      <c r="B1" s="9" t="s">
        <v>21</v>
      </c>
      <c r="C1" s="9" t="s">
        <v>4</v>
      </c>
      <c r="D1" s="9" t="s">
        <v>28</v>
      </c>
      <c r="E1" s="9" t="s">
        <v>42</v>
      </c>
      <c r="F1" s="12" t="s">
        <v>5</v>
      </c>
      <c r="G1" s="16">
        <v>3203982900</v>
      </c>
    </row>
    <row r="2" spans="1:7" ht="30" customHeight="1" x14ac:dyDescent="0.25">
      <c r="A2" s="4" t="s">
        <v>34</v>
      </c>
      <c r="B2" s="4" t="s">
        <v>0</v>
      </c>
      <c r="C2" s="4">
        <v>4</v>
      </c>
      <c r="D2" s="17" t="s">
        <v>35</v>
      </c>
      <c r="E2" s="4" t="s">
        <v>61</v>
      </c>
      <c r="F2" s="4" t="s">
        <v>6</v>
      </c>
      <c r="G2" s="4">
        <f>SUM(C:C)</f>
        <v>37.125</v>
      </c>
    </row>
    <row r="3" spans="1:7" ht="30" customHeight="1" x14ac:dyDescent="0.25">
      <c r="A3" s="4" t="s">
        <v>32</v>
      </c>
      <c r="B3" s="4" t="s">
        <v>33</v>
      </c>
      <c r="C3" s="4">
        <v>1</v>
      </c>
      <c r="D3" s="17"/>
      <c r="E3" s="4" t="s">
        <v>61</v>
      </c>
      <c r="F3" s="4" t="s">
        <v>7</v>
      </c>
      <c r="G3" s="6">
        <f>(G1*G2)/2^30</f>
        <v>110.77883202815428</v>
      </c>
    </row>
    <row r="4" spans="1:7" ht="30" x14ac:dyDescent="0.25">
      <c r="A4" s="4" t="s">
        <v>53</v>
      </c>
      <c r="B4" s="4" t="s">
        <v>0</v>
      </c>
      <c r="C4" s="4">
        <v>4</v>
      </c>
      <c r="D4" s="8" t="s">
        <v>40</v>
      </c>
      <c r="E4" s="4" t="s">
        <v>48</v>
      </c>
      <c r="F4" s="4"/>
      <c r="G4" s="4"/>
    </row>
    <row r="5" spans="1:7" x14ac:dyDescent="0.25">
      <c r="A5" s="4" t="s">
        <v>26</v>
      </c>
      <c r="B5" s="4" t="s">
        <v>27</v>
      </c>
      <c r="C5" s="4">
        <v>0.125</v>
      </c>
      <c r="D5" s="4"/>
      <c r="E5" s="4" t="s">
        <v>61</v>
      </c>
      <c r="F5" s="4"/>
      <c r="G5" s="4"/>
    </row>
    <row r="6" spans="1:7" ht="30" x14ac:dyDescent="0.25">
      <c r="A6" s="4" t="s">
        <v>54</v>
      </c>
      <c r="B6" s="4" t="s">
        <v>56</v>
      </c>
      <c r="C6" s="4">
        <f>108/8</f>
        <v>13.5</v>
      </c>
      <c r="D6" s="8" t="s">
        <v>36</v>
      </c>
      <c r="E6" s="4" t="s">
        <v>61</v>
      </c>
      <c r="F6" s="4"/>
      <c r="G6" s="4"/>
    </row>
    <row r="7" spans="1:7" x14ac:dyDescent="0.25">
      <c r="A7" s="4" t="s">
        <v>55</v>
      </c>
      <c r="B7" s="4" t="s">
        <v>56</v>
      </c>
      <c r="C7" s="4"/>
      <c r="D7" s="8"/>
      <c r="E7" s="4"/>
      <c r="F7" s="4"/>
      <c r="G7" s="4"/>
    </row>
    <row r="8" spans="1:7" x14ac:dyDescent="0.25">
      <c r="A8" s="4" t="s">
        <v>37</v>
      </c>
      <c r="B8" s="4" t="s">
        <v>24</v>
      </c>
      <c r="C8" s="4">
        <v>8</v>
      </c>
      <c r="D8" s="8"/>
      <c r="E8" s="4" t="s">
        <v>48</v>
      </c>
      <c r="F8" s="4"/>
      <c r="G8" s="4"/>
    </row>
    <row r="9" spans="1:7" x14ac:dyDescent="0.25">
      <c r="A9" s="4" t="s">
        <v>41</v>
      </c>
      <c r="B9" s="4" t="s">
        <v>33</v>
      </c>
      <c r="C9" s="4">
        <v>1</v>
      </c>
      <c r="D9" s="8" t="s">
        <v>49</v>
      </c>
      <c r="E9" s="4" t="s">
        <v>61</v>
      </c>
      <c r="F9" s="4"/>
      <c r="G9" s="4"/>
    </row>
    <row r="10" spans="1:7" x14ac:dyDescent="0.25">
      <c r="A10" s="4" t="s">
        <v>62</v>
      </c>
      <c r="B10" s="4" t="s">
        <v>57</v>
      </c>
      <c r="C10" s="4">
        <v>4.5</v>
      </c>
      <c r="D10" s="8"/>
      <c r="E10" s="4" t="s">
        <v>61</v>
      </c>
      <c r="F10" s="4"/>
      <c r="G10" s="4"/>
    </row>
    <row r="11" spans="1:7" x14ac:dyDescent="0.25">
      <c r="A11" s="4" t="s">
        <v>68</v>
      </c>
      <c r="B11" s="4" t="s">
        <v>33</v>
      </c>
      <c r="C11" s="4">
        <v>1</v>
      </c>
      <c r="D11" s="8"/>
      <c r="E11" s="4" t="s">
        <v>69</v>
      </c>
      <c r="F11" s="4"/>
      <c r="G11" s="4"/>
    </row>
    <row r="12" spans="1:7" x14ac:dyDescent="0.25">
      <c r="D12" t="s">
        <v>52</v>
      </c>
    </row>
  </sheetData>
  <mergeCells count="1">
    <mergeCell ref="D2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6" sqref="F26"/>
    </sheetView>
  </sheetViews>
  <sheetFormatPr defaultRowHeight="15" x14ac:dyDescent="0.25"/>
  <cols>
    <col min="1" max="1" width="30.5703125" bestFit="1" customWidth="1"/>
    <col min="4" max="4" width="12" bestFit="1" customWidth="1"/>
    <col min="10" max="10" width="13.7109375" bestFit="1" customWidth="1"/>
  </cols>
  <sheetData>
    <row r="1" spans="1:11" ht="15.75" x14ac:dyDescent="0.3">
      <c r="A1" t="s">
        <v>38</v>
      </c>
      <c r="B1">
        <f>5*6*2</f>
        <v>60</v>
      </c>
      <c r="D1">
        <v>108</v>
      </c>
      <c r="F1" t="s">
        <v>31</v>
      </c>
      <c r="G1" s="3">
        <v>16777215</v>
      </c>
      <c r="H1">
        <v>3</v>
      </c>
      <c r="J1" t="s">
        <v>20</v>
      </c>
      <c r="K1" s="2">
        <v>1.84467440737095E+19</v>
      </c>
    </row>
    <row r="2" spans="1:11" ht="15.75" x14ac:dyDescent="0.3">
      <c r="A2" t="s">
        <v>39</v>
      </c>
      <c r="B2">
        <f>4*6*2</f>
        <v>48</v>
      </c>
      <c r="D2">
        <f>D1-7</f>
        <v>101</v>
      </c>
      <c r="F2" t="s">
        <v>0</v>
      </c>
      <c r="G2" s="2">
        <v>4294967295</v>
      </c>
      <c r="H2">
        <v>4</v>
      </c>
      <c r="K2" s="1">
        <f>K1/'topo classes'!G1</f>
        <v>80203235103.084778</v>
      </c>
    </row>
    <row r="3" spans="1:11" x14ac:dyDescent="0.25">
      <c r="A3" t="s">
        <v>29</v>
      </c>
      <c r="B3">
        <f>SUM(B1:B2)</f>
        <v>108</v>
      </c>
      <c r="D3">
        <f t="shared" ref="D3:D16" si="0">D2-7</f>
        <v>94</v>
      </c>
    </row>
    <row r="4" spans="1:11" x14ac:dyDescent="0.25">
      <c r="D4">
        <f t="shared" si="0"/>
        <v>87</v>
      </c>
    </row>
    <row r="5" spans="1:11" x14ac:dyDescent="0.25">
      <c r="D5">
        <f t="shared" si="0"/>
        <v>80</v>
      </c>
    </row>
    <row r="6" spans="1:11" x14ac:dyDescent="0.25">
      <c r="D6">
        <f t="shared" si="0"/>
        <v>73</v>
      </c>
    </row>
    <row r="7" spans="1:11" x14ac:dyDescent="0.25">
      <c r="D7">
        <f t="shared" si="0"/>
        <v>66</v>
      </c>
    </row>
    <row r="8" spans="1:11" x14ac:dyDescent="0.25">
      <c r="D8">
        <f t="shared" si="0"/>
        <v>59</v>
      </c>
    </row>
    <row r="9" spans="1:11" x14ac:dyDescent="0.25">
      <c r="D9">
        <f t="shared" si="0"/>
        <v>52</v>
      </c>
    </row>
    <row r="10" spans="1:11" x14ac:dyDescent="0.25">
      <c r="D10">
        <f t="shared" si="0"/>
        <v>45</v>
      </c>
    </row>
    <row r="11" spans="1:11" x14ac:dyDescent="0.25">
      <c r="D11">
        <f t="shared" si="0"/>
        <v>38</v>
      </c>
    </row>
    <row r="12" spans="1:11" x14ac:dyDescent="0.25">
      <c r="D12">
        <f t="shared" si="0"/>
        <v>31</v>
      </c>
    </row>
    <row r="13" spans="1:11" x14ac:dyDescent="0.25">
      <c r="D13">
        <f t="shared" si="0"/>
        <v>24</v>
      </c>
    </row>
    <row r="14" spans="1:11" x14ac:dyDescent="0.25">
      <c r="D14">
        <f t="shared" si="0"/>
        <v>17</v>
      </c>
    </row>
    <row r="15" spans="1:11" x14ac:dyDescent="0.25">
      <c r="D15">
        <f t="shared" si="0"/>
        <v>10</v>
      </c>
    </row>
    <row r="16" spans="1:11" x14ac:dyDescent="0.25">
      <c r="D16">
        <f t="shared" si="0"/>
        <v>3</v>
      </c>
    </row>
    <row r="17" spans="4:4" x14ac:dyDescent="0.25">
      <c r="D17">
        <f>PRODUCT(D1:D16)</f>
        <v>6.8445294339423908E+25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 classes</vt:lpstr>
      <vt:lpstr>topo classes</vt:lpstr>
      <vt:lpstr>connected components</vt:lpstr>
      <vt:lpstr>state transition</vt:lpstr>
      <vt:lpstr>game state</vt:lpstr>
      <vt:lpstr>scratch work</vt:lpstr>
    </vt:vector>
  </TitlesOfParts>
  <Company>IBM LBPS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Seterus</dc:creator>
  <cp:lastModifiedBy>cliff</cp:lastModifiedBy>
  <dcterms:created xsi:type="dcterms:W3CDTF">2012-03-22T16:51:26Z</dcterms:created>
  <dcterms:modified xsi:type="dcterms:W3CDTF">2015-05-13T14:41:00Z</dcterms:modified>
</cp:coreProperties>
</file>