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ris_000\Documents\GitHub\AGN_SED\Cloudy_Data\"/>
    </mc:Choice>
  </mc:AlternateContent>
  <bookViews>
    <workbookView xWindow="360" yWindow="660" windowWidth="25365" windowHeight="15300" tabRatio="500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D2" i="1"/>
  <c r="E2" i="1"/>
  <c r="C2" i="1"/>
  <c r="B2" i="1"/>
  <c r="E3" i="1"/>
  <c r="D3" i="1"/>
  <c r="C3" i="1"/>
  <c r="B3" i="1"/>
  <c r="E4" i="1"/>
  <c r="D4" i="1"/>
  <c r="C4" i="1"/>
  <c r="D5" i="1"/>
  <c r="E5" i="1"/>
  <c r="B5" i="1"/>
  <c r="E10" i="1" l="1"/>
  <c r="D10" i="1"/>
  <c r="C10" i="1"/>
  <c r="B10" i="1"/>
  <c r="E9" i="1"/>
  <c r="D9" i="1"/>
  <c r="C9" i="1"/>
  <c r="B9" i="1"/>
  <c r="E8" i="1"/>
  <c r="D8" i="1"/>
  <c r="C8" i="1"/>
  <c r="B8" i="1"/>
  <c r="E7" i="1"/>
  <c r="C7" i="1"/>
  <c r="D7" i="1"/>
  <c r="B7" i="1"/>
  <c r="B4" i="1"/>
</calcChain>
</file>

<file path=xl/sharedStrings.xml><?xml version="1.0" encoding="utf-8"?>
<sst xmlns="http://schemas.openxmlformats.org/spreadsheetml/2006/main" count="5" uniqueCount="5">
  <si>
    <t>temperature</t>
  </si>
  <si>
    <t>OIII Ratio</t>
  </si>
  <si>
    <t>SII Ratio</t>
  </si>
  <si>
    <t>OI Ratio</t>
  </si>
  <si>
    <t>NII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</si>
</sst>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showRuler="0" workbookViewId="0">
      <selection activeCell="D2" sqref="D2"/>
    </sheetView>
  </sheetViews>
  <sheetFormatPr defaultColWidth="11"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10000</v>
      </c>
      <c r="B2" s="1">
        <f>LOG10(17.2)</f>
        <v>1.2355284469075489</v>
      </c>
      <c r="C2">
        <f>LOG10(0.355/3.07)</f>
        <v>-0.93691002242209243</v>
      </c>
      <c r="D2">
        <f>LOG10(0.0355/3.07)</f>
        <v>-1.9369100224220925</v>
      </c>
      <c r="E2">
        <f>LOG10(1.33/3.07)</f>
        <v>-0.36328673451010068</v>
      </c>
    </row>
    <row r="3" spans="1:5" x14ac:dyDescent="0.25">
      <c r="A3" s="1">
        <v>100000</v>
      </c>
      <c r="B3">
        <f>LOG10(13.9)</f>
        <v>1.1430148002540952</v>
      </c>
      <c r="C3">
        <f>LOG10(0.342/3.07)</f>
        <v>-0.95311226942105143</v>
      </c>
      <c r="D3">
        <f>LOG10(0.045/3.07)</f>
        <v>-1.8339258617018428</v>
      </c>
      <c r="E3">
        <f>LOG10(1.22/3.07)</f>
        <v>-0.40077854480243824</v>
      </c>
    </row>
    <row r="4" spans="1:5" x14ac:dyDescent="0.25">
      <c r="A4" s="1">
        <v>1000000</v>
      </c>
      <c r="B4">
        <f>LOG10(14.7)</f>
        <v>1.167317334748176</v>
      </c>
      <c r="C4">
        <f>LOG10(0.401/3.07)</f>
        <v>-0.88399400285700414</v>
      </c>
      <c r="D4">
        <f>LOG10(0.0484/3.07)</f>
        <v>-1.802293013832774</v>
      </c>
      <c r="E4">
        <f>LOG10(1.28/3.07)</f>
        <v>-0.37992840582931808</v>
      </c>
    </row>
    <row r="5" spans="1:5" x14ac:dyDescent="0.25">
      <c r="A5" s="1">
        <v>10000000</v>
      </c>
      <c r="B5">
        <f>LOG10(24.3)</f>
        <v>1.3856062735983121</v>
      </c>
      <c r="C5">
        <f>LOG10(0.241/3.09)</f>
        <v>-1.1079414368499663</v>
      </c>
      <c r="D5">
        <f>LOG10(0.0798/3.09)</f>
        <v>-1.5879555880741052</v>
      </c>
      <c r="E5">
        <f>LOG10(1.76/3.09)</f>
        <v>-0.24444581161068482</v>
      </c>
    </row>
    <row r="7" spans="1:5" x14ac:dyDescent="0.25">
      <c r="A7" s="1">
        <v>10000</v>
      </c>
      <c r="B7">
        <f>LOG10(17.2)</f>
        <v>1.2355284469075489</v>
      </c>
      <c r="C7">
        <f>LOG10(0.159/3.07)</f>
        <v>-1.285741251156735</v>
      </c>
      <c r="D7">
        <f>LOG10((0.0512)/3.07)</f>
        <v>-1.7778684145013557</v>
      </c>
      <c r="E7">
        <f>LOG10(1.33/3.07)</f>
        <v>-0.36328673451010068</v>
      </c>
    </row>
    <row r="8" spans="1:5" x14ac:dyDescent="0.25">
      <c r="A8" s="1">
        <v>100000</v>
      </c>
      <c r="B8">
        <f>LOG10(13.9)</f>
        <v>1.1430148002540952</v>
      </c>
      <c r="C8">
        <f>LOG10(0.153/3.07)</f>
        <v>-1.3024469446595877</v>
      </c>
      <c r="D8">
        <f>LOG10((0.045)/3.07)</f>
        <v>-1.8339258617018428</v>
      </c>
      <c r="E8">
        <f>LOG10(1.22/3.07)</f>
        <v>-0.40077854480243824</v>
      </c>
    </row>
    <row r="9" spans="1:5" x14ac:dyDescent="0.25">
      <c r="A9" s="1">
        <v>1000000</v>
      </c>
      <c r="B9">
        <f>LOG10(14.2)</f>
        <v>1.1522883443830565</v>
      </c>
      <c r="C9">
        <f>LOG10(0.18/3.07)</f>
        <v>-1.2318658703738805</v>
      </c>
      <c r="D9">
        <f>LOG10((0.0484)/3.07)</f>
        <v>-1.802293013832774</v>
      </c>
      <c r="E9">
        <f>LOG10(1.28/3.07)</f>
        <v>-0.37992840582931808</v>
      </c>
    </row>
    <row r="10" spans="1:5" x14ac:dyDescent="0.25">
      <c r="A10" s="1">
        <v>10000000</v>
      </c>
      <c r="B10">
        <f>LOG10(24.3)</f>
        <v>1.3856062735983121</v>
      </c>
      <c r="C10">
        <f>LOG10(0.109/3.07)</f>
        <v>-1.4497118775365629</v>
      </c>
      <c r="D10">
        <f>LOG10((0.0798)/3.07)</f>
        <v>-1.5851354841264571</v>
      </c>
      <c r="E10">
        <f>LOG10(1.76/3.07)</f>
        <v>-0.24162570766303665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chris_000</cp:lastModifiedBy>
  <dcterms:created xsi:type="dcterms:W3CDTF">2016-04-10T20:38:54Z</dcterms:created>
  <dcterms:modified xsi:type="dcterms:W3CDTF">2016-04-18T17:53:47Z</dcterms:modified>
</cp:coreProperties>
</file>