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ucas.vieira\Downloads\"/>
    </mc:Choice>
  </mc:AlternateContent>
  <bookViews>
    <workbookView xWindow="0" yWindow="0" windowWidth="19200" windowHeight="7050" activeTab="1"/>
  </bookViews>
  <sheets>
    <sheet name="Populacao 2" sheetId="7" r:id="rId1"/>
    <sheet name="Dashboard" sheetId="12" r:id="rId2"/>
    <sheet name="Populacao" sheetId="1" state="hidden" r:id="rId3"/>
    <sheet name="Arranjo domiciliares" sheetId="2" state="hidden" r:id="rId4"/>
    <sheet name="Sheet3" sheetId="10" state="hidden" r:id="rId5"/>
    <sheet name="Raca" sheetId="3" state="hidden" r:id="rId6"/>
    <sheet name="Sheet2" sheetId="9" state="hidden" r:id="rId7"/>
    <sheet name="Estado Civil" sheetId="4" state="hidden" r:id="rId8"/>
    <sheet name="Sheet1" sheetId="8" state="hidden" r:id="rId9"/>
    <sheet name="Escolaridade" sheetId="5" state="hidden" r:id="rId10"/>
    <sheet name="Sheet4" sheetId="11" state="hidden" r:id="rId11"/>
    <sheet name="Animais de Estimacao" sheetId="6" state="hidden" r:id="rId12"/>
  </sheets>
  <definedNames>
    <definedName name="Slicer_Populacao_por_faixa_etaria">#N/A</definedName>
  </definedNames>
  <calcPr calcId="162913"/>
  <pivotCaches>
    <pivotCache cacheId="0" r:id="rId13"/>
    <pivotCache cacheId="1" r:id="rId14"/>
    <pivotCache cacheId="2" r:id="rId15"/>
    <pivotCache cacheId="3" r:id="rId16"/>
    <pivotCache cacheId="4"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12" l="1"/>
  <c r="C20" i="1"/>
  <c r="C19" i="1"/>
  <c r="B20" i="1"/>
  <c r="B19" i="1"/>
  <c r="E11" i="1"/>
  <c r="H3" i="12"/>
</calcChain>
</file>

<file path=xl/sharedStrings.xml><?xml version="1.0" encoding="utf-8"?>
<sst xmlns="http://schemas.openxmlformats.org/spreadsheetml/2006/main" count="112" uniqueCount="62">
  <si>
    <t>Populacao por faixa etaria</t>
  </si>
  <si>
    <t>Feminino</t>
  </si>
  <si>
    <t>Masculino</t>
  </si>
  <si>
    <t>ate 4 anos</t>
  </si>
  <si>
    <t>5 a 9 anos</t>
  </si>
  <si>
    <t>10 a 14 anos</t>
  </si>
  <si>
    <t>15 a 19 anos</t>
  </si>
  <si>
    <t>20 a 24 anos</t>
  </si>
  <si>
    <t>25 a 29 anos</t>
  </si>
  <si>
    <t>30 a 34 anos</t>
  </si>
  <si>
    <t>35 a 39 anos</t>
  </si>
  <si>
    <t>40 a 44 anos</t>
  </si>
  <si>
    <t>45 a 49 anos</t>
  </si>
  <si>
    <t>50 a 54 anos</t>
  </si>
  <si>
    <t>55 a 59 anos</t>
  </si>
  <si>
    <t>60 a 64 anos</t>
  </si>
  <si>
    <t>65 a 69 anos</t>
  </si>
  <si>
    <t>70 a 74 anos</t>
  </si>
  <si>
    <t>75 anos ou mais</t>
  </si>
  <si>
    <t>Arranjos domiciliares</t>
  </si>
  <si>
    <t>Casal sem filhos</t>
  </si>
  <si>
    <t>Casal com 1 filho</t>
  </si>
  <si>
    <t>Monoparental(feminino)</t>
  </si>
  <si>
    <t>Outro perfil</t>
  </si>
  <si>
    <t>Casal com 2 filhos</t>
  </si>
  <si>
    <t>Unipessoal</t>
  </si>
  <si>
    <t>Casal com 3 filhos ou mais</t>
  </si>
  <si>
    <t>Raca</t>
  </si>
  <si>
    <t>Parda</t>
  </si>
  <si>
    <t>Branca</t>
  </si>
  <si>
    <t>Preta</t>
  </si>
  <si>
    <t>Amarela</t>
  </si>
  <si>
    <t>Casado</t>
  </si>
  <si>
    <t>Solteiro</t>
  </si>
  <si>
    <t>Divorciado</t>
  </si>
  <si>
    <t>Viuvo</t>
  </si>
  <si>
    <t>Desquitado ou separado judicialmente</t>
  </si>
  <si>
    <t>Escolaridade 25+</t>
  </si>
  <si>
    <t>Medio completo</t>
  </si>
  <si>
    <t>Superior completo</t>
  </si>
  <si>
    <t>Fundamental incompleto</t>
  </si>
  <si>
    <t>Fundamental completo</t>
  </si>
  <si>
    <t>Superior incompleto</t>
  </si>
  <si>
    <t>Sem escolaridade</t>
  </si>
  <si>
    <t>Medio incompleto</t>
  </si>
  <si>
    <t>Animais</t>
  </si>
  <si>
    <t>Gato</t>
  </si>
  <si>
    <t>Cachorro</t>
  </si>
  <si>
    <t>Ave</t>
  </si>
  <si>
    <t>Peixe</t>
  </si>
  <si>
    <t>Estado Civil +14</t>
  </si>
  <si>
    <t>Quantidades</t>
  </si>
  <si>
    <t>Row Labels</t>
  </si>
  <si>
    <t>Grand Total</t>
  </si>
  <si>
    <t>Sum of Feminino</t>
  </si>
  <si>
    <t>Sum of Masculino</t>
  </si>
  <si>
    <t>Sum of Quantidades</t>
  </si>
  <si>
    <t>Total da população</t>
  </si>
  <si>
    <t>Média de idade</t>
  </si>
  <si>
    <t>20 a 29 anos</t>
  </si>
  <si>
    <t>Média escolaridade/Nível Médio</t>
  </si>
  <si>
    <t>Gama- 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</si>
</sst>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28"/>
      <color theme="1"/>
      <name val="Calibri"/>
      <family val="2"/>
      <scheme val="minor"/>
    </font>
    <font>
      <b/>
      <sz val="24"/>
      <color theme="1"/>
      <name val="Calibri"/>
      <family val="2"/>
      <scheme val="minor"/>
    </font>
    <font>
      <b/>
      <sz val="36"/>
      <color theme="1"/>
      <name val="Calibri"/>
      <family val="2"/>
      <scheme val="minor"/>
    </font>
    <font>
      <sz val="22"/>
      <color theme="7"/>
      <name val="Calibri"/>
      <family val="2"/>
      <scheme val="minor"/>
    </font>
    <font>
      <b/>
      <sz val="14"/>
      <color theme="0"/>
      <name val="Calibri"/>
      <family val="2"/>
      <scheme val="minor"/>
    </font>
    <font>
      <b/>
      <sz val="10"/>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FFFF00"/>
        <bgColor indexed="64"/>
      </patternFill>
    </fill>
    <fill>
      <patternFill patternType="solid">
        <fgColor theme="9" tint="0.39997558519241921"/>
        <bgColor indexed="64"/>
      </patternFill>
    </fill>
    <fill>
      <patternFill patternType="solid">
        <fgColor rgb="FF0099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47">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2" borderId="0" xfId="0" applyFill="1" applyBorder="1"/>
    <xf numFmtId="0" fontId="0" fillId="2" borderId="5" xfId="0" applyNumberFormat="1" applyFill="1" applyBorder="1"/>
    <xf numFmtId="0" fontId="0" fillId="2" borderId="7" xfId="0" applyNumberFormat="1" applyFill="1" applyBorder="1"/>
    <xf numFmtId="0" fontId="0" fillId="2" borderId="2" xfId="0" applyNumberFormat="1" applyFill="1" applyBorder="1"/>
    <xf numFmtId="0" fontId="0" fillId="2" borderId="3" xfId="0" applyNumberFormat="1" applyFill="1" applyBorder="1"/>
    <xf numFmtId="0" fontId="0" fillId="2" borderId="6" xfId="0" applyNumberFormat="1" applyFill="1" applyBorder="1"/>
    <xf numFmtId="0" fontId="0" fillId="3" borderId="1" xfId="0" applyFill="1" applyBorder="1"/>
    <xf numFmtId="0" fontId="0" fillId="2" borderId="1" xfId="0" applyFill="1" applyBorder="1" applyAlignment="1">
      <alignment horizontal="left"/>
    </xf>
    <xf numFmtId="0" fontId="0" fillId="3" borderId="8" xfId="0" applyFill="1" applyBorder="1"/>
    <xf numFmtId="0" fontId="0" fillId="3" borderId="9" xfId="0" applyFill="1" applyBorder="1"/>
    <xf numFmtId="0" fontId="0" fillId="2" borderId="4" xfId="0" applyNumberFormat="1" applyFill="1" applyBorder="1"/>
    <xf numFmtId="0" fontId="0" fillId="2" borderId="10" xfId="0"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left"/>
    </xf>
    <xf numFmtId="0" fontId="0" fillId="2" borderId="2" xfId="0" applyFill="1" applyBorder="1"/>
    <xf numFmtId="0" fontId="0" fillId="2" borderId="14"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15" xfId="0" applyFill="1" applyBorder="1"/>
    <xf numFmtId="0" fontId="0" fillId="2" borderId="7" xfId="0" applyFill="1" applyBorder="1"/>
    <xf numFmtId="0" fontId="0" fillId="2" borderId="11" xfId="0" applyFill="1" applyBorder="1" applyAlignment="1">
      <alignment horizontal="center"/>
    </xf>
    <xf numFmtId="0" fontId="0" fillId="2" borderId="12" xfId="0" applyFill="1" applyBorder="1" applyAlignment="1">
      <alignment horizont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0" fillId="4" borderId="0" xfId="0" applyFill="1"/>
    <xf numFmtId="0" fontId="5" fillId="6" borderId="8"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9" xfId="0" applyFont="1" applyFill="1" applyBorder="1" applyAlignment="1">
      <alignment horizontal="center" vertical="center"/>
    </xf>
    <xf numFmtId="0" fontId="0" fillId="2" borderId="10"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7" fillId="5" borderId="10" xfId="0" applyFont="1" applyFill="1" applyBorder="1" applyAlignment="1">
      <alignment horizontal="center" vertical="center"/>
    </xf>
    <xf numFmtId="0" fontId="6" fillId="5" borderId="10" xfId="0" applyFont="1" applyFill="1" applyBorder="1" applyAlignment="1">
      <alignment horizontal="center" vertical="center"/>
    </xf>
  </cellXfs>
  <cellStyles count="1">
    <cellStyle name="Normal" xfId="0" builtinId="0"/>
  </cellStyles>
  <dxfs count="2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patternFill>
      </fill>
    </dxf>
    <dxf>
      <fill>
        <patternFill>
          <bgColor theme="9"/>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s>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Gama.xlsx]Sheet1!PivotTable2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6"/>
            </a:solidFill>
            <a:ln>
              <a:noFill/>
            </a:ln>
            <a:effectLst/>
            <a:sp3d/>
          </c:spPr>
          <c:invertIfNegative val="0"/>
          <c:cat>
            <c:strRef>
              <c:f>Sheet1!$A$4:$A$11</c:f>
              <c:strCache>
                <c:ptCount val="7"/>
                <c:pt idx="0">
                  <c:v>Fundamental completo</c:v>
                </c:pt>
                <c:pt idx="1">
                  <c:v>Fundamental incompleto</c:v>
                </c:pt>
                <c:pt idx="2">
                  <c:v>Medio completo</c:v>
                </c:pt>
                <c:pt idx="3">
                  <c:v>Medio incompleto</c:v>
                </c:pt>
                <c:pt idx="4">
                  <c:v>Sem escolaridade</c:v>
                </c:pt>
                <c:pt idx="5">
                  <c:v>Superior completo</c:v>
                </c:pt>
                <c:pt idx="6">
                  <c:v>Superior incompleto</c:v>
                </c:pt>
              </c:strCache>
            </c:strRef>
          </c:cat>
          <c:val>
            <c:numRef>
              <c:f>Sheet1!$B$4:$B$11</c:f>
              <c:numCache>
                <c:formatCode>General</c:formatCode>
                <c:ptCount val="7"/>
                <c:pt idx="0">
                  <c:v>6.5709999999999997</c:v>
                </c:pt>
                <c:pt idx="1">
                  <c:v>15.071999999999999</c:v>
                </c:pt>
                <c:pt idx="2">
                  <c:v>32.225999999999999</c:v>
                </c:pt>
                <c:pt idx="3">
                  <c:v>1.827</c:v>
                </c:pt>
                <c:pt idx="4">
                  <c:v>3.6779999999999999</c:v>
                </c:pt>
                <c:pt idx="5">
                  <c:v>23.899000000000001</c:v>
                </c:pt>
                <c:pt idx="6">
                  <c:v>4.1449999999999996</c:v>
                </c:pt>
              </c:numCache>
            </c:numRef>
          </c:val>
          <c:extLst>
            <c:ext xmlns:c16="http://schemas.microsoft.com/office/drawing/2014/chart" uri="{C3380CC4-5D6E-409C-BE32-E72D297353CC}">
              <c16:uniqueId val="{00000000-9961-430D-AE13-E6AF72AAB85C}"/>
            </c:ext>
          </c:extLst>
        </c:ser>
        <c:dLbls>
          <c:showLegendKey val="0"/>
          <c:showVal val="0"/>
          <c:showCatName val="0"/>
          <c:showSerName val="0"/>
          <c:showPercent val="0"/>
          <c:showBubbleSize val="0"/>
        </c:dLbls>
        <c:gapWidth val="150"/>
        <c:shape val="box"/>
        <c:axId val="421437456"/>
        <c:axId val="421431224"/>
        <c:axId val="0"/>
      </c:bar3DChart>
      <c:catAx>
        <c:axId val="421437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1431224"/>
        <c:crosses val="autoZero"/>
        <c:auto val="1"/>
        <c:lblAlgn val="ctr"/>
        <c:lblOffset val="100"/>
        <c:noMultiLvlLbl val="0"/>
      </c:catAx>
      <c:valAx>
        <c:axId val="42143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1437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Gama.xlsx]Sheet3!PivotTable6</c:name>
    <c:fmtId val="2"/>
  </c:pivotSource>
  <c:chart>
    <c:title>
      <c:tx>
        <c:rich>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r>
              <a:rPr lang="en-US">
                <a:solidFill>
                  <a:schemeClr val="accent4"/>
                </a:solidFill>
              </a:rPr>
              <a:t>Raça</a:t>
            </a:r>
          </a:p>
          <a:p>
            <a:pPr>
              <a:defRPr>
                <a:solidFill>
                  <a:schemeClr val="accent4"/>
                </a:solidFill>
              </a:defRPr>
            </a:pPr>
            <a:endParaRPr lang="en-US">
              <a:solidFill>
                <a:schemeClr val="accent4"/>
              </a:solidFill>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endParaRPr lang="pt-BR"/>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6"/>
          </a:solidFill>
          <a:ln>
            <a:noFill/>
          </a:ln>
          <a:effectLst>
            <a:outerShdw blurRad="254000" sx="102000" sy="102000" algn="ctr" rotWithShape="0">
              <a:prstClr val="black">
                <a:alpha val="20000"/>
              </a:prstClr>
            </a:outerShdw>
          </a:effectLst>
          <a:sp3d/>
        </c:spPr>
        <c:marker>
          <c:spPr>
            <a:solidFill>
              <a:schemeClr val="accent6">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hade val="58000"/>
            </a:schemeClr>
          </a:solidFill>
          <a:ln>
            <a:noFill/>
          </a:ln>
          <a:effectLst>
            <a:outerShdw blurRad="254000" sx="102000" sy="102000" algn="ctr" rotWithShape="0">
              <a:prstClr val="black">
                <a:alpha val="20000"/>
              </a:prstClr>
            </a:outerShdw>
          </a:effectLst>
          <a:sp3d/>
        </c:spPr>
      </c:pivotFmt>
      <c:pivotFmt>
        <c:idx val="9"/>
        <c:spPr>
          <a:solidFill>
            <a:schemeClr val="accent6">
              <a:shade val="86000"/>
            </a:schemeClr>
          </a:solidFill>
          <a:ln>
            <a:noFill/>
          </a:ln>
          <a:effectLst>
            <a:outerShdw blurRad="254000" sx="102000" sy="102000" algn="ctr" rotWithShape="0">
              <a:prstClr val="black">
                <a:alpha val="20000"/>
              </a:prstClr>
            </a:outerShdw>
          </a:effectLst>
          <a:sp3d/>
        </c:spPr>
      </c:pivotFmt>
      <c:pivotFmt>
        <c:idx val="10"/>
        <c:spPr>
          <a:solidFill>
            <a:schemeClr val="accent6">
              <a:tint val="86000"/>
            </a:schemeClr>
          </a:solidFill>
          <a:ln>
            <a:noFill/>
          </a:ln>
          <a:effectLst>
            <a:outerShdw blurRad="254000" sx="102000" sy="102000" algn="ctr" rotWithShape="0">
              <a:prstClr val="black">
                <a:alpha val="20000"/>
              </a:prstClr>
            </a:outerShdw>
          </a:effectLst>
          <a:sp3d/>
        </c:spPr>
      </c:pivotFmt>
      <c:pivotFmt>
        <c:idx val="11"/>
        <c:spPr>
          <a:solidFill>
            <a:schemeClr val="accent6">
              <a:tint val="58000"/>
            </a:schemeClr>
          </a:solidFill>
          <a:ln>
            <a:noFill/>
          </a:ln>
          <a:effectLst>
            <a:outerShdw blurRad="254000" sx="102000" sy="102000" algn="ctr" rotWithShape="0">
              <a:prstClr val="black">
                <a:alpha val="20000"/>
              </a:prstClr>
            </a:outerShdw>
          </a:effectLst>
          <a:sp3d/>
        </c:spPr>
      </c:pivotFmt>
      <c:pivotFmt>
        <c:idx val="12"/>
        <c:spPr>
          <a:solidFill>
            <a:schemeClr val="accent6"/>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6">
              <a:shade val="58000"/>
            </a:schemeClr>
          </a:solidFill>
          <a:ln>
            <a:noFill/>
          </a:ln>
          <a:effectLst>
            <a:outerShdw blurRad="254000" sx="102000" sy="102000" algn="ctr" rotWithShape="0">
              <a:prstClr val="black">
                <a:alpha val="20000"/>
              </a:prstClr>
            </a:outerShdw>
          </a:effectLst>
          <a:sp3d/>
        </c:spPr>
      </c:pivotFmt>
      <c:pivotFmt>
        <c:idx val="14"/>
        <c:spPr>
          <a:solidFill>
            <a:schemeClr val="accent6">
              <a:shade val="86000"/>
            </a:schemeClr>
          </a:solidFill>
          <a:ln>
            <a:noFill/>
          </a:ln>
          <a:effectLst>
            <a:outerShdw blurRad="254000" sx="102000" sy="102000" algn="ctr" rotWithShape="0">
              <a:prstClr val="black">
                <a:alpha val="20000"/>
              </a:prstClr>
            </a:outerShdw>
          </a:effectLst>
          <a:sp3d/>
        </c:spPr>
      </c:pivotFmt>
      <c:pivotFmt>
        <c:idx val="15"/>
        <c:spPr>
          <a:solidFill>
            <a:schemeClr val="accent6">
              <a:tint val="86000"/>
            </a:schemeClr>
          </a:solidFill>
          <a:ln>
            <a:noFill/>
          </a:ln>
          <a:effectLst>
            <a:outerShdw blurRad="254000" sx="102000" sy="102000" algn="ctr" rotWithShape="0">
              <a:prstClr val="black">
                <a:alpha val="20000"/>
              </a:prstClr>
            </a:outerShdw>
          </a:effectLst>
          <a:sp3d/>
        </c:spPr>
      </c:pivotFmt>
      <c:pivotFmt>
        <c:idx val="16"/>
        <c:spPr>
          <a:solidFill>
            <a:schemeClr val="accent6">
              <a:tint val="58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6">
                  <a:shade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CC0-4B06-B7B4-659436CC2FD5}"/>
              </c:ext>
            </c:extLst>
          </c:dPt>
          <c:dPt>
            <c:idx val="1"/>
            <c:bubble3D val="0"/>
            <c:spPr>
              <a:solidFill>
                <a:schemeClr val="accent6">
                  <a:shade val="8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CC0-4B06-B7B4-659436CC2FD5}"/>
              </c:ext>
            </c:extLst>
          </c:dPt>
          <c:dPt>
            <c:idx val="2"/>
            <c:bubble3D val="0"/>
            <c:explosion val="1"/>
            <c:spPr>
              <a:solidFill>
                <a:schemeClr val="accent6">
                  <a:tint val="8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CC0-4B06-B7B4-659436CC2FD5}"/>
              </c:ext>
            </c:extLst>
          </c:dPt>
          <c:dPt>
            <c:idx val="3"/>
            <c:bubble3D val="0"/>
            <c:spPr>
              <a:solidFill>
                <a:schemeClr val="accent6">
                  <a:tint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4CC0-4B06-B7B4-659436CC2FD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Sheet3!$A$4:$A$8</c:f>
              <c:strCache>
                <c:ptCount val="4"/>
                <c:pt idx="0">
                  <c:v>Amarela</c:v>
                </c:pt>
                <c:pt idx="1">
                  <c:v>Branca</c:v>
                </c:pt>
                <c:pt idx="2">
                  <c:v>Parda</c:v>
                </c:pt>
                <c:pt idx="3">
                  <c:v>Preta</c:v>
                </c:pt>
              </c:strCache>
            </c:strRef>
          </c:cat>
          <c:val>
            <c:numRef>
              <c:f>Sheet3!$B$4:$B$8</c:f>
              <c:numCache>
                <c:formatCode>General</c:formatCode>
                <c:ptCount val="4"/>
                <c:pt idx="0">
                  <c:v>0</c:v>
                </c:pt>
                <c:pt idx="1">
                  <c:v>58.158000000000001</c:v>
                </c:pt>
                <c:pt idx="2">
                  <c:v>58.749000000000002</c:v>
                </c:pt>
                <c:pt idx="3">
                  <c:v>19.29</c:v>
                </c:pt>
              </c:numCache>
            </c:numRef>
          </c:val>
          <c:extLst>
            <c:ext xmlns:c16="http://schemas.microsoft.com/office/drawing/2014/chart" uri="{C3380CC4-5D6E-409C-BE32-E72D297353CC}">
              <c16:uniqueId val="{00000008-4CC0-4B06-B7B4-659436CC2FD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6599480790175378"/>
          <c:y val="0.22719224073311392"/>
          <c:w val="0.21895186277087167"/>
          <c:h val="0.691245433527837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Gama.xlsx]Sheet2!PivotTable4</c:name>
    <c:fmtId val="2"/>
  </c:pivotSource>
  <c:chart>
    <c:title>
      <c:tx>
        <c:rich>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r>
              <a:rPr lang="en-US">
                <a:solidFill>
                  <a:schemeClr val="accent4"/>
                </a:solidFill>
              </a:rPr>
              <a:t>Estado</a:t>
            </a:r>
            <a:r>
              <a:rPr lang="en-US" baseline="0">
                <a:solidFill>
                  <a:schemeClr val="accent4"/>
                </a:solidFill>
              </a:rPr>
              <a:t> Civil +14</a:t>
            </a:r>
          </a:p>
          <a:p>
            <a:pPr>
              <a:defRPr>
                <a:solidFill>
                  <a:schemeClr val="accent4"/>
                </a:solidFill>
              </a:defRPr>
            </a:pPr>
            <a:endParaRPr lang="en-US">
              <a:solidFill>
                <a:schemeClr val="accent4"/>
              </a:solidFill>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endParaRPr lang="pt-BR"/>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tint val="54000"/>
            </a:schemeClr>
          </a:solidFill>
          <a:ln>
            <a:noFill/>
          </a:ln>
          <a:effectLst>
            <a:outerShdw blurRad="254000" sx="102000" sy="102000" algn="ctr" rotWithShape="0">
              <a:prstClr val="black">
                <a:alpha val="20000"/>
              </a:prstClr>
            </a:outerShdw>
          </a:effectLst>
          <a:sp3d/>
        </c:spPr>
      </c:pivotFmt>
      <c:pivotFmt>
        <c:idx val="9"/>
        <c:spPr>
          <a:solidFill>
            <a:schemeClr val="accent6">
              <a:tint val="77000"/>
            </a:schemeClr>
          </a:solidFill>
          <a:ln>
            <a:noFill/>
          </a:ln>
          <a:effectLst>
            <a:outerShdw blurRad="254000" sx="102000" sy="102000" algn="ctr" rotWithShape="0">
              <a:prstClr val="black">
                <a:alpha val="20000"/>
              </a:prstClr>
            </a:outerShdw>
          </a:effectLst>
          <a:sp3d/>
        </c:spPr>
      </c:pivotFmt>
      <c:pivotFmt>
        <c:idx val="10"/>
        <c:spPr>
          <a:solidFill>
            <a:schemeClr val="accent6"/>
          </a:solidFill>
          <a:ln>
            <a:noFill/>
          </a:ln>
          <a:effectLst>
            <a:outerShdw blurRad="254000" sx="102000" sy="102000" algn="ctr" rotWithShape="0">
              <a:prstClr val="black">
                <a:alpha val="20000"/>
              </a:prstClr>
            </a:outerShdw>
          </a:effectLst>
          <a:sp3d/>
        </c:spPr>
      </c:pivotFmt>
      <c:pivotFmt>
        <c:idx val="11"/>
        <c:spPr>
          <a:solidFill>
            <a:schemeClr val="accent6">
              <a:shade val="76000"/>
            </a:schemeClr>
          </a:solidFill>
          <a:ln>
            <a:noFill/>
          </a:ln>
          <a:effectLst>
            <a:outerShdw blurRad="254000" sx="102000" sy="102000" algn="ctr" rotWithShape="0">
              <a:prstClr val="black">
                <a:alpha val="20000"/>
              </a:prstClr>
            </a:outerShdw>
          </a:effectLst>
          <a:sp3d/>
        </c:spPr>
      </c:pivotFmt>
      <c:pivotFmt>
        <c:idx val="12"/>
        <c:spPr>
          <a:solidFill>
            <a:schemeClr val="accent6">
              <a:shade val="53000"/>
            </a:schemeClr>
          </a:solidFill>
          <a:ln>
            <a:noFill/>
          </a:ln>
          <a:effectLst>
            <a:outerShdw blurRad="254000" sx="102000" sy="102000" algn="ctr" rotWithShape="0">
              <a:prstClr val="black">
                <a:alpha val="20000"/>
              </a:prstClr>
            </a:outerShdw>
          </a:effectLst>
          <a:sp3d/>
        </c:spPr>
      </c:pivotFmt>
      <c:pivotFmt>
        <c:idx val="13"/>
        <c:spPr>
          <a:solidFill>
            <a:schemeClr val="accent6"/>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accent6">
              <a:tint val="54000"/>
            </a:schemeClr>
          </a:solidFill>
          <a:ln>
            <a:noFill/>
          </a:ln>
          <a:effectLst>
            <a:outerShdw blurRad="254000" sx="102000" sy="102000" algn="ctr" rotWithShape="0">
              <a:prstClr val="black">
                <a:alpha val="20000"/>
              </a:prstClr>
            </a:outerShdw>
          </a:effectLst>
          <a:sp3d/>
        </c:spPr>
      </c:pivotFmt>
      <c:pivotFmt>
        <c:idx val="15"/>
        <c:spPr>
          <a:solidFill>
            <a:schemeClr val="accent6">
              <a:tint val="77000"/>
            </a:schemeClr>
          </a:solidFill>
          <a:ln>
            <a:noFill/>
          </a:ln>
          <a:effectLst>
            <a:outerShdw blurRad="254000" sx="102000" sy="102000" algn="ctr" rotWithShape="0">
              <a:prstClr val="black">
                <a:alpha val="20000"/>
              </a:prstClr>
            </a:outerShdw>
          </a:effectLst>
          <a:sp3d/>
        </c:spPr>
      </c:pivotFmt>
      <c:pivotFmt>
        <c:idx val="16"/>
        <c:spPr>
          <a:solidFill>
            <a:schemeClr val="accent6"/>
          </a:solidFill>
          <a:ln>
            <a:noFill/>
          </a:ln>
          <a:effectLst>
            <a:outerShdw blurRad="254000" sx="102000" sy="102000" algn="ctr" rotWithShape="0">
              <a:prstClr val="black">
                <a:alpha val="20000"/>
              </a:prstClr>
            </a:outerShdw>
          </a:effectLst>
          <a:sp3d/>
        </c:spPr>
      </c:pivotFmt>
      <c:pivotFmt>
        <c:idx val="17"/>
        <c:spPr>
          <a:solidFill>
            <a:schemeClr val="accent6">
              <a:shade val="76000"/>
            </a:schemeClr>
          </a:solidFill>
          <a:ln>
            <a:noFill/>
          </a:ln>
          <a:effectLst>
            <a:outerShdw blurRad="254000" sx="102000" sy="102000" algn="ctr" rotWithShape="0">
              <a:prstClr val="black">
                <a:alpha val="20000"/>
              </a:prstClr>
            </a:outerShdw>
          </a:effectLst>
          <a:sp3d/>
        </c:spPr>
      </c:pivotFmt>
      <c:pivotFmt>
        <c:idx val="18"/>
        <c:spPr>
          <a:solidFill>
            <a:schemeClr val="accent6">
              <a:shade val="53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6">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008-4B10-8184-06BAC7373309}"/>
              </c:ext>
            </c:extLst>
          </c:dPt>
          <c:dPt>
            <c:idx val="1"/>
            <c:bubble3D val="0"/>
            <c:spPr>
              <a:solidFill>
                <a:schemeClr val="accent6">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008-4B10-8184-06BAC7373309}"/>
              </c:ext>
            </c:extLst>
          </c:dPt>
          <c:dPt>
            <c:idx val="2"/>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008-4B10-8184-06BAC7373309}"/>
              </c:ext>
            </c:extLst>
          </c:dPt>
          <c:dPt>
            <c:idx val="3"/>
            <c:bubble3D val="0"/>
            <c:spPr>
              <a:solidFill>
                <a:schemeClr val="accent6">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008-4B10-8184-06BAC7373309}"/>
              </c:ext>
            </c:extLst>
          </c:dPt>
          <c:dPt>
            <c:idx val="4"/>
            <c:bubble3D val="0"/>
            <c:spPr>
              <a:solidFill>
                <a:schemeClr val="accent6">
                  <a:shade val="5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008-4B10-8184-06BAC737330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Sheet2!$A$4:$A$9</c:f>
              <c:strCache>
                <c:ptCount val="5"/>
                <c:pt idx="0">
                  <c:v>Casado</c:v>
                </c:pt>
                <c:pt idx="1">
                  <c:v>Desquitado ou separado judicialmente</c:v>
                </c:pt>
                <c:pt idx="2">
                  <c:v>Divorciado</c:v>
                </c:pt>
                <c:pt idx="3">
                  <c:v>Solteiro</c:v>
                </c:pt>
                <c:pt idx="4">
                  <c:v>Viuvo</c:v>
                </c:pt>
              </c:strCache>
            </c:strRef>
          </c:cat>
          <c:val>
            <c:numRef>
              <c:f>Sheet2!$B$4:$B$9</c:f>
              <c:numCache>
                <c:formatCode>General</c:formatCode>
                <c:ptCount val="5"/>
                <c:pt idx="0">
                  <c:v>54.789000000000001</c:v>
                </c:pt>
                <c:pt idx="1">
                  <c:v>1.929</c:v>
                </c:pt>
                <c:pt idx="2">
                  <c:v>7.7060000000000004</c:v>
                </c:pt>
                <c:pt idx="3">
                  <c:v>43.631999999999998</c:v>
                </c:pt>
                <c:pt idx="4">
                  <c:v>7.335</c:v>
                </c:pt>
              </c:numCache>
            </c:numRef>
          </c:val>
          <c:extLst>
            <c:ext xmlns:c16="http://schemas.microsoft.com/office/drawing/2014/chart" uri="{C3380CC4-5D6E-409C-BE32-E72D297353CC}">
              <c16:uniqueId val="{0000000A-5008-4B10-8184-06BAC737330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5617487177659661"/>
          <c:y val="9.673356549979531E-2"/>
          <c:w val="0.33153774074289671"/>
          <c:h val="0.8353131227731143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Gama.xlsx]Sheet4!PivotTable8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accent4"/>
                </a:solidFill>
              </a:rPr>
              <a:t>Animal</a:t>
            </a:r>
            <a:r>
              <a:rPr lang="en-US" baseline="0"/>
              <a:t> </a:t>
            </a:r>
            <a:r>
              <a:rPr lang="en-US" baseline="0">
                <a:solidFill>
                  <a:schemeClr val="accent4"/>
                </a:solidFill>
              </a:rPr>
              <a:t>de estimação</a:t>
            </a:r>
          </a:p>
          <a:p>
            <a:pPr>
              <a:defRPr/>
            </a:pPr>
            <a:endParaRPr lang="en-US"/>
          </a:p>
        </c:rich>
      </c:tx>
      <c:layout>
        <c:manualLayout>
          <c:xMode val="edge"/>
          <c:yMode val="edge"/>
          <c:x val="0.12607871991958278"/>
          <c:y val="9.855268895480795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pivotFmt>
      <c:pivotFmt>
        <c:idx val="1"/>
      </c:pivotFmt>
      <c:pivotFmt>
        <c:idx val="2"/>
      </c:pivotFmt>
      <c:pivotFmt>
        <c:idx val="3"/>
      </c:pivotFmt>
      <c:pivotFmt>
        <c:idx val="4"/>
      </c:pivotFmt>
      <c:pivotFmt>
        <c:idx val="5"/>
      </c:pivotFmt>
      <c:pivotFmt>
        <c:idx val="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3"/>
        <c:dLbl>
          <c:idx val="0"/>
          <c:layout/>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4"/>
        <c:dLbl>
          <c:idx val="0"/>
          <c:layout/>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5"/>
        <c:dLbl>
          <c:idx val="0"/>
          <c:layout/>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6"/>
        <c:dLbl>
          <c:idx val="0"/>
          <c:layout/>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7"/>
        <c:spPr>
          <a:solidFill>
            <a:schemeClr val="accent6">
              <a:shade val="58000"/>
            </a:schemeClr>
          </a:solidFill>
          <a:ln>
            <a:noFill/>
          </a:ln>
          <a:effectLst>
            <a:outerShdw blurRad="254000" sx="102000" sy="102000" algn="ctr" rotWithShape="0">
              <a:prstClr val="black">
                <a:alpha val="20000"/>
              </a:prstClr>
            </a:outerShdw>
          </a:effectLst>
          <a:sp3d/>
        </c:spPr>
      </c:pivotFmt>
      <c:pivotFmt>
        <c:idx val="18"/>
        <c:spPr>
          <a:solidFill>
            <a:schemeClr val="accent6">
              <a:shade val="86000"/>
            </a:schemeClr>
          </a:solidFill>
          <a:ln>
            <a:noFill/>
          </a:ln>
          <a:effectLst>
            <a:outerShdw blurRad="254000" sx="102000" sy="102000" algn="ctr" rotWithShape="0">
              <a:prstClr val="black">
                <a:alpha val="20000"/>
              </a:prstClr>
            </a:outerShdw>
          </a:effectLst>
          <a:sp3d/>
        </c:spPr>
      </c:pivotFmt>
      <c:pivotFmt>
        <c:idx val="19"/>
        <c:spPr>
          <a:solidFill>
            <a:schemeClr val="accent6">
              <a:tint val="86000"/>
            </a:schemeClr>
          </a:solidFill>
          <a:ln>
            <a:noFill/>
          </a:ln>
          <a:effectLst>
            <a:outerShdw blurRad="254000" sx="102000" sy="102000" algn="ctr" rotWithShape="0">
              <a:prstClr val="black">
                <a:alpha val="20000"/>
              </a:prstClr>
            </a:outerShdw>
          </a:effectLst>
          <a:sp3d/>
        </c:spPr>
      </c:pivotFmt>
      <c:pivotFmt>
        <c:idx val="20"/>
        <c:spPr>
          <a:solidFill>
            <a:schemeClr val="accent6">
              <a:tint val="58000"/>
            </a:schemeClr>
          </a:solidFill>
          <a:ln>
            <a:noFill/>
          </a:ln>
          <a:effectLst>
            <a:outerShdw blurRad="254000" sx="102000" sy="102000" algn="ctr" rotWithShape="0">
              <a:prstClr val="black">
                <a:alpha val="20000"/>
              </a:prstClr>
            </a:outerShdw>
          </a:effectLst>
          <a:sp3d/>
        </c:spPr>
      </c:pivotFmt>
      <c:pivotFmt>
        <c:idx val="21"/>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6">
                  <a:shade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B01-4D41-8726-849BE992B130}"/>
              </c:ext>
            </c:extLst>
          </c:dPt>
          <c:dPt>
            <c:idx val="1"/>
            <c:bubble3D val="0"/>
            <c:spPr>
              <a:solidFill>
                <a:schemeClr val="accent6">
                  <a:shade val="8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B01-4D41-8726-849BE992B130}"/>
              </c:ext>
            </c:extLst>
          </c:dPt>
          <c:dPt>
            <c:idx val="2"/>
            <c:bubble3D val="0"/>
            <c:spPr>
              <a:solidFill>
                <a:schemeClr val="accent6">
                  <a:tint val="8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B01-4D41-8726-849BE992B130}"/>
              </c:ext>
            </c:extLst>
          </c:dPt>
          <c:dPt>
            <c:idx val="3"/>
            <c:bubble3D val="0"/>
            <c:spPr>
              <a:solidFill>
                <a:schemeClr val="accent6">
                  <a:tint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B01-4D41-8726-849BE992B13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Sheet4!$A$4:$A$8</c:f>
              <c:strCache>
                <c:ptCount val="4"/>
                <c:pt idx="0">
                  <c:v>Ave</c:v>
                </c:pt>
                <c:pt idx="1">
                  <c:v>Cachorro</c:v>
                </c:pt>
                <c:pt idx="2">
                  <c:v>Gato</c:v>
                </c:pt>
                <c:pt idx="3">
                  <c:v>Peixe</c:v>
                </c:pt>
              </c:strCache>
            </c:strRef>
          </c:cat>
          <c:val>
            <c:numRef>
              <c:f>Sheet4!$B$4:$B$8</c:f>
              <c:numCache>
                <c:formatCode>General</c:formatCode>
                <c:ptCount val="4"/>
                <c:pt idx="0">
                  <c:v>1.554</c:v>
                </c:pt>
                <c:pt idx="1">
                  <c:v>22.173999999999999</c:v>
                </c:pt>
                <c:pt idx="2">
                  <c:v>6.4260000000000002</c:v>
                </c:pt>
                <c:pt idx="3">
                  <c:v>2.1190000000000002</c:v>
                </c:pt>
              </c:numCache>
            </c:numRef>
          </c:val>
          <c:extLst>
            <c:ext xmlns:c16="http://schemas.microsoft.com/office/drawing/2014/chart" uri="{C3380CC4-5D6E-409C-BE32-E72D297353CC}">
              <c16:uniqueId val="{00000008-CB01-4D41-8726-849BE992B130}"/>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596900</xdr:colOff>
      <xdr:row>0</xdr:row>
      <xdr:rowOff>6350</xdr:rowOff>
    </xdr:from>
    <xdr:to>
      <xdr:col>6</xdr:col>
      <xdr:colOff>596899</xdr:colOff>
      <xdr:row>13</xdr:row>
      <xdr:rowOff>123119</xdr:rowOff>
    </xdr:to>
    <mc:AlternateContent xmlns:mc="http://schemas.openxmlformats.org/markup-compatibility/2006" xmlns:a14="http://schemas.microsoft.com/office/drawing/2010/main">
      <mc:Choice Requires="a14">
        <xdr:graphicFrame macro="">
          <xdr:nvGraphicFramePr>
            <xdr:cNvPr id="2" name="Populacao por faixa etaria"/>
            <xdr:cNvGraphicFramePr/>
          </xdr:nvGraphicFramePr>
          <xdr:xfrm>
            <a:off x="0" y="0"/>
            <a:ext cx="0" cy="0"/>
          </xdr:xfrm>
          <a:graphic>
            <a:graphicData uri="http://schemas.microsoft.com/office/drawing/2010/slicer">
              <sle:slicer xmlns:sle="http://schemas.microsoft.com/office/drawing/2010/slicer" name="Populacao por faixa etaria"/>
            </a:graphicData>
          </a:graphic>
        </xdr:graphicFrame>
      </mc:Choice>
      <mc:Fallback xmlns="">
        <xdr:sp macro="" textlink="">
          <xdr:nvSpPr>
            <xdr:cNvPr id="0" name=""/>
            <xdr:cNvSpPr>
              <a:spLocks noTextEdit="1"/>
            </xdr:cNvSpPr>
          </xdr:nvSpPr>
          <xdr:spPr>
            <a:xfrm>
              <a:off x="3814233" y="6350"/>
              <a:ext cx="1820333" cy="251565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21872</xdr:colOff>
      <xdr:row>20</xdr:row>
      <xdr:rowOff>153811</xdr:rowOff>
    </xdr:from>
    <xdr:to>
      <xdr:col>9</xdr:col>
      <xdr:colOff>28223</xdr:colOff>
      <xdr:row>39</xdr:row>
      <xdr:rowOff>7056</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10055</xdr:colOff>
      <xdr:row>1</xdr:row>
      <xdr:rowOff>5115</xdr:rowOff>
    </xdr:from>
    <xdr:to>
      <xdr:col>6</xdr:col>
      <xdr:colOff>603250</xdr:colOff>
      <xdr:row>19</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5643</xdr:colOff>
      <xdr:row>1</xdr:row>
      <xdr:rowOff>7406</xdr:rowOff>
    </xdr:from>
    <xdr:to>
      <xdr:col>17</xdr:col>
      <xdr:colOff>0</xdr:colOff>
      <xdr:row>19</xdr:row>
      <xdr:rowOff>174625</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15875</xdr:colOff>
      <xdr:row>1</xdr:row>
      <xdr:rowOff>0</xdr:rowOff>
    </xdr:from>
    <xdr:to>
      <xdr:col>18</xdr:col>
      <xdr:colOff>3024186</xdr:colOff>
      <xdr:row>19</xdr:row>
      <xdr:rowOff>166686</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2405062</xdr:colOff>
      <xdr:row>0</xdr:row>
      <xdr:rowOff>23814</xdr:rowOff>
    </xdr:from>
    <xdr:to>
      <xdr:col>18</xdr:col>
      <xdr:colOff>3044824</xdr:colOff>
      <xdr:row>0</xdr:row>
      <xdr:rowOff>571500</xdr:rowOff>
    </xdr:to>
    <xdr:pic>
      <xdr:nvPicPr>
        <xdr:cNvPr id="9" name="Picture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605000" y="23814"/>
          <a:ext cx="639762" cy="5476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Lucas Martins Mendes Vieira" refreshedDate="45209.403157523149" createdVersion="6" refreshedVersion="6" minRefreshableVersion="3" recordCount="16">
  <cacheSource type="worksheet">
    <worksheetSource ref="A1:C17" sheet="Populacao"/>
  </cacheSource>
  <cacheFields count="3">
    <cacheField name="Populacao por faixa etaria" numFmtId="0">
      <sharedItems count="16">
        <s v="ate 4 anos"/>
        <s v="5 a 9 anos"/>
        <s v="10 a 14 anos"/>
        <s v="15 a 19 anos"/>
        <s v="20 a 24 anos"/>
        <s v="25 a 29 anos"/>
        <s v="30 a 34 anos"/>
        <s v="35 a 39 anos"/>
        <s v="40 a 44 anos"/>
        <s v="45 a 49 anos"/>
        <s v="50 a 54 anos"/>
        <s v="55 a 59 anos"/>
        <s v="60 a 64 anos"/>
        <s v="65 a 69 anos"/>
        <s v="70 a 74 anos"/>
        <s v="75 anos ou mais"/>
      </sharedItems>
    </cacheField>
    <cacheField name="Feminino" numFmtId="0">
      <sharedItems containsSemiMixedTypes="0" containsString="0" containsNumber="1" minValue="1.9930000000000001" maxValue="6.165"/>
    </cacheField>
    <cacheField name="Masculino" numFmtId="0">
      <sharedItems containsSemiMixedTypes="0" containsString="0" containsNumber="1" minValue="1.2749999999999999" maxValue="6.35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ucas Martins Mendes Vieira" refreshedDate="45209.442559143521" createdVersion="6" refreshedVersion="6" minRefreshableVersion="3" recordCount="7">
  <cacheSource type="worksheet">
    <worksheetSource ref="A1:B8" sheet="Escolaridade"/>
  </cacheSource>
  <cacheFields count="2">
    <cacheField name="Escolaridade 25+" numFmtId="0">
      <sharedItems count="7">
        <s v="Medio completo"/>
        <s v="Superior completo"/>
        <s v="Fundamental incompleto"/>
        <s v="Fundamental completo"/>
        <s v="Superior incompleto"/>
        <s v="Sem escolaridade"/>
        <s v="Medio incompleto"/>
      </sharedItems>
    </cacheField>
    <cacheField name="Quantidades" numFmtId="0">
      <sharedItems containsSemiMixedTypes="0" containsString="0" containsNumber="1" minValue="1.827" maxValue="32.2259999999999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ucas Martins Mendes Vieira" refreshedDate="45209.449562847221" createdVersion="6" refreshedVersion="6" minRefreshableVersion="3" recordCount="5">
  <cacheSource type="worksheet">
    <worksheetSource ref="A1:B6" sheet="Estado Civil"/>
  </cacheSource>
  <cacheFields count="2">
    <cacheField name="Estado Civil +14" numFmtId="0">
      <sharedItems count="5">
        <s v="Casado"/>
        <s v="Solteiro"/>
        <s v="Divorciado"/>
        <s v="Viuvo"/>
        <s v="Desquitado ou separado judicialmente"/>
      </sharedItems>
    </cacheField>
    <cacheField name="Quantidades" numFmtId="0">
      <sharedItems containsSemiMixedTypes="0" containsString="0" containsNumber="1" minValue="1.929" maxValue="54.78900000000000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ucas Martins Mendes Vieira" refreshedDate="45209.455844560187" createdVersion="6" refreshedVersion="6" minRefreshableVersion="3" recordCount="4">
  <cacheSource type="worksheet">
    <worksheetSource ref="A1:B5" sheet="Animais de Estimacao"/>
  </cacheSource>
  <cacheFields count="2">
    <cacheField name="Animais" numFmtId="0">
      <sharedItems count="4">
        <s v="Gato"/>
        <s v="Cachorro"/>
        <s v="Ave"/>
        <s v="Peixe"/>
      </sharedItems>
    </cacheField>
    <cacheField name="Quantidades" numFmtId="0">
      <sharedItems containsSemiMixedTypes="0" containsString="0" containsNumber="1" minValue="1.554" maxValue="22.17399999999999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Lucas Martins Mendes Vieira" refreshedDate="45209.467952314815" createdVersion="6" refreshedVersion="6" minRefreshableVersion="3" recordCount="4">
  <cacheSource type="worksheet">
    <worksheetSource ref="A1:B5" sheet="Raca"/>
  </cacheSource>
  <cacheFields count="2">
    <cacheField name="Raca" numFmtId="0">
      <sharedItems count="4">
        <s v="Parda"/>
        <s v="Branca"/>
        <s v="Preta"/>
        <s v="Amarela"/>
      </sharedItems>
    </cacheField>
    <cacheField name="Quantidades" numFmtId="0">
      <sharedItems containsSemiMixedTypes="0" containsString="0" containsNumber="1" minValue="0" maxValue="58.749000000000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n v="3.6720000000000002"/>
    <n v="3.915"/>
  </r>
  <r>
    <x v="1"/>
    <n v="3.581"/>
    <n v="3.8380000000000001"/>
  </r>
  <r>
    <x v="2"/>
    <n v="3.984"/>
    <n v="4.181"/>
  </r>
  <r>
    <x v="3"/>
    <n v="5.3620000000000001"/>
    <n v="5.5039999999999996"/>
  </r>
  <r>
    <x v="4"/>
    <n v="6.165"/>
    <n v="6.351"/>
  </r>
  <r>
    <x v="5"/>
    <n v="6.0679999999999996"/>
    <n v="6.1130000000000004"/>
  </r>
  <r>
    <x v="6"/>
    <n v="5.5439999999999996"/>
    <n v="5.508"/>
  </r>
  <r>
    <x v="7"/>
    <n v="5.5910000000000002"/>
    <n v="5.032"/>
  </r>
  <r>
    <x v="8"/>
    <n v="5.8639999999999999"/>
    <n v="4.8129999999999997"/>
  </r>
  <r>
    <x v="9"/>
    <n v="5.7290000000000001"/>
    <n v="4.74"/>
  </r>
  <r>
    <x v="10"/>
    <n v="5.2389999999999999"/>
    <n v="4.5190000000000001"/>
  </r>
  <r>
    <x v="11"/>
    <n v="4.1580000000000004"/>
    <n v="3.4969999999999999"/>
  </r>
  <r>
    <x v="12"/>
    <n v="2.9750000000000001"/>
    <n v="2.3879999999999999"/>
  </r>
  <r>
    <x v="13"/>
    <n v="2.3439999999999999"/>
    <n v="1.736"/>
  </r>
  <r>
    <x v="14"/>
    <n v="1.9930000000000001"/>
    <n v="1.2749999999999999"/>
  </r>
  <r>
    <x v="15"/>
    <n v="3.4929999999999999"/>
    <n v="2.1589999999999998"/>
  </r>
</pivotCacheRecords>
</file>

<file path=xl/pivotCache/pivotCacheRecords2.xml><?xml version="1.0" encoding="utf-8"?>
<pivotCacheRecords xmlns="http://schemas.openxmlformats.org/spreadsheetml/2006/main" xmlns:r="http://schemas.openxmlformats.org/officeDocument/2006/relationships" count="7">
  <r>
    <x v="0"/>
    <n v="32.225999999999999"/>
  </r>
  <r>
    <x v="1"/>
    <n v="23.899000000000001"/>
  </r>
  <r>
    <x v="2"/>
    <n v="15.071999999999999"/>
  </r>
  <r>
    <x v="3"/>
    <n v="6.5709999999999997"/>
  </r>
  <r>
    <x v="4"/>
    <n v="4.1449999999999996"/>
  </r>
  <r>
    <x v="5"/>
    <n v="3.6779999999999999"/>
  </r>
  <r>
    <x v="6"/>
    <n v="1.827"/>
  </r>
</pivotCacheRecords>
</file>

<file path=xl/pivotCache/pivotCacheRecords3.xml><?xml version="1.0" encoding="utf-8"?>
<pivotCacheRecords xmlns="http://schemas.openxmlformats.org/spreadsheetml/2006/main" xmlns:r="http://schemas.openxmlformats.org/officeDocument/2006/relationships" count="5">
  <r>
    <x v="0"/>
    <n v="54.789000000000001"/>
  </r>
  <r>
    <x v="1"/>
    <n v="43.631999999999998"/>
  </r>
  <r>
    <x v="2"/>
    <n v="7.7060000000000004"/>
  </r>
  <r>
    <x v="3"/>
    <n v="7.335"/>
  </r>
  <r>
    <x v="4"/>
    <n v="1.929"/>
  </r>
</pivotCacheRecords>
</file>

<file path=xl/pivotCache/pivotCacheRecords4.xml><?xml version="1.0" encoding="utf-8"?>
<pivotCacheRecords xmlns="http://schemas.openxmlformats.org/spreadsheetml/2006/main" xmlns:r="http://schemas.openxmlformats.org/officeDocument/2006/relationships" count="4">
  <r>
    <x v="0"/>
    <n v="6.4260000000000002"/>
  </r>
  <r>
    <x v="1"/>
    <n v="22.173999999999999"/>
  </r>
  <r>
    <x v="2"/>
    <n v="1.554"/>
  </r>
  <r>
    <x v="3"/>
    <n v="2.1190000000000002"/>
  </r>
</pivotCacheRecords>
</file>

<file path=xl/pivotCache/pivotCacheRecords5.xml><?xml version="1.0" encoding="utf-8"?>
<pivotCacheRecords xmlns="http://schemas.openxmlformats.org/spreadsheetml/2006/main" xmlns:r="http://schemas.openxmlformats.org/officeDocument/2006/relationships" count="4">
  <r>
    <x v="0"/>
    <n v="58.749000000000002"/>
  </r>
  <r>
    <x v="1"/>
    <n v="58.158000000000001"/>
  </r>
  <r>
    <x v="2"/>
    <n v="19.29"/>
  </r>
  <r>
    <x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0" firstDataRow="1" firstDataCol="1"/>
  <pivotFields count="3">
    <pivotField axis="axisRow" showAll="0">
      <items count="17">
        <item x="2"/>
        <item x="3"/>
        <item x="4"/>
        <item x="5"/>
        <item x="6"/>
        <item x="7"/>
        <item x="8"/>
        <item x="9"/>
        <item x="1"/>
        <item x="10"/>
        <item x="11"/>
        <item x="12"/>
        <item x="13"/>
        <item x="14"/>
        <item x="15"/>
        <item x="0"/>
        <item t="default"/>
      </items>
    </pivotField>
    <pivotField dataField="1" showAll="0"/>
    <pivotField dataField="1"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Feminino" fld="1" baseField="0" baseItem="0"/>
    <dataField name="Sum of Masculino" fld="2" baseField="0" baseItem="0"/>
  </dataFields>
  <formats count="20">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fieldPosition="0">
        <references count="1">
          <reference field="4294967294" count="2">
            <x v="0"/>
            <x v="1"/>
          </reference>
        </references>
      </pivotArea>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fieldPosition="0">
        <references count="1">
          <reference field="4294967294" count="2">
            <x v="0"/>
            <x v="1"/>
          </reference>
        </references>
      </pivotArea>
    </format>
    <format dxfId="7">
      <pivotArea field="0" type="button" dataOnly="0" labelOnly="1" outline="0" axis="axisRow" fieldPosition="0"/>
    </format>
    <format dxfId="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2">
    <pivotField axis="axisRow" showAll="0">
      <items count="5">
        <item x="3"/>
        <item x="1"/>
        <item x="0"/>
        <item x="2"/>
        <item t="default"/>
      </items>
    </pivotField>
    <pivotField dataField="1" showAll="0"/>
  </pivotFields>
  <rowFields count="1">
    <field x="0"/>
  </rowFields>
  <rowItems count="5">
    <i>
      <x/>
    </i>
    <i>
      <x v="1"/>
    </i>
    <i>
      <x v="2"/>
    </i>
    <i>
      <x v="3"/>
    </i>
    <i t="grand">
      <x/>
    </i>
  </rowItems>
  <colItems count="1">
    <i/>
  </colItems>
  <dataFields count="1">
    <dataField name="Sum of Quantidades" fld="1" baseField="0" baseItem="0"/>
  </dataFields>
  <chartFormats count="5">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2">
    <pivotField axis="axisRow" showAll="0">
      <items count="6">
        <item x="0"/>
        <item x="4"/>
        <item x="2"/>
        <item x="1"/>
        <item x="3"/>
        <item t="default"/>
      </items>
    </pivotField>
    <pivotField dataField="1" showAll="0"/>
  </pivotFields>
  <rowFields count="1">
    <field x="0"/>
  </rowFields>
  <rowItems count="6">
    <i>
      <x/>
    </i>
    <i>
      <x v="1"/>
    </i>
    <i>
      <x v="2"/>
    </i>
    <i>
      <x v="3"/>
    </i>
    <i>
      <x v="4"/>
    </i>
    <i t="grand">
      <x/>
    </i>
  </rowItems>
  <colItems count="1">
    <i/>
  </colItems>
  <dataFields count="1">
    <dataField name="Sum of Quantidad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1" firstHeaderRow="1" firstDataRow="1" firstDataCol="1"/>
  <pivotFields count="2">
    <pivotField axis="axisRow" showAll="0">
      <items count="8">
        <item x="3"/>
        <item x="2"/>
        <item x="0"/>
        <item x="6"/>
        <item x="5"/>
        <item x="1"/>
        <item x="4"/>
        <item t="default"/>
      </items>
    </pivotField>
    <pivotField dataField="1" showAll="0"/>
  </pivotFields>
  <rowFields count="1">
    <field x="0"/>
  </rowFields>
  <rowItems count="8">
    <i>
      <x/>
    </i>
    <i>
      <x v="1"/>
    </i>
    <i>
      <x v="2"/>
    </i>
    <i>
      <x v="3"/>
    </i>
    <i>
      <x v="4"/>
    </i>
    <i>
      <x v="5"/>
    </i>
    <i>
      <x v="6"/>
    </i>
    <i t="grand">
      <x/>
    </i>
  </rowItems>
  <colItems count="1">
    <i/>
  </colItems>
  <dataFields count="1">
    <dataField name="Sum of Quantidades" fld="1"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2">
    <pivotField axis="axisRow" showAll="0">
      <items count="5">
        <item x="2"/>
        <item x="1"/>
        <item x="0"/>
        <item x="3"/>
        <item t="default"/>
      </items>
    </pivotField>
    <pivotField dataField="1" showAll="0"/>
  </pivotFields>
  <rowFields count="1">
    <field x="0"/>
  </rowFields>
  <rowItems count="5">
    <i>
      <x/>
    </i>
    <i>
      <x v="1"/>
    </i>
    <i>
      <x v="2"/>
    </i>
    <i>
      <x v="3"/>
    </i>
    <i t="grand">
      <x/>
    </i>
  </rowItems>
  <colItems count="1">
    <i/>
  </colItems>
  <dataFields count="1">
    <dataField name="Sum of Quantidades" fld="1" baseField="0" baseItem="0"/>
  </dataFields>
  <chartFormats count="5">
    <chartFormat chart="2" format="17">
      <pivotArea type="data" outline="0" fieldPosition="0">
        <references count="2">
          <reference field="4294967294" count="1" selected="0">
            <x v="0"/>
          </reference>
          <reference field="0" count="1" selected="0">
            <x v="0"/>
          </reference>
        </references>
      </pivotArea>
    </chartFormat>
    <chartFormat chart="2" format="18">
      <pivotArea type="data" outline="0" fieldPosition="0">
        <references count="2">
          <reference field="4294967294" count="1" selected="0">
            <x v="0"/>
          </reference>
          <reference field="0" count="1" selected="0">
            <x v="1"/>
          </reference>
        </references>
      </pivotArea>
    </chartFormat>
    <chartFormat chart="2" format="19">
      <pivotArea type="data" outline="0" fieldPosition="0">
        <references count="2">
          <reference field="4294967294" count="1" selected="0">
            <x v="0"/>
          </reference>
          <reference field="0" count="1" selected="0">
            <x v="2"/>
          </reference>
        </references>
      </pivotArea>
    </chartFormat>
    <chartFormat chart="2" format="20">
      <pivotArea type="data" outline="0" fieldPosition="0">
        <references count="2">
          <reference field="4294967294" count="1" selected="0">
            <x v="0"/>
          </reference>
          <reference field="0" count="1" selected="0">
            <x v="3"/>
          </reference>
        </references>
      </pivotArea>
    </chartFormat>
    <chartFormat chart="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pulacao_por_faixa_etaria" sourceName="Populacao por faixa etaria">
  <pivotTables>
    <pivotTable tabId="7" name="PivotTable2"/>
  </pivotTables>
  <data>
    <tabular pivotCacheId="1">
      <items count="16">
        <i x="2" s="1"/>
        <i x="3" s="1"/>
        <i x="4" s="1"/>
        <i x="5" s="1"/>
        <i x="6" s="1"/>
        <i x="7" s="1"/>
        <i x="8" s="1"/>
        <i x="9" s="1"/>
        <i x="1" s="1"/>
        <i x="10" s="1"/>
        <i x="11" s="1"/>
        <i x="12" s="1"/>
        <i x="13" s="1"/>
        <i x="14" s="1"/>
        <i x="1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pulacao por faixa etaria" cache="Slicer_Populacao_por_faixa_etaria" caption="Populacao por faixa etaria" startItem="8"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topLeftCell="A35" zoomScale="90" zoomScaleNormal="90" workbookViewId="0">
      <selection activeCell="I15" sqref="I15"/>
    </sheetView>
  </sheetViews>
  <sheetFormatPr defaultRowHeight="14.5" x14ac:dyDescent="0.35"/>
  <cols>
    <col min="1" max="1" width="14.7265625" style="6" customWidth="1"/>
    <col min="2" max="2" width="15.26953125" style="6" bestFit="1" customWidth="1"/>
    <col min="3" max="3" width="16.08984375" style="6" bestFit="1" customWidth="1"/>
    <col min="4" max="16384" width="8.7265625" style="6"/>
  </cols>
  <sheetData>
    <row r="2" spans="1:8" ht="15" thickBot="1" x14ac:dyDescent="0.4">
      <c r="H2" s="7"/>
    </row>
    <row r="3" spans="1:8" ht="15" thickBot="1" x14ac:dyDescent="0.4">
      <c r="A3" s="13" t="s">
        <v>52</v>
      </c>
      <c r="B3" s="15" t="s">
        <v>54</v>
      </c>
      <c r="C3" s="16" t="s">
        <v>55</v>
      </c>
    </row>
    <row r="4" spans="1:8" x14ac:dyDescent="0.35">
      <c r="A4" s="18" t="s">
        <v>5</v>
      </c>
      <c r="B4" s="10">
        <v>3.984</v>
      </c>
      <c r="C4" s="11">
        <v>4.181</v>
      </c>
    </row>
    <row r="5" spans="1:8" x14ac:dyDescent="0.35">
      <c r="A5" s="19" t="s">
        <v>6</v>
      </c>
      <c r="B5" s="17">
        <v>5.3620000000000001</v>
      </c>
      <c r="C5" s="8">
        <v>5.5039999999999996</v>
      </c>
    </row>
    <row r="6" spans="1:8" x14ac:dyDescent="0.35">
      <c r="A6" s="19" t="s">
        <v>7</v>
      </c>
      <c r="B6" s="17">
        <v>6.165</v>
      </c>
      <c r="C6" s="8">
        <v>6.351</v>
      </c>
    </row>
    <row r="7" spans="1:8" x14ac:dyDescent="0.35">
      <c r="A7" s="19" t="s">
        <v>8</v>
      </c>
      <c r="B7" s="17">
        <v>6.0679999999999996</v>
      </c>
      <c r="C7" s="8">
        <v>6.1130000000000004</v>
      </c>
    </row>
    <row r="8" spans="1:8" x14ac:dyDescent="0.35">
      <c r="A8" s="19" t="s">
        <v>9</v>
      </c>
      <c r="B8" s="17">
        <v>5.5439999999999996</v>
      </c>
      <c r="C8" s="8">
        <v>5.508</v>
      </c>
    </row>
    <row r="9" spans="1:8" x14ac:dyDescent="0.35">
      <c r="A9" s="19" t="s">
        <v>10</v>
      </c>
      <c r="B9" s="17">
        <v>5.5910000000000002</v>
      </c>
      <c r="C9" s="8">
        <v>5.032</v>
      </c>
    </row>
    <row r="10" spans="1:8" x14ac:dyDescent="0.35">
      <c r="A10" s="19" t="s">
        <v>11</v>
      </c>
      <c r="B10" s="17">
        <v>5.8639999999999999</v>
      </c>
      <c r="C10" s="8">
        <v>4.8129999999999997</v>
      </c>
    </row>
    <row r="11" spans="1:8" x14ac:dyDescent="0.35">
      <c r="A11" s="19" t="s">
        <v>12</v>
      </c>
      <c r="B11" s="17">
        <v>5.7290000000000001</v>
      </c>
      <c r="C11" s="8">
        <v>4.74</v>
      </c>
    </row>
    <row r="12" spans="1:8" x14ac:dyDescent="0.35">
      <c r="A12" s="19" t="s">
        <v>4</v>
      </c>
      <c r="B12" s="17">
        <v>3.581</v>
      </c>
      <c r="C12" s="8">
        <v>3.8380000000000001</v>
      </c>
    </row>
    <row r="13" spans="1:8" x14ac:dyDescent="0.35">
      <c r="A13" s="19" t="s">
        <v>13</v>
      </c>
      <c r="B13" s="17">
        <v>5.2389999999999999</v>
      </c>
      <c r="C13" s="8">
        <v>4.5190000000000001</v>
      </c>
    </row>
    <row r="14" spans="1:8" x14ac:dyDescent="0.35">
      <c r="A14" s="19" t="s">
        <v>14</v>
      </c>
      <c r="B14" s="17">
        <v>4.1580000000000004</v>
      </c>
      <c r="C14" s="8">
        <v>3.4969999999999999</v>
      </c>
    </row>
    <row r="15" spans="1:8" x14ac:dyDescent="0.35">
      <c r="A15" s="19" t="s">
        <v>15</v>
      </c>
      <c r="B15" s="17">
        <v>2.9750000000000001</v>
      </c>
      <c r="C15" s="8">
        <v>2.3879999999999999</v>
      </c>
    </row>
    <row r="16" spans="1:8" x14ac:dyDescent="0.35">
      <c r="A16" s="19" t="s">
        <v>16</v>
      </c>
      <c r="B16" s="17">
        <v>2.3439999999999999</v>
      </c>
      <c r="C16" s="8">
        <v>1.736</v>
      </c>
    </row>
    <row r="17" spans="1:3" x14ac:dyDescent="0.35">
      <c r="A17" s="19" t="s">
        <v>17</v>
      </c>
      <c r="B17" s="17">
        <v>1.9930000000000001</v>
      </c>
      <c r="C17" s="8">
        <v>1.2749999999999999</v>
      </c>
    </row>
    <row r="18" spans="1:3" x14ac:dyDescent="0.35">
      <c r="A18" s="19" t="s">
        <v>18</v>
      </c>
      <c r="B18" s="17">
        <v>3.4929999999999999</v>
      </c>
      <c r="C18" s="8">
        <v>2.1589999999999998</v>
      </c>
    </row>
    <row r="19" spans="1:3" ht="15" thickBot="1" x14ac:dyDescent="0.4">
      <c r="A19" s="20" t="s">
        <v>3</v>
      </c>
      <c r="B19" s="17">
        <v>3.6720000000000002</v>
      </c>
      <c r="C19" s="8">
        <v>3.915</v>
      </c>
    </row>
    <row r="20" spans="1:3" ht="15" thickBot="1" x14ac:dyDescent="0.4">
      <c r="A20" s="14" t="s">
        <v>53</v>
      </c>
      <c r="B20" s="12">
        <v>71.761999999999986</v>
      </c>
      <c r="C20" s="9">
        <v>65.568999999999988</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5" sqref="B15"/>
    </sheetView>
  </sheetViews>
  <sheetFormatPr defaultRowHeight="14.5" x14ac:dyDescent="0.35"/>
  <cols>
    <col min="1" max="1" width="21.90625" bestFit="1" customWidth="1"/>
    <col min="2" max="2" width="11.54296875" bestFit="1" customWidth="1"/>
  </cols>
  <sheetData>
    <row r="1" spans="1:2" x14ac:dyDescent="0.35">
      <c r="A1" s="2" t="s">
        <v>37</v>
      </c>
      <c r="B1" s="2" t="s">
        <v>51</v>
      </c>
    </row>
    <row r="2" spans="1:2" x14ac:dyDescent="0.35">
      <c r="A2" t="s">
        <v>38</v>
      </c>
      <c r="B2">
        <v>32.225999999999999</v>
      </c>
    </row>
    <row r="3" spans="1:2" x14ac:dyDescent="0.35">
      <c r="A3" t="s">
        <v>39</v>
      </c>
      <c r="B3">
        <v>23.899000000000001</v>
      </c>
    </row>
    <row r="4" spans="1:2" x14ac:dyDescent="0.35">
      <c r="A4" t="s">
        <v>40</v>
      </c>
      <c r="B4">
        <v>15.071999999999999</v>
      </c>
    </row>
    <row r="5" spans="1:2" x14ac:dyDescent="0.35">
      <c r="A5" t="s">
        <v>41</v>
      </c>
      <c r="B5">
        <v>6.5709999999999997</v>
      </c>
    </row>
    <row r="6" spans="1:2" x14ac:dyDescent="0.35">
      <c r="A6" t="s">
        <v>42</v>
      </c>
      <c r="B6">
        <v>4.1449999999999996</v>
      </c>
    </row>
    <row r="7" spans="1:2" x14ac:dyDescent="0.35">
      <c r="A7" t="s">
        <v>43</v>
      </c>
      <c r="B7">
        <v>3.6779999999999999</v>
      </c>
    </row>
    <row r="8" spans="1:2" x14ac:dyDescent="0.35">
      <c r="A8" t="s">
        <v>44</v>
      </c>
      <c r="B8">
        <v>1.827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6" sqref="B6"/>
    </sheetView>
  </sheetViews>
  <sheetFormatPr defaultRowHeight="14.5" x14ac:dyDescent="0.35"/>
  <cols>
    <col min="1" max="1" width="12.36328125" bestFit="1" customWidth="1"/>
    <col min="2" max="2" width="18" bestFit="1" customWidth="1"/>
  </cols>
  <sheetData>
    <row r="3" spans="1:2" x14ac:dyDescent="0.35">
      <c r="A3" s="3" t="s">
        <v>52</v>
      </c>
      <c r="B3" t="s">
        <v>56</v>
      </c>
    </row>
    <row r="4" spans="1:2" x14ac:dyDescent="0.35">
      <c r="A4" s="4" t="s">
        <v>48</v>
      </c>
      <c r="B4" s="5">
        <v>1.554</v>
      </c>
    </row>
    <row r="5" spans="1:2" x14ac:dyDescent="0.35">
      <c r="A5" s="4" t="s">
        <v>47</v>
      </c>
      <c r="B5" s="5">
        <v>22.173999999999999</v>
      </c>
    </row>
    <row r="6" spans="1:2" x14ac:dyDescent="0.35">
      <c r="A6" s="4" t="s">
        <v>46</v>
      </c>
      <c r="B6" s="5">
        <v>6.4260000000000002</v>
      </c>
    </row>
    <row r="7" spans="1:2" x14ac:dyDescent="0.35">
      <c r="A7" s="4" t="s">
        <v>49</v>
      </c>
      <c r="B7" s="5">
        <v>2.1190000000000002</v>
      </c>
    </row>
    <row r="8" spans="1:2" x14ac:dyDescent="0.35">
      <c r="A8" s="4" t="s">
        <v>53</v>
      </c>
      <c r="B8" s="5">
        <v>32.272999999999996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5"/>
    </sheetView>
  </sheetViews>
  <sheetFormatPr defaultRowHeight="14.5" x14ac:dyDescent="0.35"/>
  <cols>
    <col min="1" max="1" width="13.6328125" customWidth="1"/>
    <col min="2" max="2" width="11.453125" bestFit="1" customWidth="1"/>
  </cols>
  <sheetData>
    <row r="1" spans="1:2" x14ac:dyDescent="0.35">
      <c r="A1" s="2" t="s">
        <v>45</v>
      </c>
      <c r="B1" s="2" t="s">
        <v>51</v>
      </c>
    </row>
    <row r="2" spans="1:2" x14ac:dyDescent="0.35">
      <c r="A2" t="s">
        <v>46</v>
      </c>
      <c r="B2">
        <v>6.4260000000000002</v>
      </c>
    </row>
    <row r="3" spans="1:2" x14ac:dyDescent="0.35">
      <c r="A3" t="s">
        <v>47</v>
      </c>
      <c r="B3">
        <v>22.173999999999999</v>
      </c>
    </row>
    <row r="4" spans="1:2" x14ac:dyDescent="0.35">
      <c r="A4" t="s">
        <v>48</v>
      </c>
      <c r="B4">
        <v>1.554</v>
      </c>
    </row>
    <row r="5" spans="1:2" x14ac:dyDescent="0.35">
      <c r="A5" t="s">
        <v>49</v>
      </c>
      <c r="B5">
        <v>2.1190000000000002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tabSelected="1" zoomScale="70" zoomScaleNormal="70" workbookViewId="0">
      <selection activeCell="H30" sqref="H30"/>
    </sheetView>
  </sheetViews>
  <sheetFormatPr defaultRowHeight="14.5" x14ac:dyDescent="0.35"/>
  <cols>
    <col min="1" max="7" width="8.7265625" style="6"/>
    <col min="8" max="8" width="25.90625" style="6" customWidth="1"/>
    <col min="9" max="18" width="8.7265625" style="6"/>
    <col min="19" max="19" width="43.90625" style="6" customWidth="1"/>
    <col min="20" max="16384" width="8.7265625" style="6"/>
  </cols>
  <sheetData>
    <row r="1" spans="1:19" ht="46" customHeight="1" thickBot="1" x14ac:dyDescent="0.4">
      <c r="A1" s="34" t="s">
        <v>61</v>
      </c>
      <c r="B1" s="35"/>
      <c r="C1" s="35"/>
      <c r="D1" s="35"/>
      <c r="E1" s="35"/>
      <c r="F1" s="35"/>
      <c r="G1" s="35"/>
      <c r="H1" s="35"/>
      <c r="I1" s="35"/>
      <c r="J1" s="35"/>
      <c r="K1" s="35"/>
      <c r="L1" s="35"/>
      <c r="M1" s="35"/>
      <c r="N1" s="35"/>
      <c r="O1" s="35"/>
      <c r="P1" s="35"/>
      <c r="Q1" s="35"/>
      <c r="R1" s="35"/>
      <c r="S1" s="36"/>
    </row>
    <row r="2" spans="1:19" ht="18.5" x14ac:dyDescent="0.35">
      <c r="A2" s="21"/>
      <c r="B2" s="22"/>
      <c r="C2" s="22"/>
      <c r="D2" s="22"/>
      <c r="E2" s="22"/>
      <c r="F2" s="22"/>
      <c r="G2" s="23"/>
      <c r="H2" s="46" t="s">
        <v>57</v>
      </c>
      <c r="I2" s="21"/>
      <c r="J2" s="22"/>
      <c r="K2" s="22"/>
      <c r="L2" s="22"/>
      <c r="M2" s="22"/>
      <c r="N2" s="22"/>
      <c r="O2" s="22"/>
      <c r="P2" s="23"/>
      <c r="Q2" s="23"/>
      <c r="R2" s="38"/>
      <c r="S2" s="37"/>
    </row>
    <row r="3" spans="1:19" x14ac:dyDescent="0.35">
      <c r="A3" s="24"/>
      <c r="B3" s="7"/>
      <c r="C3" s="7"/>
      <c r="D3" s="7"/>
      <c r="E3" s="7"/>
      <c r="F3" s="7"/>
      <c r="G3" s="25"/>
      <c r="H3" s="31">
        <f>GETPIVOTDATA("Sum of Feminino",'Populacao 2'!$A$3)+GETPIVOTDATA("Sum of Masculino",'Populacao 2'!$A$3)</f>
        <v>137.33099999999996</v>
      </c>
      <c r="I3" s="24"/>
      <c r="J3" s="7"/>
      <c r="K3" s="7"/>
      <c r="L3" s="7"/>
      <c r="M3" s="7"/>
      <c r="N3" s="7"/>
      <c r="O3" s="7"/>
      <c r="P3" s="25"/>
      <c r="Q3" s="25"/>
      <c r="R3" s="39"/>
      <c r="S3" s="29"/>
    </row>
    <row r="4" spans="1:19" x14ac:dyDescent="0.35">
      <c r="A4" s="24"/>
      <c r="B4" s="7"/>
      <c r="C4" s="7"/>
      <c r="D4" s="7"/>
      <c r="E4" s="7"/>
      <c r="F4" s="7"/>
      <c r="G4" s="25"/>
      <c r="H4" s="31"/>
      <c r="I4" s="24"/>
      <c r="J4" s="7"/>
      <c r="K4" s="7"/>
      <c r="L4" s="7"/>
      <c r="M4" s="7"/>
      <c r="N4" s="7"/>
      <c r="O4" s="7"/>
      <c r="P4" s="25"/>
      <c r="Q4" s="25"/>
      <c r="R4" s="39"/>
      <c r="S4" s="29"/>
    </row>
    <row r="5" spans="1:19" x14ac:dyDescent="0.35">
      <c r="A5" s="24"/>
      <c r="B5" s="7"/>
      <c r="C5" s="7"/>
      <c r="D5" s="7"/>
      <c r="E5" s="7"/>
      <c r="F5" s="7"/>
      <c r="G5" s="25"/>
      <c r="H5" s="31"/>
      <c r="I5" s="24"/>
      <c r="J5" s="7"/>
      <c r="K5" s="7"/>
      <c r="L5" s="7"/>
      <c r="M5" s="7"/>
      <c r="N5" s="7"/>
      <c r="O5" s="7"/>
      <c r="P5" s="25"/>
      <c r="Q5" s="25"/>
      <c r="R5" s="39"/>
      <c r="S5" s="29"/>
    </row>
    <row r="6" spans="1:19" x14ac:dyDescent="0.35">
      <c r="A6" s="24"/>
      <c r="B6" s="7"/>
      <c r="C6" s="7"/>
      <c r="D6" s="7"/>
      <c r="E6" s="7"/>
      <c r="F6" s="7"/>
      <c r="G6" s="25"/>
      <c r="H6" s="31"/>
      <c r="I6" s="24"/>
      <c r="J6" s="7"/>
      <c r="K6" s="7"/>
      <c r="L6" s="7"/>
      <c r="M6" s="7"/>
      <c r="N6" s="7"/>
      <c r="O6" s="7"/>
      <c r="P6" s="25"/>
      <c r="Q6" s="25"/>
      <c r="R6" s="39"/>
      <c r="S6" s="29"/>
    </row>
    <row r="7" spans="1:19" ht="15" thickBot="1" x14ac:dyDescent="0.4">
      <c r="A7" s="24"/>
      <c r="B7" s="7"/>
      <c r="C7" s="7"/>
      <c r="D7" s="7"/>
      <c r="E7" s="7"/>
      <c r="F7" s="7"/>
      <c r="G7" s="25"/>
      <c r="H7" s="32"/>
      <c r="I7" s="24"/>
      <c r="J7" s="7"/>
      <c r="K7" s="7"/>
      <c r="L7" s="7"/>
      <c r="M7" s="7"/>
      <c r="N7" s="7"/>
      <c r="O7" s="7"/>
      <c r="P7" s="25"/>
      <c r="Q7" s="25"/>
      <c r="R7" s="39"/>
      <c r="S7" s="29"/>
    </row>
    <row r="8" spans="1:19" ht="18.5" x14ac:dyDescent="0.35">
      <c r="A8" s="24"/>
      <c r="B8" s="7"/>
      <c r="C8" s="7"/>
      <c r="D8" s="7"/>
      <c r="E8" s="7"/>
      <c r="F8" s="7"/>
      <c r="G8" s="25"/>
      <c r="H8" s="46" t="s">
        <v>58</v>
      </c>
      <c r="I8" s="24"/>
      <c r="J8" s="7"/>
      <c r="K8" s="7"/>
      <c r="L8" s="7"/>
      <c r="M8" s="7"/>
      <c r="N8" s="7"/>
      <c r="O8" s="7"/>
      <c r="P8" s="25"/>
      <c r="Q8" s="25"/>
      <c r="R8" s="39"/>
      <c r="S8" s="29"/>
    </row>
    <row r="9" spans="1:19" x14ac:dyDescent="0.35">
      <c r="A9" s="24"/>
      <c r="B9" s="7"/>
      <c r="C9" s="7"/>
      <c r="D9" s="7"/>
      <c r="E9" s="7"/>
      <c r="F9" s="7"/>
      <c r="G9" s="25"/>
      <c r="H9" s="41" t="s">
        <v>59</v>
      </c>
      <c r="I9" s="24"/>
      <c r="J9" s="7"/>
      <c r="K9" s="7"/>
      <c r="L9" s="7"/>
      <c r="M9" s="7"/>
      <c r="N9" s="7"/>
      <c r="O9" s="7"/>
      <c r="P9" s="25"/>
      <c r="Q9" s="25"/>
      <c r="R9" s="39"/>
      <c r="S9" s="29"/>
    </row>
    <row r="10" spans="1:19" x14ac:dyDescent="0.35">
      <c r="A10" s="24"/>
      <c r="B10" s="7"/>
      <c r="C10" s="7"/>
      <c r="D10" s="7"/>
      <c r="E10" s="7"/>
      <c r="F10" s="7"/>
      <c r="G10" s="25"/>
      <c r="H10" s="41"/>
      <c r="I10" s="24"/>
      <c r="J10" s="7"/>
      <c r="K10" s="7"/>
      <c r="L10" s="7"/>
      <c r="M10" s="7"/>
      <c r="N10" s="7"/>
      <c r="O10" s="7"/>
      <c r="P10" s="25"/>
      <c r="Q10" s="25"/>
      <c r="R10" s="39"/>
      <c r="S10" s="29"/>
    </row>
    <row r="11" spans="1:19" x14ac:dyDescent="0.35">
      <c r="A11" s="24"/>
      <c r="B11" s="7"/>
      <c r="C11" s="7"/>
      <c r="D11" s="7"/>
      <c r="E11" s="7"/>
      <c r="F11" s="7"/>
      <c r="G11" s="25"/>
      <c r="H11" s="41"/>
      <c r="I11" s="24"/>
      <c r="J11" s="7"/>
      <c r="K11" s="7"/>
      <c r="L11" s="7"/>
      <c r="M11" s="7"/>
      <c r="N11" s="7"/>
      <c r="O11" s="7"/>
      <c r="P11" s="25"/>
      <c r="Q11" s="25"/>
      <c r="R11" s="39"/>
      <c r="S11" s="29"/>
    </row>
    <row r="12" spans="1:19" x14ac:dyDescent="0.35">
      <c r="A12" s="24"/>
      <c r="B12" s="7"/>
      <c r="C12" s="7"/>
      <c r="D12" s="7"/>
      <c r="E12" s="7"/>
      <c r="F12" s="7"/>
      <c r="G12" s="25"/>
      <c r="H12" s="41"/>
      <c r="I12" s="24"/>
      <c r="J12" s="7"/>
      <c r="K12" s="7"/>
      <c r="L12" s="7"/>
      <c r="M12" s="7"/>
      <c r="N12" s="7"/>
      <c r="O12" s="7"/>
      <c r="P12" s="25"/>
      <c r="Q12" s="25"/>
      <c r="R12" s="39"/>
      <c r="S12" s="29"/>
    </row>
    <row r="13" spans="1:19" ht="15" thickBot="1" x14ac:dyDescent="0.4">
      <c r="A13" s="24"/>
      <c r="B13" s="7"/>
      <c r="C13" s="7"/>
      <c r="D13" s="7"/>
      <c r="E13" s="7"/>
      <c r="F13" s="7"/>
      <c r="G13" s="25"/>
      <c r="H13" s="42"/>
      <c r="I13" s="24"/>
      <c r="J13" s="7"/>
      <c r="K13" s="7"/>
      <c r="L13" s="7"/>
      <c r="M13" s="7"/>
      <c r="N13" s="7"/>
      <c r="O13" s="7"/>
      <c r="P13" s="25"/>
      <c r="Q13" s="25"/>
      <c r="R13" s="39"/>
      <c r="S13" s="29"/>
    </row>
    <row r="14" spans="1:19" x14ac:dyDescent="0.35">
      <c r="A14" s="24"/>
      <c r="B14" s="7"/>
      <c r="C14" s="7"/>
      <c r="D14" s="7"/>
      <c r="E14" s="7"/>
      <c r="F14" s="7"/>
      <c r="G14" s="25"/>
      <c r="H14" s="45" t="s">
        <v>60</v>
      </c>
      <c r="I14" s="24"/>
      <c r="J14" s="7"/>
      <c r="K14" s="7"/>
      <c r="L14" s="7"/>
      <c r="M14" s="7"/>
      <c r="N14" s="7"/>
      <c r="O14" s="7"/>
      <c r="P14" s="25"/>
      <c r="Q14" s="25"/>
      <c r="R14" s="39"/>
      <c r="S14" s="29"/>
    </row>
    <row r="15" spans="1:19" x14ac:dyDescent="0.35">
      <c r="A15" s="24"/>
      <c r="B15" s="7"/>
      <c r="C15" s="7"/>
      <c r="D15" s="7"/>
      <c r="E15" s="7"/>
      <c r="F15" s="7"/>
      <c r="G15" s="25"/>
      <c r="H15" s="43">
        <f>(Escolaridade!B2)</f>
        <v>32.225999999999999</v>
      </c>
      <c r="I15" s="24"/>
      <c r="J15" s="7"/>
      <c r="K15" s="7"/>
      <c r="L15" s="7"/>
      <c r="M15" s="7"/>
      <c r="N15" s="7"/>
      <c r="O15" s="7"/>
      <c r="P15" s="25"/>
      <c r="Q15" s="25"/>
      <c r="R15" s="39"/>
      <c r="S15" s="29"/>
    </row>
    <row r="16" spans="1:19" x14ac:dyDescent="0.35">
      <c r="A16" s="24"/>
      <c r="B16" s="7"/>
      <c r="C16" s="7"/>
      <c r="D16" s="7"/>
      <c r="E16" s="7"/>
      <c r="F16" s="7"/>
      <c r="G16" s="25"/>
      <c r="H16" s="43"/>
      <c r="I16" s="24"/>
      <c r="J16" s="7"/>
      <c r="K16" s="7"/>
      <c r="L16" s="7"/>
      <c r="M16" s="7"/>
      <c r="N16" s="7"/>
      <c r="O16" s="7"/>
      <c r="P16" s="25"/>
      <c r="Q16" s="25"/>
      <c r="R16" s="39"/>
      <c r="S16" s="29"/>
    </row>
    <row r="17" spans="1:19" x14ac:dyDescent="0.35">
      <c r="A17" s="24"/>
      <c r="B17" s="7"/>
      <c r="C17" s="7"/>
      <c r="D17" s="7"/>
      <c r="E17" s="7"/>
      <c r="F17" s="7"/>
      <c r="G17" s="25"/>
      <c r="H17" s="43"/>
      <c r="I17" s="24"/>
      <c r="J17" s="7"/>
      <c r="K17" s="7"/>
      <c r="L17" s="7"/>
      <c r="M17" s="7"/>
      <c r="N17" s="7"/>
      <c r="O17" s="7"/>
      <c r="P17" s="25"/>
      <c r="Q17" s="25"/>
      <c r="R17" s="39"/>
      <c r="S17" s="29"/>
    </row>
    <row r="18" spans="1:19" x14ac:dyDescent="0.35">
      <c r="A18" s="24"/>
      <c r="B18" s="7"/>
      <c r="C18" s="7"/>
      <c r="D18" s="7"/>
      <c r="E18" s="7"/>
      <c r="F18" s="7"/>
      <c r="G18" s="25"/>
      <c r="H18" s="43"/>
      <c r="I18" s="24"/>
      <c r="J18" s="7"/>
      <c r="K18" s="7"/>
      <c r="L18" s="7"/>
      <c r="M18" s="7"/>
      <c r="N18" s="7"/>
      <c r="O18" s="7"/>
      <c r="P18" s="25"/>
      <c r="Q18" s="25"/>
      <c r="R18" s="39"/>
      <c r="S18" s="29"/>
    </row>
    <row r="19" spans="1:19" x14ac:dyDescent="0.35">
      <c r="A19" s="24"/>
      <c r="B19" s="7"/>
      <c r="C19" s="7"/>
      <c r="D19" s="7"/>
      <c r="E19" s="7"/>
      <c r="F19" s="7"/>
      <c r="G19" s="25"/>
      <c r="H19" s="43"/>
      <c r="I19" s="24"/>
      <c r="J19" s="7"/>
      <c r="K19" s="7"/>
      <c r="L19" s="7"/>
      <c r="M19" s="7"/>
      <c r="N19" s="7"/>
      <c r="O19" s="7"/>
      <c r="P19" s="25"/>
      <c r="Q19" s="25"/>
      <c r="R19" s="39"/>
      <c r="S19" s="29"/>
    </row>
    <row r="20" spans="1:19" ht="15" thickBot="1" x14ac:dyDescent="0.4">
      <c r="A20" s="26"/>
      <c r="B20" s="27"/>
      <c r="C20" s="27"/>
      <c r="D20" s="27"/>
      <c r="E20" s="27"/>
      <c r="F20" s="27"/>
      <c r="G20" s="28"/>
      <c r="H20" s="44"/>
      <c r="I20" s="26"/>
      <c r="J20" s="27"/>
      <c r="K20" s="27"/>
      <c r="L20" s="27"/>
      <c r="M20" s="27"/>
      <c r="N20" s="27"/>
      <c r="O20" s="27"/>
      <c r="P20" s="28"/>
      <c r="Q20" s="28"/>
      <c r="R20" s="40"/>
      <c r="S20" s="30"/>
    </row>
  </sheetData>
  <mergeCells count="6">
    <mergeCell ref="R2:R20"/>
    <mergeCell ref="A1:S1"/>
    <mergeCell ref="H3:H7"/>
    <mergeCell ref="H9:H13"/>
    <mergeCell ref="H15:H20"/>
    <mergeCell ref="S2:S2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21" sqref="C21"/>
    </sheetView>
  </sheetViews>
  <sheetFormatPr defaultRowHeight="14.5" x14ac:dyDescent="0.35"/>
  <cols>
    <col min="1" max="1" width="26.90625" customWidth="1"/>
    <col min="2" max="2" width="13.81640625" customWidth="1"/>
    <col min="3" max="3" width="13.7265625" customWidth="1"/>
  </cols>
  <sheetData>
    <row r="1" spans="1:5" x14ac:dyDescent="0.35">
      <c r="A1" s="2" t="s">
        <v>0</v>
      </c>
      <c r="B1" s="2" t="s">
        <v>1</v>
      </c>
      <c r="C1" s="1" t="s">
        <v>2</v>
      </c>
    </row>
    <row r="2" spans="1:5" x14ac:dyDescent="0.35">
      <c r="A2" t="s">
        <v>3</v>
      </c>
      <c r="B2">
        <v>3.6720000000000002</v>
      </c>
      <c r="C2">
        <v>3.915</v>
      </c>
    </row>
    <row r="3" spans="1:5" x14ac:dyDescent="0.35">
      <c r="A3" t="s">
        <v>4</v>
      </c>
      <c r="B3">
        <v>3.581</v>
      </c>
      <c r="C3">
        <v>3.8380000000000001</v>
      </c>
    </row>
    <row r="4" spans="1:5" x14ac:dyDescent="0.35">
      <c r="A4" t="s">
        <v>5</v>
      </c>
      <c r="B4">
        <v>3.984</v>
      </c>
      <c r="C4">
        <v>4.181</v>
      </c>
    </row>
    <row r="5" spans="1:5" x14ac:dyDescent="0.35">
      <c r="A5" t="s">
        <v>6</v>
      </c>
      <c r="B5">
        <v>5.3620000000000001</v>
      </c>
      <c r="C5">
        <v>5.5039999999999996</v>
      </c>
    </row>
    <row r="6" spans="1:5" x14ac:dyDescent="0.35">
      <c r="A6" t="s">
        <v>7</v>
      </c>
      <c r="B6" s="33">
        <v>6.165</v>
      </c>
      <c r="C6" s="33">
        <v>6.351</v>
      </c>
    </row>
    <row r="7" spans="1:5" x14ac:dyDescent="0.35">
      <c r="A7" t="s">
        <v>8</v>
      </c>
      <c r="B7" s="33">
        <v>6.0679999999999996</v>
      </c>
      <c r="C7" s="33">
        <v>6.1130000000000004</v>
      </c>
    </row>
    <row r="8" spans="1:5" x14ac:dyDescent="0.35">
      <c r="A8" t="s">
        <v>9</v>
      </c>
      <c r="B8">
        <v>5.5439999999999996</v>
      </c>
      <c r="C8">
        <v>5.508</v>
      </c>
    </row>
    <row r="9" spans="1:5" x14ac:dyDescent="0.35">
      <c r="A9" t="s">
        <v>10</v>
      </c>
      <c r="B9">
        <v>5.5910000000000002</v>
      </c>
      <c r="C9">
        <v>5.032</v>
      </c>
    </row>
    <row r="10" spans="1:5" x14ac:dyDescent="0.35">
      <c r="A10" t="s">
        <v>11</v>
      </c>
      <c r="B10">
        <v>5.8639999999999999</v>
      </c>
      <c r="C10">
        <v>4.8129999999999997</v>
      </c>
    </row>
    <row r="11" spans="1:5" x14ac:dyDescent="0.35">
      <c r="A11" t="s">
        <v>12</v>
      </c>
      <c r="B11">
        <v>5.7290000000000001</v>
      </c>
      <c r="C11">
        <v>4.74</v>
      </c>
      <c r="E11">
        <f>SUM(B2:B17,C2:C17)</f>
        <v>137.33099999999996</v>
      </c>
    </row>
    <row r="12" spans="1:5" x14ac:dyDescent="0.35">
      <c r="A12" t="s">
        <v>13</v>
      </c>
      <c r="B12">
        <v>5.2389999999999999</v>
      </c>
      <c r="C12">
        <v>4.5190000000000001</v>
      </c>
    </row>
    <row r="13" spans="1:5" x14ac:dyDescent="0.35">
      <c r="A13" t="s">
        <v>14</v>
      </c>
      <c r="B13">
        <v>4.1580000000000004</v>
      </c>
      <c r="C13">
        <v>3.4969999999999999</v>
      </c>
    </row>
    <row r="14" spans="1:5" x14ac:dyDescent="0.35">
      <c r="A14" t="s">
        <v>15</v>
      </c>
      <c r="B14">
        <v>2.9750000000000001</v>
      </c>
      <c r="C14">
        <v>2.3879999999999999</v>
      </c>
    </row>
    <row r="15" spans="1:5" x14ac:dyDescent="0.35">
      <c r="A15" t="s">
        <v>16</v>
      </c>
      <c r="B15">
        <v>2.3439999999999999</v>
      </c>
      <c r="C15">
        <v>1.736</v>
      </c>
    </row>
    <row r="16" spans="1:5" x14ac:dyDescent="0.35">
      <c r="A16" t="s">
        <v>17</v>
      </c>
      <c r="B16">
        <v>1.9930000000000001</v>
      </c>
      <c r="C16">
        <v>1.2749999999999999</v>
      </c>
    </row>
    <row r="17" spans="1:3" x14ac:dyDescent="0.35">
      <c r="A17" t="s">
        <v>18</v>
      </c>
      <c r="B17">
        <v>3.4929999999999999</v>
      </c>
      <c r="C17">
        <v>2.1589999999999998</v>
      </c>
    </row>
    <row r="19" spans="1:3" x14ac:dyDescent="0.35">
      <c r="B19">
        <f>SUM(B2:B18)</f>
        <v>71.761999999999986</v>
      </c>
      <c r="C19">
        <f>SUM(C2:C18)</f>
        <v>65.569000000000003</v>
      </c>
    </row>
    <row r="20" spans="1:3" x14ac:dyDescent="0.35">
      <c r="B20">
        <f>B19/16</f>
        <v>4.4851249999999991</v>
      </c>
      <c r="C20">
        <f>C19/16</f>
        <v>4.0980625000000002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2" sqref="B2"/>
    </sheetView>
  </sheetViews>
  <sheetFormatPr defaultRowHeight="14.5" x14ac:dyDescent="0.35"/>
  <cols>
    <col min="1" max="1" width="21.81640625" customWidth="1"/>
    <col min="2" max="2" width="11.54296875" bestFit="1" customWidth="1"/>
  </cols>
  <sheetData>
    <row r="1" spans="1:2" x14ac:dyDescent="0.35">
      <c r="A1" s="2" t="s">
        <v>19</v>
      </c>
      <c r="B1" s="2"/>
    </row>
    <row r="2" spans="1:2" x14ac:dyDescent="0.35">
      <c r="A2" t="s">
        <v>20</v>
      </c>
      <c r="B2">
        <v>11.651999999999999</v>
      </c>
    </row>
    <row r="3" spans="1:2" x14ac:dyDescent="0.35">
      <c r="A3" t="s">
        <v>21</v>
      </c>
      <c r="B3">
        <v>9.18</v>
      </c>
    </row>
    <row r="4" spans="1:2" x14ac:dyDescent="0.35">
      <c r="A4" t="s">
        <v>22</v>
      </c>
      <c r="B4">
        <v>8.827</v>
      </c>
    </row>
    <row r="5" spans="1:2" x14ac:dyDescent="0.35">
      <c r="A5" t="s">
        <v>23</v>
      </c>
      <c r="B5">
        <v>6.2140000000000004</v>
      </c>
    </row>
    <row r="6" spans="1:2" x14ac:dyDescent="0.35">
      <c r="A6" t="s">
        <v>24</v>
      </c>
      <c r="B6">
        <v>5.508</v>
      </c>
    </row>
    <row r="7" spans="1:2" x14ac:dyDescent="0.35">
      <c r="A7" t="s">
        <v>25</v>
      </c>
      <c r="B7">
        <v>3.8130000000000002</v>
      </c>
    </row>
    <row r="8" spans="1:2" x14ac:dyDescent="0.35">
      <c r="A8" t="s">
        <v>26</v>
      </c>
      <c r="B8">
        <v>1.6240000000000001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4.5" x14ac:dyDescent="0.35"/>
  <cols>
    <col min="1" max="1" width="12.36328125" bestFit="1" customWidth="1"/>
    <col min="2" max="2" width="18" bestFit="1" customWidth="1"/>
  </cols>
  <sheetData>
    <row r="3" spans="1:2" x14ac:dyDescent="0.35">
      <c r="A3" s="3" t="s">
        <v>52</v>
      </c>
      <c r="B3" t="s">
        <v>56</v>
      </c>
    </row>
    <row r="4" spans="1:2" x14ac:dyDescent="0.35">
      <c r="A4" s="4" t="s">
        <v>31</v>
      </c>
      <c r="B4" s="5">
        <v>0</v>
      </c>
    </row>
    <row r="5" spans="1:2" x14ac:dyDescent="0.35">
      <c r="A5" s="4" t="s">
        <v>29</v>
      </c>
      <c r="B5" s="5">
        <v>58.158000000000001</v>
      </c>
    </row>
    <row r="6" spans="1:2" x14ac:dyDescent="0.35">
      <c r="A6" s="4" t="s">
        <v>28</v>
      </c>
      <c r="B6" s="5">
        <v>58.749000000000002</v>
      </c>
    </row>
    <row r="7" spans="1:2" x14ac:dyDescent="0.35">
      <c r="A7" s="4" t="s">
        <v>30</v>
      </c>
      <c r="B7" s="5">
        <v>19.29</v>
      </c>
    </row>
    <row r="8" spans="1:2" x14ac:dyDescent="0.35">
      <c r="A8" s="4" t="s">
        <v>53</v>
      </c>
      <c r="B8" s="5">
        <v>136.197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5"/>
    </sheetView>
  </sheetViews>
  <sheetFormatPr defaultRowHeight="14.5" x14ac:dyDescent="0.35"/>
  <cols>
    <col min="1" max="1" width="29.26953125" bestFit="1" customWidth="1"/>
    <col min="2" max="2" width="11.54296875" bestFit="1" customWidth="1"/>
  </cols>
  <sheetData>
    <row r="1" spans="1:2" x14ac:dyDescent="0.35">
      <c r="A1" s="2" t="s">
        <v>27</v>
      </c>
      <c r="B1" s="2" t="s">
        <v>51</v>
      </c>
    </row>
    <row r="2" spans="1:2" x14ac:dyDescent="0.35">
      <c r="A2" t="s">
        <v>28</v>
      </c>
      <c r="B2">
        <v>58.749000000000002</v>
      </c>
    </row>
    <row r="3" spans="1:2" x14ac:dyDescent="0.35">
      <c r="A3" t="s">
        <v>29</v>
      </c>
      <c r="B3">
        <v>58.158000000000001</v>
      </c>
    </row>
    <row r="4" spans="1:2" x14ac:dyDescent="0.35">
      <c r="A4" t="s">
        <v>30</v>
      </c>
      <c r="B4">
        <v>19.29</v>
      </c>
    </row>
    <row r="5" spans="1:2" x14ac:dyDescent="0.35">
      <c r="A5" t="s">
        <v>31</v>
      </c>
      <c r="B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B9"/>
    </sheetView>
  </sheetViews>
  <sheetFormatPr defaultRowHeight="14.5" x14ac:dyDescent="0.35"/>
  <cols>
    <col min="1" max="1" width="33.453125" bestFit="1" customWidth="1"/>
    <col min="2" max="2" width="18" bestFit="1" customWidth="1"/>
  </cols>
  <sheetData>
    <row r="3" spans="1:2" x14ac:dyDescent="0.35">
      <c r="A3" s="3" t="s">
        <v>52</v>
      </c>
      <c r="B3" t="s">
        <v>56</v>
      </c>
    </row>
    <row r="4" spans="1:2" x14ac:dyDescent="0.35">
      <c r="A4" s="4" t="s">
        <v>32</v>
      </c>
      <c r="B4" s="5">
        <v>54.789000000000001</v>
      </c>
    </row>
    <row r="5" spans="1:2" x14ac:dyDescent="0.35">
      <c r="A5" s="4" t="s">
        <v>36</v>
      </c>
      <c r="B5" s="5">
        <v>1.929</v>
      </c>
    </row>
    <row r="6" spans="1:2" x14ac:dyDescent="0.35">
      <c r="A6" s="4" t="s">
        <v>34</v>
      </c>
      <c r="B6" s="5">
        <v>7.7060000000000004</v>
      </c>
    </row>
    <row r="7" spans="1:2" x14ac:dyDescent="0.35">
      <c r="A7" s="4" t="s">
        <v>33</v>
      </c>
      <c r="B7" s="5">
        <v>43.631999999999998</v>
      </c>
    </row>
    <row r="8" spans="1:2" x14ac:dyDescent="0.35">
      <c r="A8" s="4" t="s">
        <v>35</v>
      </c>
      <c r="B8" s="5">
        <v>7.335</v>
      </c>
    </row>
    <row r="9" spans="1:2" x14ac:dyDescent="0.35">
      <c r="A9" s="4" t="s">
        <v>53</v>
      </c>
      <c r="B9" s="5">
        <v>115.39100000000001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4.5" x14ac:dyDescent="0.35"/>
  <cols>
    <col min="1" max="1" width="33.453125" bestFit="1" customWidth="1"/>
    <col min="2" max="2" width="11.54296875" bestFit="1" customWidth="1"/>
  </cols>
  <sheetData>
    <row r="1" spans="1:2" x14ac:dyDescent="0.35">
      <c r="A1" s="2" t="s">
        <v>50</v>
      </c>
      <c r="B1" s="2" t="s">
        <v>51</v>
      </c>
    </row>
    <row r="2" spans="1:2" x14ac:dyDescent="0.35">
      <c r="A2" t="s">
        <v>32</v>
      </c>
      <c r="B2">
        <v>54.789000000000001</v>
      </c>
    </row>
    <row r="3" spans="1:2" x14ac:dyDescent="0.35">
      <c r="A3" t="s">
        <v>33</v>
      </c>
      <c r="B3">
        <v>43.631999999999998</v>
      </c>
    </row>
    <row r="4" spans="1:2" x14ac:dyDescent="0.35">
      <c r="A4" t="s">
        <v>34</v>
      </c>
      <c r="B4">
        <v>7.7060000000000004</v>
      </c>
    </row>
    <row r="5" spans="1:2" x14ac:dyDescent="0.35">
      <c r="A5" t="s">
        <v>35</v>
      </c>
      <c r="B5">
        <v>7.335</v>
      </c>
    </row>
    <row r="6" spans="1:2" x14ac:dyDescent="0.35">
      <c r="A6" t="s">
        <v>36</v>
      </c>
      <c r="B6">
        <v>1.929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8" sqref="B8"/>
    </sheetView>
  </sheetViews>
  <sheetFormatPr defaultRowHeight="14.5" x14ac:dyDescent="0.35"/>
  <cols>
    <col min="1" max="1" width="21.90625" bestFit="1" customWidth="1"/>
    <col min="2" max="2" width="18" bestFit="1" customWidth="1"/>
  </cols>
  <sheetData>
    <row r="3" spans="1:2" x14ac:dyDescent="0.35">
      <c r="A3" s="3" t="s">
        <v>52</v>
      </c>
      <c r="B3" t="s">
        <v>56</v>
      </c>
    </row>
    <row r="4" spans="1:2" x14ac:dyDescent="0.35">
      <c r="A4" s="4" t="s">
        <v>41</v>
      </c>
      <c r="B4" s="5">
        <v>6.5709999999999997</v>
      </c>
    </row>
    <row r="5" spans="1:2" x14ac:dyDescent="0.35">
      <c r="A5" s="4" t="s">
        <v>40</v>
      </c>
      <c r="B5" s="5">
        <v>15.071999999999999</v>
      </c>
    </row>
    <row r="6" spans="1:2" x14ac:dyDescent="0.35">
      <c r="A6" s="4" t="s">
        <v>38</v>
      </c>
      <c r="B6" s="5">
        <v>32.225999999999999</v>
      </c>
    </row>
    <row r="7" spans="1:2" x14ac:dyDescent="0.35">
      <c r="A7" s="4" t="s">
        <v>44</v>
      </c>
      <c r="B7" s="5">
        <v>1.827</v>
      </c>
    </row>
    <row r="8" spans="1:2" x14ac:dyDescent="0.35">
      <c r="A8" s="4" t="s">
        <v>43</v>
      </c>
      <c r="B8" s="5">
        <v>3.6779999999999999</v>
      </c>
    </row>
    <row r="9" spans="1:2" x14ac:dyDescent="0.35">
      <c r="A9" s="4" t="s">
        <v>39</v>
      </c>
      <c r="B9" s="5">
        <v>23.899000000000001</v>
      </c>
    </row>
    <row r="10" spans="1:2" x14ac:dyDescent="0.35">
      <c r="A10" s="4" t="s">
        <v>42</v>
      </c>
      <c r="B10" s="5">
        <v>4.1449999999999996</v>
      </c>
    </row>
    <row r="11" spans="1:2" x14ac:dyDescent="0.35">
      <c r="A11" s="4" t="s">
        <v>53</v>
      </c>
      <c r="B11" s="5">
        <v>87.417999999999992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Populacao 2</vt:lpstr>
      <vt:lpstr>Dashboard</vt:lpstr>
      <vt:lpstr>Populacao</vt:lpstr>
      <vt:lpstr>Arranjo domiciliares</vt:lpstr>
      <vt:lpstr>Sheet3</vt:lpstr>
      <vt:lpstr>Raca</vt:lpstr>
      <vt:lpstr>Sheet2</vt:lpstr>
      <vt:lpstr>Estado Civil</vt:lpstr>
      <vt:lpstr>Sheet1</vt:lpstr>
      <vt:lpstr>Escolaridade</vt:lpstr>
      <vt:lpstr>Sheet4</vt:lpstr>
      <vt:lpstr>Animais de Estimacao</vt:lpstr>
    </vt:vector>
  </TitlesOfParts>
  <Company>Instituto de Pesquisas Eldorado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Martins Mendes Vieira</dc:creator>
  <cp:lastModifiedBy>Lucas Martins Mendes Vieira</cp:lastModifiedBy>
  <dcterms:created xsi:type="dcterms:W3CDTF">2023-09-29T11:20:15Z</dcterms:created>
  <dcterms:modified xsi:type="dcterms:W3CDTF">2023-10-18T13:43:21Z</dcterms:modified>
</cp:coreProperties>
</file>