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/>
  <xr:revisionPtr revIDLastSave="202" documentId="11_75484E46551D2A31FB88BD72DA79C1252EA92133" xr6:coauthVersionLast="47" xr6:coauthVersionMax="47" xr10:uidLastSave="{2D6BB360-3B07-42FA-9DC4-B4965E843A21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4" i="1"/>
  <c r="D17" i="1"/>
  <c r="E11" i="1"/>
  <c r="E13" i="1"/>
  <c r="D11" i="1"/>
  <c r="E10" i="1"/>
  <c r="D9" i="1"/>
  <c r="E9" i="1" s="1"/>
  <c r="R17" i="1"/>
  <c r="D16" i="1" s="1"/>
  <c r="D19" i="1" l="1"/>
  <c r="D20" i="1" s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1"/>
            <color theme="1"/>
            <rFont val="Calibri"/>
            <scheme val="minor"/>
          </rPr>
          <t>the sum of sprint tasks estimation should not exceed this number
	-Oana Adriana Soica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200-000001000000}">
      <text>
        <r>
          <rPr>
            <sz val="11"/>
            <color theme="1"/>
            <rFont val="Calibri"/>
            <scheme val="minor"/>
          </rPr>
          <t>MILESTONE
	-Oana Adriana Soica</t>
        </r>
      </text>
    </comment>
  </commentList>
</comments>
</file>

<file path=xl/sharedStrings.xml><?xml version="1.0" encoding="utf-8"?>
<sst xmlns="http://schemas.openxmlformats.org/spreadsheetml/2006/main" count="89" uniqueCount="62">
  <si>
    <t>Sprint Capacity Planner</t>
  </si>
  <si>
    <t>Max Limit</t>
  </si>
  <si>
    <t>Team Hours</t>
  </si>
  <si>
    <t>Sprint Days</t>
  </si>
  <si>
    <t>Team Members</t>
  </si>
  <si>
    <t>Team Member</t>
  </si>
  <si>
    <t>Allocation</t>
  </si>
  <si>
    <t>Sprint Length (Days)</t>
  </si>
  <si>
    <t>Hours per day</t>
  </si>
  <si>
    <t>Focus Factor</t>
  </si>
  <si>
    <t>Daily stand-ups (Hours/Sprint)</t>
  </si>
  <si>
    <t>Sprint Planning Duration (Hours/Sprint)</t>
  </si>
  <si>
    <t>Sprint Review (Hours/Sprint)</t>
  </si>
  <si>
    <t>Sprint Retrospective (Hours/Sprint)</t>
  </si>
  <si>
    <t>Sprint Refinements (Hours/Sprint)</t>
  </si>
  <si>
    <t>Other meetings (Hours/Sprint)</t>
  </si>
  <si>
    <t>Total Capacity (Hours)</t>
  </si>
  <si>
    <t>Total Meeting Time (Hours)</t>
  </si>
  <si>
    <t>Total Team Time (Hours)</t>
  </si>
  <si>
    <t>Focus Time (Hours)</t>
  </si>
  <si>
    <t>Plan Capacity (Hours)</t>
  </si>
  <si>
    <t>Plan Capacity (Days)</t>
  </si>
  <si>
    <t>Member</t>
  </si>
  <si>
    <t>Person 1</t>
  </si>
  <si>
    <t>Person 2</t>
  </si>
  <si>
    <t>Person 3</t>
  </si>
  <si>
    <t>Person 4</t>
  </si>
  <si>
    <t>Planning, Review, 
Retrospective, Refinement (Hours/Sprint)</t>
  </si>
  <si>
    <t>Person 5</t>
  </si>
  <si>
    <t>Person 6</t>
  </si>
  <si>
    <t>Plan Capacity (Hours / Days)</t>
  </si>
  <si>
    <t>Oct</t>
  </si>
  <si>
    <t>Noi</t>
  </si>
  <si>
    <t>Dec</t>
  </si>
  <si>
    <t>Jan</t>
  </si>
  <si>
    <t>Sprint 1</t>
  </si>
  <si>
    <t>Sprint 2</t>
  </si>
  <si>
    <t>Sprint 3</t>
  </si>
  <si>
    <t>Sprint 4</t>
  </si>
  <si>
    <t>Setup team and project</t>
  </si>
  <si>
    <t>Discovery</t>
  </si>
  <si>
    <t>pregatire Sprint 1</t>
  </si>
  <si>
    <t>Delivery  1 - 29.11</t>
  </si>
  <si>
    <t>Login organizator evenimente</t>
  </si>
  <si>
    <t>Sign-up</t>
  </si>
  <si>
    <t>Sign-in</t>
  </si>
  <si>
    <t>Reset pass</t>
  </si>
  <si>
    <t>Adaugare si gestionare evenimente pentru organizator</t>
  </si>
  <si>
    <t>US 1: adauga eveniment</t>
  </si>
  <si>
    <t>US 2: adauga bilete per eveniment</t>
  </si>
  <si>
    <t>US 3: modifica eveniment</t>
  </si>
  <si>
    <t>US 4: Anuleaza eveniment</t>
  </si>
  <si>
    <t>....</t>
  </si>
  <si>
    <t>Login user</t>
  </si>
  <si>
    <t>Rezervare bilete</t>
  </si>
  <si>
    <t>Achizitionare bilete</t>
  </si>
  <si>
    <t>Login admin app ???/</t>
  </si>
  <si>
    <t>Delivery  2 - project final demo</t>
  </si>
  <si>
    <t>TO DO</t>
  </si>
  <si>
    <t>In progress</t>
  </si>
  <si>
    <t>QUA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</si>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</sst>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sz val="11"/>
      <name val="Calibri"/>
    </font>
    <font>
      <b/>
      <sz val="11"/>
      <color theme="1"/>
      <name val="Calibri"/>
      <scheme val="minor"/>
    </font>
    <font>
      <sz val="11"/>
      <color rgb="FFC00000"/>
      <name val="Calibri"/>
      <scheme val="minor"/>
    </font>
    <font>
      <sz val="11"/>
      <color rgb="FF1F3864"/>
      <name val="Calibri"/>
      <scheme val="minor"/>
    </font>
    <font>
      <b/>
      <sz val="11"/>
      <color rgb="FF1F3864"/>
      <name val="Calibri"/>
      <scheme val="minor"/>
    </font>
    <font>
      <b/>
      <sz val="11"/>
      <color rgb="FFC00000"/>
      <name val="Calibri"/>
      <scheme val="minor"/>
    </font>
    <font>
      <b/>
      <sz val="11"/>
      <color theme="0"/>
      <name val="Calibri"/>
      <scheme val="minor"/>
    </font>
    <font>
      <sz val="11"/>
      <color rgb="FF000000"/>
      <name val="Arial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C00000"/>
      <name val="Calibri"/>
    </font>
    <font>
      <sz val="11"/>
      <color rgb="FF1F3864"/>
      <name val="Calibri"/>
    </font>
    <font>
      <sz val="11"/>
      <color rgb="FF999999"/>
      <name val="Calibri"/>
    </font>
    <font>
      <b/>
      <sz val="11"/>
      <color rgb="FF1F3864"/>
      <name val="Calibri"/>
    </font>
    <font>
      <b/>
      <sz val="11"/>
      <color rgb="FFC00000"/>
      <name val="Calibri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14"/>
      <color rgb="FF351C75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76A5AF"/>
        <bgColor rgb="FF76A5AF"/>
      </patternFill>
    </fill>
    <fill>
      <patternFill patternType="solid">
        <fgColor rgb="FF7F6000"/>
        <bgColor rgb="FF7F6000"/>
      </patternFill>
    </fill>
    <fill>
      <patternFill patternType="solid">
        <fgColor rgb="FFA2C4C9"/>
        <bgColor rgb="FFA2C4C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center"/>
    </xf>
    <xf numFmtId="0" fontId="9" fillId="0" borderId="0" xfId="0" applyFont="1"/>
    <xf numFmtId="0" fontId="10" fillId="2" borderId="10" xfId="0" applyFont="1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13" xfId="0" applyFont="1" applyFill="1" applyBorder="1"/>
    <xf numFmtId="0" fontId="10" fillId="3" borderId="0" xfId="0" applyFont="1" applyFill="1"/>
    <xf numFmtId="0" fontId="12" fillId="3" borderId="0" xfId="0" applyFont="1" applyFill="1" applyAlignment="1">
      <alignment horizontal="center"/>
    </xf>
    <xf numFmtId="0" fontId="12" fillId="3" borderId="0" xfId="0" applyFont="1" applyFill="1" applyAlignment="1">
      <alignment horizontal="right"/>
    </xf>
    <xf numFmtId="0" fontId="12" fillId="2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10" fillId="2" borderId="14" xfId="0" applyFont="1" applyFill="1" applyBorder="1"/>
    <xf numFmtId="0" fontId="12" fillId="3" borderId="0" xfId="0" applyFont="1" applyFill="1"/>
    <xf numFmtId="0" fontId="10" fillId="3" borderId="0" xfId="0" applyFont="1" applyFill="1" applyAlignment="1">
      <alignment horizontal="center"/>
    </xf>
    <xf numFmtId="0" fontId="12" fillId="4" borderId="0" xfId="0" applyFont="1" applyFill="1" applyAlignment="1">
      <alignment horizontal="left"/>
    </xf>
    <xf numFmtId="0" fontId="10" fillId="2" borderId="0" xfId="0" applyFont="1" applyFill="1"/>
    <xf numFmtId="0" fontId="10" fillId="5" borderId="0" xfId="0" applyFont="1" applyFill="1"/>
    <xf numFmtId="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0" fillId="4" borderId="0" xfId="0" applyFont="1" applyFill="1"/>
    <xf numFmtId="9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9" fontId="14" fillId="3" borderId="0" xfId="0" applyNumberFormat="1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2" fillId="6" borderId="0" xfId="0" applyFont="1" applyFill="1"/>
    <xf numFmtId="0" fontId="16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10" fillId="2" borderId="15" xfId="0" applyFont="1" applyFill="1" applyBorder="1"/>
    <xf numFmtId="0" fontId="10" fillId="2" borderId="16" xfId="0" applyFont="1" applyFill="1" applyBorder="1"/>
    <xf numFmtId="0" fontId="10" fillId="2" borderId="17" xfId="0" applyFont="1" applyFill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9" fillId="0" borderId="0" xfId="0" applyFont="1"/>
    <xf numFmtId="0" fontId="20" fillId="11" borderId="0" xfId="0" applyFont="1" applyFill="1"/>
    <xf numFmtId="0" fontId="19" fillId="12" borderId="0" xfId="0" applyFont="1" applyFill="1"/>
    <xf numFmtId="0" fontId="19" fillId="13" borderId="0" xfId="0" applyFont="1" applyFill="1"/>
    <xf numFmtId="0" fontId="19" fillId="15" borderId="0" xfId="0" applyFont="1" applyFill="1"/>
    <xf numFmtId="0" fontId="19" fillId="16" borderId="0" xfId="0" applyFont="1" applyFill="1"/>
    <xf numFmtId="0" fontId="19" fillId="17" borderId="0" xfId="0" applyFont="1" applyFill="1"/>
    <xf numFmtId="0" fontId="0" fillId="2" borderId="2" xfId="0" applyFill="1" applyBorder="1"/>
    <xf numFmtId="0" fontId="0" fillId="2" borderId="4" xfId="0" applyFill="1" applyBorder="1"/>
    <xf numFmtId="0" fontId="0" fillId="3" borderId="4" xfId="0" applyFill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2" borderId="4" xfId="0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center"/>
    </xf>
    <xf numFmtId="0" fontId="3" fillId="3" borderId="4" xfId="0" applyFont="1" applyFill="1" applyBorder="1"/>
    <xf numFmtId="0" fontId="0" fillId="3" borderId="4" xfId="0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0" fillId="5" borderId="4" xfId="0" applyFill="1" applyBorder="1"/>
    <xf numFmtId="9" fontId="4" fillId="5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4" borderId="4" xfId="0" applyFill="1" applyBorder="1"/>
    <xf numFmtId="9" fontId="4" fillId="4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9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6" borderId="4" xfId="0" applyFont="1" applyFill="1" applyBorder="1"/>
    <xf numFmtId="0" fontId="6" fillId="6" borderId="4" xfId="0" applyFont="1" applyFill="1" applyBorder="1" applyAlignment="1">
      <alignment horizontal="center"/>
    </xf>
    <xf numFmtId="2" fontId="6" fillId="6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1" fontId="8" fillId="7" borderId="4" xfId="0" applyNumberFormat="1" applyFont="1" applyFill="1" applyBorder="1" applyAlignment="1">
      <alignment horizontal="center"/>
    </xf>
    <xf numFmtId="164" fontId="8" fillId="7" borderId="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6" fillId="4" borderId="0" xfId="0" applyFont="1" applyFill="1" applyAlignment="1">
      <alignment horizontal="right"/>
    </xf>
    <xf numFmtId="0" fontId="16" fillId="4" borderId="14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11" xfId="0" applyFont="1" applyBorder="1" applyAlignment="1"/>
    <xf numFmtId="0" fontId="0" fillId="0" borderId="0" xfId="0" applyAlignment="1"/>
    <xf numFmtId="0" fontId="2" fillId="0" borderId="14" xfId="0" applyFont="1" applyBorder="1" applyAlignment="1"/>
    <xf numFmtId="0" fontId="19" fillId="0" borderId="0" xfId="0" applyFont="1" applyAlignment="1"/>
    <xf numFmtId="0" fontId="19" fillId="0" borderId="18" xfId="0" applyFont="1" applyBorder="1" applyAlignment="1"/>
    <xf numFmtId="0" fontId="2" fillId="0" borderId="19" xfId="0" applyFont="1" applyBorder="1" applyAlignment="1"/>
    <xf numFmtId="0" fontId="19" fillId="8" borderId="0" xfId="0" applyFont="1" applyFill="1" applyAlignment="1"/>
    <xf numFmtId="0" fontId="19" fillId="9" borderId="0" xfId="0" applyFont="1" applyFill="1" applyAlignment="1"/>
    <xf numFmtId="0" fontId="19" fillId="10" borderId="0" xfId="0" applyFont="1" applyFill="1" applyAlignment="1"/>
    <xf numFmtId="0" fontId="19" fillId="14" borderId="0" xfId="0" applyFont="1" applyFill="1" applyAlignment="1"/>
  </cellXfs>
  <cellStyles count="1">
    <cellStyle name="Normal" xfId="0" builtinId="0"/>
  </cellStyles>
  <dxfs count="1">
    <dxf>
      <font>
        <color rgb="FF9999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03"/>
  <sheetViews>
    <sheetView tabSelected="1" workbookViewId="0">
      <selection activeCell="I26" sqref="I26"/>
    </sheetView>
  </sheetViews>
  <sheetFormatPr defaultColWidth="14.42578125" defaultRowHeight="15" customHeight="1"/>
  <cols>
    <col min="1" max="1" width="8.7109375" customWidth="1"/>
    <col min="2" max="2" width="3.85546875" customWidth="1"/>
    <col min="3" max="3" width="39.85546875" customWidth="1"/>
    <col min="4" max="4" width="10.5703125" customWidth="1"/>
    <col min="5" max="5" width="11.5703125" customWidth="1"/>
    <col min="6" max="6" width="4.140625" customWidth="1"/>
    <col min="7" max="7" width="15.28515625" customWidth="1"/>
    <col min="8" max="8" width="14.5703125" customWidth="1"/>
    <col min="9" max="18" width="7.140625" customWidth="1"/>
    <col min="19" max="19" width="4.5703125" customWidth="1"/>
    <col min="20" max="26" width="8.7109375" customWidth="1"/>
  </cols>
  <sheetData>
    <row r="1" spans="2:19" ht="14.25" customHeight="1"/>
    <row r="2" spans="2:19" ht="22.5" customHeight="1">
      <c r="B2" s="1"/>
      <c r="C2" s="51"/>
      <c r="D2" s="51"/>
      <c r="E2" s="78" t="s">
        <v>0</v>
      </c>
      <c r="F2" s="86"/>
      <c r="G2" s="86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2"/>
    </row>
    <row r="3" spans="2:19" ht="14.25" customHeight="1">
      <c r="B3" s="4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3"/>
    </row>
    <row r="4" spans="2:19" ht="14.25" customHeight="1">
      <c r="B4" s="4"/>
      <c r="C4" s="53"/>
      <c r="D4" s="54" t="s">
        <v>1</v>
      </c>
      <c r="E4" s="55" t="s">
        <v>2</v>
      </c>
      <c r="F4" s="56"/>
      <c r="G4" s="57"/>
      <c r="H4" s="58"/>
      <c r="I4" s="79" t="s">
        <v>3</v>
      </c>
      <c r="J4" s="87"/>
      <c r="K4" s="87"/>
      <c r="L4" s="87"/>
      <c r="M4" s="87"/>
      <c r="N4" s="87"/>
      <c r="O4" s="87"/>
      <c r="P4" s="87"/>
      <c r="Q4" s="87"/>
      <c r="R4" s="87"/>
      <c r="S4" s="3"/>
    </row>
    <row r="5" spans="2:19" ht="14.25" customHeight="1">
      <c r="B5" s="4"/>
      <c r="C5" s="59" t="s">
        <v>4</v>
      </c>
      <c r="D5" s="60">
        <v>6</v>
      </c>
      <c r="E5" s="60"/>
      <c r="F5" s="56"/>
      <c r="G5" s="61" t="s">
        <v>5</v>
      </c>
      <c r="H5" s="58" t="s">
        <v>6</v>
      </c>
      <c r="I5" s="58">
        <v>1</v>
      </c>
      <c r="J5" s="58">
        <v>2</v>
      </c>
      <c r="K5" s="58">
        <v>3</v>
      </c>
      <c r="L5" s="58">
        <v>4</v>
      </c>
      <c r="M5" s="58">
        <v>5</v>
      </c>
      <c r="N5" s="58">
        <v>6</v>
      </c>
      <c r="O5" s="58">
        <v>7</v>
      </c>
      <c r="P5" s="58">
        <v>8</v>
      </c>
      <c r="Q5" s="58">
        <v>9</v>
      </c>
      <c r="R5" s="58">
        <v>10</v>
      </c>
      <c r="S5" s="3"/>
    </row>
    <row r="6" spans="2:19" ht="14.25" customHeight="1">
      <c r="B6" s="4"/>
      <c r="C6" s="59" t="s">
        <v>7</v>
      </c>
      <c r="D6" s="60">
        <v>10</v>
      </c>
      <c r="E6" s="60"/>
      <c r="F6" s="52"/>
      <c r="G6" s="62"/>
      <c r="H6" s="63">
        <v>1</v>
      </c>
      <c r="I6" s="64">
        <v>1.5</v>
      </c>
      <c r="J6" s="64"/>
      <c r="K6" s="64">
        <v>1.5</v>
      </c>
      <c r="L6" s="64">
        <v>2</v>
      </c>
      <c r="M6" s="64"/>
      <c r="N6" s="64">
        <v>2</v>
      </c>
      <c r="O6" s="64"/>
      <c r="P6" s="64"/>
      <c r="Q6" s="64">
        <v>2</v>
      </c>
      <c r="R6" s="64">
        <v>2</v>
      </c>
      <c r="S6" s="3"/>
    </row>
    <row r="7" spans="2:19" ht="14.25" customHeight="1">
      <c r="B7" s="4"/>
      <c r="C7" s="59" t="s">
        <v>8</v>
      </c>
      <c r="D7" s="60">
        <v>2</v>
      </c>
      <c r="E7" s="60"/>
      <c r="F7" s="52"/>
      <c r="G7" s="65"/>
      <c r="H7" s="66">
        <v>1</v>
      </c>
      <c r="I7" s="67">
        <v>1.5</v>
      </c>
      <c r="J7" s="67">
        <v>2</v>
      </c>
      <c r="K7" s="67">
        <v>1.5</v>
      </c>
      <c r="L7" s="67">
        <v>2</v>
      </c>
      <c r="M7" s="67"/>
      <c r="N7" s="67">
        <v>2</v>
      </c>
      <c r="O7" s="67"/>
      <c r="P7" s="67"/>
      <c r="Q7" s="67">
        <v>2</v>
      </c>
      <c r="R7" s="67">
        <v>2</v>
      </c>
      <c r="S7" s="3"/>
    </row>
    <row r="8" spans="2:19" ht="14.25" customHeight="1">
      <c r="B8" s="4"/>
      <c r="C8" s="59" t="s">
        <v>9</v>
      </c>
      <c r="D8" s="68">
        <v>0.5</v>
      </c>
      <c r="E8" s="69"/>
      <c r="F8" s="52"/>
      <c r="G8" s="62"/>
      <c r="H8" s="63">
        <v>1</v>
      </c>
      <c r="I8" s="64">
        <v>1.5</v>
      </c>
      <c r="J8" s="64"/>
      <c r="K8" s="64"/>
      <c r="L8" s="64">
        <v>2</v>
      </c>
      <c r="M8" s="64"/>
      <c r="N8" s="64">
        <v>2</v>
      </c>
      <c r="O8" s="64">
        <v>2</v>
      </c>
      <c r="P8" s="64">
        <v>2</v>
      </c>
      <c r="Q8" s="64">
        <v>2</v>
      </c>
      <c r="R8" s="64">
        <v>2</v>
      </c>
      <c r="S8" s="3"/>
    </row>
    <row r="9" spans="2:19" ht="14.25" customHeight="1">
      <c r="B9" s="4"/>
      <c r="C9" s="59" t="s">
        <v>10</v>
      </c>
      <c r="D9" s="70">
        <f>0.25</f>
        <v>0.25</v>
      </c>
      <c r="E9" s="69">
        <f>D5*D9*D6</f>
        <v>15</v>
      </c>
      <c r="F9" s="52"/>
      <c r="G9" s="65"/>
      <c r="H9" s="66">
        <v>1</v>
      </c>
      <c r="I9" s="67">
        <v>1.5</v>
      </c>
      <c r="J9" s="67">
        <v>2</v>
      </c>
      <c r="K9" s="67"/>
      <c r="L9" s="67">
        <v>2</v>
      </c>
      <c r="M9" s="67"/>
      <c r="N9" s="67">
        <v>2</v>
      </c>
      <c r="O9" s="67">
        <v>2</v>
      </c>
      <c r="P9" s="67">
        <v>2</v>
      </c>
      <c r="Q9" s="67">
        <v>2</v>
      </c>
      <c r="R9" s="67">
        <v>2</v>
      </c>
      <c r="S9" s="3"/>
    </row>
    <row r="10" spans="2:19" ht="14.25" customHeight="1">
      <c r="B10" s="4"/>
      <c r="C10" s="59" t="s">
        <v>11</v>
      </c>
      <c r="D10" s="69">
        <v>1.5</v>
      </c>
      <c r="E10" s="69">
        <f>D5*D10</f>
        <v>9</v>
      </c>
      <c r="F10" s="52"/>
      <c r="G10" s="62"/>
      <c r="H10" s="63">
        <v>1</v>
      </c>
      <c r="I10" s="64">
        <v>1.5</v>
      </c>
      <c r="J10" s="64"/>
      <c r="K10" s="64">
        <v>1.5</v>
      </c>
      <c r="L10" s="64">
        <v>2</v>
      </c>
      <c r="M10" s="64"/>
      <c r="N10" s="64">
        <v>2</v>
      </c>
      <c r="O10" s="64">
        <v>2</v>
      </c>
      <c r="P10" s="64">
        <v>2</v>
      </c>
      <c r="Q10" s="64">
        <v>2</v>
      </c>
      <c r="R10" s="8"/>
      <c r="S10" s="3"/>
    </row>
    <row r="11" spans="2:19" ht="14.25" customHeight="1">
      <c r="B11" s="4"/>
      <c r="C11" s="59" t="s">
        <v>12</v>
      </c>
      <c r="D11" s="70">
        <f>20/60</f>
        <v>0.33333333333333331</v>
      </c>
      <c r="E11" s="70">
        <f>D5*D11</f>
        <v>2</v>
      </c>
      <c r="F11" s="52"/>
      <c r="G11" s="65"/>
      <c r="H11" s="66">
        <v>1</v>
      </c>
      <c r="I11" s="67">
        <v>1.5</v>
      </c>
      <c r="J11" s="67">
        <v>1</v>
      </c>
      <c r="K11" s="67">
        <v>1.5</v>
      </c>
      <c r="L11" s="67">
        <v>2</v>
      </c>
      <c r="M11" s="67"/>
      <c r="N11" s="67">
        <v>2</v>
      </c>
      <c r="O11" s="67">
        <v>2</v>
      </c>
      <c r="P11" s="67"/>
      <c r="Q11" s="67">
        <v>2</v>
      </c>
      <c r="R11" s="67">
        <v>2</v>
      </c>
      <c r="S11" s="3"/>
    </row>
    <row r="12" spans="2:19" ht="14.25" customHeight="1">
      <c r="B12" s="4"/>
      <c r="C12" s="59" t="s">
        <v>13</v>
      </c>
      <c r="D12" s="69">
        <v>0.5</v>
      </c>
      <c r="E12" s="69">
        <f>D5*D12</f>
        <v>3</v>
      </c>
      <c r="F12" s="52"/>
      <c r="G12" s="62"/>
      <c r="H12" s="63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3"/>
    </row>
    <row r="13" spans="2:19" ht="14.25" customHeight="1">
      <c r="B13" s="4"/>
      <c r="C13" s="59" t="s">
        <v>14</v>
      </c>
      <c r="D13" s="69">
        <v>1.5</v>
      </c>
      <c r="E13" s="69">
        <f>D5*D13</f>
        <v>9</v>
      </c>
      <c r="F13" s="52"/>
      <c r="G13" s="65"/>
      <c r="H13" s="66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3"/>
    </row>
    <row r="14" spans="2:19" ht="14.25" customHeight="1">
      <c r="B14" s="4"/>
      <c r="C14" s="59" t="s">
        <v>15</v>
      </c>
      <c r="D14" s="69">
        <v>0.5</v>
      </c>
      <c r="E14" s="69">
        <f>D5*D14</f>
        <v>3</v>
      </c>
      <c r="F14" s="52"/>
      <c r="G14" s="62"/>
      <c r="H14" s="63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3"/>
    </row>
    <row r="15" spans="2:19" ht="14.25" customHeight="1">
      <c r="B15" s="4"/>
      <c r="C15" s="59"/>
      <c r="D15" s="60"/>
      <c r="E15" s="60"/>
      <c r="F15" s="52"/>
      <c r="G15" s="65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3"/>
    </row>
    <row r="16" spans="2:19" ht="14.25" customHeight="1">
      <c r="B16" s="4"/>
      <c r="C16" s="72" t="s">
        <v>16</v>
      </c>
      <c r="D16" s="73">
        <f>R17</f>
        <v>80</v>
      </c>
      <c r="E16" s="53"/>
      <c r="F16" s="52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3"/>
    </row>
    <row r="17" spans="2:19" ht="14.25" customHeight="1">
      <c r="B17" s="4"/>
      <c r="C17" s="72" t="s">
        <v>17</v>
      </c>
      <c r="D17" s="74">
        <f>SUM(E9:E14)</f>
        <v>41</v>
      </c>
      <c r="E17" s="53"/>
      <c r="F17" s="52"/>
      <c r="G17" s="80" t="s">
        <v>18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1">
        <f>SUM(I6:R14)</f>
        <v>80</v>
      </c>
      <c r="S17" s="3"/>
    </row>
    <row r="18" spans="2:19" ht="14.25" customHeight="1">
      <c r="B18" s="4"/>
      <c r="C18" s="72" t="s">
        <v>19</v>
      </c>
      <c r="D18" s="75">
        <f>(D16-D17)*(1-D8)</f>
        <v>19.5</v>
      </c>
      <c r="E18" s="53"/>
      <c r="F18" s="52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3"/>
    </row>
    <row r="19" spans="2:19" ht="14.25" customHeight="1">
      <c r="B19" s="4"/>
      <c r="C19" s="72" t="s">
        <v>20</v>
      </c>
      <c r="D19" s="76">
        <f>(D16-D17)*D8</f>
        <v>19.5</v>
      </c>
      <c r="E19" s="60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3"/>
    </row>
    <row r="20" spans="2:19" ht="14.25" customHeight="1">
      <c r="B20" s="4"/>
      <c r="C20" s="72" t="s">
        <v>21</v>
      </c>
      <c r="D20" s="77">
        <f>D19/8</f>
        <v>2.4375</v>
      </c>
      <c r="E20" s="60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3"/>
    </row>
    <row r="21" spans="2:19" ht="14.25" customHeight="1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2:19" ht="14.25" customHeight="1"/>
    <row r="23" spans="2:19" ht="14.25" customHeight="1">
      <c r="D23" s="8"/>
    </row>
    <row r="24" spans="2:19" ht="14.25" customHeight="1">
      <c r="D24" s="8"/>
    </row>
    <row r="25" spans="2:19" ht="14.25" customHeight="1">
      <c r="D25" s="8"/>
    </row>
    <row r="26" spans="2:19" ht="14.25" customHeight="1">
      <c r="D26" s="8"/>
    </row>
    <row r="27" spans="2:19" ht="14.25" customHeight="1">
      <c r="D27" s="8"/>
    </row>
    <row r="28" spans="2:19" ht="14.25" customHeight="1"/>
    <row r="29" spans="2:19" ht="14.25" customHeight="1"/>
    <row r="30" spans="2:19" ht="14.25" customHeight="1"/>
    <row r="31" spans="2:19" ht="14.25" customHeight="1"/>
    <row r="32" spans="2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4">
    <mergeCell ref="E2:G2"/>
    <mergeCell ref="I4:R4"/>
    <mergeCell ref="G17:Q18"/>
    <mergeCell ref="R17:R18"/>
  </mergeCells>
  <conditionalFormatting sqref="H6:R9 H11:R15 H10:Q10">
    <cfRule type="cellIs" dxfId="0" priority="1" operator="equal">
      <formula>0</formula>
    </cfRule>
  </conditionalFormatting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98"/>
  <sheetViews>
    <sheetView workbookViewId="0"/>
  </sheetViews>
  <sheetFormatPr defaultColWidth="14.42578125" defaultRowHeight="15" customHeight="1"/>
  <cols>
    <col min="1" max="1" width="4.85546875" customWidth="1"/>
    <col min="2" max="2" width="3" customWidth="1"/>
    <col min="3" max="3" width="37.7109375" customWidth="1"/>
    <col min="4" max="5" width="11.85546875" customWidth="1"/>
    <col min="6" max="6" width="2.85546875" customWidth="1"/>
    <col min="7" max="7" width="10.42578125" customWidth="1"/>
    <col min="8" max="8" width="9.85546875" customWidth="1"/>
    <col min="9" max="18" width="5.85546875" customWidth="1"/>
    <col min="19" max="19" width="2.42578125" customWidth="1"/>
  </cols>
  <sheetData>
    <row r="1" spans="1:19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>
      <c r="A2" s="9"/>
      <c r="B2" s="10"/>
      <c r="C2" s="11"/>
      <c r="D2" s="82" t="s">
        <v>0</v>
      </c>
      <c r="E2" s="88"/>
      <c r="F2" s="88"/>
      <c r="G2" s="88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</row>
    <row r="3" spans="1:19">
      <c r="A3" s="9"/>
      <c r="B3" s="13"/>
      <c r="C3" s="14"/>
      <c r="D3" s="15" t="s">
        <v>1</v>
      </c>
      <c r="E3" s="16" t="s">
        <v>2</v>
      </c>
      <c r="F3" s="17"/>
      <c r="G3" s="18"/>
      <c r="H3" s="19"/>
      <c r="I3" s="83" t="s">
        <v>3</v>
      </c>
      <c r="J3" s="89"/>
      <c r="K3" s="89"/>
      <c r="L3" s="89"/>
      <c r="M3" s="89"/>
      <c r="N3" s="89"/>
      <c r="O3" s="89"/>
      <c r="P3" s="89"/>
      <c r="Q3" s="89"/>
      <c r="R3" s="89"/>
      <c r="S3" s="20"/>
    </row>
    <row r="4" spans="1:19">
      <c r="A4" s="9"/>
      <c r="B4" s="13"/>
      <c r="C4" s="21" t="s">
        <v>4</v>
      </c>
      <c r="D4" s="22">
        <v>5</v>
      </c>
      <c r="E4" s="22"/>
      <c r="F4" s="17"/>
      <c r="G4" s="23" t="s">
        <v>22</v>
      </c>
      <c r="H4" s="19" t="s">
        <v>6</v>
      </c>
      <c r="I4" s="19">
        <v>1</v>
      </c>
      <c r="J4" s="19">
        <v>2</v>
      </c>
      <c r="K4" s="19">
        <v>3</v>
      </c>
      <c r="L4" s="19">
        <v>4</v>
      </c>
      <c r="M4" s="19">
        <v>5</v>
      </c>
      <c r="N4" s="19">
        <v>6</v>
      </c>
      <c r="O4" s="19">
        <v>7</v>
      </c>
      <c r="P4" s="19">
        <v>8</v>
      </c>
      <c r="Q4" s="19">
        <v>9</v>
      </c>
      <c r="R4" s="19">
        <v>10</v>
      </c>
      <c r="S4" s="20"/>
    </row>
    <row r="5" spans="1:19">
      <c r="A5" s="9"/>
      <c r="B5" s="13"/>
      <c r="C5" s="21" t="s">
        <v>7</v>
      </c>
      <c r="D5" s="22">
        <v>10</v>
      </c>
      <c r="E5" s="22"/>
      <c r="F5" s="24"/>
      <c r="G5" s="25" t="s">
        <v>23</v>
      </c>
      <c r="H5" s="26">
        <v>1</v>
      </c>
      <c r="I5" s="27">
        <v>8</v>
      </c>
      <c r="J5" s="27">
        <v>8</v>
      </c>
      <c r="K5" s="27">
        <v>8</v>
      </c>
      <c r="L5" s="27">
        <v>8</v>
      </c>
      <c r="M5" s="27">
        <v>8</v>
      </c>
      <c r="N5" s="27">
        <v>8</v>
      </c>
      <c r="O5" s="27">
        <v>8</v>
      </c>
      <c r="P5" s="27">
        <v>8</v>
      </c>
      <c r="Q5" s="27">
        <v>8</v>
      </c>
      <c r="R5" s="27">
        <v>8</v>
      </c>
      <c r="S5" s="20"/>
    </row>
    <row r="6" spans="1:19">
      <c r="A6" s="9"/>
      <c r="B6" s="13"/>
      <c r="C6" s="21" t="s">
        <v>8</v>
      </c>
      <c r="D6" s="22">
        <v>8</v>
      </c>
      <c r="E6" s="22"/>
      <c r="F6" s="24"/>
      <c r="G6" s="28" t="s">
        <v>24</v>
      </c>
      <c r="H6" s="29">
        <v>1</v>
      </c>
      <c r="I6" s="30">
        <v>8</v>
      </c>
      <c r="J6" s="30">
        <v>8</v>
      </c>
      <c r="K6" s="30">
        <v>8</v>
      </c>
      <c r="L6" s="30">
        <v>8</v>
      </c>
      <c r="M6" s="30">
        <v>8</v>
      </c>
      <c r="N6" s="30">
        <v>8</v>
      </c>
      <c r="O6" s="30">
        <v>8</v>
      </c>
      <c r="P6" s="30">
        <v>8</v>
      </c>
      <c r="Q6" s="30">
        <v>8</v>
      </c>
      <c r="R6" s="30">
        <v>8</v>
      </c>
      <c r="S6" s="20"/>
    </row>
    <row r="7" spans="1:19">
      <c r="A7" s="9"/>
      <c r="B7" s="13"/>
      <c r="C7" s="21" t="s">
        <v>9</v>
      </c>
      <c r="D7" s="31">
        <v>0.8</v>
      </c>
      <c r="E7" s="32"/>
      <c r="F7" s="24"/>
      <c r="G7" s="25" t="s">
        <v>25</v>
      </c>
      <c r="H7" s="26">
        <v>1</v>
      </c>
      <c r="I7" s="27">
        <v>8</v>
      </c>
      <c r="J7" s="27">
        <v>8</v>
      </c>
      <c r="K7" s="27">
        <v>8</v>
      </c>
      <c r="L7" s="27">
        <v>8</v>
      </c>
      <c r="M7" s="27">
        <v>8</v>
      </c>
      <c r="N7" s="27">
        <v>8</v>
      </c>
      <c r="O7" s="27">
        <v>8</v>
      </c>
      <c r="P7" s="27">
        <v>8</v>
      </c>
      <c r="Q7" s="27">
        <v>8</v>
      </c>
      <c r="R7" s="27">
        <v>8</v>
      </c>
      <c r="S7" s="20"/>
    </row>
    <row r="8" spans="1:19">
      <c r="A8" s="9"/>
      <c r="B8" s="13"/>
      <c r="C8" s="21" t="s">
        <v>10</v>
      </c>
      <c r="D8" s="32">
        <v>0.25</v>
      </c>
      <c r="E8" s="32">
        <v>12.5</v>
      </c>
      <c r="F8" s="24"/>
      <c r="G8" s="28" t="s">
        <v>26</v>
      </c>
      <c r="H8" s="29">
        <v>0.75</v>
      </c>
      <c r="I8" s="33">
        <v>0</v>
      </c>
      <c r="J8" s="30">
        <v>6</v>
      </c>
      <c r="K8" s="30">
        <v>6</v>
      </c>
      <c r="L8" s="30">
        <v>6</v>
      </c>
      <c r="M8" s="30">
        <v>6</v>
      </c>
      <c r="N8" s="30">
        <v>6</v>
      </c>
      <c r="O8" s="30">
        <v>6</v>
      </c>
      <c r="P8" s="30">
        <v>6</v>
      </c>
      <c r="Q8" s="30">
        <v>6</v>
      </c>
      <c r="R8" s="30">
        <v>6</v>
      </c>
      <c r="S8" s="20"/>
    </row>
    <row r="9" spans="1:19">
      <c r="A9" s="9"/>
      <c r="B9" s="13"/>
      <c r="C9" s="21" t="s">
        <v>27</v>
      </c>
      <c r="D9" s="32">
        <v>4.5</v>
      </c>
      <c r="E9" s="32">
        <v>22.5</v>
      </c>
      <c r="F9" s="24"/>
      <c r="G9" s="25" t="s">
        <v>28</v>
      </c>
      <c r="H9" s="26">
        <v>0.5</v>
      </c>
      <c r="I9" s="27">
        <v>4</v>
      </c>
      <c r="J9" s="27">
        <v>4</v>
      </c>
      <c r="K9" s="27">
        <v>4</v>
      </c>
      <c r="L9" s="27">
        <v>4</v>
      </c>
      <c r="M9" s="27">
        <v>4</v>
      </c>
      <c r="N9" s="27">
        <v>4</v>
      </c>
      <c r="O9" s="27">
        <v>4</v>
      </c>
      <c r="P9" s="27">
        <v>4</v>
      </c>
      <c r="Q9" s="27">
        <v>4</v>
      </c>
      <c r="R9" s="27">
        <v>4</v>
      </c>
      <c r="S9" s="20"/>
    </row>
    <row r="10" spans="1:19">
      <c r="A10" s="9"/>
      <c r="B10" s="13"/>
      <c r="C10" s="21" t="s">
        <v>15</v>
      </c>
      <c r="D10" s="32">
        <v>2</v>
      </c>
      <c r="E10" s="32">
        <v>10</v>
      </c>
      <c r="F10" s="24"/>
      <c r="G10" s="28" t="s">
        <v>29</v>
      </c>
      <c r="H10" s="34"/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20"/>
    </row>
    <row r="11" spans="1:19">
      <c r="A11" s="9"/>
      <c r="B11" s="13"/>
      <c r="C11" s="21"/>
      <c r="D11" s="22"/>
      <c r="E11" s="22"/>
      <c r="F11" s="24"/>
      <c r="G11" s="28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20"/>
    </row>
    <row r="12" spans="1:19">
      <c r="A12" s="9"/>
      <c r="B12" s="13"/>
      <c r="C12" s="35" t="s">
        <v>16</v>
      </c>
      <c r="D12" s="36">
        <v>334</v>
      </c>
      <c r="E12" s="14"/>
      <c r="F12" s="2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0"/>
    </row>
    <row r="13" spans="1:19">
      <c r="A13" s="9"/>
      <c r="B13" s="13"/>
      <c r="C13" s="35" t="s">
        <v>17</v>
      </c>
      <c r="D13" s="36">
        <v>45</v>
      </c>
      <c r="E13" s="14"/>
      <c r="F13" s="24"/>
      <c r="G13" s="84" t="s">
        <v>18</v>
      </c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5">
        <v>334</v>
      </c>
      <c r="S13" s="20"/>
    </row>
    <row r="14" spans="1:19">
      <c r="A14" s="9"/>
      <c r="B14" s="13"/>
      <c r="C14" s="35" t="s">
        <v>19</v>
      </c>
      <c r="D14" s="37">
        <v>57.8</v>
      </c>
      <c r="E14" s="14"/>
      <c r="F14" s="24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90"/>
      <c r="S14" s="20"/>
    </row>
    <row r="15" spans="1:19">
      <c r="A15" s="9"/>
      <c r="B15" s="13"/>
      <c r="C15" s="35" t="s">
        <v>30</v>
      </c>
      <c r="D15" s="38">
        <v>231</v>
      </c>
      <c r="E15" s="38">
        <v>28.9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0"/>
    </row>
    <row r="16" spans="1:19">
      <c r="A16" s="9"/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1"/>
    </row>
    <row r="17" spans="1:19">
      <c r="A17" s="9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1:19">
      <c r="A18" s="9"/>
      <c r="B18" s="9"/>
      <c r="C18" s="9"/>
      <c r="D18" s="4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9"/>
      <c r="B19" s="9"/>
      <c r="C19" s="9"/>
      <c r="D19" s="4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>
      <c r="A20" s="9"/>
      <c r="B20" s="9"/>
      <c r="C20" s="9"/>
      <c r="D20" s="43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>
      <c r="A21" s="9"/>
      <c r="B21" s="9"/>
      <c r="C21" s="9"/>
      <c r="D21" s="43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A22" s="9"/>
      <c r="B22" s="9"/>
      <c r="C22" s="9"/>
      <c r="D22" s="43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 spans="1:19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 spans="1:19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 spans="1:19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 spans="1:19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19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 spans="1:19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 spans="1:1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 spans="1:19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 spans="1:19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 spans="1:19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19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 spans="1:19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19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19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 spans="1:19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 spans="1:1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 spans="1:19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19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 spans="1:19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1:19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19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19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19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 spans="1:19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spans="1:1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spans="1:19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 spans="1:19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spans="1:19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spans="1:19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 spans="1:19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spans="1:19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spans="1:19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19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 spans="1:19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 spans="1:1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spans="1:19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 spans="1:19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 spans="1:19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1:19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1:19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spans="1:19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spans="1: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1:19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spans="1:19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spans="1:19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1:19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 spans="1:19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1:19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spans="1:19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spans="1:19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spans="1:1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 spans="1:19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 spans="1:19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1:19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1:19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1:19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19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1:19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1:19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1:1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1:19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1:19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spans="1:19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19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spans="1:19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spans="1:19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pans="1:19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 spans="1:19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1:19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spans="1:1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 spans="1:19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 spans="1:19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 spans="1:19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 spans="1:19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 spans="1:19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 spans="1:19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 spans="1:19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1:19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19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1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spans="1:19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19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spans="1:19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 spans="1:19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spans="1:19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 spans="1:19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 spans="1:19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 spans="1:19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 spans="1:19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spans="1:1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 spans="1:19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 spans="1:19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19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19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19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19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 spans="1:19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1:1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 spans="1:19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 spans="1:19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 spans="1:19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 spans="1:19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 spans="1:19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 spans="1:19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 spans="1:19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 spans="1:19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1:19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 spans="1:1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 spans="1:19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 spans="1:19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 spans="1:19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 spans="1:19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 spans="1:19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19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 spans="1:19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 spans="1:19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 spans="1:19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 spans="1:1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 spans="1:19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 spans="1:19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 spans="1:19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 spans="1:19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 spans="1:19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19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19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 spans="1:19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 spans="1:19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 spans="1:1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1:19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 spans="1:19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 spans="1:19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 spans="1:19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 spans="1:19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 spans="1:19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 spans="1:19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1:19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 spans="1:19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1: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 spans="1:19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 spans="1:19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 spans="1:19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 spans="1:19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 spans="1:19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 spans="1:19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 spans="1:19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 spans="1:19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 spans="1:19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 spans="1:1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 spans="1:19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 spans="1:19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 spans="1:19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 spans="1:19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1:19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1:19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1:19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 spans="1:19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 spans="1:19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1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19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1:19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 spans="1:19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 spans="1:19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 spans="1:19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 spans="1:19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1:19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 spans="1:19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1:19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1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1:19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 spans="1:19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1:19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 spans="1:19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pans="1:19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 spans="1:19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 spans="1:19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 spans="1:19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 spans="1:19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 spans="1:1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 spans="1:19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 spans="1:19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1:19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1:19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1:19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1:19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 spans="1:19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1:19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 spans="1:19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 spans="1:1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1:19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 spans="1:19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1:19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 spans="1:19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 spans="1:19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 spans="1:19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 spans="1:19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 spans="1:19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1:19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1:1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1:19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1:19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1:19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 spans="1:19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1:19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 spans="1:19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 spans="1:19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 spans="1:19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 spans="1:19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 spans="1:1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pans="1:19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 spans="1:19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 spans="1:19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 spans="1:19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 spans="1:19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 spans="1:19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 spans="1:19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 spans="1:19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 spans="1:19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 spans="1:1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 spans="1:19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 spans="1:19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 spans="1:19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1:19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 spans="1:19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 spans="1:19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 spans="1:19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 spans="1:19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 spans="1:19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 spans="1:1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 spans="1:19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 spans="1:19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1:19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 spans="1:19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</row>
    <row r="314" spans="1:19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 spans="1:19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</row>
    <row r="316" spans="1:19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 spans="1:19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 spans="1:19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</row>
    <row r="319" spans="1: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 spans="1:19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 spans="1:19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 spans="1:19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 spans="1:19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 spans="1:19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 spans="1:19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</row>
    <row r="326" spans="1:19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</row>
    <row r="327" spans="1:19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 spans="1:19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 spans="1:1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 spans="1:19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 spans="1:19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 spans="1:19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 spans="1:19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1:19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 spans="1:19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 spans="1:19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</row>
    <row r="337" spans="1:19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 spans="1:19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 spans="1:1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 spans="1:19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 spans="1:19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 spans="1:19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1:19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 spans="1:19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 spans="1:19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 spans="1:19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 spans="1:19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 spans="1:19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 spans="1:1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 spans="1:19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 spans="1:19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</row>
    <row r="352" spans="1:19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 spans="1:19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 spans="1:19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 spans="1:19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 spans="1:19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 spans="1:19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 spans="1:19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 spans="1:1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 spans="1:19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 spans="1:19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</row>
    <row r="362" spans="1:19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 spans="1:19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 spans="1:19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1:19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</row>
    <row r="366" spans="1:19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 spans="1:19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 spans="1:19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 spans="1:1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 spans="1:19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 spans="1:19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1:19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1:19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1:19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1:19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 spans="1:19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 spans="1:19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 spans="1:19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 spans="1:1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 spans="1:19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 spans="1:19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 spans="1:19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 spans="1:19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 spans="1:19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 spans="1:19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 spans="1:19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 spans="1:19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 spans="1:19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 spans="1:1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 spans="1:19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 spans="1:19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 spans="1:19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 spans="1:19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 spans="1:19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 spans="1:19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1:19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 spans="1:19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 spans="1:19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 spans="1:1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 spans="1:19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 spans="1:19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 spans="1:19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 spans="1:19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 spans="1:19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1:19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 spans="1:19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 spans="1:19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 spans="1:19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 spans="1:1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 spans="1:19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 spans="1:19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 spans="1:19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 spans="1:19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 spans="1:19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 spans="1:19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 spans="1:19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 spans="1:19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 spans="1:19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 spans="1: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 spans="1:19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 spans="1:19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 spans="1:19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 spans="1:19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 spans="1:19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 spans="1:19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 spans="1:19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1:19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 spans="1:19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 spans="1:1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 spans="1:19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 spans="1:19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 spans="1:19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 spans="1:19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 spans="1:19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 spans="1:19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1:19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 spans="1:19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 spans="1:19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 spans="1:1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 spans="1:19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 spans="1:19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 spans="1:19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 spans="1:19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 spans="1:19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 spans="1:19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 spans="1:19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 spans="1:19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 spans="1:19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 spans="1:1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 spans="1:19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 spans="1:19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 spans="1:19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 spans="1:19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 spans="1:19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 spans="1:19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 spans="1:19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 spans="1:19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 spans="1:19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 spans="1:1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 spans="1:19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 spans="1:19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 spans="1:19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 spans="1:19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 spans="1:19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 spans="1:19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 spans="1:19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 spans="1:19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 spans="1:19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 spans="1:1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 spans="1:19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 spans="1:19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 spans="1:19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 spans="1:19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 spans="1:19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 spans="1:19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 spans="1:19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 spans="1:19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 spans="1:19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 spans="1:1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 spans="1:19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 spans="1:19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 spans="1:19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 spans="1:19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 spans="1:19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 spans="1:19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 spans="1:19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 spans="1:19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 spans="1:19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 spans="1:1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 spans="1:19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 spans="1:19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 spans="1:19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 spans="1:19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 spans="1:19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 spans="1:19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 spans="1:19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 spans="1:19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 spans="1:19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 spans="1:1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 spans="1:19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 spans="1:19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 spans="1:19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 spans="1:19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 spans="1:19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 spans="1:19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 spans="1:19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 spans="1:19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 spans="1:19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 spans="1:1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 spans="1:19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</row>
    <row r="511" spans="1:19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 spans="1:19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 spans="1:19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 spans="1:19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 spans="1:19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</row>
    <row r="516" spans="1:19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 spans="1:19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 spans="1:19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 spans="1: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 spans="1:19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 spans="1:19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 spans="1:19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 spans="1:19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 spans="1:19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 spans="1:19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</row>
    <row r="526" spans="1:19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 spans="1:19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 spans="1:19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 spans="1:1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</row>
    <row r="530" spans="1:19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</row>
    <row r="531" spans="1:19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 spans="1:19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</row>
    <row r="533" spans="1:19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</row>
    <row r="534" spans="1:19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 spans="1:19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</row>
    <row r="536" spans="1:19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</row>
    <row r="537" spans="1:19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</row>
    <row r="538" spans="1:19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</row>
    <row r="539" spans="1:1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 spans="1:19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 spans="1:19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</row>
    <row r="542" spans="1:19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 spans="1:19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 spans="1:19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 spans="1:19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</row>
    <row r="546" spans="1:19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 spans="1:19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 spans="1:19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 spans="1:1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 spans="1:19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 spans="1:19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 spans="1:19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</row>
    <row r="553" spans="1:19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 spans="1:19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 spans="1:19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 spans="1:19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 spans="1:19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 spans="1:19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 spans="1:1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 spans="1:19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 spans="1:19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 spans="1:19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 spans="1:19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 spans="1:19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 spans="1:19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 spans="1:19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 spans="1:19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 spans="1:19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 spans="1:1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 spans="1:19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 spans="1:19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 spans="1:19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 spans="1:19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 spans="1:19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 spans="1:19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</row>
    <row r="576" spans="1:19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</row>
    <row r="577" spans="1:19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 spans="1:19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 spans="1:1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 spans="1:19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 spans="1:19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 spans="1:19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</row>
    <row r="583" spans="1:19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</row>
    <row r="584" spans="1:19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 spans="1:19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 spans="1:19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 spans="1:19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 spans="1:19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</row>
    <row r="589" spans="1:1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</row>
    <row r="590" spans="1:19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 spans="1:19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 spans="1:19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 spans="1:19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</row>
    <row r="594" spans="1:19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 spans="1:19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 spans="1:19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 spans="1:19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 spans="1:19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 spans="1:1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 spans="1:19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 spans="1:19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 spans="1:19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 spans="1:19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</row>
    <row r="604" spans="1:19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</row>
    <row r="605" spans="1:19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 spans="1:19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 spans="1:19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 spans="1:19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 spans="1:1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</row>
    <row r="610" spans="1:19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 spans="1:19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 spans="1:19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 spans="1:19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</row>
    <row r="614" spans="1:19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</row>
    <row r="615" spans="1:19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 spans="1:19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 spans="1:19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 spans="1:19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</row>
    <row r="619" spans="1: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</row>
    <row r="620" spans="1:19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 spans="1:19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 spans="1:19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 spans="1:19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 spans="1:19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 spans="1:19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  <row r="626" spans="1:19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</row>
    <row r="627" spans="1:19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</row>
    <row r="628" spans="1:19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</row>
    <row r="629" spans="1:1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</row>
    <row r="630" spans="1:19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</row>
    <row r="631" spans="1:19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</row>
    <row r="632" spans="1:19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</row>
    <row r="633" spans="1:19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</row>
    <row r="634" spans="1:19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</row>
    <row r="635" spans="1:19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</row>
    <row r="636" spans="1:19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</row>
    <row r="637" spans="1:19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</row>
    <row r="638" spans="1:19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</row>
    <row r="639" spans="1:1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</row>
    <row r="640" spans="1:19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</row>
    <row r="641" spans="1:19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</row>
    <row r="642" spans="1:19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</row>
    <row r="643" spans="1:19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</row>
    <row r="644" spans="1:19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</row>
    <row r="645" spans="1:19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 spans="1:19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</row>
    <row r="647" spans="1:19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 spans="1:19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 spans="1:1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</row>
    <row r="650" spans="1:19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</row>
    <row r="651" spans="1:19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</row>
    <row r="652" spans="1:19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</row>
    <row r="653" spans="1:19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</row>
    <row r="654" spans="1:19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</row>
    <row r="655" spans="1:19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</row>
    <row r="656" spans="1:19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</row>
    <row r="657" spans="1:19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</row>
    <row r="658" spans="1:19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</row>
    <row r="659" spans="1:1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</row>
    <row r="660" spans="1:19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</row>
    <row r="661" spans="1:19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</row>
    <row r="662" spans="1:19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</row>
    <row r="663" spans="1:19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</row>
    <row r="664" spans="1:19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</row>
    <row r="665" spans="1:19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</row>
    <row r="666" spans="1:19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</row>
    <row r="667" spans="1:19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</row>
    <row r="668" spans="1:19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</row>
    <row r="669" spans="1:1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</row>
    <row r="670" spans="1:19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</row>
    <row r="671" spans="1:19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</row>
    <row r="672" spans="1:19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 spans="1:19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 spans="1:19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</row>
    <row r="675" spans="1:19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</row>
    <row r="676" spans="1:19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</row>
    <row r="677" spans="1:19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</row>
    <row r="678" spans="1:19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</row>
    <row r="679" spans="1:1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</row>
    <row r="680" spans="1:19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</row>
    <row r="681" spans="1:19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</row>
    <row r="682" spans="1:19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</row>
    <row r="683" spans="1:19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</row>
    <row r="684" spans="1:19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</row>
    <row r="685" spans="1:19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</row>
    <row r="686" spans="1:19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</row>
    <row r="687" spans="1:19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</row>
    <row r="688" spans="1:19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</row>
    <row r="689" spans="1:1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</row>
    <row r="690" spans="1:19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</row>
    <row r="691" spans="1:19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</row>
    <row r="692" spans="1:19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</row>
    <row r="693" spans="1:19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</row>
    <row r="694" spans="1:19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</row>
    <row r="695" spans="1:19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 spans="1:19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 spans="1:19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 spans="1:19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 spans="1:1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 spans="1:19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</row>
    <row r="701" spans="1:19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</row>
    <row r="702" spans="1:19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 spans="1:19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 spans="1:19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 spans="1:19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</row>
    <row r="706" spans="1:19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</row>
    <row r="707" spans="1:19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</row>
    <row r="708" spans="1:19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</row>
    <row r="709" spans="1:1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</row>
    <row r="710" spans="1:19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</row>
    <row r="711" spans="1:19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</row>
    <row r="712" spans="1:19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</row>
    <row r="713" spans="1:19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</row>
    <row r="714" spans="1:19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</row>
    <row r="715" spans="1:19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</row>
    <row r="716" spans="1:19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</row>
    <row r="717" spans="1:19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</row>
    <row r="718" spans="1:19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</row>
    <row r="719" spans="1: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</row>
    <row r="720" spans="1:19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</row>
    <row r="721" spans="1:19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</row>
    <row r="722" spans="1:19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</row>
    <row r="723" spans="1:19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</row>
    <row r="724" spans="1:19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</row>
    <row r="725" spans="1:19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</row>
    <row r="726" spans="1:19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</row>
    <row r="727" spans="1:19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</row>
    <row r="728" spans="1:19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</row>
    <row r="729" spans="1:1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</row>
    <row r="730" spans="1:19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</row>
    <row r="731" spans="1:19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</row>
    <row r="732" spans="1:19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</row>
    <row r="733" spans="1:19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</row>
    <row r="734" spans="1:19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</row>
    <row r="735" spans="1:19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</row>
    <row r="736" spans="1:19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</row>
    <row r="737" spans="1:19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</row>
    <row r="738" spans="1:19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</row>
    <row r="739" spans="1:1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</row>
    <row r="740" spans="1:19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</row>
    <row r="741" spans="1:19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</row>
    <row r="742" spans="1:19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</row>
    <row r="743" spans="1:19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</row>
    <row r="744" spans="1:19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</row>
    <row r="745" spans="1:19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</row>
    <row r="746" spans="1:19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</row>
    <row r="747" spans="1:19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</row>
    <row r="748" spans="1:19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</row>
    <row r="749" spans="1:1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</row>
    <row r="750" spans="1:19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</row>
    <row r="751" spans="1:19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</row>
    <row r="752" spans="1:19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</row>
    <row r="753" spans="1:19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</row>
    <row r="754" spans="1:19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</row>
    <row r="755" spans="1:19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</row>
    <row r="756" spans="1:19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</row>
    <row r="757" spans="1:19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</row>
    <row r="758" spans="1:19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</row>
    <row r="759" spans="1:1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</row>
    <row r="760" spans="1:19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</row>
    <row r="761" spans="1:19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</row>
    <row r="762" spans="1:19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</row>
    <row r="763" spans="1:19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</row>
    <row r="764" spans="1:19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</row>
    <row r="765" spans="1:19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</row>
    <row r="766" spans="1:19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</row>
    <row r="767" spans="1:19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</row>
    <row r="768" spans="1:19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</row>
    <row r="769" spans="1:1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</row>
    <row r="770" spans="1:19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</row>
    <row r="771" spans="1:19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</row>
    <row r="772" spans="1:19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</row>
    <row r="773" spans="1:19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</row>
    <row r="774" spans="1:19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</row>
    <row r="775" spans="1:19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</row>
    <row r="776" spans="1:19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</row>
    <row r="777" spans="1:19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</row>
    <row r="778" spans="1:19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</row>
    <row r="779" spans="1:1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</row>
    <row r="780" spans="1:19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</row>
    <row r="781" spans="1:19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</row>
    <row r="782" spans="1:19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</row>
    <row r="783" spans="1:19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</row>
    <row r="784" spans="1:19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</row>
    <row r="785" spans="1:19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</row>
    <row r="786" spans="1:19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</row>
    <row r="787" spans="1:19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</row>
    <row r="788" spans="1:19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</row>
    <row r="789" spans="1:1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</row>
    <row r="790" spans="1:19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</row>
    <row r="791" spans="1:19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</row>
    <row r="792" spans="1:19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</row>
    <row r="793" spans="1:19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</row>
    <row r="794" spans="1:19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</row>
    <row r="795" spans="1:19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</row>
    <row r="796" spans="1:19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</row>
    <row r="797" spans="1:19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</row>
    <row r="798" spans="1:19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</row>
    <row r="799" spans="1:1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</row>
    <row r="800" spans="1:19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</row>
    <row r="801" spans="1:19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</row>
    <row r="802" spans="1:19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</row>
    <row r="803" spans="1:19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</row>
    <row r="804" spans="1:19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</row>
    <row r="805" spans="1:19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</row>
    <row r="806" spans="1:19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</row>
    <row r="807" spans="1:19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</row>
    <row r="808" spans="1:19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</row>
    <row r="809" spans="1:1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</row>
    <row r="810" spans="1:19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</row>
    <row r="811" spans="1:19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</row>
    <row r="812" spans="1:19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</row>
    <row r="813" spans="1:19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</row>
    <row r="814" spans="1:19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</row>
    <row r="815" spans="1:19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</row>
    <row r="816" spans="1:19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</row>
    <row r="817" spans="1:19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</row>
    <row r="818" spans="1:19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</row>
    <row r="819" spans="1: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</row>
    <row r="820" spans="1:19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</row>
    <row r="821" spans="1:19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</row>
    <row r="822" spans="1:19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</row>
    <row r="823" spans="1:19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</row>
    <row r="824" spans="1:19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</row>
    <row r="825" spans="1:19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</row>
    <row r="826" spans="1:19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</row>
    <row r="827" spans="1:19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</row>
    <row r="828" spans="1:19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</row>
    <row r="829" spans="1:1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</row>
    <row r="830" spans="1:19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</row>
    <row r="831" spans="1:19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</row>
    <row r="832" spans="1:19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</row>
    <row r="833" spans="1:19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</row>
    <row r="834" spans="1:19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</row>
    <row r="835" spans="1:19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</row>
    <row r="836" spans="1:19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</row>
    <row r="837" spans="1:19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</row>
    <row r="838" spans="1:19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</row>
    <row r="839" spans="1:1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</row>
    <row r="840" spans="1:19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</row>
    <row r="841" spans="1:19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</row>
    <row r="842" spans="1:19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</row>
    <row r="843" spans="1:19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</row>
    <row r="844" spans="1:19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</row>
    <row r="845" spans="1:19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</row>
    <row r="846" spans="1:19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</row>
    <row r="847" spans="1:19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</row>
    <row r="848" spans="1:19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</row>
    <row r="849" spans="1:1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</row>
    <row r="850" spans="1:19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</row>
    <row r="851" spans="1:19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</row>
    <row r="852" spans="1:19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</row>
    <row r="853" spans="1:19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</row>
    <row r="854" spans="1:19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</row>
    <row r="855" spans="1:19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</row>
    <row r="856" spans="1:19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</row>
    <row r="857" spans="1:19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</row>
    <row r="858" spans="1:19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</row>
    <row r="859" spans="1:1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</row>
    <row r="860" spans="1:19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</row>
    <row r="861" spans="1:19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</row>
    <row r="862" spans="1:19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</row>
    <row r="863" spans="1:19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</row>
    <row r="864" spans="1:19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</row>
    <row r="865" spans="1:19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</row>
    <row r="866" spans="1:19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</row>
    <row r="867" spans="1:19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</row>
    <row r="868" spans="1:19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</row>
    <row r="869" spans="1:1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</row>
    <row r="870" spans="1:19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</row>
    <row r="871" spans="1:19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</row>
    <row r="872" spans="1:19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</row>
    <row r="873" spans="1:19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</row>
    <row r="874" spans="1:19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</row>
    <row r="875" spans="1:19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</row>
    <row r="876" spans="1:19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</row>
    <row r="877" spans="1:19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</row>
    <row r="878" spans="1:19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</row>
    <row r="879" spans="1:1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</row>
    <row r="880" spans="1:19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</row>
    <row r="881" spans="1:19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</row>
    <row r="882" spans="1:19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</row>
    <row r="883" spans="1:19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</row>
    <row r="884" spans="1:19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</row>
    <row r="885" spans="1:19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</row>
    <row r="886" spans="1:19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</row>
    <row r="887" spans="1:19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</row>
    <row r="888" spans="1:19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</row>
    <row r="889" spans="1:1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</row>
    <row r="890" spans="1:19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</row>
    <row r="891" spans="1:19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</row>
    <row r="892" spans="1:19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</row>
    <row r="893" spans="1:19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</row>
    <row r="894" spans="1:19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</row>
    <row r="895" spans="1:19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</row>
    <row r="896" spans="1:19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</row>
    <row r="897" spans="1:19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</row>
    <row r="898" spans="1:19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</row>
    <row r="899" spans="1:1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</row>
    <row r="900" spans="1:19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</row>
    <row r="901" spans="1:19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</row>
    <row r="902" spans="1:19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</row>
    <row r="903" spans="1:19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</row>
    <row r="904" spans="1:19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</row>
    <row r="905" spans="1:19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</row>
    <row r="906" spans="1:19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</row>
    <row r="907" spans="1:19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</row>
    <row r="908" spans="1:19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</row>
    <row r="909" spans="1:1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</row>
    <row r="910" spans="1:19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</row>
    <row r="911" spans="1:19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</row>
    <row r="912" spans="1:19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</row>
    <row r="913" spans="1:19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</row>
    <row r="914" spans="1:19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</row>
    <row r="915" spans="1:19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</row>
    <row r="916" spans="1:19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</row>
    <row r="917" spans="1:19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</row>
    <row r="918" spans="1:19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</row>
    <row r="919" spans="1: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</row>
    <row r="920" spans="1:19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</row>
    <row r="921" spans="1:19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</row>
    <row r="922" spans="1:19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</row>
    <row r="923" spans="1:19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</row>
    <row r="924" spans="1:19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</row>
    <row r="925" spans="1:19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</row>
    <row r="926" spans="1:19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</row>
    <row r="927" spans="1:19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</row>
    <row r="928" spans="1:19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</row>
    <row r="929" spans="1:1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</row>
    <row r="930" spans="1:19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</row>
    <row r="931" spans="1:19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</row>
    <row r="932" spans="1:19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</row>
    <row r="933" spans="1:19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</row>
    <row r="934" spans="1:19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</row>
    <row r="935" spans="1:19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</row>
    <row r="936" spans="1:19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</row>
    <row r="937" spans="1:19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</row>
    <row r="938" spans="1:19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</row>
    <row r="939" spans="1:1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</row>
    <row r="940" spans="1:19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</row>
    <row r="941" spans="1:19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</row>
    <row r="942" spans="1:19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</row>
    <row r="943" spans="1:19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</row>
    <row r="944" spans="1:19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</row>
    <row r="945" spans="1:19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</row>
    <row r="946" spans="1:19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</row>
    <row r="947" spans="1:19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</row>
    <row r="948" spans="1:19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</row>
    <row r="949" spans="1:1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</row>
    <row r="950" spans="1:19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</row>
    <row r="951" spans="1:19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</row>
    <row r="952" spans="1:19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</row>
    <row r="953" spans="1:19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</row>
    <row r="954" spans="1:19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</row>
    <row r="955" spans="1:19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</row>
    <row r="956" spans="1:19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</row>
    <row r="957" spans="1:19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</row>
    <row r="958" spans="1:19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</row>
    <row r="959" spans="1:1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</row>
    <row r="960" spans="1:19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</row>
    <row r="961" spans="1:19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</row>
    <row r="962" spans="1:19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</row>
    <row r="963" spans="1:19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</row>
    <row r="964" spans="1:19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</row>
    <row r="965" spans="1:19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</row>
    <row r="966" spans="1:19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</row>
    <row r="967" spans="1:19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</row>
    <row r="968" spans="1:19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</row>
    <row r="969" spans="1:1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</row>
    <row r="970" spans="1:19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</row>
    <row r="971" spans="1:19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</row>
    <row r="972" spans="1:19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</row>
    <row r="973" spans="1:19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</row>
    <row r="974" spans="1:19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</row>
    <row r="975" spans="1:19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</row>
    <row r="976" spans="1:19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</row>
    <row r="977" spans="1:19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</row>
    <row r="978" spans="1:19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</row>
    <row r="979" spans="1:1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</row>
    <row r="980" spans="1:19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</row>
    <row r="981" spans="1:19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</row>
    <row r="982" spans="1:19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</row>
    <row r="983" spans="1:19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</row>
    <row r="984" spans="1:19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</row>
    <row r="985" spans="1:19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</row>
    <row r="986" spans="1:19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</row>
    <row r="987" spans="1:19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</row>
    <row r="988" spans="1:19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</row>
    <row r="989" spans="1:1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</row>
    <row r="990" spans="1:19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</row>
    <row r="991" spans="1:19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</row>
    <row r="992" spans="1:19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</row>
    <row r="993" spans="1:19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</row>
    <row r="994" spans="1:19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</row>
    <row r="995" spans="1:19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</row>
    <row r="996" spans="1:19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</row>
    <row r="997" spans="1:19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</row>
    <row r="998" spans="1:19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</row>
  </sheetData>
  <mergeCells count="4">
    <mergeCell ref="D2:G2"/>
    <mergeCell ref="I3:R3"/>
    <mergeCell ref="G13:Q14"/>
    <mergeCell ref="R13:R14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workbookViewId="0">
      <selection activeCell="A17" sqref="A17:Z17"/>
    </sheetView>
  </sheetViews>
  <sheetFormatPr defaultColWidth="14.42578125" defaultRowHeight="15" customHeight="1"/>
  <cols>
    <col min="2" max="8" width="5.140625" customWidth="1"/>
    <col min="9" max="16" width="7.85546875" customWidth="1"/>
  </cols>
  <sheetData>
    <row r="1" spans="2:16">
      <c r="B1" s="91" t="s">
        <v>31</v>
      </c>
      <c r="C1" s="89"/>
      <c r="D1" s="89"/>
      <c r="E1" s="89"/>
      <c r="F1" s="91" t="s">
        <v>32</v>
      </c>
      <c r="G1" s="89"/>
      <c r="H1" s="89"/>
      <c r="I1" s="89"/>
      <c r="J1" s="91" t="s">
        <v>33</v>
      </c>
      <c r="K1" s="89"/>
      <c r="L1" s="89"/>
      <c r="M1" s="89"/>
      <c r="N1" s="44" t="s">
        <v>34</v>
      </c>
    </row>
    <row r="2" spans="2:16">
      <c r="B2" s="44">
        <v>1</v>
      </c>
      <c r="C2" s="44">
        <v>2</v>
      </c>
      <c r="D2" s="44">
        <v>3</v>
      </c>
      <c r="E2" s="44">
        <v>4</v>
      </c>
      <c r="F2" s="44">
        <v>1</v>
      </c>
      <c r="G2" s="44">
        <v>2</v>
      </c>
      <c r="H2" s="44">
        <v>3</v>
      </c>
      <c r="I2" s="44">
        <v>4</v>
      </c>
      <c r="J2" s="44">
        <v>1</v>
      </c>
      <c r="K2" s="44">
        <v>2</v>
      </c>
      <c r="L2" s="44">
        <v>3</v>
      </c>
      <c r="M2" s="44">
        <v>4</v>
      </c>
      <c r="N2" s="44">
        <v>1</v>
      </c>
      <c r="O2" s="44">
        <v>2</v>
      </c>
      <c r="P2" s="44">
        <v>3</v>
      </c>
    </row>
    <row r="3" spans="2:16">
      <c r="B3" s="44"/>
      <c r="C3" s="44"/>
      <c r="I3" s="92" t="s">
        <v>35</v>
      </c>
      <c r="J3" s="93"/>
      <c r="K3" s="92" t="s">
        <v>36</v>
      </c>
      <c r="L3" s="93"/>
      <c r="M3" s="92" t="s">
        <v>37</v>
      </c>
      <c r="N3" s="93"/>
      <c r="O3" s="92" t="s">
        <v>38</v>
      </c>
      <c r="P3" s="93"/>
    </row>
    <row r="4" spans="2:16">
      <c r="B4" s="94" t="s">
        <v>39</v>
      </c>
      <c r="C4" s="89"/>
    </row>
    <row r="5" spans="2:16">
      <c r="C5" s="95" t="s">
        <v>40</v>
      </c>
      <c r="D5" s="89"/>
      <c r="E5" s="89"/>
      <c r="F5" s="89"/>
    </row>
    <row r="6" spans="2:16">
      <c r="G6" s="96" t="s">
        <v>41</v>
      </c>
      <c r="H6" s="89"/>
    </row>
    <row r="7" spans="2:16">
      <c r="I7" s="45" t="s">
        <v>42</v>
      </c>
    </row>
    <row r="8" spans="2:16">
      <c r="I8" s="46" t="s">
        <v>43</v>
      </c>
    </row>
    <row r="9" spans="2:16">
      <c r="I9" s="47">
        <v>1</v>
      </c>
      <c r="J9" s="47" t="s">
        <v>44</v>
      </c>
      <c r="K9" s="47">
        <v>4</v>
      </c>
    </row>
    <row r="10" spans="2:16">
      <c r="I10" s="47">
        <v>2</v>
      </c>
      <c r="J10" s="47" t="s">
        <v>45</v>
      </c>
      <c r="K10" s="47">
        <v>3</v>
      </c>
    </row>
    <row r="11" spans="2:16">
      <c r="I11" s="47">
        <v>3</v>
      </c>
      <c r="J11" s="47" t="s">
        <v>46</v>
      </c>
      <c r="K11" s="47">
        <v>2</v>
      </c>
    </row>
    <row r="12" spans="2:16">
      <c r="J12" s="97" t="s">
        <v>47</v>
      </c>
      <c r="K12" s="89"/>
    </row>
    <row r="13" spans="2:16">
      <c r="I13" s="47">
        <v>4</v>
      </c>
      <c r="J13" s="47" t="s">
        <v>48</v>
      </c>
      <c r="K13" s="47"/>
      <c r="L13" s="47"/>
      <c r="M13" s="47">
        <v>5</v>
      </c>
      <c r="N13" s="44"/>
    </row>
    <row r="14" spans="2:16">
      <c r="I14" s="44">
        <v>5</v>
      </c>
      <c r="J14" s="44" t="s">
        <v>49</v>
      </c>
      <c r="M14" s="44">
        <v>5</v>
      </c>
    </row>
    <row r="15" spans="2:16">
      <c r="I15" s="47">
        <v>6</v>
      </c>
      <c r="J15" s="47" t="s">
        <v>50</v>
      </c>
      <c r="K15" s="47"/>
      <c r="L15" s="47"/>
      <c r="M15" s="47">
        <v>3</v>
      </c>
      <c r="N15" s="44"/>
    </row>
    <row r="16" spans="2:16">
      <c r="I16" s="44">
        <v>7</v>
      </c>
      <c r="J16" s="44" t="s">
        <v>51</v>
      </c>
      <c r="M16" s="44">
        <v>4</v>
      </c>
    </row>
    <row r="17" spans="1:26">
      <c r="A17" s="91" t="s">
        <v>52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>
      <c r="I18" s="48" t="s">
        <v>53</v>
      </c>
    </row>
    <row r="19" spans="1:26">
      <c r="I19" s="47">
        <v>8</v>
      </c>
      <c r="J19" s="47" t="s">
        <v>44</v>
      </c>
      <c r="K19" s="47"/>
      <c r="L19" s="47"/>
      <c r="M19" s="47">
        <v>4</v>
      </c>
      <c r="N19" s="44"/>
    </row>
    <row r="20" spans="1:26">
      <c r="I20" s="47">
        <v>9</v>
      </c>
      <c r="J20" s="47" t="s">
        <v>45</v>
      </c>
      <c r="K20" s="47"/>
      <c r="L20" s="47"/>
      <c r="M20" s="47">
        <v>3</v>
      </c>
      <c r="N20" s="44"/>
    </row>
    <row r="21" spans="1:26">
      <c r="I21" s="47">
        <v>10</v>
      </c>
      <c r="J21" s="47" t="s">
        <v>46</v>
      </c>
      <c r="K21" s="47"/>
      <c r="L21" s="47"/>
      <c r="M21" s="47">
        <v>1</v>
      </c>
      <c r="N21" s="44"/>
    </row>
    <row r="22" spans="1:26">
      <c r="L22" s="49" t="s">
        <v>54</v>
      </c>
      <c r="M22" s="49"/>
      <c r="N22" s="49"/>
    </row>
    <row r="23" spans="1:26">
      <c r="M23" s="49" t="s">
        <v>55</v>
      </c>
    </row>
    <row r="24" spans="1:26">
      <c r="I24" s="50" t="s">
        <v>56</v>
      </c>
    </row>
    <row r="26" spans="1:26">
      <c r="P26" s="45" t="s">
        <v>57</v>
      </c>
    </row>
  </sheetData>
  <mergeCells count="12">
    <mergeCell ref="O3:P3"/>
    <mergeCell ref="B1:E1"/>
    <mergeCell ref="F1:I1"/>
    <mergeCell ref="J1:M1"/>
    <mergeCell ref="I3:J3"/>
    <mergeCell ref="K3:L3"/>
    <mergeCell ref="M3:N3"/>
    <mergeCell ref="B4:C4"/>
    <mergeCell ref="C5:F5"/>
    <mergeCell ref="G6:H6"/>
    <mergeCell ref="J12:K12"/>
    <mergeCell ref="A17:Z17"/>
  </mergeCells>
  <pageMargins left="0" right="0" top="0" bottom="0" header="0" footer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4"/>
  <sheetViews>
    <sheetView workbookViewId="0"/>
  </sheetViews>
  <sheetFormatPr defaultColWidth="14.42578125" defaultRowHeight="15" customHeight="1"/>
  <sheetData>
    <row r="1" spans="1:26">
      <c r="I1" s="44"/>
      <c r="J1" s="44" t="s">
        <v>58</v>
      </c>
      <c r="L1" s="44" t="s">
        <v>59</v>
      </c>
      <c r="N1" s="44" t="s">
        <v>60</v>
      </c>
      <c r="P1" s="44" t="s">
        <v>61</v>
      </c>
    </row>
    <row r="2" spans="1:26">
      <c r="I2" s="47">
        <v>1</v>
      </c>
      <c r="P2" s="47" t="s">
        <v>44</v>
      </c>
      <c r="Q2" s="47"/>
    </row>
    <row r="3" spans="1:26">
      <c r="I3" s="47">
        <v>2</v>
      </c>
      <c r="P3" s="47" t="s">
        <v>45</v>
      </c>
      <c r="Q3" s="47"/>
    </row>
    <row r="4" spans="1:26">
      <c r="I4" s="47">
        <v>3</v>
      </c>
      <c r="P4" s="47" t="s">
        <v>46</v>
      </c>
      <c r="Q4" s="47"/>
    </row>
    <row r="5" spans="1:26">
      <c r="J5" s="97"/>
      <c r="K5" s="89"/>
    </row>
    <row r="6" spans="1:26">
      <c r="I6" s="47">
        <v>4</v>
      </c>
      <c r="K6" s="47"/>
      <c r="L6" s="47"/>
      <c r="M6" s="47"/>
      <c r="N6" s="44"/>
    </row>
    <row r="7" spans="1:26">
      <c r="P7" s="47" t="s">
        <v>48</v>
      </c>
    </row>
    <row r="8" spans="1:26">
      <c r="I8" s="47">
        <v>6</v>
      </c>
      <c r="K8" s="47"/>
      <c r="L8" s="47"/>
      <c r="M8" s="47"/>
      <c r="N8" s="47" t="s">
        <v>50</v>
      </c>
    </row>
    <row r="10" spans="1:26">
      <c r="A10" s="91" t="s">
        <v>52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>
      <c r="I11" s="48"/>
    </row>
    <row r="12" spans="1:26">
      <c r="I12" s="47">
        <v>8</v>
      </c>
      <c r="K12" s="47"/>
      <c r="L12" s="47"/>
      <c r="M12" s="47"/>
      <c r="N12" s="44"/>
      <c r="P12" s="47" t="s">
        <v>44</v>
      </c>
    </row>
    <row r="13" spans="1:26">
      <c r="I13" s="47">
        <v>9</v>
      </c>
      <c r="K13" s="47"/>
      <c r="L13" s="47"/>
      <c r="M13" s="47"/>
      <c r="N13" s="44"/>
      <c r="P13" s="47" t="s">
        <v>45</v>
      </c>
    </row>
    <row r="14" spans="1:26">
      <c r="I14" s="47">
        <v>10</v>
      </c>
      <c r="K14" s="47"/>
      <c r="L14" s="47"/>
      <c r="M14" s="47"/>
      <c r="N14" s="44"/>
      <c r="P14" s="47" t="s">
        <v>46</v>
      </c>
    </row>
  </sheetData>
  <mergeCells count="2">
    <mergeCell ref="J5:K5"/>
    <mergeCell ref="A10:Z10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1F5BF9BA03CD448733D401D2715B86" ma:contentTypeVersion="12" ma:contentTypeDescription="Create a new document." ma:contentTypeScope="" ma:versionID="3c319908db5fd00f991a64bc1845f090">
  <xsd:schema xmlns:xsd="http://www.w3.org/2001/XMLSchema" xmlns:xs="http://www.w3.org/2001/XMLSchema" xmlns:p="http://schemas.microsoft.com/office/2006/metadata/properties" xmlns:ns2="d040b213-39be-4216-a7d7-4c420e05192f" xmlns:ns3="d5984b22-f06d-428a-9753-d5eac3e5b778" targetNamespace="http://schemas.microsoft.com/office/2006/metadata/properties" ma:root="true" ma:fieldsID="b231174e851e0aa6135f59a7a0b5a9a5" ns2:_="" ns3:_="">
    <xsd:import namespace="d040b213-39be-4216-a7d7-4c420e05192f"/>
    <xsd:import namespace="d5984b22-f06d-428a-9753-d5eac3e5b7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0b213-39be-4216-a7d7-4c420e0519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9aee7e1-18f7-45f4-99b2-baa0db6433f8}" ma:internalName="TaxCatchAll" ma:showField="CatchAllData" ma:web="d040b213-39be-4216-a7d7-4c420e0519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84b22-f06d-428a-9753-d5eac3e5b7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5cd9f51-4d1e-4d57-bf3d-f118fc5c80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984b22-f06d-428a-9753-d5eac3e5b778">
      <Terms xmlns="http://schemas.microsoft.com/office/infopath/2007/PartnerControls"/>
    </lcf76f155ced4ddcb4097134ff3c332f>
    <TaxCatchAll xmlns="d040b213-39be-4216-a7d7-4c420e05192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45D97-AE19-4A12-9067-E9D3F981A8C0}"/>
</file>

<file path=customXml/itemProps2.xml><?xml version="1.0" encoding="utf-8"?>
<ds:datastoreItem xmlns:ds="http://schemas.openxmlformats.org/officeDocument/2006/customXml" ds:itemID="{DE0FDF81-3398-4A0A-AABE-5A7CD9F12AD7}"/>
</file>

<file path=customXml/itemProps3.xml><?xml version="1.0" encoding="utf-8"?>
<ds:datastoreItem xmlns:ds="http://schemas.openxmlformats.org/officeDocument/2006/customXml" ds:itemID="{AEA2E356-37A2-4326-814F-D3B7C6AD2B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PATRICIA ELENA CRETOIU</cp:lastModifiedBy>
  <cp:revision/>
  <dcterms:created xsi:type="dcterms:W3CDTF">2022-11-07T12:58:33Z</dcterms:created>
  <dcterms:modified xsi:type="dcterms:W3CDTF">2023-01-26T18:50:18Z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0x010100DF1F5BF9BA03CD448733D401D2715B86</vt:lpwstr>
  </property>
</Properties>
</file>