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ing\source\repos\Dungeon_Trading\Dungeon_Trading\1\"/>
    </mc:Choice>
  </mc:AlternateContent>
  <xr:revisionPtr revIDLastSave="0" documentId="13_ncr:40009_{7500BD14-8A46-4CAD-8283-193B8B60AFAB}" xr6:coauthVersionLast="47" xr6:coauthVersionMax="47" xr10:uidLastSave="{00000000-0000-0000-0000-000000000000}"/>
  <bookViews>
    <workbookView xWindow="14244" yWindow="1020" windowWidth="17280" windowHeight="8964"/>
  </bookViews>
  <sheets>
    <sheet name="Goods" sheetId="1" r:id="rId1"/>
  </sheets>
  <calcPr calcId="0"/>
</workbook>
</file>

<file path=xl/calcChain.xml><?xml version="1.0" encoding="utf-8"?>
<calcChain xmlns="http://schemas.openxmlformats.org/spreadsheetml/2006/main">
  <c r="I37" i="1" l="1"/>
  <c r="H37" i="1" s="1"/>
  <c r="I32" i="1"/>
  <c r="I33" i="1"/>
  <c r="H33" i="1" s="1"/>
  <c r="M33" i="1" s="1"/>
  <c r="I34" i="1"/>
  <c r="I35" i="1"/>
  <c r="I36" i="1"/>
  <c r="H36" i="1"/>
  <c r="M36" i="1" s="1"/>
  <c r="I30" i="1"/>
  <c r="I31" i="1"/>
  <c r="H35" i="1"/>
  <c r="M35" i="1" s="1"/>
  <c r="I2" i="1"/>
  <c r="J2" i="1" s="1"/>
  <c r="J15" i="1"/>
  <c r="J18" i="1"/>
  <c r="J23" i="1"/>
  <c r="J25" i="1"/>
  <c r="J26" i="1"/>
  <c r="J27" i="1"/>
  <c r="J30" i="1"/>
  <c r="I6" i="1"/>
  <c r="H6" i="1" s="1"/>
  <c r="M6" i="1" s="1"/>
  <c r="I3" i="1"/>
  <c r="H3" i="1" s="1"/>
  <c r="M3" i="1" s="1"/>
  <c r="I23" i="1"/>
  <c r="I77" i="1"/>
  <c r="H77" i="1" s="1"/>
  <c r="I76" i="1"/>
  <c r="H76" i="1" s="1"/>
  <c r="I75" i="1"/>
  <c r="H75" i="1" s="1"/>
  <c r="M75" i="1" s="1"/>
  <c r="I74" i="1"/>
  <c r="H74" i="1" s="1"/>
  <c r="I73" i="1"/>
  <c r="H73" i="1" s="1"/>
  <c r="I72" i="1"/>
  <c r="H72" i="1" s="1"/>
  <c r="M72" i="1" s="1"/>
  <c r="I71" i="1"/>
  <c r="H71" i="1" s="1"/>
  <c r="I70" i="1"/>
  <c r="H70" i="1" s="1"/>
  <c r="I69" i="1"/>
  <c r="H69" i="1" s="1"/>
  <c r="M69" i="1" s="1"/>
  <c r="I68" i="1"/>
  <c r="H68" i="1" s="1"/>
  <c r="I67" i="1"/>
  <c r="H67" i="1" s="1"/>
  <c r="I66" i="1"/>
  <c r="H66" i="1" s="1"/>
  <c r="M66" i="1" s="1"/>
  <c r="I65" i="1"/>
  <c r="H65" i="1" s="1"/>
  <c r="I64" i="1"/>
  <c r="H64" i="1" s="1"/>
  <c r="I63" i="1"/>
  <c r="H63" i="1"/>
  <c r="M63" i="1" s="1"/>
  <c r="I62" i="1"/>
  <c r="H62" i="1" s="1"/>
  <c r="I61" i="1"/>
  <c r="H61" i="1" s="1"/>
  <c r="I60" i="1"/>
  <c r="H60" i="1" s="1"/>
  <c r="M60" i="1" s="1"/>
  <c r="I59" i="1"/>
  <c r="H59" i="1" s="1"/>
  <c r="I58" i="1"/>
  <c r="H58" i="1" s="1"/>
  <c r="I57" i="1"/>
  <c r="H57" i="1"/>
  <c r="M57" i="1" s="1"/>
  <c r="I56" i="1"/>
  <c r="H56" i="1" s="1"/>
  <c r="I55" i="1"/>
  <c r="H55" i="1" s="1"/>
  <c r="I54" i="1"/>
  <c r="H54" i="1"/>
  <c r="M54" i="1" s="1"/>
  <c r="I53" i="1"/>
  <c r="H53" i="1" s="1"/>
  <c r="I52" i="1"/>
  <c r="H52" i="1" s="1"/>
  <c r="I51" i="1"/>
  <c r="H51" i="1" s="1"/>
  <c r="M51" i="1" s="1"/>
  <c r="I50" i="1"/>
  <c r="H50" i="1" s="1"/>
  <c r="I49" i="1"/>
  <c r="H49" i="1" s="1"/>
  <c r="I48" i="1"/>
  <c r="H48" i="1"/>
  <c r="I47" i="1"/>
  <c r="H47" i="1" s="1"/>
  <c r="I46" i="1"/>
  <c r="H46" i="1" s="1"/>
  <c r="I45" i="1"/>
  <c r="H45" i="1"/>
  <c r="M45" i="1" s="1"/>
  <c r="I44" i="1"/>
  <c r="H44" i="1" s="1"/>
  <c r="I43" i="1"/>
  <c r="H43" i="1" s="1"/>
  <c r="I4" i="1"/>
  <c r="H4" i="1" s="1"/>
  <c r="M4" i="1" s="1"/>
  <c r="I5" i="1"/>
  <c r="H5" i="1" s="1"/>
  <c r="M5" i="1" s="1"/>
  <c r="I7" i="1"/>
  <c r="H7" i="1" s="1"/>
  <c r="M7" i="1" s="1"/>
  <c r="I8" i="1"/>
  <c r="H8" i="1" s="1"/>
  <c r="M8" i="1" s="1"/>
  <c r="I9" i="1"/>
  <c r="H9" i="1" s="1"/>
  <c r="M9" i="1" s="1"/>
  <c r="I10" i="1"/>
  <c r="H10" i="1" s="1"/>
  <c r="M10" i="1" s="1"/>
  <c r="I11" i="1"/>
  <c r="H11" i="1" s="1"/>
  <c r="M11" i="1" s="1"/>
  <c r="I12" i="1"/>
  <c r="H12" i="1" s="1"/>
  <c r="M12" i="1" s="1"/>
  <c r="I13" i="1"/>
  <c r="H13" i="1" s="1"/>
  <c r="M13" i="1" s="1"/>
  <c r="I14" i="1"/>
  <c r="H14" i="1" s="1"/>
  <c r="M14" i="1" s="1"/>
  <c r="I15" i="1"/>
  <c r="H15" i="1" s="1"/>
  <c r="M15" i="1" s="1"/>
  <c r="I16" i="1"/>
  <c r="H16" i="1" s="1"/>
  <c r="M16" i="1" s="1"/>
  <c r="I17" i="1"/>
  <c r="H17" i="1" s="1"/>
  <c r="M17" i="1" s="1"/>
  <c r="I18" i="1"/>
  <c r="H18" i="1" s="1"/>
  <c r="M18" i="1" s="1"/>
  <c r="I19" i="1"/>
  <c r="H19" i="1" s="1"/>
  <c r="I20" i="1"/>
  <c r="H20" i="1" s="1"/>
  <c r="M20" i="1" s="1"/>
  <c r="I21" i="1"/>
  <c r="H21" i="1" s="1"/>
  <c r="M21" i="1" s="1"/>
  <c r="I22" i="1"/>
  <c r="H22" i="1" s="1"/>
  <c r="M22" i="1" s="1"/>
  <c r="H23" i="1"/>
  <c r="I24" i="1"/>
  <c r="H24" i="1" s="1"/>
  <c r="M24" i="1" s="1"/>
  <c r="I25" i="1"/>
  <c r="H25" i="1" s="1"/>
  <c r="I26" i="1"/>
  <c r="H26" i="1" s="1"/>
  <c r="I27" i="1"/>
  <c r="H27" i="1" s="1"/>
  <c r="M27" i="1" s="1"/>
  <c r="I28" i="1"/>
  <c r="H28" i="1" s="1"/>
  <c r="M28" i="1" s="1"/>
  <c r="I29" i="1"/>
  <c r="H29" i="1" s="1"/>
  <c r="M29" i="1" s="1"/>
  <c r="H30" i="1"/>
  <c r="M30" i="1" s="1"/>
  <c r="H31" i="1"/>
  <c r="H32" i="1"/>
  <c r="M32" i="1" s="1"/>
  <c r="H34" i="1"/>
  <c r="J37" i="1" l="1"/>
  <c r="J14" i="1"/>
  <c r="J13" i="1"/>
  <c r="J24" i="1"/>
  <c r="J12" i="1"/>
  <c r="J11" i="1"/>
  <c r="J35" i="1"/>
  <c r="J34" i="1"/>
  <c r="J22" i="1"/>
  <c r="J10" i="1"/>
  <c r="J9" i="1"/>
  <c r="J32" i="1"/>
  <c r="J20" i="1"/>
  <c r="J8" i="1"/>
  <c r="J33" i="1"/>
  <c r="J21" i="1"/>
  <c r="J31" i="1"/>
  <c r="J19" i="1"/>
  <c r="J7" i="1"/>
  <c r="J6" i="1"/>
  <c r="J5" i="1"/>
  <c r="J29" i="1"/>
  <c r="J17" i="1"/>
  <c r="J28" i="1"/>
  <c r="J16" i="1"/>
  <c r="J4" i="1"/>
  <c r="J3" i="1"/>
  <c r="H2" i="1"/>
  <c r="M2" i="1" s="1"/>
  <c r="J36" i="1"/>
  <c r="M43" i="1"/>
  <c r="M71" i="1"/>
  <c r="M53" i="1"/>
  <c r="M62" i="1"/>
  <c r="M73" i="1"/>
  <c r="M65" i="1"/>
  <c r="M74" i="1"/>
  <c r="M70" i="1"/>
  <c r="M64" i="1"/>
  <c r="M47" i="1"/>
  <c r="M52" i="1"/>
  <c r="M46" i="1"/>
  <c r="M56" i="1"/>
  <c r="M44" i="1"/>
  <c r="M58" i="1"/>
  <c r="M76" i="1"/>
  <c r="M61" i="1"/>
  <c r="M55" i="1"/>
  <c r="M49" i="1"/>
  <c r="M67" i="1"/>
  <c r="M50" i="1"/>
  <c r="M59" i="1"/>
  <c r="M68" i="1"/>
  <c r="M77" i="1"/>
  <c r="M48" i="1"/>
  <c r="M25" i="1"/>
  <c r="M26" i="1"/>
  <c r="M34" i="1"/>
  <c r="M31" i="1"/>
  <c r="M23" i="1"/>
  <c r="M19" i="1"/>
  <c r="J39" i="1" l="1"/>
</calcChain>
</file>

<file path=xl/sharedStrings.xml><?xml version="1.0" encoding="utf-8"?>
<sst xmlns="http://schemas.openxmlformats.org/spreadsheetml/2006/main" count="88" uniqueCount="44">
  <si>
    <t>тип</t>
  </si>
  <si>
    <t>порча</t>
  </si>
  <si>
    <t>ценнст</t>
  </si>
  <si>
    <t>Богатство</t>
  </si>
  <si>
    <t>размер Г</t>
  </si>
  <si>
    <t>Разница в Ц</t>
  </si>
  <si>
    <t xml:space="preserve"> ИТОГ</t>
  </si>
  <si>
    <t>Курица</t>
  </si>
  <si>
    <t>Козел</t>
  </si>
  <si>
    <t>Овца</t>
  </si>
  <si>
    <t>свинья</t>
  </si>
  <si>
    <t>Корова</t>
  </si>
  <si>
    <t>Бык</t>
  </si>
  <si>
    <t>Пшеница, за фунт.</t>
  </si>
  <si>
    <t>Пшеница, бушель (60 фунтов)</t>
  </si>
  <si>
    <t>Мука, за фунт.</t>
  </si>
  <si>
    <t>Мука, мешок (100 фунтов)</t>
  </si>
  <si>
    <t>Соль, за фунт.</t>
  </si>
  <si>
    <t>Соль, мешок (100 фунтов)</t>
  </si>
  <si>
    <t>Имбирь, за фунт.</t>
  </si>
  <si>
    <t>Имбирь, мешок (100 фунтов)</t>
  </si>
  <si>
    <t>Корица, за фунт.</t>
  </si>
  <si>
    <t>Корица, мешок (100 фунтов)</t>
  </si>
  <si>
    <t>Перец, за фунт.</t>
  </si>
  <si>
    <t>Перец, мешок (100 фунтов)</t>
  </si>
  <si>
    <t>Гвоздика, за фунт.</t>
  </si>
  <si>
    <t>Гвоздика, мешок (100 фунтов)</t>
  </si>
  <si>
    <t>Шафран, за фунт.</t>
  </si>
  <si>
    <t>Шафран, мешок (100 фунтов)</t>
  </si>
  <si>
    <t>Холст, 1 кв. ярд.</t>
  </si>
  <si>
    <t>Холст, 20-ярдовый болт</t>
  </si>
  <si>
    <t>Хлопчатобумажная ткань, 1 кв. ярд.</t>
  </si>
  <si>
    <t>Хлопчатобумажная ткань, 20-ярдовый болт</t>
  </si>
  <si>
    <t>Льняная ткань, 1 кв. ярд.</t>
  </si>
  <si>
    <t>Льняная ткань, 20-ярдовый болт</t>
  </si>
  <si>
    <t>Шелковая ткань, 1 кв. ярд.</t>
  </si>
  <si>
    <t>Шелковая ткань, болт 20 ярдов</t>
  </si>
  <si>
    <t>железа, за фунт.</t>
  </si>
  <si>
    <t>медь, за фунт.</t>
  </si>
  <si>
    <t>серебро, за фунт.</t>
  </si>
  <si>
    <t>золота, за фунт.</t>
  </si>
  <si>
    <t>платина, за фунт.</t>
  </si>
  <si>
    <t>Мод хар</t>
  </si>
  <si>
    <t>с мод хар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</si>
</sst>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D25" workbookViewId="0">
      <selection activeCell="L35" sqref="L35"/>
    </sheetView>
  </sheetViews>
  <sheetFormatPr defaultRowHeight="14.4" x14ac:dyDescent="0.3"/>
  <cols>
    <col min="1" max="1" width="26.109375" customWidth="1"/>
    <col min="8" max="8" width="12.33203125" style="2" customWidth="1"/>
    <col min="10" max="10" width="8.88671875" style="2"/>
    <col min="13" max="13" width="9.88671875" bestFit="1" customWidth="1"/>
  </cols>
  <sheetData>
    <row r="1" spans="1:13" x14ac:dyDescent="0.3">
      <c r="B1" t="s">
        <v>0</v>
      </c>
      <c r="D1" t="s">
        <v>1</v>
      </c>
      <c r="E1" t="s">
        <v>2</v>
      </c>
      <c r="F1" t="s">
        <v>3</v>
      </c>
      <c r="G1" t="s">
        <v>4</v>
      </c>
      <c r="H1" s="2" t="s">
        <v>5</v>
      </c>
      <c r="I1" t="s">
        <v>6</v>
      </c>
      <c r="L1" t="s">
        <v>42</v>
      </c>
      <c r="M1" t="s">
        <v>43</v>
      </c>
    </row>
    <row r="2" spans="1:13" x14ac:dyDescent="0.3">
      <c r="A2" t="s">
        <v>7</v>
      </c>
      <c r="B2">
        <v>2</v>
      </c>
      <c r="C2">
        <v>2</v>
      </c>
      <c r="D2">
        <v>4</v>
      </c>
      <c r="E2">
        <v>2.7</v>
      </c>
      <c r="F2">
        <v>7.1</v>
      </c>
      <c r="G2">
        <v>8.6999999999999993</v>
      </c>
      <c r="H2" s="2">
        <f>I2/C2-1</f>
        <v>8.5492957746478915E-2</v>
      </c>
      <c r="I2">
        <f>C2 + (E2*0.1*C2) - (G2/F2*0.02*C2) - (C2*((D2/5) * 0.05) + (L2*0.02 * C2))</f>
        <v>2.1709859154929578</v>
      </c>
      <c r="J2" s="2">
        <f>I2/100</f>
        <v>2.1709859154929578E-2</v>
      </c>
      <c r="K2" s="1"/>
      <c r="L2">
        <v>6</v>
      </c>
      <c r="M2" s="1">
        <f>1-(((F2*75)/2) * (G2*0.02) * (H2 * 0.1) - (L2*0.02))</f>
        <v>0.72393249999999987</v>
      </c>
    </row>
    <row r="3" spans="1:13" x14ac:dyDescent="0.3">
      <c r="A3" t="s">
        <v>8</v>
      </c>
      <c r="B3">
        <v>2</v>
      </c>
      <c r="C3">
        <v>100</v>
      </c>
      <c r="D3">
        <v>4</v>
      </c>
      <c r="E3">
        <v>2.5</v>
      </c>
      <c r="F3">
        <v>7.1</v>
      </c>
      <c r="G3">
        <v>8.6999999999999993</v>
      </c>
      <c r="H3" s="2">
        <f>I3/C3-1</f>
        <v>6.5492957746478897E-2</v>
      </c>
      <c r="I3">
        <f>C3 + (E3*0.1*C3) - (G3/F3*0.02*C3) - (C3*((D3/5) * 0.05) + (L3*0.02 * C3))</f>
        <v>106.54929577464789</v>
      </c>
      <c r="J3" s="2">
        <f t="shared" ref="J3:J37" si="0">I3/100</f>
        <v>1.0654929577464789</v>
      </c>
      <c r="K3" s="1"/>
      <c r="L3">
        <v>6</v>
      </c>
      <c r="M3" s="1">
        <f t="shared" ref="M3:M36" si="1">1-(((F3*75)/2) * (G3*0.02) * (H3 * 0.1) - (L3*0.02))</f>
        <v>0.81658749999999991</v>
      </c>
    </row>
    <row r="4" spans="1:13" x14ac:dyDescent="0.3">
      <c r="A4" t="s">
        <v>9</v>
      </c>
      <c r="B4">
        <v>2</v>
      </c>
      <c r="C4">
        <v>200</v>
      </c>
      <c r="D4">
        <v>4</v>
      </c>
      <c r="E4">
        <v>2.5</v>
      </c>
      <c r="F4">
        <v>7.1</v>
      </c>
      <c r="G4">
        <v>8.6999999999999993</v>
      </c>
      <c r="H4" s="2">
        <f t="shared" ref="H4:H36" si="2">I4/C4-1</f>
        <v>6.5492957746478897E-2</v>
      </c>
      <c r="I4">
        <f t="shared" ref="I3:I37" si="3">C4 + (E4*0.1*C4) - (G4/F4*0.02*C4) - (C4*((D4/5) * 0.05) + (L4*0.02 * C4))</f>
        <v>213.09859154929578</v>
      </c>
      <c r="J4" s="2">
        <f t="shared" si="0"/>
        <v>2.1309859154929578</v>
      </c>
      <c r="K4" s="1"/>
      <c r="L4">
        <v>6</v>
      </c>
      <c r="M4" s="1">
        <f t="shared" si="1"/>
        <v>0.81658749999999991</v>
      </c>
    </row>
    <row r="5" spans="1:13" x14ac:dyDescent="0.3">
      <c r="A5" t="s">
        <v>10</v>
      </c>
      <c r="B5">
        <v>2</v>
      </c>
      <c r="C5">
        <v>300</v>
      </c>
      <c r="D5">
        <v>4</v>
      </c>
      <c r="E5">
        <v>2.7</v>
      </c>
      <c r="F5">
        <v>7.1</v>
      </c>
      <c r="G5">
        <v>8.6999999999999993</v>
      </c>
      <c r="H5" s="2">
        <f t="shared" si="2"/>
        <v>8.5492957746478915E-2</v>
      </c>
      <c r="I5">
        <f t="shared" si="3"/>
        <v>325.64788732394368</v>
      </c>
      <c r="J5" s="2">
        <f t="shared" si="0"/>
        <v>3.2564788732394367</v>
      </c>
      <c r="K5" s="1"/>
      <c r="L5">
        <v>6</v>
      </c>
      <c r="M5" s="1">
        <f t="shared" si="1"/>
        <v>0.72393249999999987</v>
      </c>
    </row>
    <row r="6" spans="1:13" x14ac:dyDescent="0.3">
      <c r="A6" t="s">
        <v>11</v>
      </c>
      <c r="B6">
        <v>2</v>
      </c>
      <c r="C6">
        <v>1000</v>
      </c>
      <c r="D6">
        <v>4</v>
      </c>
      <c r="E6">
        <v>4</v>
      </c>
      <c r="F6">
        <v>7.1</v>
      </c>
      <c r="G6">
        <v>8.6999999999999993</v>
      </c>
      <c r="H6" s="2">
        <f t="shared" si="2"/>
        <v>0.21549295774647881</v>
      </c>
      <c r="I6">
        <f>C6 + (E6*0.1*C6) - (G6/F6*0.02*C6) - (C6*((D6/5) * 0.05) + (L6*0.02 * C6))</f>
        <v>1215.4929577464789</v>
      </c>
      <c r="J6" s="2">
        <f t="shared" si="0"/>
        <v>12.154929577464788</v>
      </c>
      <c r="K6" s="1"/>
      <c r="L6">
        <v>6</v>
      </c>
      <c r="M6" s="1">
        <f t="shared" si="1"/>
        <v>0.12167500000000031</v>
      </c>
    </row>
    <row r="7" spans="1:13" x14ac:dyDescent="0.3">
      <c r="A7" t="s">
        <v>12</v>
      </c>
      <c r="B7">
        <v>2</v>
      </c>
      <c r="C7">
        <v>1500</v>
      </c>
      <c r="D7">
        <v>4</v>
      </c>
      <c r="E7">
        <v>4.3</v>
      </c>
      <c r="F7">
        <v>7.1</v>
      </c>
      <c r="G7">
        <v>8.6999999999999993</v>
      </c>
      <c r="H7" s="2">
        <f t="shared" si="2"/>
        <v>0.24549295774647883</v>
      </c>
      <c r="I7">
        <f t="shared" si="3"/>
        <v>1868.2394366197182</v>
      </c>
      <c r="J7" s="2">
        <f t="shared" si="0"/>
        <v>18.682394366197183</v>
      </c>
      <c r="K7" s="1"/>
      <c r="L7">
        <v>6</v>
      </c>
      <c r="M7" s="1">
        <f t="shared" si="1"/>
        <v>-1.7307499999999809E-2</v>
      </c>
    </row>
    <row r="8" spans="1:13" x14ac:dyDescent="0.3">
      <c r="A8" t="s">
        <v>13</v>
      </c>
      <c r="B8">
        <v>1</v>
      </c>
      <c r="C8">
        <v>1</v>
      </c>
      <c r="D8">
        <v>3</v>
      </c>
      <c r="E8">
        <v>1</v>
      </c>
      <c r="F8">
        <v>7.1</v>
      </c>
      <c r="G8">
        <v>8.6999999999999993</v>
      </c>
      <c r="H8" s="2">
        <f t="shared" si="2"/>
        <v>-7.4507042253521116E-2</v>
      </c>
      <c r="I8">
        <f t="shared" si="3"/>
        <v>0.92549295774647888</v>
      </c>
      <c r="J8" s="2">
        <f t="shared" si="0"/>
        <v>9.2549295774647881E-3</v>
      </c>
      <c r="K8" s="1"/>
      <c r="L8">
        <v>6</v>
      </c>
      <c r="M8" s="1">
        <f t="shared" si="1"/>
        <v>1.4651725</v>
      </c>
    </row>
    <row r="9" spans="1:13" x14ac:dyDescent="0.3">
      <c r="A9" t="s">
        <v>14</v>
      </c>
      <c r="B9">
        <v>1</v>
      </c>
      <c r="C9">
        <v>60</v>
      </c>
      <c r="D9">
        <v>3</v>
      </c>
      <c r="E9">
        <v>1</v>
      </c>
      <c r="F9">
        <v>7.1</v>
      </c>
      <c r="G9">
        <v>8.6999999999999993</v>
      </c>
      <c r="H9" s="2">
        <f t="shared" si="2"/>
        <v>-7.4507042253521116E-2</v>
      </c>
      <c r="I9">
        <f t="shared" si="3"/>
        <v>55.52957746478873</v>
      </c>
      <c r="J9" s="2">
        <f t="shared" si="0"/>
        <v>0.55529577464788726</v>
      </c>
      <c r="K9" s="1"/>
      <c r="L9">
        <v>6</v>
      </c>
      <c r="M9" s="1">
        <f t="shared" si="1"/>
        <v>1.4651725</v>
      </c>
    </row>
    <row r="10" spans="1:13" x14ac:dyDescent="0.3">
      <c r="A10" t="s">
        <v>15</v>
      </c>
      <c r="B10">
        <v>1</v>
      </c>
      <c r="C10">
        <v>1</v>
      </c>
      <c r="D10">
        <v>3</v>
      </c>
      <c r="E10">
        <v>1.5</v>
      </c>
      <c r="F10">
        <v>7.1</v>
      </c>
      <c r="G10">
        <v>8.6999999999999993</v>
      </c>
      <c r="H10" s="2">
        <f t="shared" si="2"/>
        <v>-2.4507042253521294E-2</v>
      </c>
      <c r="I10">
        <f t="shared" si="3"/>
        <v>0.97549295774647871</v>
      </c>
      <c r="J10" s="2">
        <f t="shared" si="0"/>
        <v>9.7549295774647868E-3</v>
      </c>
      <c r="K10" s="1"/>
      <c r="L10">
        <v>6</v>
      </c>
      <c r="M10" s="1">
        <f t="shared" si="1"/>
        <v>1.2335350000000007</v>
      </c>
    </row>
    <row r="11" spans="1:13" x14ac:dyDescent="0.3">
      <c r="A11" t="s">
        <v>16</v>
      </c>
      <c r="B11">
        <v>1</v>
      </c>
      <c r="C11">
        <v>200</v>
      </c>
      <c r="D11">
        <v>3</v>
      </c>
      <c r="E11">
        <v>1.5</v>
      </c>
      <c r="F11">
        <v>7.1</v>
      </c>
      <c r="G11">
        <v>8.6999999999999993</v>
      </c>
      <c r="H11" s="2">
        <f t="shared" si="2"/>
        <v>-2.4507042253521072E-2</v>
      </c>
      <c r="I11">
        <f t="shared" si="3"/>
        <v>195.09859154929578</v>
      </c>
      <c r="J11" s="2">
        <f t="shared" si="0"/>
        <v>1.9509859154929579</v>
      </c>
      <c r="K11" s="1"/>
      <c r="L11">
        <v>6</v>
      </c>
      <c r="M11" s="1">
        <f t="shared" si="1"/>
        <v>1.2335349999999998</v>
      </c>
    </row>
    <row r="12" spans="1:13" x14ac:dyDescent="0.3">
      <c r="A12" t="s">
        <v>17</v>
      </c>
      <c r="B12">
        <v>3</v>
      </c>
      <c r="C12">
        <v>5</v>
      </c>
      <c r="D12">
        <v>5</v>
      </c>
      <c r="E12">
        <v>3.2</v>
      </c>
      <c r="F12">
        <v>7.1</v>
      </c>
      <c r="G12">
        <v>8.6999999999999993</v>
      </c>
      <c r="H12" s="2">
        <f t="shared" si="2"/>
        <v>0.12549295774647917</v>
      </c>
      <c r="I12">
        <f t="shared" si="3"/>
        <v>5.6274647887323956</v>
      </c>
      <c r="J12" s="2">
        <f t="shared" si="0"/>
        <v>5.6274647887323954E-2</v>
      </c>
      <c r="K12" s="1"/>
      <c r="L12">
        <v>6</v>
      </c>
      <c r="M12" s="1">
        <f t="shared" si="1"/>
        <v>0.53862249999999867</v>
      </c>
    </row>
    <row r="13" spans="1:13" x14ac:dyDescent="0.3">
      <c r="A13" t="s">
        <v>18</v>
      </c>
      <c r="B13">
        <v>3</v>
      </c>
      <c r="C13">
        <v>500</v>
      </c>
      <c r="D13">
        <v>5</v>
      </c>
      <c r="E13">
        <v>3</v>
      </c>
      <c r="F13">
        <v>7.1</v>
      </c>
      <c r="G13">
        <v>8.6999999999999993</v>
      </c>
      <c r="H13" s="2">
        <f t="shared" si="2"/>
        <v>0.10549295774647893</v>
      </c>
      <c r="I13">
        <f t="shared" si="3"/>
        <v>552.74647887323943</v>
      </c>
      <c r="J13" s="2">
        <f t="shared" si="0"/>
        <v>5.5274647887323942</v>
      </c>
      <c r="K13" s="1"/>
      <c r="L13">
        <v>6</v>
      </c>
      <c r="M13" s="1">
        <f t="shared" si="1"/>
        <v>0.63127749999999971</v>
      </c>
    </row>
    <row r="14" spans="1:13" x14ac:dyDescent="0.3">
      <c r="A14" t="s">
        <v>19</v>
      </c>
      <c r="B14">
        <v>3</v>
      </c>
      <c r="C14">
        <v>100</v>
      </c>
      <c r="D14">
        <v>4</v>
      </c>
      <c r="E14">
        <v>5.2</v>
      </c>
      <c r="F14">
        <v>7.1</v>
      </c>
      <c r="G14">
        <v>8.6999999999999993</v>
      </c>
      <c r="H14" s="2">
        <f t="shared" si="2"/>
        <v>0.33549295774647869</v>
      </c>
      <c r="I14">
        <f t="shared" si="3"/>
        <v>133.54929577464787</v>
      </c>
      <c r="J14" s="2">
        <f t="shared" si="0"/>
        <v>1.3354929577464787</v>
      </c>
      <c r="K14" s="1"/>
      <c r="L14">
        <v>6</v>
      </c>
      <c r="M14" s="1">
        <f t="shared" si="1"/>
        <v>-0.43425499999999895</v>
      </c>
    </row>
    <row r="15" spans="1:13" x14ac:dyDescent="0.3">
      <c r="A15" t="s">
        <v>20</v>
      </c>
      <c r="B15">
        <v>3</v>
      </c>
      <c r="C15">
        <v>10000</v>
      </c>
      <c r="D15">
        <v>4</v>
      </c>
      <c r="E15">
        <v>5.2</v>
      </c>
      <c r="F15">
        <v>7.1</v>
      </c>
      <c r="G15">
        <v>8.6999999999999993</v>
      </c>
      <c r="H15" s="2">
        <f t="shared" si="2"/>
        <v>0.33549295774647891</v>
      </c>
      <c r="I15">
        <f t="shared" si="3"/>
        <v>13354.929577464789</v>
      </c>
      <c r="J15" s="2">
        <f t="shared" si="0"/>
        <v>133.5492957746479</v>
      </c>
      <c r="K15" s="1"/>
      <c r="L15">
        <v>6</v>
      </c>
      <c r="M15" s="1">
        <f t="shared" si="1"/>
        <v>-0.43425500000000028</v>
      </c>
    </row>
    <row r="16" spans="1:13" x14ac:dyDescent="0.3">
      <c r="A16" t="s">
        <v>21</v>
      </c>
      <c r="B16">
        <v>3</v>
      </c>
      <c r="C16">
        <v>200</v>
      </c>
      <c r="D16">
        <v>4</v>
      </c>
      <c r="E16">
        <v>5.7</v>
      </c>
      <c r="F16">
        <v>7.1</v>
      </c>
      <c r="G16">
        <v>8.6999999999999993</v>
      </c>
      <c r="H16" s="2">
        <f t="shared" si="2"/>
        <v>0.38549295774647874</v>
      </c>
      <c r="I16">
        <f t="shared" si="3"/>
        <v>277.09859154929575</v>
      </c>
      <c r="J16" s="2">
        <f t="shared" si="0"/>
        <v>2.7709859154929575</v>
      </c>
      <c r="K16" s="1"/>
      <c r="L16">
        <v>6</v>
      </c>
      <c r="M16" s="1">
        <f t="shared" si="1"/>
        <v>-0.66589249999999911</v>
      </c>
    </row>
    <row r="17" spans="1:13" x14ac:dyDescent="0.3">
      <c r="A17" t="s">
        <v>22</v>
      </c>
      <c r="B17">
        <v>3</v>
      </c>
      <c r="C17">
        <v>20000</v>
      </c>
      <c r="D17">
        <v>4</v>
      </c>
      <c r="E17">
        <v>5.7</v>
      </c>
      <c r="F17">
        <v>7.1</v>
      </c>
      <c r="G17">
        <v>8.6999999999999993</v>
      </c>
      <c r="H17" s="2">
        <f t="shared" si="2"/>
        <v>0.38549295774647896</v>
      </c>
      <c r="I17">
        <f t="shared" si="3"/>
        <v>27709.859154929578</v>
      </c>
      <c r="J17" s="2">
        <f t="shared" si="0"/>
        <v>277.0985915492958</v>
      </c>
      <c r="K17" s="1"/>
      <c r="L17">
        <v>6</v>
      </c>
      <c r="M17" s="1">
        <f t="shared" si="1"/>
        <v>-0.66589250000000044</v>
      </c>
    </row>
    <row r="18" spans="1:13" x14ac:dyDescent="0.3">
      <c r="A18" t="s">
        <v>23</v>
      </c>
      <c r="B18">
        <v>3</v>
      </c>
      <c r="C18">
        <v>200</v>
      </c>
      <c r="D18">
        <v>3</v>
      </c>
      <c r="E18">
        <v>5.4</v>
      </c>
      <c r="F18">
        <v>7.1</v>
      </c>
      <c r="G18">
        <v>8.6999999999999993</v>
      </c>
      <c r="H18" s="2">
        <f t="shared" si="2"/>
        <v>0.36549295774647872</v>
      </c>
      <c r="I18">
        <f t="shared" si="3"/>
        <v>273.09859154929575</v>
      </c>
      <c r="J18" s="2">
        <f t="shared" si="0"/>
        <v>2.7309859154929574</v>
      </c>
      <c r="K18" s="1"/>
      <c r="L18">
        <v>6</v>
      </c>
      <c r="M18" s="1">
        <f t="shared" si="1"/>
        <v>-0.5732374999999994</v>
      </c>
    </row>
    <row r="19" spans="1:13" x14ac:dyDescent="0.3">
      <c r="A19" t="s">
        <v>24</v>
      </c>
      <c r="B19">
        <v>3</v>
      </c>
      <c r="C19">
        <v>20000</v>
      </c>
      <c r="D19">
        <v>3</v>
      </c>
      <c r="E19">
        <v>5.4</v>
      </c>
      <c r="F19">
        <v>7.1</v>
      </c>
      <c r="G19">
        <v>8.6999999999999993</v>
      </c>
      <c r="H19" s="2">
        <f t="shared" si="2"/>
        <v>0.36549295774647894</v>
      </c>
      <c r="I19">
        <f t="shared" si="3"/>
        <v>27309.859154929578</v>
      </c>
      <c r="J19" s="2">
        <f t="shared" si="0"/>
        <v>273.0985915492958</v>
      </c>
      <c r="K19" s="1"/>
      <c r="L19">
        <v>6</v>
      </c>
      <c r="M19" s="1">
        <f t="shared" si="1"/>
        <v>-0.57323750000000029</v>
      </c>
    </row>
    <row r="20" spans="1:13" x14ac:dyDescent="0.3">
      <c r="A20" t="s">
        <v>25</v>
      </c>
      <c r="B20">
        <v>3</v>
      </c>
      <c r="C20">
        <v>300</v>
      </c>
      <c r="D20">
        <v>3</v>
      </c>
      <c r="E20">
        <v>5.8</v>
      </c>
      <c r="F20">
        <v>7.1</v>
      </c>
      <c r="G20">
        <v>8.6999999999999993</v>
      </c>
      <c r="H20" s="2">
        <f t="shared" si="2"/>
        <v>0.40549295774647898</v>
      </c>
      <c r="I20">
        <f t="shared" si="3"/>
        <v>421.64788732394368</v>
      </c>
      <c r="J20" s="2">
        <f t="shared" si="0"/>
        <v>4.2164788732394367</v>
      </c>
      <c r="K20" s="1"/>
      <c r="L20">
        <v>6</v>
      </c>
      <c r="M20" s="1">
        <f t="shared" si="1"/>
        <v>-0.75854750000000015</v>
      </c>
    </row>
    <row r="21" spans="1:13" x14ac:dyDescent="0.3">
      <c r="A21" t="s">
        <v>26</v>
      </c>
      <c r="B21">
        <v>3</v>
      </c>
      <c r="C21">
        <v>30000</v>
      </c>
      <c r="D21">
        <v>3</v>
      </c>
      <c r="E21">
        <v>5.8</v>
      </c>
      <c r="F21">
        <v>7.1</v>
      </c>
      <c r="G21">
        <v>8.6999999999999993</v>
      </c>
      <c r="H21" s="2">
        <f t="shared" si="2"/>
        <v>0.40549295774647875</v>
      </c>
      <c r="I21">
        <f t="shared" si="3"/>
        <v>42164.788732394365</v>
      </c>
      <c r="J21" s="2">
        <f t="shared" si="0"/>
        <v>421.64788732394368</v>
      </c>
      <c r="K21" s="1"/>
      <c r="L21">
        <v>6</v>
      </c>
      <c r="M21" s="1">
        <f t="shared" si="1"/>
        <v>-0.75854749999999926</v>
      </c>
    </row>
    <row r="22" spans="1:13" x14ac:dyDescent="0.3">
      <c r="A22" t="s">
        <v>27</v>
      </c>
      <c r="B22">
        <v>3</v>
      </c>
      <c r="C22">
        <v>1500</v>
      </c>
      <c r="D22">
        <v>3</v>
      </c>
      <c r="E22">
        <v>5.9</v>
      </c>
      <c r="F22">
        <v>7.1</v>
      </c>
      <c r="G22">
        <v>8.6999999999999993</v>
      </c>
      <c r="H22" s="2">
        <f t="shared" si="2"/>
        <v>0.41549295774647876</v>
      </c>
      <c r="I22">
        <f t="shared" si="3"/>
        <v>2123.2394366197182</v>
      </c>
      <c r="J22" s="2">
        <f t="shared" si="0"/>
        <v>21.23239436619718</v>
      </c>
      <c r="K22" s="1"/>
      <c r="L22">
        <v>6</v>
      </c>
      <c r="M22" s="1">
        <f t="shared" si="1"/>
        <v>-0.80487499999999956</v>
      </c>
    </row>
    <row r="23" spans="1:13" x14ac:dyDescent="0.3">
      <c r="A23" t="s">
        <v>28</v>
      </c>
      <c r="B23">
        <v>3</v>
      </c>
      <c r="C23">
        <v>150000</v>
      </c>
      <c r="D23">
        <v>3</v>
      </c>
      <c r="E23">
        <v>5.9</v>
      </c>
      <c r="F23">
        <v>7.1</v>
      </c>
      <c r="G23">
        <v>8.6999999999999993</v>
      </c>
      <c r="H23" s="2">
        <f t="shared" si="2"/>
        <v>0.41549295774647899</v>
      </c>
      <c r="I23">
        <f>C23 + (E23*0.1*C23) - (G23/F23*0.02*C23) - (C23*((D23/5) * 0.05) + (L23*0.02 * C23))</f>
        <v>212323.94366197183</v>
      </c>
      <c r="J23" s="2">
        <f t="shared" si="0"/>
        <v>2123.2394366197182</v>
      </c>
      <c r="K23" s="1"/>
      <c r="L23">
        <v>6</v>
      </c>
      <c r="M23" s="1">
        <f t="shared" si="1"/>
        <v>-0.80487500000000045</v>
      </c>
    </row>
    <row r="24" spans="1:13" x14ac:dyDescent="0.3">
      <c r="A24" t="s">
        <v>29</v>
      </c>
      <c r="B24">
        <v>4</v>
      </c>
      <c r="C24">
        <v>10</v>
      </c>
      <c r="D24">
        <v>4</v>
      </c>
      <c r="E24">
        <v>5.2</v>
      </c>
      <c r="F24">
        <v>7.1</v>
      </c>
      <c r="G24">
        <v>8.6999999999999993</v>
      </c>
      <c r="H24" s="2">
        <f t="shared" si="2"/>
        <v>0.33549295774647891</v>
      </c>
      <c r="I24">
        <f t="shared" si="3"/>
        <v>13.354929577464789</v>
      </c>
      <c r="J24" s="2">
        <f t="shared" si="0"/>
        <v>0.13354929577464789</v>
      </c>
      <c r="K24" s="1"/>
      <c r="L24">
        <v>6</v>
      </c>
      <c r="M24" s="1">
        <f t="shared" si="1"/>
        <v>-0.43425500000000028</v>
      </c>
    </row>
    <row r="25" spans="1:13" x14ac:dyDescent="0.3">
      <c r="A25" t="s">
        <v>30</v>
      </c>
      <c r="B25">
        <v>4</v>
      </c>
      <c r="C25">
        <v>200</v>
      </c>
      <c r="D25">
        <v>4</v>
      </c>
      <c r="E25">
        <v>5.3</v>
      </c>
      <c r="F25">
        <v>7.1</v>
      </c>
      <c r="G25">
        <v>8.6999999999999993</v>
      </c>
      <c r="H25" s="2">
        <f t="shared" si="2"/>
        <v>0.3454929577464787</v>
      </c>
      <c r="I25">
        <f t="shared" si="3"/>
        <v>269.09859154929575</v>
      </c>
      <c r="J25" s="2">
        <f t="shared" si="0"/>
        <v>2.6909859154929574</v>
      </c>
      <c r="K25" s="1"/>
      <c r="L25">
        <v>6</v>
      </c>
      <c r="M25" s="1">
        <f t="shared" si="1"/>
        <v>-0.48058249999999925</v>
      </c>
    </row>
    <row r="26" spans="1:13" x14ac:dyDescent="0.3">
      <c r="A26" t="s">
        <v>31</v>
      </c>
      <c r="B26">
        <v>4</v>
      </c>
      <c r="C26">
        <v>50</v>
      </c>
      <c r="D26">
        <v>4</v>
      </c>
      <c r="E26">
        <v>4.2</v>
      </c>
      <c r="F26">
        <v>7.1</v>
      </c>
      <c r="G26">
        <v>8</v>
      </c>
      <c r="H26" s="2">
        <f t="shared" si="2"/>
        <v>0.23746478873239418</v>
      </c>
      <c r="I26">
        <f t="shared" si="3"/>
        <v>61.873239436619713</v>
      </c>
      <c r="J26" s="2">
        <f t="shared" si="0"/>
        <v>0.61873239436619709</v>
      </c>
      <c r="K26" s="1"/>
      <c r="L26">
        <v>6</v>
      </c>
      <c r="M26" s="1">
        <f t="shared" si="1"/>
        <v>0.10840000000000061</v>
      </c>
    </row>
    <row r="27" spans="1:13" x14ac:dyDescent="0.3">
      <c r="A27" t="s">
        <v>32</v>
      </c>
      <c r="B27">
        <v>4</v>
      </c>
      <c r="C27">
        <v>1000</v>
      </c>
      <c r="D27">
        <v>4</v>
      </c>
      <c r="E27">
        <v>4.3</v>
      </c>
      <c r="F27">
        <v>7.1</v>
      </c>
      <c r="G27">
        <v>8.6999999999999993</v>
      </c>
      <c r="H27" s="2">
        <f t="shared" si="2"/>
        <v>0.24549295774647883</v>
      </c>
      <c r="I27">
        <f t="shared" si="3"/>
        <v>1245.4929577464789</v>
      </c>
      <c r="J27" s="2">
        <f t="shared" si="0"/>
        <v>12.454929577464789</v>
      </c>
      <c r="K27" s="1"/>
      <c r="L27">
        <v>6</v>
      </c>
      <c r="M27" s="1">
        <f t="shared" si="1"/>
        <v>-1.7307499999999809E-2</v>
      </c>
    </row>
    <row r="28" spans="1:13" x14ac:dyDescent="0.3">
      <c r="A28" t="s">
        <v>33</v>
      </c>
      <c r="B28">
        <v>4</v>
      </c>
      <c r="C28">
        <v>50</v>
      </c>
      <c r="D28">
        <v>4</v>
      </c>
      <c r="E28">
        <v>4.0999999999999996</v>
      </c>
      <c r="F28">
        <v>7.1</v>
      </c>
      <c r="G28">
        <v>8.6999999999999993</v>
      </c>
      <c r="H28" s="2">
        <f t="shared" si="2"/>
        <v>0.22549295774647882</v>
      </c>
      <c r="I28">
        <f t="shared" si="3"/>
        <v>61.274647887323937</v>
      </c>
      <c r="J28" s="2">
        <f t="shared" si="0"/>
        <v>0.61274647887323941</v>
      </c>
      <c r="K28" s="1"/>
      <c r="L28">
        <v>6</v>
      </c>
      <c r="M28" s="1">
        <f t="shared" si="1"/>
        <v>7.5347500000000234E-2</v>
      </c>
    </row>
    <row r="29" spans="1:13" x14ac:dyDescent="0.3">
      <c r="A29" t="s">
        <v>34</v>
      </c>
      <c r="B29">
        <v>4</v>
      </c>
      <c r="C29">
        <v>10000</v>
      </c>
      <c r="D29">
        <v>4</v>
      </c>
      <c r="E29">
        <v>4.0999999999999996</v>
      </c>
      <c r="F29">
        <v>7.1</v>
      </c>
      <c r="G29">
        <v>8.6999999999999993</v>
      </c>
      <c r="H29" s="2">
        <f t="shared" si="2"/>
        <v>0.22549295774647882</v>
      </c>
      <c r="I29">
        <f t="shared" si="3"/>
        <v>12254.929577464789</v>
      </c>
      <c r="J29" s="2">
        <f t="shared" si="0"/>
        <v>122.54929577464789</v>
      </c>
      <c r="K29" s="1"/>
      <c r="L29">
        <v>6</v>
      </c>
      <c r="M29" s="1">
        <f t="shared" si="1"/>
        <v>7.5347500000000234E-2</v>
      </c>
    </row>
    <row r="30" spans="1:13" x14ac:dyDescent="0.3">
      <c r="A30" t="s">
        <v>35</v>
      </c>
      <c r="B30">
        <v>4</v>
      </c>
      <c r="C30">
        <v>1000</v>
      </c>
      <c r="D30">
        <v>4</v>
      </c>
      <c r="E30">
        <v>7.3</v>
      </c>
      <c r="F30">
        <v>7.1</v>
      </c>
      <c r="G30">
        <v>8.6999999999999993</v>
      </c>
      <c r="H30" s="2">
        <f t="shared" si="2"/>
        <v>0.54549295774647888</v>
      </c>
      <c r="I30">
        <f t="shared" si="3"/>
        <v>1545.4929577464789</v>
      </c>
      <c r="J30" s="2">
        <f t="shared" si="0"/>
        <v>15.454929577464789</v>
      </c>
      <c r="K30" s="1"/>
      <c r="L30">
        <v>6</v>
      </c>
      <c r="M30" s="1">
        <f t="shared" si="1"/>
        <v>-1.4071324999999999</v>
      </c>
    </row>
    <row r="31" spans="1:13" x14ac:dyDescent="0.3">
      <c r="A31" t="s">
        <v>36</v>
      </c>
      <c r="B31">
        <v>4</v>
      </c>
      <c r="C31">
        <v>20000</v>
      </c>
      <c r="D31">
        <v>4</v>
      </c>
      <c r="E31">
        <v>7.3</v>
      </c>
      <c r="F31">
        <v>7.1</v>
      </c>
      <c r="G31">
        <v>8.6999999999999993</v>
      </c>
      <c r="H31" s="2">
        <f t="shared" si="2"/>
        <v>0.54549295774647866</v>
      </c>
      <c r="I31">
        <f t="shared" si="3"/>
        <v>30909.859154929574</v>
      </c>
      <c r="J31" s="2">
        <f t="shared" si="0"/>
        <v>309.09859154929575</v>
      </c>
      <c r="K31" s="1"/>
      <c r="L31">
        <v>6</v>
      </c>
      <c r="M31" s="1">
        <f t="shared" si="1"/>
        <v>-1.407132499999999</v>
      </c>
    </row>
    <row r="32" spans="1:13" x14ac:dyDescent="0.3">
      <c r="A32" t="s">
        <v>37</v>
      </c>
      <c r="B32">
        <v>5</v>
      </c>
      <c r="C32">
        <v>10</v>
      </c>
      <c r="D32">
        <v>4</v>
      </c>
      <c r="E32">
        <v>3.5</v>
      </c>
      <c r="F32">
        <v>7.1</v>
      </c>
      <c r="G32">
        <v>8.6999999999999993</v>
      </c>
      <c r="H32" s="2">
        <f t="shared" si="2"/>
        <v>0.28549295774647887</v>
      </c>
      <c r="I32">
        <f t="shared" si="3"/>
        <v>12.854929577464789</v>
      </c>
      <c r="J32" s="2">
        <f t="shared" si="0"/>
        <v>0.12854929577464788</v>
      </c>
      <c r="K32" s="1"/>
      <c r="L32">
        <v>0</v>
      </c>
      <c r="M32" s="1">
        <f t="shared" si="1"/>
        <v>-0.3226175</v>
      </c>
    </row>
    <row r="33" spans="1:13" x14ac:dyDescent="0.3">
      <c r="A33" t="s">
        <v>38</v>
      </c>
      <c r="B33">
        <v>5</v>
      </c>
      <c r="C33">
        <v>50</v>
      </c>
      <c r="D33">
        <v>5</v>
      </c>
      <c r="E33">
        <v>5.3</v>
      </c>
      <c r="F33">
        <v>7.1</v>
      </c>
      <c r="G33">
        <v>8.6999999999999993</v>
      </c>
      <c r="H33" s="2">
        <f t="shared" si="2"/>
        <v>0.4554929577464788</v>
      </c>
      <c r="I33">
        <f t="shared" si="3"/>
        <v>72.774647887323937</v>
      </c>
      <c r="J33" s="2">
        <f t="shared" si="0"/>
        <v>0.7277464788732394</v>
      </c>
      <c r="K33" s="1"/>
      <c r="L33">
        <v>0</v>
      </c>
      <c r="M33" s="1">
        <f t="shared" si="1"/>
        <v>-1.1101849999999995</v>
      </c>
    </row>
    <row r="34" spans="1:13" x14ac:dyDescent="0.3">
      <c r="A34" t="s">
        <v>39</v>
      </c>
      <c r="B34">
        <v>5</v>
      </c>
      <c r="C34">
        <v>500</v>
      </c>
      <c r="D34">
        <v>5</v>
      </c>
      <c r="E34">
        <v>6.2</v>
      </c>
      <c r="F34">
        <v>7.1</v>
      </c>
      <c r="G34">
        <v>8.6999999999999993</v>
      </c>
      <c r="H34" s="2">
        <f t="shared" si="2"/>
        <v>0.54549295774647888</v>
      </c>
      <c r="I34">
        <f t="shared" si="3"/>
        <v>772.74647887323943</v>
      </c>
      <c r="J34" s="2">
        <f t="shared" si="0"/>
        <v>7.7274647887323944</v>
      </c>
      <c r="K34" s="1"/>
      <c r="L34">
        <v>0</v>
      </c>
      <c r="M34" s="1">
        <f t="shared" si="1"/>
        <v>-1.5271325</v>
      </c>
    </row>
    <row r="35" spans="1:13" x14ac:dyDescent="0.3">
      <c r="A35" t="s">
        <v>40</v>
      </c>
      <c r="B35">
        <v>5</v>
      </c>
      <c r="C35">
        <v>5000</v>
      </c>
      <c r="D35">
        <v>5</v>
      </c>
      <c r="E35">
        <v>8.3000000000000007</v>
      </c>
      <c r="F35">
        <v>7.1</v>
      </c>
      <c r="G35">
        <v>8.6999999999999993</v>
      </c>
      <c r="H35" s="2">
        <f t="shared" si="2"/>
        <v>0.75549295774647862</v>
      </c>
      <c r="I35">
        <f t="shared" si="3"/>
        <v>8777.4647887323936</v>
      </c>
      <c r="J35" s="2">
        <f t="shared" si="0"/>
        <v>87.774647887323937</v>
      </c>
      <c r="K35" s="1"/>
      <c r="L35">
        <v>0</v>
      </c>
      <c r="M35" s="1">
        <f t="shared" si="1"/>
        <v>-2.5000099999999983</v>
      </c>
    </row>
    <row r="36" spans="1:13" x14ac:dyDescent="0.3">
      <c r="A36" t="s">
        <v>41</v>
      </c>
      <c r="B36">
        <v>5</v>
      </c>
      <c r="C36">
        <v>50000</v>
      </c>
      <c r="D36">
        <v>5</v>
      </c>
      <c r="E36">
        <v>9.8000000000000007</v>
      </c>
      <c r="F36">
        <v>7.1</v>
      </c>
      <c r="G36">
        <v>8.6999999999999993</v>
      </c>
      <c r="H36" s="2">
        <f t="shared" si="2"/>
        <v>0.92549295774647877</v>
      </c>
      <c r="I36">
        <f t="shared" si="3"/>
        <v>96274.647887323939</v>
      </c>
      <c r="J36" s="2">
        <f t="shared" si="0"/>
        <v>962.74647887323943</v>
      </c>
      <c r="K36" s="1"/>
      <c r="L36">
        <v>-1</v>
      </c>
      <c r="M36" s="1">
        <f t="shared" si="1"/>
        <v>-3.3075774999999981</v>
      </c>
    </row>
    <row r="37" spans="1:13" x14ac:dyDescent="0.3">
      <c r="B37">
        <v>5</v>
      </c>
      <c r="C37">
        <v>50000</v>
      </c>
      <c r="D37">
        <v>5</v>
      </c>
      <c r="E37">
        <v>9.8000000000000007</v>
      </c>
      <c r="F37">
        <v>7.1</v>
      </c>
      <c r="G37">
        <v>8.6999999999999993</v>
      </c>
      <c r="H37" s="2">
        <f t="shared" ref="H37" si="4">I37/C37-1</f>
        <v>0.92549295774647877</v>
      </c>
      <c r="I37">
        <f t="shared" si="3"/>
        <v>96274.647887323939</v>
      </c>
      <c r="J37" s="2">
        <f t="shared" si="0"/>
        <v>962.74647887323943</v>
      </c>
      <c r="K37" s="1"/>
      <c r="L37">
        <v>-1</v>
      </c>
    </row>
    <row r="39" spans="1:13" x14ac:dyDescent="0.3">
      <c r="J39" s="2">
        <f>J36-J37</f>
        <v>0</v>
      </c>
    </row>
    <row r="42" spans="1:13" x14ac:dyDescent="0.3">
      <c r="B42" t="s">
        <v>0</v>
      </c>
      <c r="D42" t="s">
        <v>1</v>
      </c>
      <c r="E42" t="s">
        <v>2</v>
      </c>
      <c r="F42" t="s">
        <v>3</v>
      </c>
      <c r="G42" t="s">
        <v>4</v>
      </c>
      <c r="H42" s="2" t="s">
        <v>5</v>
      </c>
      <c r="I42" t="s">
        <v>6</v>
      </c>
      <c r="L42" t="s">
        <v>42</v>
      </c>
      <c r="M42" t="s">
        <v>43</v>
      </c>
    </row>
    <row r="43" spans="1:13" x14ac:dyDescent="0.3">
      <c r="A43" t="s">
        <v>7</v>
      </c>
      <c r="B43">
        <v>2</v>
      </c>
      <c r="C43">
        <v>2</v>
      </c>
      <c r="D43">
        <v>4</v>
      </c>
      <c r="E43">
        <v>2.7</v>
      </c>
      <c r="F43">
        <v>7</v>
      </c>
      <c r="G43">
        <v>8.6999999999999993</v>
      </c>
      <c r="H43" s="2">
        <f>I43/C43-1</f>
        <v>0.18514285714285705</v>
      </c>
      <c r="I43">
        <f>C43 + (E43*0.1*C43) - (G43/F43*0.02*C43) - (C43*((D43/5) * 0.05) + (L43*0.02 * C43))</f>
        <v>2.3702857142857141</v>
      </c>
      <c r="K43" s="1"/>
      <c r="L43">
        <v>1</v>
      </c>
      <c r="M43" s="1">
        <f>1-(((F43*75)/2) * (G43*0.02) * (H43 * 0.1) - (L43*0.02))</f>
        <v>0.17436000000000051</v>
      </c>
    </row>
    <row r="44" spans="1:13" x14ac:dyDescent="0.3">
      <c r="A44" t="s">
        <v>8</v>
      </c>
      <c r="B44">
        <v>2</v>
      </c>
      <c r="C44">
        <v>100</v>
      </c>
      <c r="D44">
        <v>4</v>
      </c>
      <c r="E44">
        <v>2.5</v>
      </c>
      <c r="F44">
        <v>7</v>
      </c>
      <c r="G44">
        <v>8.6999999999999993</v>
      </c>
      <c r="H44" s="2">
        <f>I44/C44-1</f>
        <v>0.16514285714285726</v>
      </c>
      <c r="I44">
        <f t="shared" ref="I44:I77" si="5">C44 + (E44*0.1*C44) - (G44/F44*0.02*C44) - (C44*((D44/5) * 0.05) + (L44*0.02 * C44))</f>
        <v>116.51428571428572</v>
      </c>
      <c r="K44" s="1"/>
      <c r="L44">
        <v>1</v>
      </c>
      <c r="M44" s="1">
        <f t="shared" ref="M44:M77" si="6">1-(((F44*75)/2) * (G44*0.02) * (H44 * 0.1) - (L44*0.02))</f>
        <v>0.26570999999999945</v>
      </c>
    </row>
    <row r="45" spans="1:13" x14ac:dyDescent="0.3">
      <c r="A45" t="s">
        <v>9</v>
      </c>
      <c r="B45">
        <v>2</v>
      </c>
      <c r="C45">
        <v>200</v>
      </c>
      <c r="D45">
        <v>4</v>
      </c>
      <c r="E45">
        <v>2.5</v>
      </c>
      <c r="F45">
        <v>7</v>
      </c>
      <c r="G45">
        <v>8.6999999999999993</v>
      </c>
      <c r="H45" s="2">
        <f t="shared" ref="H45:H77" si="7">I45/C45-1</f>
        <v>0.16514285714285726</v>
      </c>
      <c r="I45">
        <f t="shared" si="5"/>
        <v>233.02857142857144</v>
      </c>
      <c r="K45" s="1"/>
      <c r="L45">
        <v>1</v>
      </c>
      <c r="M45" s="1">
        <f t="shared" si="6"/>
        <v>0.26570999999999945</v>
      </c>
    </row>
    <row r="46" spans="1:13" x14ac:dyDescent="0.3">
      <c r="A46" t="s">
        <v>10</v>
      </c>
      <c r="B46">
        <v>2</v>
      </c>
      <c r="C46">
        <v>300</v>
      </c>
      <c r="D46">
        <v>4</v>
      </c>
      <c r="E46">
        <v>2.7</v>
      </c>
      <c r="F46">
        <v>7</v>
      </c>
      <c r="G46">
        <v>8.6999999999999993</v>
      </c>
      <c r="H46" s="2">
        <f t="shared" si="7"/>
        <v>0.18514285714285705</v>
      </c>
      <c r="I46">
        <f t="shared" si="5"/>
        <v>355.54285714285714</v>
      </c>
      <c r="K46" s="1"/>
      <c r="L46">
        <v>1</v>
      </c>
      <c r="M46" s="1">
        <f t="shared" si="6"/>
        <v>0.17436000000000051</v>
      </c>
    </row>
    <row r="47" spans="1:13" x14ac:dyDescent="0.3">
      <c r="A47" t="s">
        <v>11</v>
      </c>
      <c r="B47">
        <v>2</v>
      </c>
      <c r="C47">
        <v>1000</v>
      </c>
      <c r="D47">
        <v>4</v>
      </c>
      <c r="E47">
        <v>4</v>
      </c>
      <c r="F47">
        <v>7</v>
      </c>
      <c r="G47">
        <v>8.6999999999999993</v>
      </c>
      <c r="H47" s="2">
        <f t="shared" si="7"/>
        <v>0.31514285714285717</v>
      </c>
      <c r="I47">
        <f t="shared" si="5"/>
        <v>1315.1428571428571</v>
      </c>
      <c r="K47" s="1"/>
      <c r="L47">
        <v>1</v>
      </c>
      <c r="M47" s="1">
        <f t="shared" si="6"/>
        <v>-0.41941500000000009</v>
      </c>
    </row>
    <row r="48" spans="1:13" x14ac:dyDescent="0.3">
      <c r="A48" t="s">
        <v>12</v>
      </c>
      <c r="B48">
        <v>2</v>
      </c>
      <c r="C48">
        <v>1500</v>
      </c>
      <c r="D48">
        <v>4</v>
      </c>
      <c r="E48">
        <v>4.3</v>
      </c>
      <c r="F48">
        <v>7</v>
      </c>
      <c r="G48">
        <v>8.6999999999999993</v>
      </c>
      <c r="H48" s="2">
        <f t="shared" si="7"/>
        <v>0.3451428571428572</v>
      </c>
      <c r="I48">
        <f t="shared" si="5"/>
        <v>2017.7142857142858</v>
      </c>
      <c r="K48" s="1"/>
      <c r="L48">
        <v>1</v>
      </c>
      <c r="M48" s="1">
        <f t="shared" si="6"/>
        <v>-0.55644000000000005</v>
      </c>
    </row>
    <row r="49" spans="1:13" x14ac:dyDescent="0.3">
      <c r="A49" t="s">
        <v>13</v>
      </c>
      <c r="B49">
        <v>1</v>
      </c>
      <c r="C49">
        <v>1</v>
      </c>
      <c r="D49">
        <v>3</v>
      </c>
      <c r="E49">
        <v>1</v>
      </c>
      <c r="F49">
        <v>7</v>
      </c>
      <c r="G49">
        <v>8.6999999999999993</v>
      </c>
      <c r="H49" s="2">
        <f t="shared" si="7"/>
        <v>2.5142857142857133E-2</v>
      </c>
      <c r="I49">
        <f t="shared" si="5"/>
        <v>1.0251428571428571</v>
      </c>
      <c r="K49" s="1"/>
      <c r="L49">
        <v>1</v>
      </c>
      <c r="M49" s="1">
        <f t="shared" si="6"/>
        <v>0.90516000000000008</v>
      </c>
    </row>
    <row r="50" spans="1:13" x14ac:dyDescent="0.3">
      <c r="A50" t="s">
        <v>14</v>
      </c>
      <c r="B50">
        <v>1</v>
      </c>
      <c r="C50">
        <v>60</v>
      </c>
      <c r="D50">
        <v>3</v>
      </c>
      <c r="E50">
        <v>1</v>
      </c>
      <c r="F50">
        <v>7</v>
      </c>
      <c r="G50">
        <v>8.6999999999999993</v>
      </c>
      <c r="H50" s="2">
        <f t="shared" si="7"/>
        <v>2.5142857142857133E-2</v>
      </c>
      <c r="I50">
        <f t="shared" si="5"/>
        <v>61.508571428571429</v>
      </c>
      <c r="K50" s="1"/>
      <c r="L50">
        <v>1</v>
      </c>
      <c r="M50" s="1">
        <f t="shared" si="6"/>
        <v>0.90516000000000008</v>
      </c>
    </row>
    <row r="51" spans="1:13" x14ac:dyDescent="0.3">
      <c r="A51" t="s">
        <v>15</v>
      </c>
      <c r="B51">
        <v>1</v>
      </c>
      <c r="C51">
        <v>1</v>
      </c>
      <c r="D51">
        <v>3</v>
      </c>
      <c r="E51">
        <v>1.5</v>
      </c>
      <c r="F51">
        <v>7</v>
      </c>
      <c r="G51">
        <v>8.6999999999999993</v>
      </c>
      <c r="H51" s="2">
        <f t="shared" si="7"/>
        <v>7.5142857142856956E-2</v>
      </c>
      <c r="I51">
        <f t="shared" si="5"/>
        <v>1.075142857142857</v>
      </c>
      <c r="K51" s="1"/>
      <c r="L51">
        <v>1</v>
      </c>
      <c r="M51" s="1">
        <f t="shared" si="6"/>
        <v>0.67678500000000086</v>
      </c>
    </row>
    <row r="52" spans="1:13" x14ac:dyDescent="0.3">
      <c r="A52" t="s">
        <v>16</v>
      </c>
      <c r="B52">
        <v>1</v>
      </c>
      <c r="C52">
        <v>200</v>
      </c>
      <c r="D52">
        <v>3</v>
      </c>
      <c r="E52">
        <v>1.5</v>
      </c>
      <c r="F52">
        <v>7</v>
      </c>
      <c r="G52">
        <v>8.6999999999999993</v>
      </c>
      <c r="H52" s="2">
        <f t="shared" si="7"/>
        <v>7.5142857142857178E-2</v>
      </c>
      <c r="I52">
        <f t="shared" si="5"/>
        <v>215.02857142857144</v>
      </c>
      <c r="K52" s="1"/>
      <c r="L52">
        <v>1</v>
      </c>
      <c r="M52" s="1">
        <f t="shared" si="6"/>
        <v>0.67678499999999986</v>
      </c>
    </row>
    <row r="53" spans="1:13" x14ac:dyDescent="0.3">
      <c r="A53" t="s">
        <v>17</v>
      </c>
      <c r="B53">
        <v>3</v>
      </c>
      <c r="C53">
        <v>5</v>
      </c>
      <c r="D53">
        <v>5</v>
      </c>
      <c r="E53">
        <v>3.2</v>
      </c>
      <c r="F53">
        <v>7</v>
      </c>
      <c r="G53">
        <v>8.6999999999999993</v>
      </c>
      <c r="H53" s="2">
        <f t="shared" si="7"/>
        <v>0.22514285714285731</v>
      </c>
      <c r="I53">
        <f t="shared" si="5"/>
        <v>6.1257142857142863</v>
      </c>
      <c r="K53" s="1"/>
      <c r="L53">
        <v>1</v>
      </c>
      <c r="M53" s="1">
        <f t="shared" si="6"/>
        <v>-8.3400000000006802E-3</v>
      </c>
    </row>
    <row r="54" spans="1:13" x14ac:dyDescent="0.3">
      <c r="A54" t="s">
        <v>18</v>
      </c>
      <c r="B54">
        <v>3</v>
      </c>
      <c r="C54">
        <v>500</v>
      </c>
      <c r="D54">
        <v>5</v>
      </c>
      <c r="E54">
        <v>3</v>
      </c>
      <c r="F54">
        <v>7</v>
      </c>
      <c r="G54">
        <v>8.6999999999999993</v>
      </c>
      <c r="H54" s="2">
        <f t="shared" si="7"/>
        <v>0.20514285714285707</v>
      </c>
      <c r="I54">
        <f t="shared" si="5"/>
        <v>602.57142857142856</v>
      </c>
      <c r="K54" s="1"/>
      <c r="L54">
        <v>1</v>
      </c>
      <c r="M54" s="1">
        <f t="shared" si="6"/>
        <v>8.3010000000000361E-2</v>
      </c>
    </row>
    <row r="55" spans="1:13" x14ac:dyDescent="0.3">
      <c r="A55" t="s">
        <v>19</v>
      </c>
      <c r="B55">
        <v>3</v>
      </c>
      <c r="C55">
        <v>100</v>
      </c>
      <c r="D55">
        <v>4</v>
      </c>
      <c r="E55">
        <v>5.2</v>
      </c>
      <c r="F55">
        <v>7</v>
      </c>
      <c r="G55">
        <v>8.6999999999999993</v>
      </c>
      <c r="H55" s="2">
        <f t="shared" si="7"/>
        <v>0.43514285714285705</v>
      </c>
      <c r="I55">
        <f t="shared" si="5"/>
        <v>143.51428571428571</v>
      </c>
      <c r="K55" s="1"/>
      <c r="L55">
        <v>1</v>
      </c>
      <c r="M55" s="1">
        <f t="shared" si="6"/>
        <v>-0.96751499999999946</v>
      </c>
    </row>
    <row r="56" spans="1:13" x14ac:dyDescent="0.3">
      <c r="A56" t="s">
        <v>20</v>
      </c>
      <c r="B56">
        <v>3</v>
      </c>
      <c r="C56">
        <v>10000</v>
      </c>
      <c r="D56">
        <v>4</v>
      </c>
      <c r="E56">
        <v>5.2</v>
      </c>
      <c r="F56">
        <v>7</v>
      </c>
      <c r="G56">
        <v>8.6999999999999993</v>
      </c>
      <c r="H56" s="2">
        <f t="shared" si="7"/>
        <v>0.43514285714285705</v>
      </c>
      <c r="I56">
        <f t="shared" si="5"/>
        <v>14351.428571428571</v>
      </c>
      <c r="K56" s="1"/>
      <c r="L56">
        <v>1</v>
      </c>
      <c r="M56" s="1">
        <f t="shared" si="6"/>
        <v>-0.96751499999999946</v>
      </c>
    </row>
    <row r="57" spans="1:13" x14ac:dyDescent="0.3">
      <c r="A57" t="s">
        <v>21</v>
      </c>
      <c r="B57">
        <v>3</v>
      </c>
      <c r="C57">
        <v>200</v>
      </c>
      <c r="D57">
        <v>4</v>
      </c>
      <c r="E57">
        <v>5.7</v>
      </c>
      <c r="F57">
        <v>7</v>
      </c>
      <c r="G57">
        <v>8.6999999999999993</v>
      </c>
      <c r="H57" s="2">
        <f t="shared" si="7"/>
        <v>0.4851428571428571</v>
      </c>
      <c r="I57">
        <f t="shared" si="5"/>
        <v>297.02857142857141</v>
      </c>
      <c r="K57" s="1"/>
      <c r="L57">
        <v>1</v>
      </c>
      <c r="M57" s="1">
        <f t="shared" si="6"/>
        <v>-1.1958899999999999</v>
      </c>
    </row>
    <row r="58" spans="1:13" x14ac:dyDescent="0.3">
      <c r="A58" t="s">
        <v>22</v>
      </c>
      <c r="B58">
        <v>3</v>
      </c>
      <c r="C58">
        <v>20000</v>
      </c>
      <c r="D58">
        <v>4</v>
      </c>
      <c r="E58">
        <v>5.7</v>
      </c>
      <c r="F58">
        <v>7</v>
      </c>
      <c r="G58">
        <v>8.6999999999999993</v>
      </c>
      <c r="H58" s="2">
        <f t="shared" si="7"/>
        <v>0.4851428571428571</v>
      </c>
      <c r="I58">
        <f t="shared" si="5"/>
        <v>29702.857142857141</v>
      </c>
      <c r="K58" s="1"/>
      <c r="L58">
        <v>1</v>
      </c>
      <c r="M58" s="1">
        <f t="shared" si="6"/>
        <v>-1.1958899999999999</v>
      </c>
    </row>
    <row r="59" spans="1:13" x14ac:dyDescent="0.3">
      <c r="A59" t="s">
        <v>23</v>
      </c>
      <c r="B59">
        <v>3</v>
      </c>
      <c r="C59">
        <v>200</v>
      </c>
      <c r="D59">
        <v>3</v>
      </c>
      <c r="E59">
        <v>5.4</v>
      </c>
      <c r="F59">
        <v>7</v>
      </c>
      <c r="G59">
        <v>8.6999999999999993</v>
      </c>
      <c r="H59" s="2">
        <f t="shared" si="7"/>
        <v>0.46514285714285708</v>
      </c>
      <c r="I59">
        <f t="shared" si="5"/>
        <v>293.02857142857141</v>
      </c>
      <c r="K59" s="1"/>
      <c r="L59">
        <v>1</v>
      </c>
      <c r="M59" s="1">
        <f t="shared" si="6"/>
        <v>-1.1045399999999996</v>
      </c>
    </row>
    <row r="60" spans="1:13" x14ac:dyDescent="0.3">
      <c r="A60" t="s">
        <v>24</v>
      </c>
      <c r="B60">
        <v>3</v>
      </c>
      <c r="C60">
        <v>20000</v>
      </c>
      <c r="D60">
        <v>3</v>
      </c>
      <c r="E60">
        <v>5.4</v>
      </c>
      <c r="F60">
        <v>7</v>
      </c>
      <c r="G60">
        <v>8.6999999999999993</v>
      </c>
      <c r="H60" s="2">
        <f t="shared" si="7"/>
        <v>0.46514285714285708</v>
      </c>
      <c r="I60">
        <f t="shared" si="5"/>
        <v>29302.857142857141</v>
      </c>
      <c r="K60" s="1"/>
      <c r="L60">
        <v>1</v>
      </c>
      <c r="M60" s="1">
        <f t="shared" si="6"/>
        <v>-1.1045399999999996</v>
      </c>
    </row>
    <row r="61" spans="1:13" x14ac:dyDescent="0.3">
      <c r="A61" t="s">
        <v>25</v>
      </c>
      <c r="B61">
        <v>3</v>
      </c>
      <c r="C61">
        <v>300</v>
      </c>
      <c r="D61">
        <v>3</v>
      </c>
      <c r="E61">
        <v>5.8</v>
      </c>
      <c r="F61">
        <v>7</v>
      </c>
      <c r="G61">
        <v>8.6999999999999993</v>
      </c>
      <c r="H61" s="2">
        <f t="shared" si="7"/>
        <v>0.50514285714285712</v>
      </c>
      <c r="I61">
        <f t="shared" si="5"/>
        <v>451.54285714285714</v>
      </c>
      <c r="K61" s="1"/>
      <c r="L61">
        <v>1</v>
      </c>
      <c r="M61" s="1">
        <f t="shared" si="6"/>
        <v>-1.2872399999999997</v>
      </c>
    </row>
    <row r="62" spans="1:13" x14ac:dyDescent="0.3">
      <c r="A62" t="s">
        <v>26</v>
      </c>
      <c r="B62">
        <v>3</v>
      </c>
      <c r="C62">
        <v>30000</v>
      </c>
      <c r="D62">
        <v>3</v>
      </c>
      <c r="E62">
        <v>5.8</v>
      </c>
      <c r="F62">
        <v>7</v>
      </c>
      <c r="G62">
        <v>8.6999999999999993</v>
      </c>
      <c r="H62" s="2">
        <f t="shared" si="7"/>
        <v>0.50514285714285734</v>
      </c>
      <c r="I62">
        <f t="shared" si="5"/>
        <v>45154.285714285717</v>
      </c>
      <c r="K62" s="1"/>
      <c r="L62">
        <v>1</v>
      </c>
      <c r="M62" s="1">
        <f t="shared" si="6"/>
        <v>-1.2872400000000006</v>
      </c>
    </row>
    <row r="63" spans="1:13" x14ac:dyDescent="0.3">
      <c r="A63" t="s">
        <v>27</v>
      </c>
      <c r="B63">
        <v>3</v>
      </c>
      <c r="C63">
        <v>1500</v>
      </c>
      <c r="D63">
        <v>3</v>
      </c>
      <c r="E63">
        <v>5.9</v>
      </c>
      <c r="F63">
        <v>7</v>
      </c>
      <c r="G63">
        <v>8.6999999999999993</v>
      </c>
      <c r="H63" s="2">
        <f t="shared" si="7"/>
        <v>0.51514285714285712</v>
      </c>
      <c r="I63">
        <f t="shared" si="5"/>
        <v>2272.7142857142858</v>
      </c>
      <c r="K63" s="1"/>
      <c r="L63">
        <v>1</v>
      </c>
      <c r="M63" s="1">
        <f t="shared" si="6"/>
        <v>-1.3329149999999998</v>
      </c>
    </row>
    <row r="64" spans="1:13" x14ac:dyDescent="0.3">
      <c r="A64" t="s">
        <v>28</v>
      </c>
      <c r="B64">
        <v>3</v>
      </c>
      <c r="C64">
        <v>150000</v>
      </c>
      <c r="D64">
        <v>3</v>
      </c>
      <c r="E64">
        <v>5.9</v>
      </c>
      <c r="F64">
        <v>7</v>
      </c>
      <c r="G64">
        <v>8.6999999999999993</v>
      </c>
      <c r="H64" s="2">
        <f t="shared" si="7"/>
        <v>0.51514285714285712</v>
      </c>
      <c r="I64">
        <f t="shared" si="5"/>
        <v>227271.42857142858</v>
      </c>
      <c r="K64" s="1"/>
      <c r="L64">
        <v>1</v>
      </c>
      <c r="M64" s="1">
        <f t="shared" si="6"/>
        <v>-1.3329149999999998</v>
      </c>
    </row>
    <row r="65" spans="1:13" x14ac:dyDescent="0.3">
      <c r="A65" t="s">
        <v>29</v>
      </c>
      <c r="B65">
        <v>4</v>
      </c>
      <c r="C65">
        <v>10</v>
      </c>
      <c r="D65">
        <v>4</v>
      </c>
      <c r="E65">
        <v>5.2</v>
      </c>
      <c r="F65">
        <v>7</v>
      </c>
      <c r="G65">
        <v>8.6999999999999993</v>
      </c>
      <c r="H65" s="2">
        <f t="shared" si="7"/>
        <v>0.43514285714285705</v>
      </c>
      <c r="I65">
        <f t="shared" si="5"/>
        <v>14.351428571428571</v>
      </c>
      <c r="K65" s="1"/>
      <c r="L65">
        <v>1</v>
      </c>
      <c r="M65" s="1">
        <f t="shared" si="6"/>
        <v>-0.96751499999999946</v>
      </c>
    </row>
    <row r="66" spans="1:13" x14ac:dyDescent="0.3">
      <c r="A66" t="s">
        <v>30</v>
      </c>
      <c r="B66">
        <v>4</v>
      </c>
      <c r="C66">
        <v>200</v>
      </c>
      <c r="D66">
        <v>4</v>
      </c>
      <c r="E66">
        <v>5.3</v>
      </c>
      <c r="F66">
        <v>7</v>
      </c>
      <c r="G66">
        <v>8.6999999999999993</v>
      </c>
      <c r="H66" s="2">
        <f t="shared" si="7"/>
        <v>0.44514285714285706</v>
      </c>
      <c r="I66">
        <f t="shared" si="5"/>
        <v>289.02857142857141</v>
      </c>
      <c r="K66" s="1"/>
      <c r="L66">
        <v>1</v>
      </c>
      <c r="M66" s="1">
        <f t="shared" si="6"/>
        <v>-1.0131899999999994</v>
      </c>
    </row>
    <row r="67" spans="1:13" x14ac:dyDescent="0.3">
      <c r="A67" t="s">
        <v>31</v>
      </c>
      <c r="B67">
        <v>4</v>
      </c>
      <c r="C67">
        <v>50</v>
      </c>
      <c r="D67">
        <v>4</v>
      </c>
      <c r="E67">
        <v>4.2</v>
      </c>
      <c r="F67">
        <v>7</v>
      </c>
      <c r="G67">
        <v>8</v>
      </c>
      <c r="H67" s="2">
        <f t="shared" si="7"/>
        <v>0.33714285714285719</v>
      </c>
      <c r="I67">
        <f t="shared" si="5"/>
        <v>66.857142857142861</v>
      </c>
      <c r="K67" s="1"/>
      <c r="L67">
        <v>1</v>
      </c>
      <c r="M67" s="1">
        <f t="shared" si="6"/>
        <v>-0.39600000000000013</v>
      </c>
    </row>
    <row r="68" spans="1:13" x14ac:dyDescent="0.3">
      <c r="A68" t="s">
        <v>32</v>
      </c>
      <c r="B68">
        <v>4</v>
      </c>
      <c r="C68">
        <v>1000</v>
      </c>
      <c r="D68">
        <v>4</v>
      </c>
      <c r="E68">
        <v>4.3</v>
      </c>
      <c r="F68">
        <v>7</v>
      </c>
      <c r="G68">
        <v>8.6999999999999993</v>
      </c>
      <c r="H68" s="2">
        <f t="shared" si="7"/>
        <v>0.3451428571428572</v>
      </c>
      <c r="I68">
        <f t="shared" si="5"/>
        <v>1345.1428571428571</v>
      </c>
      <c r="K68" s="1"/>
      <c r="L68">
        <v>1</v>
      </c>
      <c r="M68" s="1">
        <f t="shared" si="6"/>
        <v>-0.55644000000000005</v>
      </c>
    </row>
    <row r="69" spans="1:13" x14ac:dyDescent="0.3">
      <c r="A69" t="s">
        <v>33</v>
      </c>
      <c r="B69">
        <v>4</v>
      </c>
      <c r="C69">
        <v>50</v>
      </c>
      <c r="D69">
        <v>4</v>
      </c>
      <c r="E69">
        <v>4.0999999999999996</v>
      </c>
      <c r="F69">
        <v>7</v>
      </c>
      <c r="G69">
        <v>8.6999999999999993</v>
      </c>
      <c r="H69" s="2">
        <f t="shared" si="7"/>
        <v>0.32514285714285696</v>
      </c>
      <c r="I69">
        <f t="shared" si="5"/>
        <v>66.257142857142853</v>
      </c>
      <c r="K69" s="1"/>
      <c r="L69">
        <v>1</v>
      </c>
      <c r="M69" s="1">
        <f t="shared" si="6"/>
        <v>-0.46508999999999912</v>
      </c>
    </row>
    <row r="70" spans="1:13" x14ac:dyDescent="0.3">
      <c r="A70" t="s">
        <v>34</v>
      </c>
      <c r="B70">
        <v>4</v>
      </c>
      <c r="C70">
        <v>10000</v>
      </c>
      <c r="D70">
        <v>4</v>
      </c>
      <c r="E70">
        <v>4.0999999999999996</v>
      </c>
      <c r="F70">
        <v>7</v>
      </c>
      <c r="G70">
        <v>8.6999999999999993</v>
      </c>
      <c r="H70" s="2">
        <f t="shared" si="7"/>
        <v>0.32514285714285696</v>
      </c>
      <c r="I70">
        <f t="shared" si="5"/>
        <v>13251.428571428571</v>
      </c>
      <c r="K70" s="1"/>
      <c r="L70">
        <v>1</v>
      </c>
      <c r="M70" s="1">
        <f t="shared" si="6"/>
        <v>-0.46508999999999912</v>
      </c>
    </row>
    <row r="71" spans="1:13" x14ac:dyDescent="0.3">
      <c r="A71" t="s">
        <v>35</v>
      </c>
      <c r="B71">
        <v>4</v>
      </c>
      <c r="C71">
        <v>1000</v>
      </c>
      <c r="D71">
        <v>4</v>
      </c>
      <c r="E71">
        <v>7.3</v>
      </c>
      <c r="F71">
        <v>7</v>
      </c>
      <c r="G71">
        <v>8.6999999999999993</v>
      </c>
      <c r="H71" s="2">
        <f t="shared" si="7"/>
        <v>0.64514285714285702</v>
      </c>
      <c r="I71">
        <f t="shared" si="5"/>
        <v>1645.1428571428571</v>
      </c>
      <c r="K71" s="1"/>
      <c r="L71">
        <v>1</v>
      </c>
      <c r="M71" s="1">
        <f t="shared" si="6"/>
        <v>-1.9266899999999993</v>
      </c>
    </row>
    <row r="72" spans="1:13" x14ac:dyDescent="0.3">
      <c r="A72" t="s">
        <v>36</v>
      </c>
      <c r="B72">
        <v>4</v>
      </c>
      <c r="C72">
        <v>20000</v>
      </c>
      <c r="D72">
        <v>4</v>
      </c>
      <c r="E72">
        <v>7.3</v>
      </c>
      <c r="F72">
        <v>7</v>
      </c>
      <c r="G72">
        <v>8.6999999999999993</v>
      </c>
      <c r="H72" s="2">
        <f t="shared" si="7"/>
        <v>0.64514285714285724</v>
      </c>
      <c r="I72">
        <f t="shared" si="5"/>
        <v>32902.857142857145</v>
      </c>
      <c r="K72" s="1"/>
      <c r="L72">
        <v>1</v>
      </c>
      <c r="M72" s="1">
        <f t="shared" si="6"/>
        <v>-1.9266900000000007</v>
      </c>
    </row>
    <row r="73" spans="1:13" x14ac:dyDescent="0.3">
      <c r="A73" t="s">
        <v>37</v>
      </c>
      <c r="B73">
        <v>5</v>
      </c>
      <c r="C73">
        <v>10</v>
      </c>
      <c r="D73">
        <v>4</v>
      </c>
      <c r="E73">
        <v>3.5</v>
      </c>
      <c r="F73">
        <v>7</v>
      </c>
      <c r="G73">
        <v>8.6999999999999993</v>
      </c>
      <c r="H73" s="2">
        <f t="shared" si="7"/>
        <v>0.26514285714285712</v>
      </c>
      <c r="I73">
        <f t="shared" si="5"/>
        <v>12.651428571428571</v>
      </c>
      <c r="K73" s="1"/>
      <c r="L73">
        <v>1</v>
      </c>
      <c r="M73" s="1">
        <f t="shared" si="6"/>
        <v>-0.19103999999999988</v>
      </c>
    </row>
    <row r="74" spans="1:13" x14ac:dyDescent="0.3">
      <c r="A74" t="s">
        <v>38</v>
      </c>
      <c r="B74">
        <v>5</v>
      </c>
      <c r="C74">
        <v>50</v>
      </c>
      <c r="D74">
        <v>5</v>
      </c>
      <c r="E74">
        <v>5.3</v>
      </c>
      <c r="F74">
        <v>7</v>
      </c>
      <c r="G74">
        <v>8.6999999999999993</v>
      </c>
      <c r="H74" s="2">
        <f t="shared" si="7"/>
        <v>0.43514285714285705</v>
      </c>
      <c r="I74">
        <f t="shared" si="5"/>
        <v>71.757142857142853</v>
      </c>
      <c r="K74" s="1"/>
      <c r="L74">
        <v>1</v>
      </c>
      <c r="M74" s="1">
        <f t="shared" si="6"/>
        <v>-0.96751499999999946</v>
      </c>
    </row>
    <row r="75" spans="1:13" x14ac:dyDescent="0.3">
      <c r="A75" t="s">
        <v>39</v>
      </c>
      <c r="B75">
        <v>5</v>
      </c>
      <c r="C75">
        <v>500</v>
      </c>
      <c r="D75">
        <v>5</v>
      </c>
      <c r="E75">
        <v>6.2</v>
      </c>
      <c r="F75">
        <v>7</v>
      </c>
      <c r="G75">
        <v>8.6999999999999993</v>
      </c>
      <c r="H75" s="2">
        <f t="shared" si="7"/>
        <v>0.52514285714285713</v>
      </c>
      <c r="I75">
        <f t="shared" si="5"/>
        <v>762.57142857142856</v>
      </c>
      <c r="K75" s="1"/>
      <c r="L75">
        <v>1</v>
      </c>
      <c r="M75" s="1">
        <f t="shared" si="6"/>
        <v>-1.37859</v>
      </c>
    </row>
    <row r="76" spans="1:13" x14ac:dyDescent="0.3">
      <c r="A76" t="s">
        <v>40</v>
      </c>
      <c r="B76">
        <v>5</v>
      </c>
      <c r="C76">
        <v>5000</v>
      </c>
      <c r="D76">
        <v>5</v>
      </c>
      <c r="E76">
        <v>8.3000000000000007</v>
      </c>
      <c r="F76">
        <v>7</v>
      </c>
      <c r="G76">
        <v>8.6999999999999993</v>
      </c>
      <c r="H76" s="2">
        <f t="shared" si="7"/>
        <v>0.73514285714285732</v>
      </c>
      <c r="I76">
        <f t="shared" si="5"/>
        <v>8675.7142857142862</v>
      </c>
      <c r="K76" s="1"/>
      <c r="L76">
        <v>1</v>
      </c>
      <c r="M76" s="1">
        <f t="shared" si="6"/>
        <v>-2.337765000000001</v>
      </c>
    </row>
    <row r="77" spans="1:13" x14ac:dyDescent="0.3">
      <c r="A77" t="s">
        <v>41</v>
      </c>
      <c r="B77">
        <v>5</v>
      </c>
      <c r="C77">
        <v>50000</v>
      </c>
      <c r="D77">
        <v>5</v>
      </c>
      <c r="E77">
        <v>9.8000000000000007</v>
      </c>
      <c r="F77">
        <v>7</v>
      </c>
      <c r="G77">
        <v>8.6999999999999993</v>
      </c>
      <c r="H77" s="2">
        <f t="shared" si="7"/>
        <v>0.88514285714285701</v>
      </c>
      <c r="I77">
        <f t="shared" si="5"/>
        <v>94257.142857142855</v>
      </c>
      <c r="K77" s="1"/>
      <c r="L77">
        <v>1</v>
      </c>
      <c r="M77" s="1">
        <f t="shared" si="6"/>
        <v>-3.0228900000000003</v>
      </c>
    </row>
  </sheetData>
  <conditionalFormatting sqref="H2:H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:H7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Honing</dc:creator>
  <cp:lastModifiedBy>Honing</cp:lastModifiedBy>
  <dcterms:created xsi:type="dcterms:W3CDTF">2023-02-06T20:11:19Z</dcterms:created>
  <dcterms:modified xsi:type="dcterms:W3CDTF">2023-02-08T10:26:30Z</dcterms:modified>
</cp:coreProperties>
</file>