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Ксения\Desktop\"/>
    </mc:Choice>
  </mc:AlternateContent>
  <xr:revisionPtr revIDLastSave="0" documentId="13_ncr:1_{39F19CE9-E2B5-48C0-BD6D-6CEAAEF1F82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E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/>
  <c r="L17" i="1"/>
  <c r="H19" i="1"/>
  <c r="B26" i="1"/>
  <c r="I19" i="1"/>
  <c r="H25" i="1"/>
  <c r="I25" i="1"/>
  <c r="N17" i="1"/>
  <c r="H11" i="1"/>
  <c r="I11" i="1"/>
  <c r="H12" i="1"/>
  <c r="I12" i="1"/>
  <c r="L11" i="1"/>
  <c r="L12" i="1"/>
  <c r="H13" i="1"/>
  <c r="I13" i="1"/>
  <c r="L13" i="1"/>
  <c r="H23" i="1"/>
  <c r="I23" i="1"/>
  <c r="N18" i="1"/>
  <c r="H24" i="1"/>
  <c r="I24" i="1"/>
  <c r="N16" i="1"/>
  <c r="H20" i="1"/>
  <c r="I20" i="1"/>
  <c r="L18" i="1"/>
  <c r="H21" i="1"/>
  <c r="I21" i="1"/>
  <c r="H17" i="1"/>
  <c r="I17" i="1"/>
  <c r="N13" i="1"/>
  <c r="H16" i="1"/>
  <c r="I16" i="1"/>
  <c r="N12" i="1"/>
  <c r="H15" i="1"/>
  <c r="I15" i="1"/>
  <c r="N11" i="1"/>
  <c r="H26" i="1"/>
</calcChain>
</file>

<file path=xl/sharedStrings.xml><?xml version="1.0" encoding="utf-8"?>
<sst xmlns="http://schemas.openxmlformats.org/spreadsheetml/2006/main" count="108" uniqueCount="82">
  <si>
    <t>Политические</t>
  </si>
  <si>
    <t>Фактор 1</t>
  </si>
  <si>
    <t>Фактор 2</t>
  </si>
  <si>
    <t>Фактор 3</t>
  </si>
  <si>
    <t>Влияние фактора</t>
  </si>
  <si>
    <t>Экспертная оценка</t>
  </si>
  <si>
    <t>Средняя оценка</t>
  </si>
  <si>
    <t>Оценка с поправкой на вес</t>
  </si>
  <si>
    <t>ПОЛИТИЧЕСКИЕ ФАКТОРЫ</t>
  </si>
  <si>
    <t>Описание фактора</t>
  </si>
  <si>
    <t>ЭКОНОМИЧЕСКИЕ ФАКТОРЫ</t>
  </si>
  <si>
    <t>СОЦИАЛЬНО - КУЛЬТУРНЫЕ ФАКТОРЫ</t>
  </si>
  <si>
    <t>ТЕХНОЛОГИЧЕСКИЕ ФАКТОРЫ</t>
  </si>
  <si>
    <t>ОБЩИЙ ИТОГ</t>
  </si>
  <si>
    <t>Количество людей может быть изменено</t>
  </si>
  <si>
    <t>Расчетный столбец</t>
  </si>
  <si>
    <t>Фактор</t>
  </si>
  <si>
    <t>Вес</t>
  </si>
  <si>
    <t>ПОЛИТИЧЕСКИЕ</t>
  </si>
  <si>
    <t>ЭКОНОМИЧЕСКИЕ</t>
  </si>
  <si>
    <t>ТЕХНОЛОГИЧЕСКИЕ</t>
  </si>
  <si>
    <t>СОЦИАЛЬНО-КУЛЬТУРНЫЕ</t>
  </si>
  <si>
    <t>Экономические</t>
  </si>
  <si>
    <t>Социально-культурные</t>
  </si>
  <si>
    <t>Технологические</t>
  </si>
  <si>
    <t>Изменение в отрасли</t>
  </si>
  <si>
    <t>Изменение в компании</t>
  </si>
  <si>
    <t>Действия</t>
  </si>
  <si>
    <t xml:space="preserve"> </t>
  </si>
  <si>
    <t>Задание 2</t>
  </si>
  <si>
    <t>Государственная социальная политика</t>
  </si>
  <si>
    <t>Отношение правительства с иностранными государствами</t>
  </si>
  <si>
    <t>Изменение спроса</t>
  </si>
  <si>
    <t>Покупательная способность населения</t>
  </si>
  <si>
    <t>Инфляция</t>
  </si>
  <si>
    <t>Тренды</t>
  </si>
  <si>
    <t>Средний возраст населения</t>
  </si>
  <si>
    <t>Образ жизни и привычки населения</t>
  </si>
  <si>
    <t>Развитие технологий</t>
  </si>
  <si>
    <t>Направления НИОКР</t>
  </si>
  <si>
    <t>Уровень инноваций в отрасли</t>
  </si>
  <si>
    <t>PEST-анализ (смарт-часы)</t>
  </si>
  <si>
    <t>Выполнила Буданова К.А. ПОИТ 5</t>
  </si>
  <si>
    <t>Общемировая политическая ситуация</t>
  </si>
  <si>
    <t>Увеличение/снижение платежного спроса</t>
  </si>
  <si>
    <t>Введение новых социальных программ или изменение стандартов национального здравоохранения</t>
  </si>
  <si>
    <t>Необходимость пересмотра производственных процессов и/или разработки новых продуктов, соответствующих новым стандартам</t>
  </si>
  <si>
    <t>Введение новых таможенных пошлин на импортируемые товары</t>
  </si>
  <si>
    <t>Смена правительства, что приводит к изменению отношения к внешней торговле</t>
  </si>
  <si>
    <t>Общемировая политическая нестабильность</t>
  </si>
  <si>
    <t>Увеличение геополитических рисков</t>
  </si>
  <si>
    <t xml:space="preserve">Снижение спроса на роскошные товары </t>
  </si>
  <si>
    <t xml:space="preserve">Увеличение стоимости компонентов для производства смарт-часов </t>
  </si>
  <si>
    <t>Рост цен на смарт-часы</t>
  </si>
  <si>
    <t>Рост объема продаж</t>
  </si>
  <si>
    <t>Рост/снижение объема продаж</t>
  </si>
  <si>
    <t>Изменение покупательной способности населения</t>
  </si>
  <si>
    <t>Снижение/увеличение спроса на роскошные товары</t>
  </si>
  <si>
    <t>Снижение/повышение объема продаж</t>
  </si>
  <si>
    <t>Пересматриваем стратегию маркетинга, чтобы привлечь более широкую аудиторию.</t>
  </si>
  <si>
    <t>Рост популярности фитнеса и здорового образа жизни</t>
  </si>
  <si>
    <t>Рост спроса на смарт-часы с функциями отслеживания здоровья</t>
  </si>
  <si>
    <t xml:space="preserve">Старение населения и рост количества пожилых людей </t>
  </si>
  <si>
    <t xml:space="preserve">Снижение спроса на смарт-часы из-за низкой адаптации для пожилых людей </t>
  </si>
  <si>
    <t>Рост популярности современных технологий и гаджетов</t>
  </si>
  <si>
    <t>Разрабатываем новые функции, чтобы удовлетворить потребности рынка и сделать продукты более конкурентоспособными.</t>
  </si>
  <si>
    <t>Высокий уровень конкуренции в отрасли, много новых игроков на рынке</t>
  </si>
  <si>
    <t>Быстрый рост технологических возможностей в отрасли</t>
  </si>
  <si>
    <t>Рост спроса на смарт-часы с новыми функциями</t>
  </si>
  <si>
    <t>Развитие новых материалов и компонентов для смарт-часов</t>
  </si>
  <si>
    <t>Разработка более продвинутых и надежных смарт-часов</t>
  </si>
  <si>
    <t>Инвестируем в НИОКР и развитие новых технологий, чтобы создавать смарт-часы с новыми функциями, более долговечными и надежными.</t>
  </si>
  <si>
    <t>Разрабатываем новые функции и модели, чтобы удовлетворить потребности рынка.</t>
  </si>
  <si>
    <t>Проводим анализ рынка, чтобы определить оптимальный уровень цен.</t>
  </si>
  <si>
    <t>Разрабатываем новые функции, связанные с здоровьем и фитнесом, чтобы удовлетворить потребности рынка.</t>
  </si>
  <si>
    <t>Пересматриваем дизайн и функции, чтобы сделать смарт-часы более удобными и доступными для пожилых людей.</t>
  </si>
  <si>
    <t>Инвестируем в НИОКР и развитие новых технологий, чтобы сохранить конкурентоспособность продуктов.</t>
  </si>
  <si>
    <t>Инвестируем в НИОКР и разработку новых технологий, чтобы удовлетворить потребности рынка и сделать продукты более конкурентоспособными.</t>
  </si>
  <si>
    <t>Рост спроса на смарт-часы с различными функциями, такими как музыкальные плееры, уведомления и т.д.</t>
  </si>
  <si>
    <t>Адаптируем производственные процессы и/или разрабатываем новые продукты.</t>
  </si>
  <si>
    <t>Вводим новые регуляции по ведению бизнеса с зарубежными партнерами.</t>
  </si>
  <si>
    <t>Пересматриваем ценовую политику.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</si>
</sst>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р_у_б_._-;\-* #,##0.00\ _р_у_б_._-;_-* &quot;-&quot;??\ _р_у_б_._-;_-@_-"/>
    <numFmt numFmtId="165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6"/>
      <color theme="0"/>
      <name val="Calibri"/>
      <scheme val="minor"/>
    </font>
    <font>
      <sz val="20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theme="0"/>
      <name val="Times New Roman"/>
    </font>
    <font>
      <sz val="12"/>
      <color theme="0"/>
      <name val="Times New Roman"/>
    </font>
    <font>
      <i/>
      <sz val="12"/>
      <color theme="7"/>
      <name val="Calibri"/>
      <scheme val="minor"/>
    </font>
    <font>
      <sz val="12"/>
      <color rgb="FF800000"/>
      <name val="Times New Roman"/>
    </font>
    <font>
      <b/>
      <sz val="12"/>
      <color rgb="FF800000"/>
      <name val="Times New Roman"/>
    </font>
    <font>
      <sz val="12"/>
      <color rgb="FF333333"/>
      <name val="Times New Roman"/>
    </font>
    <font>
      <sz val="12"/>
      <color rgb="FF800000"/>
      <name val="Times New Roman"/>
      <family val="1"/>
      <charset val="204"/>
    </font>
    <font>
      <b/>
      <sz val="20"/>
      <color theme="3" tint="-0.249977111117893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5" tint="-0.249977111117893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6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9" fontId="9" fillId="0" borderId="0" xfId="82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/>
    </xf>
    <xf numFmtId="164" fontId="14" fillId="0" borderId="1" xfId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center"/>
    </xf>
    <xf numFmtId="0" fontId="15" fillId="0" borderId="0" xfId="0" applyFont="1"/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9" fillId="0" borderId="1" xfId="0" applyFont="1" applyBorder="1"/>
    <xf numFmtId="0" fontId="21" fillId="0" borderId="1" xfId="0" applyFont="1" applyBorder="1"/>
    <xf numFmtId="0" fontId="2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20" fillId="2" borderId="1" xfId="0" applyFont="1" applyFill="1" applyBorder="1" applyAlignment="1">
      <alignment horizontal="center" vertical="center" wrapText="1"/>
    </xf>
  </cellXfs>
  <cellStyles count="86"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Гиперссылка" xfId="54" builtinId="8" hidden="1"/>
    <cellStyle name="Гиперссылка" xfId="56" builtinId="8" hidden="1"/>
    <cellStyle name="Гиперссылка" xfId="58" builtinId="8" hidden="1"/>
    <cellStyle name="Гиперссылка" xfId="60" builtinId="8" hidden="1"/>
    <cellStyle name="Гиперссылка" xfId="62" builtinId="8" hidden="1"/>
    <cellStyle name="Гиперссылка" xfId="64" builtinId="8" hidden="1"/>
    <cellStyle name="Гиперссылка" xfId="66" builtinId="8" hidden="1"/>
    <cellStyle name="Гиперссылка" xfId="68" builtinId="8" hidden="1"/>
    <cellStyle name="Гиперссылка" xfId="70" builtinId="8" hidden="1"/>
    <cellStyle name="Гиперссылка" xfId="72" builtinId="8" hidden="1"/>
    <cellStyle name="Гиперссылка" xfId="74" builtinId="8" hidden="1"/>
    <cellStyle name="Гиперссылка" xfId="76" builtinId="8" hidden="1"/>
    <cellStyle name="Гиперссылка" xfId="78" builtinId="8" hidden="1"/>
    <cellStyle name="Гиперссылка" xfId="80" builtinId="8" hidden="1"/>
    <cellStyle name="Обычный" xfId="0" builtinId="0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  <cellStyle name="Открывавшаяся гиперссылка" xfId="55" builtinId="9" hidden="1"/>
    <cellStyle name="Открывавшаяся гиперссылка" xfId="57" builtinId="9" hidden="1"/>
    <cellStyle name="Открывавшаяся гиперссылка" xfId="59" builtinId="9" hidden="1"/>
    <cellStyle name="Открывавшаяся гиперссылка" xfId="61" builtinId="9" hidden="1"/>
    <cellStyle name="Открывавшаяся гиперссылка" xfId="63" builtinId="9" hidden="1"/>
    <cellStyle name="Открывавшаяся гиперссылка" xfId="65" builtinId="9" hidden="1"/>
    <cellStyle name="Открывавшаяся гиперссылка" xfId="67" builtinId="9" hidden="1"/>
    <cellStyle name="Открывавшаяся гиперссылка" xfId="69" builtinId="9" hidden="1"/>
    <cellStyle name="Открывавшаяся гиперссылка" xfId="71" builtinId="9" hidden="1"/>
    <cellStyle name="Открывавшаяся гиперссылка" xfId="73" builtinId="9" hidden="1"/>
    <cellStyle name="Открывавшаяся гиперссылка" xfId="75" builtinId="9" hidden="1"/>
    <cellStyle name="Открывавшаяся гиперссылка" xfId="77" builtinId="9" hidden="1"/>
    <cellStyle name="Открывавшаяся гиперссылка" xfId="79" builtinId="9" hidden="1"/>
    <cellStyle name="Открывавшаяся гиперссылка" xfId="81" builtinId="9" hidden="1"/>
    <cellStyle name="Открывавшаяся гиперссылка" xfId="83" builtinId="9" hidden="1"/>
    <cellStyle name="Открывавшаяся гиперссылка" xfId="84" builtinId="9" hidden="1"/>
    <cellStyle name="Открывавшаяся гиперссылка" xfId="85" builtinId="9" hidden="1"/>
    <cellStyle name="Процентный" xfId="82" builtinId="5"/>
    <cellStyle name="Финансовый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772438</xdr:colOff>
      <xdr:row>6</xdr:row>
      <xdr:rowOff>51670</xdr:rowOff>
    </xdr:from>
    <xdr:to>
      <xdr:col>11</xdr:col>
      <xdr:colOff>2934047</xdr:colOff>
      <xdr:row>8</xdr:row>
      <xdr:rowOff>13570</xdr:rowOff>
    </xdr:to>
    <xdr:pic>
      <xdr:nvPicPr>
        <xdr:cNvPr id="1026" name="Picture 2" descr="clip_image001.pn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6685" y="3830355"/>
          <a:ext cx="7025883" cy="35855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31" zoomScale="54" workbookViewId="0">
      <selection activeCell="L31" sqref="L31"/>
    </sheetView>
  </sheetViews>
  <sheetFormatPr defaultColWidth="10.796875" defaultRowHeight="15.6" x14ac:dyDescent="0.3"/>
  <cols>
    <col min="1" max="1" width="52.19921875" style="1" customWidth="1"/>
    <col min="2" max="2" width="16.296875" style="2" customWidth="1"/>
    <col min="3" max="7" width="6.296875" style="2" customWidth="1"/>
    <col min="8" max="8" width="13" style="2" customWidth="1"/>
    <col min="9" max="9" width="16.5" style="2" customWidth="1"/>
    <col min="10" max="10" width="10.796875" style="1"/>
    <col min="11" max="11" width="53" style="1" bestFit="1" customWidth="1"/>
    <col min="12" max="14" width="39.8984375" style="1" customWidth="1"/>
    <col min="15" max="15" width="10.796875" style="1"/>
    <col min="16" max="16" width="23.69921875" style="1" customWidth="1"/>
    <col min="17" max="17" width="23.5" style="1" customWidth="1"/>
    <col min="18" max="18" width="32.19921875" style="1" customWidth="1"/>
    <col min="19" max="19" width="31.09765625" style="1" customWidth="1"/>
    <col min="20" max="20" width="20.796875" style="1" customWidth="1"/>
    <col min="21" max="16384" width="10.796875" style="1"/>
  </cols>
  <sheetData>
    <row r="1" spans="1:14" customFormat="1" ht="69" customHeight="1" x14ac:dyDescent="0.4">
      <c r="A1" s="45" t="s">
        <v>29</v>
      </c>
      <c r="C1" t="s">
        <v>28</v>
      </c>
      <c r="D1" s="3"/>
      <c r="E1" s="3"/>
      <c r="F1" s="3"/>
      <c r="I1" s="29"/>
      <c r="J1" s="29"/>
      <c r="K1" s="29"/>
      <c r="L1" s="1"/>
    </row>
    <row r="3" spans="1:14" s="5" customFormat="1" ht="25.8" x14ac:dyDescent="0.3">
      <c r="A3" s="46" t="s">
        <v>41</v>
      </c>
      <c r="B3" s="4"/>
      <c r="C3" s="4"/>
      <c r="D3" s="4"/>
      <c r="E3" s="4"/>
      <c r="F3" s="4"/>
      <c r="G3" s="4"/>
      <c r="H3" s="4"/>
      <c r="I3" s="4"/>
    </row>
    <row r="4" spans="1:14" x14ac:dyDescent="0.3">
      <c r="A4" s="1" t="s">
        <v>42</v>
      </c>
    </row>
    <row r="6" spans="1:14" ht="30" customHeight="1" x14ac:dyDescent="0.3">
      <c r="C6" s="41" t="s">
        <v>14</v>
      </c>
      <c r="D6" s="41"/>
      <c r="E6" s="41"/>
      <c r="F6" s="41"/>
      <c r="G6" s="41"/>
      <c r="H6" s="21" t="s">
        <v>15</v>
      </c>
      <c r="I6" s="21" t="s">
        <v>15</v>
      </c>
    </row>
    <row r="7" spans="1:14" ht="16.05" customHeight="1" x14ac:dyDescent="0.3">
      <c r="A7" s="8">
        <v>1</v>
      </c>
      <c r="B7" s="8">
        <v>2</v>
      </c>
      <c r="C7" s="42">
        <v>3</v>
      </c>
      <c r="D7" s="42"/>
      <c r="E7" s="42"/>
      <c r="F7" s="42"/>
      <c r="G7" s="42"/>
      <c r="H7" s="9">
        <v>4</v>
      </c>
      <c r="I7" s="9">
        <v>5</v>
      </c>
    </row>
    <row r="8" spans="1:14" ht="15.6" customHeight="1" x14ac:dyDescent="0.3">
      <c r="A8" s="40" t="s">
        <v>9</v>
      </c>
      <c r="B8" s="38" t="s">
        <v>4</v>
      </c>
      <c r="C8" s="35" t="s">
        <v>5</v>
      </c>
      <c r="D8" s="36"/>
      <c r="E8" s="36"/>
      <c r="F8" s="36"/>
      <c r="G8" s="37"/>
      <c r="H8" s="38" t="s">
        <v>6</v>
      </c>
      <c r="I8" s="38" t="s">
        <v>7</v>
      </c>
      <c r="J8" s="7"/>
      <c r="K8" s="7"/>
    </row>
    <row r="9" spans="1:14" x14ac:dyDescent="0.3">
      <c r="A9" s="40"/>
      <c r="B9" s="39"/>
      <c r="C9" s="30">
        <v>1</v>
      </c>
      <c r="D9" s="30">
        <v>2</v>
      </c>
      <c r="E9" s="30">
        <v>3</v>
      </c>
      <c r="F9" s="30">
        <v>4</v>
      </c>
      <c r="G9" s="30">
        <v>5</v>
      </c>
      <c r="H9" s="39"/>
      <c r="I9" s="39"/>
      <c r="J9" s="7"/>
      <c r="K9" s="43" t="s">
        <v>18</v>
      </c>
      <c r="L9" s="44"/>
      <c r="M9" s="32" t="s">
        <v>19</v>
      </c>
      <c r="N9" s="32"/>
    </row>
    <row r="10" spans="1:14" ht="22.05" customHeight="1" x14ac:dyDescent="0.3">
      <c r="A10" s="17" t="s">
        <v>8</v>
      </c>
      <c r="B10" s="31"/>
      <c r="C10" s="31"/>
      <c r="D10" s="31"/>
      <c r="E10" s="31"/>
      <c r="F10" s="31"/>
      <c r="G10" s="31"/>
      <c r="H10" s="14"/>
      <c r="I10" s="14"/>
      <c r="J10" s="7"/>
      <c r="K10" s="10" t="s">
        <v>16</v>
      </c>
      <c r="L10" s="10" t="s">
        <v>17</v>
      </c>
      <c r="M10" s="10" t="s">
        <v>16</v>
      </c>
      <c r="N10" s="11" t="s">
        <v>17</v>
      </c>
    </row>
    <row r="11" spans="1:14" x14ac:dyDescent="0.3">
      <c r="A11" s="22" t="s">
        <v>30</v>
      </c>
      <c r="B11" s="23">
        <v>1</v>
      </c>
      <c r="C11" s="23">
        <v>1</v>
      </c>
      <c r="D11" s="23">
        <v>2</v>
      </c>
      <c r="E11" s="23">
        <v>3</v>
      </c>
      <c r="F11" s="23">
        <v>2</v>
      </c>
      <c r="G11" s="23">
        <v>2</v>
      </c>
      <c r="H11" s="24">
        <f>AVERAGE(C11:G11)</f>
        <v>2</v>
      </c>
      <c r="I11" s="25">
        <f>H11*(B11/B26)</f>
        <v>7.407407407407407E-2</v>
      </c>
      <c r="J11" s="7"/>
      <c r="K11" s="12" t="s">
        <v>2</v>
      </c>
      <c r="L11" s="25">
        <f>I12</f>
        <v>0.10370370370370369</v>
      </c>
      <c r="M11" s="13" t="s">
        <v>1</v>
      </c>
      <c r="N11" s="25">
        <f>I15</f>
        <v>0.46666666666666667</v>
      </c>
    </row>
    <row r="12" spans="1:14" x14ac:dyDescent="0.3">
      <c r="A12" s="33" t="s">
        <v>31</v>
      </c>
      <c r="B12" s="23">
        <v>2</v>
      </c>
      <c r="C12" s="23">
        <v>1</v>
      </c>
      <c r="D12" s="23">
        <v>2</v>
      </c>
      <c r="E12" s="23">
        <v>1</v>
      </c>
      <c r="F12" s="23">
        <v>1</v>
      </c>
      <c r="G12" s="23">
        <v>2</v>
      </c>
      <c r="H12" s="24">
        <f>AVERAGE(C12:G12)</f>
        <v>1.4</v>
      </c>
      <c r="I12" s="25">
        <f>H12*(B12/B26)</f>
        <v>0.10370370370370369</v>
      </c>
      <c r="J12" s="7"/>
      <c r="K12" s="12" t="s">
        <v>1</v>
      </c>
      <c r="L12" s="26">
        <f>I11</f>
        <v>7.407407407407407E-2</v>
      </c>
      <c r="M12" s="13" t="s">
        <v>2</v>
      </c>
      <c r="N12" s="26">
        <f>I16</f>
        <v>0.28888888888888886</v>
      </c>
    </row>
    <row r="13" spans="1:14" x14ac:dyDescent="0.3">
      <c r="A13" s="33" t="s">
        <v>43</v>
      </c>
      <c r="B13" s="23">
        <v>1</v>
      </c>
      <c r="C13" s="23">
        <v>2</v>
      </c>
      <c r="D13" s="23">
        <v>1</v>
      </c>
      <c r="E13" s="23">
        <v>1</v>
      </c>
      <c r="F13" s="23">
        <v>2</v>
      </c>
      <c r="G13" s="23">
        <v>2</v>
      </c>
      <c r="H13" s="24">
        <f>AVERAGE(C13:G13)</f>
        <v>1.6</v>
      </c>
      <c r="I13" s="25">
        <f>H13*(B13/B26)</f>
        <v>5.9259259259259262E-2</v>
      </c>
      <c r="J13" s="7"/>
      <c r="K13" s="12" t="s">
        <v>3</v>
      </c>
      <c r="L13" s="26">
        <f>I13</f>
        <v>5.9259259259259262E-2</v>
      </c>
      <c r="M13" s="12" t="s">
        <v>3</v>
      </c>
      <c r="N13" s="26">
        <f>I17</f>
        <v>0.14814814814814814</v>
      </c>
    </row>
    <row r="14" spans="1:14" x14ac:dyDescent="0.3">
      <c r="A14" s="17" t="s">
        <v>10</v>
      </c>
      <c r="B14" s="31"/>
      <c r="C14" s="31"/>
      <c r="D14" s="31"/>
      <c r="E14" s="31"/>
      <c r="F14" s="31"/>
      <c r="G14" s="31"/>
      <c r="H14" s="14"/>
      <c r="I14" s="14"/>
      <c r="J14" s="7"/>
      <c r="K14" s="43" t="s">
        <v>21</v>
      </c>
      <c r="L14" s="44"/>
      <c r="M14" s="32" t="s">
        <v>20</v>
      </c>
      <c r="N14" s="32"/>
    </row>
    <row r="15" spans="1:14" ht="19.95" customHeight="1" x14ac:dyDescent="0.3">
      <c r="A15" s="33" t="s">
        <v>32</v>
      </c>
      <c r="B15" s="23">
        <v>3</v>
      </c>
      <c r="C15" s="23">
        <v>5</v>
      </c>
      <c r="D15" s="23">
        <v>4</v>
      </c>
      <c r="E15" s="23">
        <v>2</v>
      </c>
      <c r="F15" s="23">
        <v>5</v>
      </c>
      <c r="G15" s="23">
        <v>5</v>
      </c>
      <c r="H15" s="24">
        <f>AVERAGE(C15:G15)</f>
        <v>4.2</v>
      </c>
      <c r="I15" s="25">
        <f>H15*(B15/B26)</f>
        <v>0.46666666666666667</v>
      </c>
      <c r="J15" s="7"/>
      <c r="K15" s="10" t="s">
        <v>16</v>
      </c>
      <c r="L15" s="10" t="s">
        <v>17</v>
      </c>
      <c r="M15" s="10" t="s">
        <v>16</v>
      </c>
      <c r="N15" s="11" t="s">
        <v>17</v>
      </c>
    </row>
    <row r="16" spans="1:14" x14ac:dyDescent="0.3">
      <c r="A16" s="33" t="s">
        <v>33</v>
      </c>
      <c r="B16" s="23">
        <v>3</v>
      </c>
      <c r="C16" s="23">
        <v>2</v>
      </c>
      <c r="D16" s="23">
        <v>3</v>
      </c>
      <c r="E16" s="23">
        <v>2</v>
      </c>
      <c r="F16" s="23">
        <v>3</v>
      </c>
      <c r="G16" s="23">
        <v>3</v>
      </c>
      <c r="H16" s="24">
        <f>AVERAGE(C16:G16)</f>
        <v>2.6</v>
      </c>
      <c r="I16" s="25">
        <f>H16*(B16/B26)</f>
        <v>0.28888888888888886</v>
      </c>
      <c r="J16" s="7"/>
      <c r="K16" s="47" t="s">
        <v>1</v>
      </c>
      <c r="L16" s="25">
        <f>I19</f>
        <v>0.46666666666666667</v>
      </c>
      <c r="M16" s="13" t="s">
        <v>2</v>
      </c>
      <c r="N16" s="25">
        <f>I24</f>
        <v>0.53333333333333333</v>
      </c>
    </row>
    <row r="17" spans="1:14" x14ac:dyDescent="0.3">
      <c r="A17" s="33" t="s">
        <v>34</v>
      </c>
      <c r="B17" s="23">
        <v>2</v>
      </c>
      <c r="C17" s="23">
        <v>2</v>
      </c>
      <c r="D17" s="23">
        <v>2</v>
      </c>
      <c r="E17" s="23">
        <v>3</v>
      </c>
      <c r="F17" s="23">
        <v>2</v>
      </c>
      <c r="G17" s="23">
        <v>1</v>
      </c>
      <c r="H17" s="24">
        <f>AVERAGE(C17:G17)</f>
        <v>2</v>
      </c>
      <c r="I17" s="25">
        <f>H17*(B17/B26)</f>
        <v>0.14814814814814814</v>
      </c>
      <c r="J17" s="7"/>
      <c r="K17" s="48" t="s">
        <v>3</v>
      </c>
      <c r="L17" s="26">
        <f>I21</f>
        <v>0.35555555555555551</v>
      </c>
      <c r="M17" s="13" t="s">
        <v>3</v>
      </c>
      <c r="N17" s="26">
        <f>I25</f>
        <v>0.39999999999999997</v>
      </c>
    </row>
    <row r="18" spans="1:14" x14ac:dyDescent="0.3">
      <c r="A18" s="17" t="s">
        <v>11</v>
      </c>
      <c r="B18" s="31"/>
      <c r="C18" s="31"/>
      <c r="D18" s="31"/>
      <c r="E18" s="31"/>
      <c r="F18" s="31"/>
      <c r="G18" s="31"/>
      <c r="H18" s="14"/>
      <c r="I18" s="14"/>
      <c r="J18" s="7"/>
      <c r="K18" s="48" t="s">
        <v>2</v>
      </c>
      <c r="L18" s="26">
        <f>I20</f>
        <v>0.15555555555555556</v>
      </c>
      <c r="M18" s="48" t="s">
        <v>1</v>
      </c>
      <c r="N18" s="26">
        <f>I23</f>
        <v>0.37777777777777777</v>
      </c>
    </row>
    <row r="19" spans="1:14" x14ac:dyDescent="0.3">
      <c r="A19" s="33" t="s">
        <v>35</v>
      </c>
      <c r="B19" s="23">
        <v>3</v>
      </c>
      <c r="C19" s="23">
        <v>5</v>
      </c>
      <c r="D19" s="23">
        <v>4</v>
      </c>
      <c r="E19" s="23">
        <v>5</v>
      </c>
      <c r="F19" s="23">
        <v>3</v>
      </c>
      <c r="G19" s="23">
        <v>4</v>
      </c>
      <c r="H19" s="24">
        <f>AVERAGE(C19:G19)</f>
        <v>4.2</v>
      </c>
      <c r="I19" s="25">
        <f>H19*(B19/B26)</f>
        <v>0.46666666666666667</v>
      </c>
      <c r="J19" s="7"/>
    </row>
    <row r="20" spans="1:14" ht="22.05" customHeight="1" x14ac:dyDescent="0.3">
      <c r="A20" s="33" t="s">
        <v>36</v>
      </c>
      <c r="B20" s="23">
        <v>1</v>
      </c>
      <c r="C20" s="23">
        <v>5</v>
      </c>
      <c r="D20" s="23">
        <v>4</v>
      </c>
      <c r="E20" s="23">
        <v>4</v>
      </c>
      <c r="F20" s="23">
        <v>3</v>
      </c>
      <c r="G20" s="23">
        <v>5</v>
      </c>
      <c r="H20" s="24">
        <f>AVERAGE(C20:G20)</f>
        <v>4.2</v>
      </c>
      <c r="I20" s="25">
        <f>H20*(B20/B26)</f>
        <v>0.15555555555555556</v>
      </c>
      <c r="J20" s="7"/>
    </row>
    <row r="21" spans="1:14" x14ac:dyDescent="0.3">
      <c r="A21" s="33" t="s">
        <v>37</v>
      </c>
      <c r="B21" s="23">
        <v>2</v>
      </c>
      <c r="C21" s="23">
        <v>5</v>
      </c>
      <c r="D21" s="23">
        <v>5</v>
      </c>
      <c r="E21" s="23">
        <v>5</v>
      </c>
      <c r="F21" s="23">
        <v>4</v>
      </c>
      <c r="G21" s="23">
        <v>5</v>
      </c>
      <c r="H21" s="24">
        <f>AVERAGE(C21:G21)</f>
        <v>4.8</v>
      </c>
      <c r="I21" s="25">
        <f>H21*(B21/B26)</f>
        <v>0.35555555555555551</v>
      </c>
      <c r="J21" s="7"/>
      <c r="K21" s="7"/>
    </row>
    <row r="22" spans="1:14" x14ac:dyDescent="0.3">
      <c r="A22" s="17" t="s">
        <v>12</v>
      </c>
      <c r="B22" s="31"/>
      <c r="C22" s="31"/>
      <c r="D22" s="31"/>
      <c r="E22" s="31"/>
      <c r="F22" s="31"/>
      <c r="G22" s="31"/>
      <c r="H22" s="14"/>
      <c r="I22" s="14"/>
      <c r="J22" s="7"/>
      <c r="K22" s="7"/>
    </row>
    <row r="23" spans="1:14" x14ac:dyDescent="0.3">
      <c r="A23" s="33" t="s">
        <v>40</v>
      </c>
      <c r="B23" s="23">
        <v>3</v>
      </c>
      <c r="C23" s="23">
        <v>3</v>
      </c>
      <c r="D23" s="23">
        <v>4</v>
      </c>
      <c r="E23" s="23">
        <v>3</v>
      </c>
      <c r="F23" s="23">
        <v>5</v>
      </c>
      <c r="G23" s="23">
        <v>2</v>
      </c>
      <c r="H23" s="24">
        <f>AVERAGE(C23:G23)</f>
        <v>3.4</v>
      </c>
      <c r="I23" s="25">
        <f>H23*(B23/B26)</f>
        <v>0.37777777777777777</v>
      </c>
      <c r="J23" s="7"/>
      <c r="K23" s="7"/>
    </row>
    <row r="24" spans="1:14" x14ac:dyDescent="0.3">
      <c r="A24" s="33" t="s">
        <v>38</v>
      </c>
      <c r="B24" s="23">
        <v>3</v>
      </c>
      <c r="C24" s="23">
        <v>5</v>
      </c>
      <c r="D24" s="23">
        <v>5</v>
      </c>
      <c r="E24" s="23">
        <v>5</v>
      </c>
      <c r="F24" s="23">
        <v>4</v>
      </c>
      <c r="G24" s="23">
        <v>5</v>
      </c>
      <c r="H24" s="24">
        <f>AVERAGE(C24:G24)</f>
        <v>4.8</v>
      </c>
      <c r="I24" s="25">
        <f>H24*(B24/B26)</f>
        <v>0.53333333333333333</v>
      </c>
      <c r="J24" s="7"/>
      <c r="K24" s="7"/>
    </row>
    <row r="25" spans="1:14" ht="21" customHeight="1" x14ac:dyDescent="0.3">
      <c r="A25" s="33" t="s">
        <v>39</v>
      </c>
      <c r="B25" s="23">
        <v>3</v>
      </c>
      <c r="C25" s="23">
        <v>3</v>
      </c>
      <c r="D25" s="23">
        <v>4</v>
      </c>
      <c r="E25" s="23">
        <v>5</v>
      </c>
      <c r="F25" s="23">
        <v>2</v>
      </c>
      <c r="G25" s="23">
        <v>4</v>
      </c>
      <c r="H25" s="24">
        <f>AVERAGE(C25:G25)</f>
        <v>3.6</v>
      </c>
      <c r="I25" s="25">
        <f>H25*(B25/B26)</f>
        <v>0.39999999999999997</v>
      </c>
      <c r="J25" s="7"/>
      <c r="K25" s="7"/>
    </row>
    <row r="26" spans="1:14" x14ac:dyDescent="0.3">
      <c r="A26" s="18" t="s">
        <v>13</v>
      </c>
      <c r="B26" s="19">
        <f>SUM(B11:B25)</f>
        <v>27</v>
      </c>
      <c r="C26" s="19"/>
      <c r="D26" s="19"/>
      <c r="E26" s="19"/>
      <c r="F26" s="19"/>
      <c r="G26" s="19"/>
      <c r="H26" s="20">
        <f>SUM(H11:H25)</f>
        <v>38.799999999999997</v>
      </c>
      <c r="I26" s="19"/>
      <c r="J26" s="7"/>
      <c r="K26" s="7"/>
    </row>
    <row r="27" spans="1:14" x14ac:dyDescent="0.3">
      <c r="A27" s="7"/>
      <c r="B27" s="16"/>
      <c r="C27" s="16"/>
      <c r="D27" s="16"/>
      <c r="E27" s="16"/>
      <c r="F27" s="16"/>
      <c r="G27" s="16"/>
      <c r="H27" s="16"/>
      <c r="I27" s="16"/>
      <c r="J27" s="7"/>
      <c r="K27" s="7"/>
    </row>
    <row r="28" spans="1:14" x14ac:dyDescent="0.3">
      <c r="J28" s="7"/>
      <c r="K28" s="7"/>
    </row>
    <row r="29" spans="1:14" x14ac:dyDescent="0.3">
      <c r="J29" s="15"/>
      <c r="K29" s="28" t="s">
        <v>0</v>
      </c>
      <c r="L29" s="27" t="s">
        <v>25</v>
      </c>
      <c r="M29" s="27" t="s">
        <v>26</v>
      </c>
      <c r="N29" s="27" t="s">
        <v>27</v>
      </c>
    </row>
    <row r="30" spans="1:14" ht="66.599999999999994" customHeight="1" x14ac:dyDescent="0.3">
      <c r="A30" s="34"/>
      <c r="B30" s="34"/>
      <c r="C30" s="34"/>
      <c r="D30" s="34"/>
      <c r="E30" s="1"/>
      <c r="F30" s="1"/>
      <c r="G30" s="1"/>
      <c r="H30" s="1"/>
      <c r="I30" s="1"/>
      <c r="J30" s="7"/>
      <c r="K30" s="52" t="s">
        <v>30</v>
      </c>
      <c r="L30" s="51" t="s">
        <v>45</v>
      </c>
      <c r="M30" s="51" t="s">
        <v>46</v>
      </c>
      <c r="N30" s="51" t="s">
        <v>79</v>
      </c>
    </row>
    <row r="31" spans="1:14" ht="37.799999999999997" customHeight="1" x14ac:dyDescent="0.3">
      <c r="B31" s="1"/>
      <c r="C31" s="1"/>
      <c r="D31" s="1"/>
      <c r="E31" s="6"/>
      <c r="F31" s="6"/>
      <c r="G31" s="6"/>
      <c r="H31" s="6"/>
      <c r="J31" s="7"/>
      <c r="K31" s="52" t="s">
        <v>31</v>
      </c>
      <c r="L31" s="51" t="s">
        <v>47</v>
      </c>
      <c r="M31" s="51" t="s">
        <v>48</v>
      </c>
      <c r="N31" s="51" t="s">
        <v>80</v>
      </c>
    </row>
    <row r="32" spans="1:14" ht="30.6" customHeight="1" x14ac:dyDescent="0.3">
      <c r="B32" s="1"/>
      <c r="C32" s="1"/>
      <c r="D32" s="1"/>
      <c r="E32" s="1"/>
      <c r="F32" s="1"/>
      <c r="G32" s="1"/>
      <c r="H32" s="1"/>
      <c r="K32" s="50" t="s">
        <v>49</v>
      </c>
      <c r="L32" s="51" t="s">
        <v>50</v>
      </c>
      <c r="M32" s="51" t="s">
        <v>51</v>
      </c>
      <c r="N32" s="51" t="s">
        <v>81</v>
      </c>
    </row>
    <row r="33" spans="2:14" x14ac:dyDescent="0.3">
      <c r="B33" s="1"/>
      <c r="C33" s="1"/>
      <c r="D33" s="1"/>
      <c r="K33" s="49"/>
      <c r="L33" s="51"/>
      <c r="M33" s="51"/>
      <c r="N33" s="51"/>
    </row>
    <row r="34" spans="2:14" x14ac:dyDescent="0.3">
      <c r="B34" s="1"/>
      <c r="C34" s="1"/>
      <c r="D34" s="1"/>
      <c r="K34" s="28" t="s">
        <v>22</v>
      </c>
      <c r="L34" s="53"/>
      <c r="M34" s="53"/>
      <c r="N34" s="53"/>
    </row>
    <row r="35" spans="2:14" ht="36" customHeight="1" x14ac:dyDescent="0.3">
      <c r="K35" s="52" t="s">
        <v>32</v>
      </c>
      <c r="L35" s="51" t="s">
        <v>44</v>
      </c>
      <c r="M35" s="51" t="s">
        <v>55</v>
      </c>
      <c r="N35" s="51" t="s">
        <v>72</v>
      </c>
    </row>
    <row r="36" spans="2:14" ht="39" customHeight="1" x14ac:dyDescent="0.3">
      <c r="K36" s="52" t="s">
        <v>56</v>
      </c>
      <c r="L36" s="51" t="s">
        <v>57</v>
      </c>
      <c r="M36" s="51" t="s">
        <v>58</v>
      </c>
      <c r="N36" s="51" t="s">
        <v>59</v>
      </c>
    </row>
    <row r="37" spans="2:14" ht="31.2" x14ac:dyDescent="0.3">
      <c r="K37" s="52" t="s">
        <v>34</v>
      </c>
      <c r="L37" s="51" t="s">
        <v>52</v>
      </c>
      <c r="M37" s="51" t="s">
        <v>53</v>
      </c>
      <c r="N37" s="51" t="s">
        <v>73</v>
      </c>
    </row>
    <row r="38" spans="2:14" x14ac:dyDescent="0.3">
      <c r="K38" s="49"/>
      <c r="L38" s="51"/>
      <c r="M38" s="51"/>
      <c r="N38" s="51"/>
    </row>
    <row r="39" spans="2:14" x14ac:dyDescent="0.3">
      <c r="K39" s="28" t="s">
        <v>23</v>
      </c>
      <c r="L39" s="53"/>
      <c r="M39" s="53"/>
      <c r="N39" s="53"/>
    </row>
    <row r="40" spans="2:14" ht="46.8" x14ac:dyDescent="0.3">
      <c r="K40" s="52" t="s">
        <v>35</v>
      </c>
      <c r="L40" s="51" t="s">
        <v>60</v>
      </c>
      <c r="M40" s="51" t="s">
        <v>61</v>
      </c>
      <c r="N40" s="51" t="s">
        <v>74</v>
      </c>
    </row>
    <row r="41" spans="2:14" ht="46.8" x14ac:dyDescent="0.3">
      <c r="K41" s="52" t="s">
        <v>36</v>
      </c>
      <c r="L41" s="51" t="s">
        <v>62</v>
      </c>
      <c r="M41" s="51" t="s">
        <v>63</v>
      </c>
      <c r="N41" s="51" t="s">
        <v>75</v>
      </c>
    </row>
    <row r="42" spans="2:14" ht="62.4" x14ac:dyDescent="0.3">
      <c r="K42" s="52" t="s">
        <v>37</v>
      </c>
      <c r="L42" s="51" t="s">
        <v>64</v>
      </c>
      <c r="M42" s="51" t="s">
        <v>78</v>
      </c>
      <c r="N42" s="51" t="s">
        <v>65</v>
      </c>
    </row>
    <row r="43" spans="2:14" x14ac:dyDescent="0.3">
      <c r="K43" s="49"/>
      <c r="L43" s="51"/>
      <c r="M43" s="51"/>
      <c r="N43" s="51"/>
    </row>
    <row r="44" spans="2:14" x14ac:dyDescent="0.3">
      <c r="K44" s="28" t="s">
        <v>24</v>
      </c>
      <c r="L44" s="53"/>
      <c r="M44" s="53"/>
      <c r="N44" s="53"/>
    </row>
    <row r="45" spans="2:14" ht="46.8" x14ac:dyDescent="0.3">
      <c r="K45" s="52" t="s">
        <v>40</v>
      </c>
      <c r="L45" s="51" t="s">
        <v>66</v>
      </c>
      <c r="M45" s="51" t="s">
        <v>54</v>
      </c>
      <c r="N45" s="51" t="s">
        <v>76</v>
      </c>
    </row>
    <row r="46" spans="2:14" ht="62.4" x14ac:dyDescent="0.3">
      <c r="K46" s="52" t="s">
        <v>38</v>
      </c>
      <c r="L46" s="51" t="s">
        <v>67</v>
      </c>
      <c r="M46" s="51" t="s">
        <v>68</v>
      </c>
      <c r="N46" s="51" t="s">
        <v>77</v>
      </c>
    </row>
    <row r="47" spans="2:14" ht="62.4" x14ac:dyDescent="0.3">
      <c r="K47" s="52" t="s">
        <v>39</v>
      </c>
      <c r="L47" s="51" t="s">
        <v>69</v>
      </c>
      <c r="M47" s="51" t="s">
        <v>70</v>
      </c>
      <c r="N47" s="51" t="s">
        <v>71</v>
      </c>
    </row>
  </sheetData>
  <mergeCells count="10">
    <mergeCell ref="C6:G6"/>
    <mergeCell ref="C7:G7"/>
    <mergeCell ref="I8:I9"/>
    <mergeCell ref="H8:H9"/>
    <mergeCell ref="K9:L9"/>
    <mergeCell ref="K14:L14"/>
    <mergeCell ref="A30:D30"/>
    <mergeCell ref="C8:G8"/>
    <mergeCell ref="B8:B9"/>
    <mergeCell ref="A8:A9"/>
  </mergeCells>
  <pageMargins left="0.75" right="0.75" top="1" bottom="1" header="0.5" footer="0.5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Шмотина</dc:creator>
  <cp:lastModifiedBy>Ксения</cp:lastModifiedBy>
  <dcterms:created xsi:type="dcterms:W3CDTF">2014-08-13T04:18:28Z</dcterms:created>
  <dcterms:modified xsi:type="dcterms:W3CDTF">2023-03-13T21:00:09Z</dcterms:modified>
</cp:coreProperties>
</file>