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y\Downloads\"/>
    </mc:Choice>
  </mc:AlternateContent>
  <xr:revisionPtr revIDLastSave="0" documentId="13_ncr:1_{82E2C1B7-5E56-4BB0-B522-7F71BB8DF75E}" xr6:coauthVersionLast="47" xr6:coauthVersionMax="47" xr10:uidLastSave="{00000000-0000-0000-0000-000000000000}"/>
  <bookViews>
    <workbookView xWindow="-108" yWindow="-108" windowWidth="23256" windowHeight="12456" xr2:uid="{7233FACE-8E07-4854-B6E7-F851FFCDD998}"/>
  </bookViews>
  <sheets>
    <sheet name="Hoja1" sheetId="1" r:id="rId1"/>
    <sheet name="TablaBarras" sheetId="2" r:id="rId2"/>
  </sheets>
  <definedNames>
    <definedName name="_xlnm.Print_Area" localSheetId="0">Hoja1!$A$1:$F$51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<sst xmlns="http://schemas.openxmlformats.org/spreadsheetml/2006/main" count="9" uniqueCount="9">
  <si>
    <t>Cantidad</t>
  </si>
  <si>
    <t>N° de Barra</t>
  </si>
  <si>
    <t>Longitud total (m)</t>
  </si>
  <si>
    <t>N° Barra</t>
  </si>
  <si>
    <t>Masa por metro lineal (kg/m)</t>
  </si>
  <si>
    <t>Elemento</t>
  </si>
  <si>
    <t>Masa total (kg)</t>
  </si>
  <si>
    <t>Diámetro nominal (m)</t>
  </si>
  <si>
    <t>N°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</si>
</sst>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0BA-FD72-445B-83B4-4AB92CCF4D1C}">
  <dimension ref="A1:F51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2" max="2" width="21.21875" customWidth="1"/>
    <col min="3" max="3" width="14.33203125" customWidth="1"/>
    <col min="4" max="4" width="17.88671875" customWidth="1"/>
    <col min="6" max="6" width="16.88671875" customWidth="1"/>
  </cols>
  <sheetData>
    <row r="1" spans="1:6" x14ac:dyDescent="0.3">
      <c r="A1" s="2" t="s">
        <v>8</v>
      </c>
      <c r="B1" s="2" t="s">
        <v>5</v>
      </c>
      <c r="C1" s="2" t="s">
        <v>1</v>
      </c>
      <c r="D1" s="2" t="s">
        <v>2</v>
      </c>
      <c r="E1" s="2" t="s">
        <v>0</v>
      </c>
      <c r="F1" s="2" t="s">
        <v>6</v>
      </c>
    </row>
    <row r="2" spans="1:6" x14ac:dyDescent="0.3">
      <c r="A2" s="1"/>
      <c r="B2" s="1"/>
      <c r="C2" s="1"/>
      <c r="D2" s="1"/>
      <c r="E2" s="1"/>
      <c r="F2" s="1" t="e">
        <f>VLOOKUP(C2,TablaBarras!$A$1:$C$13,3,FALSE)*D2*E2</f>
        <v>#N/A</v>
      </c>
    </row>
    <row r="3" spans="1:6" x14ac:dyDescent="0.3">
      <c r="A3" s="1"/>
      <c r="B3" s="1"/>
      <c r="C3" s="1"/>
      <c r="D3" s="1"/>
      <c r="E3" s="1"/>
      <c r="F3" s="1" t="e">
        <f>VLOOKUP(C3,TablaBarras!$A$1:$C$13,3,FALSE)*D3*E3</f>
        <v>#N/A</v>
      </c>
    </row>
    <row r="4" spans="1:6" x14ac:dyDescent="0.3">
      <c r="A4" s="1"/>
      <c r="B4" s="1"/>
      <c r="C4" s="1"/>
      <c r="D4" s="1"/>
      <c r="E4" s="1"/>
      <c r="F4" s="1" t="e">
        <f>VLOOKUP(C4,TablaBarras!$A$1:$C$13,3,FALSE)*D4*E4</f>
        <v>#N/A</v>
      </c>
    </row>
    <row r="5" spans="1:6" x14ac:dyDescent="0.3">
      <c r="A5" s="1"/>
      <c r="B5" s="1"/>
      <c r="C5" s="1"/>
      <c r="D5" s="1"/>
      <c r="E5" s="1"/>
      <c r="F5" s="1" t="e">
        <f>VLOOKUP(C5,TablaBarras!$A$1:$C$13,3,FALSE)*D5*E5</f>
        <v>#N/A</v>
      </c>
    </row>
    <row r="6" spans="1:6" x14ac:dyDescent="0.3">
      <c r="A6" s="1"/>
      <c r="B6" s="1"/>
      <c r="C6" s="1"/>
      <c r="D6" s="1"/>
      <c r="E6" s="1"/>
      <c r="F6" s="1" t="e">
        <f>VLOOKUP(C6,TablaBarras!$A$1:$C$13,3,FALSE)*D6*E6</f>
        <v>#N/A</v>
      </c>
    </row>
    <row r="7" spans="1:6" x14ac:dyDescent="0.3">
      <c r="A7" s="1"/>
      <c r="B7" s="1"/>
      <c r="C7" s="1"/>
      <c r="D7" s="1"/>
      <c r="E7" s="1"/>
      <c r="F7" s="1" t="e">
        <f>VLOOKUP(C7,TablaBarras!$A$1:$C$13,3,FALSE)*D7*E7</f>
        <v>#N/A</v>
      </c>
    </row>
    <row r="8" spans="1:6" x14ac:dyDescent="0.3">
      <c r="A8" s="1"/>
      <c r="B8" s="1"/>
      <c r="C8" s="1"/>
      <c r="D8" s="1"/>
      <c r="E8" s="1"/>
      <c r="F8" s="1" t="e">
        <f>VLOOKUP(C8,TablaBarras!$A$1:$C$13,3,FALSE)*D8*E8</f>
        <v>#N/A</v>
      </c>
    </row>
    <row r="9" spans="1:6" x14ac:dyDescent="0.3">
      <c r="A9" s="1"/>
      <c r="B9" s="1"/>
      <c r="C9" s="1"/>
      <c r="D9" s="1"/>
      <c r="E9" s="1"/>
      <c r="F9" s="1" t="e">
        <f>VLOOKUP(C9,TablaBarras!$A$1:$C$13,3,FALSE)*D9*E9</f>
        <v>#N/A</v>
      </c>
    </row>
    <row r="10" spans="1:6" x14ac:dyDescent="0.3">
      <c r="A10" s="1"/>
      <c r="B10" s="1"/>
      <c r="C10" s="1"/>
      <c r="D10" s="1"/>
      <c r="E10" s="1"/>
      <c r="F10" s="1" t="e">
        <f>VLOOKUP(C10,TablaBarras!$A$1:$C$13,3,FALSE)*D10*E10</f>
        <v>#N/A</v>
      </c>
    </row>
    <row r="11" spans="1:6" x14ac:dyDescent="0.3">
      <c r="A11" s="1"/>
      <c r="B11" s="1"/>
      <c r="C11" s="1"/>
      <c r="D11" s="1"/>
      <c r="E11" s="1"/>
      <c r="F11" s="1" t="e">
        <f>VLOOKUP(C11,TablaBarras!$A$1:$C$13,3,FALSE)*D11*E11</f>
        <v>#N/A</v>
      </c>
    </row>
    <row r="12" spans="1:6" x14ac:dyDescent="0.3">
      <c r="A12" s="1"/>
      <c r="B12" s="1"/>
      <c r="C12" s="1"/>
      <c r="D12" s="1"/>
      <c r="E12" s="1"/>
      <c r="F12" s="1" t="e">
        <f>VLOOKUP(C12,TablaBarras!$A$1:$C$13,3,FALSE)*D12*E12</f>
        <v>#N/A</v>
      </c>
    </row>
    <row r="13" spans="1:6" x14ac:dyDescent="0.3">
      <c r="A13" s="1"/>
      <c r="B13" s="1"/>
      <c r="C13" s="1"/>
      <c r="D13" s="1"/>
      <c r="E13" s="1"/>
      <c r="F13" s="1" t="e">
        <f>VLOOKUP(C13,TablaBarras!$A$1:$C$13,3,FALSE)*D13*E13</f>
        <v>#N/A</v>
      </c>
    </row>
    <row r="14" spans="1:6" x14ac:dyDescent="0.3">
      <c r="A14" s="1"/>
      <c r="B14" s="1"/>
      <c r="C14" s="1"/>
      <c r="D14" s="1"/>
      <c r="E14" s="1"/>
      <c r="F14" s="1" t="e">
        <f>VLOOKUP(C14,TablaBarras!$A$1:$C$13,3,FALSE)*D14*E14</f>
        <v>#N/A</v>
      </c>
    </row>
    <row r="15" spans="1:6" x14ac:dyDescent="0.3">
      <c r="A15" s="1"/>
      <c r="B15" s="1"/>
      <c r="C15" s="1"/>
      <c r="D15" s="1"/>
      <c r="E15" s="1"/>
      <c r="F15" s="1" t="e">
        <f>VLOOKUP(C15,TablaBarras!$A$1:$C$13,3,FALSE)*D15*E15</f>
        <v>#N/A</v>
      </c>
    </row>
    <row r="16" spans="1:6" x14ac:dyDescent="0.3">
      <c r="A16" s="1"/>
      <c r="B16" s="1"/>
      <c r="C16" s="1"/>
      <c r="D16" s="1"/>
      <c r="E16" s="1"/>
      <c r="F16" s="1" t="e">
        <f>VLOOKUP(C16,TablaBarras!$A$1:$C$13,3,FALSE)*D16*E16</f>
        <v>#N/A</v>
      </c>
    </row>
    <row r="17" spans="1:6" x14ac:dyDescent="0.3">
      <c r="A17" s="1"/>
      <c r="B17" s="1"/>
      <c r="C17" s="1"/>
      <c r="D17" s="1"/>
      <c r="E17" s="1"/>
      <c r="F17" s="1" t="e">
        <f>VLOOKUP(C17,TablaBarras!$A$1:$C$13,3,FALSE)*D17*E17</f>
        <v>#N/A</v>
      </c>
    </row>
    <row r="18" spans="1:6" x14ac:dyDescent="0.3">
      <c r="A18" s="1"/>
      <c r="B18" s="1"/>
      <c r="C18" s="1"/>
      <c r="D18" s="1"/>
      <c r="E18" s="1"/>
      <c r="F18" s="1" t="e">
        <f>VLOOKUP(C18,TablaBarras!$A$1:$C$13,3,FALSE)*D18*E18</f>
        <v>#N/A</v>
      </c>
    </row>
    <row r="19" spans="1:6" x14ac:dyDescent="0.3">
      <c r="A19" s="1"/>
      <c r="B19" s="1"/>
      <c r="C19" s="1"/>
      <c r="D19" s="1"/>
      <c r="E19" s="1"/>
      <c r="F19" s="1" t="e">
        <f>VLOOKUP(C19,TablaBarras!$A$1:$C$13,3,FALSE)*D19*E19</f>
        <v>#N/A</v>
      </c>
    </row>
    <row r="20" spans="1:6" x14ac:dyDescent="0.3">
      <c r="A20" s="1"/>
      <c r="B20" s="1"/>
      <c r="C20" s="1"/>
      <c r="D20" s="1"/>
      <c r="E20" s="1"/>
      <c r="F20" s="1" t="e">
        <f>VLOOKUP(C20,TablaBarras!$A$1:$C$13,3,FALSE)*D20*E20</f>
        <v>#N/A</v>
      </c>
    </row>
    <row r="21" spans="1:6" x14ac:dyDescent="0.3">
      <c r="A21" s="1"/>
      <c r="B21" s="1"/>
      <c r="C21" s="1"/>
      <c r="D21" s="1"/>
      <c r="E21" s="1"/>
      <c r="F21" s="1" t="e">
        <f>VLOOKUP(C21,TablaBarras!$A$1:$C$13,3,FALSE)*D21*E21</f>
        <v>#N/A</v>
      </c>
    </row>
    <row r="22" spans="1:6" x14ac:dyDescent="0.3">
      <c r="A22" s="1"/>
      <c r="B22" s="1"/>
      <c r="C22" s="1"/>
      <c r="D22" s="1"/>
      <c r="E22" s="1"/>
      <c r="F22" s="1" t="e">
        <f>VLOOKUP(C22,TablaBarras!$A$1:$C$13,3,FALSE)*D22*E22</f>
        <v>#N/A</v>
      </c>
    </row>
    <row r="23" spans="1:6" x14ac:dyDescent="0.3">
      <c r="A23" s="1"/>
      <c r="B23" s="1"/>
      <c r="C23" s="1"/>
      <c r="D23" s="1"/>
      <c r="E23" s="1"/>
      <c r="F23" s="1" t="e">
        <f>VLOOKUP(C23,TablaBarras!$A$1:$C$13,3,FALSE)*D23*E23</f>
        <v>#N/A</v>
      </c>
    </row>
    <row r="24" spans="1:6" x14ac:dyDescent="0.3">
      <c r="A24" s="1"/>
      <c r="B24" s="1"/>
      <c r="C24" s="1"/>
      <c r="D24" s="1"/>
      <c r="E24" s="1"/>
      <c r="F24" s="1" t="e">
        <f>VLOOKUP(C24,TablaBarras!$A$1:$C$13,3,FALSE)*D24*E24</f>
        <v>#N/A</v>
      </c>
    </row>
    <row r="25" spans="1:6" x14ac:dyDescent="0.3">
      <c r="A25" s="1"/>
      <c r="B25" s="1"/>
      <c r="C25" s="1"/>
      <c r="D25" s="1"/>
      <c r="E25" s="1"/>
      <c r="F25" s="1" t="e">
        <f>VLOOKUP(C25,TablaBarras!$A$1:$C$13,3,FALSE)*D25*E25</f>
        <v>#N/A</v>
      </c>
    </row>
    <row r="26" spans="1:6" x14ac:dyDescent="0.3">
      <c r="A26" s="1"/>
      <c r="B26" s="1"/>
      <c r="C26" s="1"/>
      <c r="D26" s="1"/>
      <c r="E26" s="1"/>
      <c r="F26" s="1" t="e">
        <f>VLOOKUP(C26,TablaBarras!$A$1:$C$13,3,FALSE)*D26*E26</f>
        <v>#N/A</v>
      </c>
    </row>
    <row r="27" spans="1:6" x14ac:dyDescent="0.3">
      <c r="A27" s="1"/>
      <c r="B27" s="1"/>
      <c r="C27" s="1"/>
      <c r="D27" s="1"/>
      <c r="E27" s="1"/>
      <c r="F27" s="1" t="e">
        <f>VLOOKUP(C27,TablaBarras!$A$1:$C$13,3,FALSE)*D27*E27</f>
        <v>#N/A</v>
      </c>
    </row>
    <row r="28" spans="1:6" x14ac:dyDescent="0.3">
      <c r="A28" s="1"/>
      <c r="B28" s="1"/>
      <c r="C28" s="1"/>
      <c r="D28" s="1"/>
      <c r="E28" s="1"/>
      <c r="F28" s="1" t="e">
        <f>VLOOKUP(C28,TablaBarras!$A$1:$C$13,3,FALSE)*D28*E28</f>
        <v>#N/A</v>
      </c>
    </row>
    <row r="29" spans="1:6" x14ac:dyDescent="0.3">
      <c r="A29" s="1"/>
      <c r="B29" s="1"/>
      <c r="C29" s="1"/>
      <c r="D29" s="1"/>
      <c r="E29" s="1"/>
      <c r="F29" s="1" t="e">
        <f>VLOOKUP(C29,TablaBarras!$A$1:$C$13,3,FALSE)*D29*E29</f>
        <v>#N/A</v>
      </c>
    </row>
    <row r="30" spans="1:6" x14ac:dyDescent="0.3">
      <c r="A30" s="1"/>
      <c r="B30" s="1"/>
      <c r="C30" s="1"/>
      <c r="D30" s="1"/>
      <c r="E30" s="1"/>
      <c r="F30" s="1" t="e">
        <f>VLOOKUP(C30,TablaBarras!$A$1:$C$13,3,FALSE)*D30*E30</f>
        <v>#N/A</v>
      </c>
    </row>
    <row r="31" spans="1:6" x14ac:dyDescent="0.3">
      <c r="A31" s="1"/>
      <c r="B31" s="1"/>
      <c r="C31" s="1"/>
      <c r="D31" s="1"/>
      <c r="E31" s="1"/>
      <c r="F31" s="1" t="e">
        <f>VLOOKUP(C31,TablaBarras!$A$1:$C$13,3,FALSE)*D31*E31</f>
        <v>#N/A</v>
      </c>
    </row>
    <row r="32" spans="1:6" x14ac:dyDescent="0.3">
      <c r="A32" s="1"/>
      <c r="B32" s="1"/>
      <c r="C32" s="1"/>
      <c r="D32" s="1"/>
      <c r="E32" s="1"/>
      <c r="F32" s="1" t="e">
        <f>VLOOKUP(C32,TablaBarras!$A$1:$C$13,3,FALSE)*D32*E32</f>
        <v>#N/A</v>
      </c>
    </row>
    <row r="33" spans="1:6" x14ac:dyDescent="0.3">
      <c r="A33" s="1"/>
      <c r="B33" s="1"/>
      <c r="C33" s="1"/>
      <c r="D33" s="1"/>
      <c r="E33" s="1"/>
      <c r="F33" s="1" t="e">
        <f>VLOOKUP(C33,TablaBarras!$A$1:$C$13,3,FALSE)*D33*E33</f>
        <v>#N/A</v>
      </c>
    </row>
    <row r="34" spans="1:6" x14ac:dyDescent="0.3">
      <c r="A34" s="1"/>
      <c r="B34" s="1"/>
      <c r="C34" s="1"/>
      <c r="D34" s="1"/>
      <c r="E34" s="1"/>
      <c r="F34" s="1" t="e">
        <f>VLOOKUP(C34,TablaBarras!$A$1:$C$13,3,FALSE)*D34*E34</f>
        <v>#N/A</v>
      </c>
    </row>
    <row r="35" spans="1:6" x14ac:dyDescent="0.3">
      <c r="A35" s="1"/>
      <c r="B35" s="1"/>
      <c r="C35" s="1"/>
      <c r="D35" s="1"/>
      <c r="E35" s="1"/>
      <c r="F35" s="1" t="e">
        <f>VLOOKUP(C35,TablaBarras!$A$1:$C$13,3,FALSE)*D35*E35</f>
        <v>#N/A</v>
      </c>
    </row>
    <row r="36" spans="1:6" x14ac:dyDescent="0.3">
      <c r="A36" s="1"/>
      <c r="B36" s="1"/>
      <c r="C36" s="1"/>
      <c r="D36" s="1"/>
      <c r="E36" s="1"/>
      <c r="F36" s="1" t="e">
        <f>VLOOKUP(C36,TablaBarras!$A$1:$C$13,3,FALSE)*D36*E36</f>
        <v>#N/A</v>
      </c>
    </row>
    <row r="37" spans="1:6" x14ac:dyDescent="0.3">
      <c r="A37" s="1"/>
      <c r="B37" s="1"/>
      <c r="C37" s="1"/>
      <c r="D37" s="1"/>
      <c r="E37" s="1"/>
      <c r="F37" s="1" t="e">
        <f>VLOOKUP(C37,TablaBarras!$A$1:$C$13,3,FALSE)*D37*E37</f>
        <v>#N/A</v>
      </c>
    </row>
    <row r="38" spans="1:6" x14ac:dyDescent="0.3">
      <c r="A38" s="1"/>
      <c r="B38" s="1"/>
      <c r="C38" s="1"/>
      <c r="D38" s="1"/>
      <c r="E38" s="1"/>
      <c r="F38" s="1" t="e">
        <f>VLOOKUP(C38,TablaBarras!$A$1:$C$13,3,FALSE)*D38*E38</f>
        <v>#N/A</v>
      </c>
    </row>
    <row r="39" spans="1:6" x14ac:dyDescent="0.3">
      <c r="A39" s="1"/>
      <c r="B39" s="1"/>
      <c r="C39" s="1"/>
      <c r="D39" s="1"/>
      <c r="E39" s="1"/>
      <c r="F39" s="1" t="e">
        <f>VLOOKUP(C39,TablaBarras!$A$1:$C$13,3,FALSE)*D39*E39</f>
        <v>#N/A</v>
      </c>
    </row>
    <row r="40" spans="1:6" x14ac:dyDescent="0.3">
      <c r="A40" s="1"/>
      <c r="B40" s="1"/>
      <c r="C40" s="1"/>
      <c r="D40" s="1"/>
      <c r="E40" s="1"/>
      <c r="F40" s="1" t="e">
        <f>VLOOKUP(C40,TablaBarras!$A$1:$C$13,3,FALSE)*D40*E40</f>
        <v>#N/A</v>
      </c>
    </row>
    <row r="41" spans="1:6" x14ac:dyDescent="0.3">
      <c r="A41" s="1"/>
      <c r="B41" s="1"/>
      <c r="C41" s="1"/>
      <c r="D41" s="1"/>
      <c r="E41" s="1"/>
      <c r="F41" s="1" t="e">
        <f>VLOOKUP(C41,TablaBarras!$A$1:$C$13,3,FALSE)*D41*E41</f>
        <v>#N/A</v>
      </c>
    </row>
    <row r="42" spans="1:6" x14ac:dyDescent="0.3">
      <c r="A42" s="1"/>
      <c r="B42" s="1"/>
      <c r="C42" s="1"/>
      <c r="D42" s="1"/>
      <c r="E42" s="1"/>
      <c r="F42" s="1" t="e">
        <f>VLOOKUP(C42,TablaBarras!$A$1:$C$13,3,FALSE)*D42*E42</f>
        <v>#N/A</v>
      </c>
    </row>
    <row r="43" spans="1:6" x14ac:dyDescent="0.3">
      <c r="A43" s="1"/>
      <c r="B43" s="1"/>
      <c r="C43" s="1"/>
      <c r="D43" s="1"/>
      <c r="E43" s="1"/>
      <c r="F43" s="1" t="e">
        <f>VLOOKUP(C43,TablaBarras!$A$1:$C$13,3,FALSE)*D43*E43</f>
        <v>#N/A</v>
      </c>
    </row>
    <row r="44" spans="1:6" x14ac:dyDescent="0.3">
      <c r="A44" s="1"/>
      <c r="B44" s="1"/>
      <c r="C44" s="1"/>
      <c r="D44" s="1"/>
      <c r="E44" s="1"/>
      <c r="F44" s="1" t="e">
        <f>VLOOKUP(C44,TablaBarras!$A$1:$C$13,3,FALSE)*D44*E44</f>
        <v>#N/A</v>
      </c>
    </row>
    <row r="45" spans="1:6" x14ac:dyDescent="0.3">
      <c r="A45" s="1"/>
      <c r="B45" s="1"/>
      <c r="C45" s="1"/>
      <c r="D45" s="1"/>
      <c r="E45" s="1"/>
      <c r="F45" s="1" t="e">
        <f>VLOOKUP(C45,TablaBarras!$A$1:$C$13,3,FALSE)*D45*E45</f>
        <v>#N/A</v>
      </c>
    </row>
    <row r="46" spans="1:6" x14ac:dyDescent="0.3">
      <c r="A46" s="1"/>
      <c r="B46" s="1"/>
      <c r="C46" s="1"/>
      <c r="D46" s="1"/>
      <c r="E46" s="1"/>
      <c r="F46" s="1" t="e">
        <f>VLOOKUP(C46,TablaBarras!$A$1:$C$13,3,FALSE)*D46*E46</f>
        <v>#N/A</v>
      </c>
    </row>
    <row r="47" spans="1:6" x14ac:dyDescent="0.3">
      <c r="A47" s="1"/>
      <c r="B47" s="1"/>
      <c r="C47" s="1"/>
      <c r="D47" s="1"/>
      <c r="E47" s="1"/>
      <c r="F47" s="1" t="e">
        <f>VLOOKUP(C47,TablaBarras!$A$1:$C$13,3,FALSE)*D47*E47</f>
        <v>#N/A</v>
      </c>
    </row>
    <row r="48" spans="1:6" x14ac:dyDescent="0.3">
      <c r="A48" s="1"/>
      <c r="B48" s="1"/>
      <c r="C48" s="1"/>
      <c r="D48" s="1"/>
      <c r="E48" s="1"/>
      <c r="F48" s="1" t="e">
        <f>VLOOKUP(C48,TablaBarras!$A$1:$C$13,3,FALSE)*D48*E48</f>
        <v>#N/A</v>
      </c>
    </row>
    <row r="49" spans="1:6" x14ac:dyDescent="0.3">
      <c r="A49" s="1"/>
      <c r="B49" s="1"/>
      <c r="C49" s="1"/>
      <c r="D49" s="1"/>
      <c r="E49" s="1"/>
      <c r="F49" s="1" t="e">
        <f>VLOOKUP(C49,TablaBarras!$A$1:$C$13,3,FALSE)*D49*E49</f>
        <v>#N/A</v>
      </c>
    </row>
    <row r="50" spans="1:6" x14ac:dyDescent="0.3">
      <c r="A50" s="1"/>
      <c r="B50" s="1"/>
      <c r="C50" s="1"/>
      <c r="D50" s="1"/>
      <c r="E50" s="1"/>
      <c r="F50" s="1" t="e">
        <f>VLOOKUP(C50,TablaBarras!$A$1:$C$13,3,FALSE)*D50*E50</f>
        <v>#N/A</v>
      </c>
    </row>
    <row r="51" spans="1:6" x14ac:dyDescent="0.3">
      <c r="A51" s="1"/>
      <c r="B51" s="1"/>
      <c r="C51" s="1"/>
      <c r="D51" s="1"/>
      <c r="E51" s="1"/>
      <c r="F51" s="1" t="e">
        <f>VLOOKUP(C51,TablaBarras!$A$1:$C$13,3,FALSE)*D51*E51</f>
        <v>#N/A</v>
      </c>
    </row>
  </sheetData>
  <dataValidations count="1">
    <dataValidation type="list" allowBlank="1" showInputMessage="1" showErrorMessage="1" sqref="C2:C51" xr:uid="{371CBD8D-6520-4ECA-9AB7-F29CF03006EA}">
      <formula1>"2,3,4,5,6,7,8,9,10,11,14,18"</formula1>
    </dataValidation>
  </dataValidations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71BC-E990-4603-98B9-02D2BFAA5BCF}">
  <dimension ref="A1:C13"/>
  <sheetViews>
    <sheetView view="pageBreakPreview" zoomScaleNormal="100" zoomScaleSheetLayoutView="100" workbookViewId="0">
      <selection activeCell="F19" sqref="F19"/>
    </sheetView>
  </sheetViews>
  <sheetFormatPr baseColWidth="10" defaultRowHeight="14.4" x14ac:dyDescent="0.3"/>
  <cols>
    <col min="2" max="2" width="21.6640625" customWidth="1"/>
    <col min="3" max="3" width="26.88671875" customWidth="1"/>
  </cols>
  <sheetData>
    <row r="1" spans="1:3" x14ac:dyDescent="0.3">
      <c r="A1" s="2" t="s">
        <v>3</v>
      </c>
      <c r="B1" s="2" t="s">
        <v>7</v>
      </c>
      <c r="C1" s="2" t="s">
        <v>4</v>
      </c>
    </row>
    <row r="2" spans="1:3" x14ac:dyDescent="0.3">
      <c r="A2" s="1">
        <v>2</v>
      </c>
      <c r="B2" s="1">
        <f>6.4/1000</f>
        <v>6.4000000000000003E-3</v>
      </c>
      <c r="C2" s="1">
        <v>0.25</v>
      </c>
    </row>
    <row r="3" spans="1:3" x14ac:dyDescent="0.3">
      <c r="A3" s="1">
        <v>3</v>
      </c>
      <c r="B3" s="1">
        <f>9.5/1000</f>
        <v>9.4999999999999998E-3</v>
      </c>
      <c r="C3" s="1">
        <v>0.56000000000000005</v>
      </c>
    </row>
    <row r="4" spans="1:3" x14ac:dyDescent="0.3">
      <c r="A4" s="1">
        <v>4</v>
      </c>
      <c r="B4" s="1">
        <f>12.7/1000</f>
        <v>1.2699999999999999E-2</v>
      </c>
      <c r="C4" s="1">
        <v>0.99399999999999999</v>
      </c>
    </row>
    <row r="5" spans="1:3" x14ac:dyDescent="0.3">
      <c r="A5" s="1">
        <v>5</v>
      </c>
      <c r="B5" s="1">
        <f>15.9/1000</f>
        <v>1.5900000000000001E-2</v>
      </c>
      <c r="C5" s="1">
        <v>1.552</v>
      </c>
    </row>
    <row r="6" spans="1:3" x14ac:dyDescent="0.3">
      <c r="A6" s="1">
        <v>6</v>
      </c>
      <c r="B6" s="1">
        <f>19.1/1000</f>
        <v>1.9100000000000002E-2</v>
      </c>
      <c r="C6" s="1">
        <v>2.2349999999999999</v>
      </c>
    </row>
    <row r="7" spans="1:3" x14ac:dyDescent="0.3">
      <c r="A7" s="1">
        <v>7</v>
      </c>
      <c r="B7" s="1">
        <f>22.2/1000</f>
        <v>2.2200000000000001E-2</v>
      </c>
      <c r="C7" s="1">
        <v>3.0419999999999998</v>
      </c>
    </row>
    <row r="8" spans="1:3" x14ac:dyDescent="0.3">
      <c r="A8" s="1">
        <v>8</v>
      </c>
      <c r="B8" s="1">
        <f>25.4/1000</f>
        <v>2.5399999999999999E-2</v>
      </c>
      <c r="C8" s="1">
        <v>3.9729999999999999</v>
      </c>
    </row>
    <row r="9" spans="1:3" x14ac:dyDescent="0.3">
      <c r="A9" s="1">
        <v>9</v>
      </c>
      <c r="B9" s="1">
        <f>28.7/1000</f>
        <v>2.87E-2</v>
      </c>
      <c r="C9" s="1">
        <v>5.0599999999999996</v>
      </c>
    </row>
    <row r="10" spans="1:3" x14ac:dyDescent="0.3">
      <c r="A10" s="1">
        <v>10</v>
      </c>
      <c r="B10" s="1">
        <f>32.3/1000</f>
        <v>3.2299999999999995E-2</v>
      </c>
      <c r="C10" s="1">
        <v>6.4039999999999999</v>
      </c>
    </row>
    <row r="11" spans="1:3" x14ac:dyDescent="0.3">
      <c r="A11" s="1">
        <v>11</v>
      </c>
      <c r="B11" s="1">
        <f>35.8/1000</f>
        <v>3.5799999999999998E-2</v>
      </c>
      <c r="C11" s="1">
        <v>7.907</v>
      </c>
    </row>
    <row r="12" spans="1:3" x14ac:dyDescent="0.3">
      <c r="A12" s="1">
        <v>14</v>
      </c>
      <c r="B12" s="1">
        <f>43/1000</f>
        <v>4.2999999999999997E-2</v>
      </c>
      <c r="C12" s="1">
        <v>11.38</v>
      </c>
    </row>
    <row r="13" spans="1:3" x14ac:dyDescent="0.3">
      <c r="A13" s="1">
        <v>18</v>
      </c>
      <c r="B13" s="1">
        <f>57.3/1000</f>
        <v>5.7299999999999997E-2</v>
      </c>
      <c r="C13" s="1">
        <v>20.239999999999998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TablaBarras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Gabriela Gasca Quimbayo</dc:creator>
  <cp:lastModifiedBy>Lizeth Gabriela Gasca Quimbayo</cp:lastModifiedBy>
  <dcterms:created xsi:type="dcterms:W3CDTF">2025-09-07T21:25:02Z</dcterms:created>
  <dcterms:modified xsi:type="dcterms:W3CDTF">2025-09-07T22:44:30Z</dcterms:modified>
</cp:coreProperties>
</file>