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santiago_hermira_uah_es/Documents/MA/Control/"/>
    </mc:Choice>
  </mc:AlternateContent>
  <xr:revisionPtr revIDLastSave="280" documentId="8_{48531E0B-F583-4265-B8A0-16FEBEEA68B3}" xr6:coauthVersionLast="47" xr6:coauthVersionMax="47" xr10:uidLastSave="{D76D1EFD-5029-4C47-BD25-A6A38B400F43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13" i="1"/>
  <c r="G23" i="1"/>
  <c r="I15" i="1"/>
  <c r="P18" i="1"/>
  <c r="P20" i="1"/>
  <c r="P22" i="1"/>
  <c r="P24" i="1"/>
  <c r="P26" i="1"/>
  <c r="P28" i="1"/>
  <c r="P30" i="1"/>
  <c r="O19" i="1"/>
  <c r="O21" i="1"/>
  <c r="O23" i="1"/>
  <c r="O25" i="1"/>
  <c r="O27" i="1"/>
  <c r="O29" i="1"/>
  <c r="L22" i="1"/>
  <c r="L24" i="1"/>
  <c r="L26" i="1"/>
  <c r="L28" i="1"/>
  <c r="L30" i="1"/>
  <c r="M21" i="1"/>
  <c r="M23" i="1"/>
  <c r="M25" i="1"/>
  <c r="M27" i="1"/>
  <c r="M29" i="1"/>
  <c r="N20" i="1"/>
  <c r="N22" i="1"/>
  <c r="N24" i="1"/>
  <c r="N26" i="1"/>
  <c r="N28" i="1"/>
  <c r="N30" i="1"/>
  <c r="K23" i="1"/>
  <c r="K25" i="1"/>
  <c r="K27" i="1"/>
  <c r="K29" i="1"/>
  <c r="I25" i="1"/>
  <c r="I27" i="1"/>
  <c r="I29" i="1"/>
  <c r="J24" i="1"/>
  <c r="J26" i="1"/>
  <c r="J28" i="1"/>
  <c r="J30" i="1"/>
  <c r="C15" i="1" l="1"/>
  <c r="C17" i="1"/>
  <c r="C19" i="1"/>
  <c r="C21" i="1"/>
  <c r="C23" i="1"/>
  <c r="C25" i="1"/>
  <c r="C27" i="1"/>
  <c r="C29" i="1"/>
  <c r="C11" i="1"/>
  <c r="C9" i="1"/>
  <c r="C7" i="1"/>
  <c r="D8" i="1" l="1"/>
  <c r="D4" i="1"/>
  <c r="D6" i="1"/>
  <c r="E5" i="1" l="1"/>
  <c r="G27" i="1"/>
  <c r="G29" i="1"/>
  <c r="D20" i="1"/>
  <c r="D22" i="1"/>
  <c r="D24" i="1"/>
  <c r="D26" i="1"/>
  <c r="D28" i="1"/>
  <c r="D30" i="1"/>
  <c r="H26" i="1"/>
  <c r="H28" i="1"/>
  <c r="H30" i="1"/>
  <c r="F28" i="1"/>
  <c r="F30" i="1"/>
  <c r="E21" i="1" l="1"/>
  <c r="E23" i="1"/>
  <c r="E25" i="1"/>
  <c r="E27" i="1"/>
  <c r="E29" i="1"/>
  <c r="F22" i="1" l="1"/>
  <c r="F26" i="1"/>
  <c r="F24" i="1"/>
  <c r="D18" i="1"/>
  <c r="E19" i="1" s="1"/>
  <c r="F20" i="1" s="1"/>
  <c r="D16" i="1"/>
  <c r="D14" i="1"/>
  <c r="I33" i="1"/>
  <c r="I31" i="1"/>
  <c r="H36" i="1"/>
  <c r="H34" i="1"/>
  <c r="H32" i="1"/>
  <c r="J38" i="1"/>
  <c r="J36" i="1"/>
  <c r="J34" i="1"/>
  <c r="J32" i="1"/>
  <c r="G25" i="1" l="1"/>
  <c r="G21" i="1"/>
  <c r="E17" i="1"/>
  <c r="F18" i="1" s="1"/>
  <c r="E15" i="1"/>
  <c r="F32" i="1"/>
  <c r="F34" i="1"/>
  <c r="F36" i="1"/>
  <c r="F38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D12" i="1"/>
  <c r="C31" i="1"/>
  <c r="I36" i="1"/>
  <c r="I39" i="1"/>
  <c r="J40" i="1"/>
  <c r="I42" i="1"/>
  <c r="J43" i="1"/>
  <c r="I45" i="1"/>
  <c r="J46" i="1"/>
  <c r="I48" i="1"/>
  <c r="J49" i="1"/>
  <c r="I51" i="1"/>
  <c r="J52" i="1"/>
  <c r="I54" i="1"/>
  <c r="J55" i="1"/>
  <c r="I57" i="1"/>
  <c r="J58" i="1"/>
  <c r="I60" i="1"/>
  <c r="J61" i="1"/>
  <c r="I63" i="1"/>
  <c r="J64" i="1"/>
  <c r="H22" i="1" l="1"/>
  <c r="H24" i="1"/>
  <c r="G19" i="1"/>
  <c r="F16" i="1"/>
  <c r="G17" i="1" s="1"/>
  <c r="E13" i="1"/>
  <c r="F14" i="1" s="1"/>
  <c r="D10" i="1"/>
  <c r="G31" i="1"/>
  <c r="I23" i="1" l="1"/>
  <c r="H18" i="1"/>
  <c r="H20" i="1"/>
  <c r="E9" i="1"/>
  <c r="G15" i="1"/>
  <c r="H16" i="1" s="1"/>
  <c r="E7" i="1"/>
  <c r="F6" i="1" s="1"/>
  <c r="E11" i="1"/>
  <c r="I17" i="1" l="1"/>
  <c r="I19" i="1"/>
  <c r="I21" i="1"/>
  <c r="F10" i="1"/>
  <c r="F12" i="1"/>
  <c r="F8" i="1"/>
  <c r="G7" i="1" s="1"/>
  <c r="J18" i="1" l="1"/>
  <c r="J20" i="1"/>
  <c r="J22" i="1"/>
  <c r="G9" i="1"/>
  <c r="H8" i="1" s="1"/>
  <c r="G11" i="1"/>
  <c r="G13" i="1"/>
  <c r="H14" i="1" s="1"/>
  <c r="K19" i="1" l="1"/>
  <c r="K21" i="1"/>
  <c r="H12" i="1"/>
  <c r="H10" i="1"/>
  <c r="I9" i="1" s="1"/>
  <c r="L20" i="1" l="1"/>
  <c r="I11" i="1"/>
  <c r="J10" i="1" s="1"/>
  <c r="F3" i="1" s="1"/>
  <c r="J16" i="1"/>
  <c r="I13" i="1"/>
  <c r="K17" i="1" l="1"/>
  <c r="J12" i="1"/>
  <c r="K11" i="1" s="1"/>
  <c r="J14" i="1"/>
  <c r="L18" i="1" l="1"/>
  <c r="K13" i="1"/>
  <c r="L12" i="1" s="1"/>
  <c r="K15" i="1"/>
  <c r="L14" i="1" s="1"/>
  <c r="M13" i="1" l="1"/>
  <c r="L16" i="1"/>
  <c r="M15" i="1" s="1"/>
  <c r="M19" i="1"/>
  <c r="N14" i="1" l="1"/>
  <c r="M17" i="1"/>
  <c r="N16" i="1" s="1"/>
  <c r="O15" i="1" s="1"/>
  <c r="N18" i="1" l="1"/>
  <c r="O17" i="1" s="1"/>
  <c r="P16" i="1" s="1"/>
</calcChain>
</file>

<file path=xl/sharedStrings.xml><?xml version="1.0" encoding="utf-8"?>
<sst xmlns="http://schemas.openxmlformats.org/spreadsheetml/2006/main" count="14" uniqueCount="14">
  <si>
    <t>Xi</t>
  </si>
  <si>
    <t>Fxi</t>
  </si>
  <si>
    <t>F[Xi,Xi+1]</t>
  </si>
  <si>
    <t>F[Xi,Xi+1,Xi+2]</t>
  </si>
  <si>
    <t>F[Xi,Xi+1,Xi+2,Xi+3]</t>
  </si>
  <si>
    <t>F[Xi,Xi+1,Xi+2,Xi+3,Xi+4]</t>
  </si>
  <si>
    <t>F[Xi,Xi+1,Xi+2,Xi+3,Xi+4,Xi+5]</t>
  </si>
  <si>
    <t>F[Xi,Xi+1,Xi+2,Xi+3,Xi+4,Xi+5,Xi+6]</t>
  </si>
  <si>
    <t>F[Xi,Xi+1,Xi+2,Xi+3,Xi+4,Xi+5,Xi+6,Xi+7]</t>
  </si>
  <si>
    <t>Polinomio:</t>
  </si>
  <si>
    <t>F[Xi,Xi+1,Xi+2,Xi+3,Xi+4,Xi+5,Xi+6,Xi+7,Xi+8]</t>
  </si>
  <si>
    <t>F[Xi,Xi+1,Xi+2,Xi+3,Xi+4,Xi+5,Xi+6,Xi+7,Xi+8,Xi+9]</t>
  </si>
  <si>
    <t>Rellenar en la columna A filas pares los Valores Xi y en la Columna B Los valores Fxi o Derivada enesima de xi que corresponda.</t>
  </si>
  <si>
    <t>-3+(-1)*(x-(-3))+(2)*(x-(-3))*(x-(-3))+(0)*(x-(-3))*(x-(-3))*(x-(-2))+(-2)*(x-(-3))*(x-(-3))*(x-(-2))*(x-(-1))+(4)*(x-(-3))*(x-(-3))*(x-(-2))*(x-(-1))*(x-(-1))+(-3)*(x-(-3))*(x-(-3))*(x-(-2))*(x-(-1))*(x-(-1))*(x-(-1))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</si>
</sst>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G34" sqref="G34"/>
    </sheetView>
  </sheetViews>
  <sheetFormatPr baseColWidth="10" defaultRowHeight="15" x14ac:dyDescent="0.25"/>
  <cols>
    <col min="1" max="1" width="3" bestFit="1" customWidth="1"/>
    <col min="2" max="2" width="7" bestFit="1" customWidth="1"/>
    <col min="3" max="3" width="8.85546875" bestFit="1" customWidth="1"/>
    <col min="4" max="4" width="8.5703125" customWidth="1"/>
    <col min="5" max="6" width="12.7109375" customWidth="1"/>
    <col min="7" max="7" width="17" customWidth="1"/>
    <col min="8" max="8" width="15.7109375" customWidth="1"/>
    <col min="9" max="9" width="15.140625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6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6" x14ac:dyDescent="0.25">
      <c r="A2" s="2">
        <v>-3</v>
      </c>
      <c r="B2" s="3">
        <v>-3</v>
      </c>
      <c r="E2" s="1" t="s">
        <v>12</v>
      </c>
    </row>
    <row r="3" spans="1:16" x14ac:dyDescent="0.25">
      <c r="C3">
        <f>IF($A4="","",IF(($A4=$A2),($B4/1),(($B4-$B2)/($A4-$A2))))</f>
        <v>-1</v>
      </c>
      <c r="E3" t="s">
        <v>9</v>
      </c>
      <c r="F3" t="str">
        <f>IF($B2="","",B2&amp;
IF($C3="","","+("&amp;C3&amp;")*(x-("&amp;A2&amp;"))"&amp;
IF($D4="","","+("&amp;D4&amp;")*(x-("&amp;A2&amp;"))*(x-("&amp;A4&amp;"))"&amp;
IF($E5="","","+("&amp;E5&amp;")*(x-("&amp;A2&amp;"))*(x-("&amp;A4&amp;"))*(x-("&amp;A6&amp;"))"&amp;
IF($F6="","","+("&amp;F6&amp;")*(x-("&amp;A2&amp;"))*(x-("&amp;A4&amp;"))*(x-("&amp;A6&amp;"))*(x-("&amp;A8&amp;"))"&amp;
IF($G7="","","+("&amp;G7&amp;")*(x-("&amp;A2&amp;"))*(x-("&amp;A4&amp;"))*(x-("&amp;A6&amp;"))*(x-("&amp;A8&amp;"))*(x-("&amp;A10&amp;"))"&amp;
IF($H8="","","+("&amp;H8&amp;")*(x-("&amp;A2&amp;"))*(x-("&amp;A4&amp;"))*(x-("&amp;A6&amp;"))*(x-("&amp;A8&amp;"))*(x-("&amp;A10&amp;"))*(x-("&amp;A12&amp;"))"&amp;
IF($I9="","","+("&amp;I9&amp;")*(x-("&amp;A2&amp;"))*(x-("&amp;A4&amp;"))*(x-("&amp;A6&amp;"))*(x-("&amp;A8&amp;"))*(x-("&amp;A10&amp;"))*(x-("&amp;A12&amp;"))*(x-("&amp;A14&amp;"))"&amp;
IF($J10="","","+("&amp;J10&amp;")*(x-("&amp;A2&amp;"))*(x-("&amp;A4&amp;"))*(x-("&amp;A6&amp;"))*(x-("&amp;A8&amp;"))*(x-("&amp;A10&amp;"))*(x-("&amp;A12&amp;"))*(x-("&amp;A14&amp;"))*(x-("&amp;A16&amp;"))"&amp;
IF($K11="","","+("&amp;K11&amp;")*(x-("&amp;A2&amp;"))*(x-("&amp;A4&amp;"))*(x-("&amp;A6&amp;"))*(x-("&amp;A8&amp;"))*(x-("&amp;A10&amp;"))*(x-("&amp;A12&amp;"))*(x-("&amp;A14&amp;"))*(x-("&amp;A16&amp;"))*(x-("&amp;A18&amp;"))"&amp;
IF($L12="","","+("&amp;L12&amp;")*(x-("&amp;A2&amp;"))*(x-("&amp;A4&amp;"))*(x-("&amp;A6&amp;"))*(x-("&amp;A8&amp;"))*(x-("&amp;A10&amp;"))*(x-("&amp;A12&amp;"))*(x-("&amp;A14&amp;"))*(x-("&amp;A16&amp;"))*(x-("&amp;A18&amp;"))*(x-("&amp;A20&amp;"))"&amp;
IF($M13="","","+("&amp;M13&amp;")*(x-("&amp;A2&amp;"))*(x-("&amp;A4&amp;"))*(x-("&amp;A6&amp;"))*(x-("&amp;A8&amp;"))*(x-("&amp;A10&amp;"))*(x-("&amp;A12&amp;"))*(x-("&amp;A14&amp;"))*(x-("&amp;A16&amp;"))*(x-("&amp;A18&amp;"))*(x-("&amp;A20&amp;"))*(x-("&amp;A22&amp;"))"&amp;
IF($N14="","","+("&amp;N14&amp;")*(x-("&amp;A2&amp;"))*(x-("&amp;A4&amp;"))*(x-("&amp;A6&amp;"))*(x-("&amp;A8&amp;"))*(x-("&amp;A10&amp;"))*(x-("&amp;A12&amp;"))*(x-("&amp;A14&amp;"))*(x-("&amp;A16&amp;"))*(x-("&amp;A18&amp;"))*(x-("&amp;A20&amp;"))*(x-("&amp;A22&amp;"))*(x-("&amp;A24&amp;"))"&amp;
IF($O15="","","+("&amp;O15&amp;")*(x-("&amp;A2&amp;"))*(x-("&amp;A4&amp;"))*(x-("&amp;A6&amp;"))*(x-("&amp;A8&amp;"))*(x-("&amp;A10&amp;"))*(x-("&amp;A12&amp;"))*(x-("&amp;A14&amp;"))*(x-("&amp;A16&amp;"))*(x-("&amp;A18&amp;"))*(x-("&amp;A20&amp;"))*(x-("&amp;A22&amp;"))*(x-("&amp;A24&amp;"))*(x-("&amp;A26&amp;"))"&amp;
IF($P16="","","+("&amp;P16&amp;")*(x-("&amp;A2&amp;"))*(x-("&amp;A4&amp;"))*(x-("&amp;A6&amp;"))*(x-("&amp;A8&amp;"))*(x-("&amp;A10&amp;"))*(x-("&amp;A12&amp;"))*(x-("&amp;A14&amp;"))*(x-("&amp;A16&amp;"))*(x-("&amp;A18&amp;"))*(x-("&amp;A20&amp;"))*(x-("&amp;A22&amp;"))*(x-("&amp;A24&amp;"))*(x-("&amp;A26&amp;"))*(x-("&amp;A28&amp;"))")))))))))))))))</f>
        <v>-3+(-1)*(x-(-3))+(2)*(x-(-3))*(x-(-3))+(0)*(x-(-3))*(x-(-3))*(x-(-2))+(-2)*(x-(-3))*(x-(-3))*(x-(-2))*(x-(-1))+(4)*(x-(-3))*(x-(-3))*(x-(-2))*(x-(-1))*(x-(-1))+(-3)*(x-(-3))*(x-(-3))*(x-(-2))*(x-(-1))*(x-(-1))*(x-(-1))</v>
      </c>
    </row>
    <row r="4" spans="1:16" x14ac:dyDescent="0.25">
      <c r="A4" s="2">
        <v>-3</v>
      </c>
      <c r="B4" s="3">
        <v>-1</v>
      </c>
      <c r="D4">
        <f>IF($A6="","",IF(($A6=$A2),($B6/2),(($C5-$C3)/($A6-$A2))))</f>
        <v>2</v>
      </c>
    </row>
    <row r="5" spans="1:16" x14ac:dyDescent="0.25">
      <c r="C5">
        <f>IF($A6="","",IF(($A6=$A4),IF(($A4=$A2),($B4/1),($B6/1)),IF(($A4=$A2),(($B6-$B2)/($A6-$A2)),(($B6-$B4)/($A6-$A4)))))</f>
        <v>1</v>
      </c>
      <c r="E5">
        <f>IF($A8="","",IF(($A8=$A2),($B8/6),(($D6-$D4)/($A8-$A2))))</f>
        <v>0</v>
      </c>
    </row>
    <row r="6" spans="1:16" x14ac:dyDescent="0.25">
      <c r="A6" s="2">
        <v>-2</v>
      </c>
      <c r="B6" s="3">
        <v>-2</v>
      </c>
      <c r="D6">
        <f>IF($A8="","",IF(($A8=$A4),IF(($A4=$A2),($B6/2),($B8/2)),((C7-C5)/($A8-$A4))))</f>
        <v>2</v>
      </c>
      <c r="F6">
        <f>IF($A10="","",IF(($A10=$A2),($B10/24),(($E7-$E5)/($A10-$A2))))</f>
        <v>-2</v>
      </c>
    </row>
    <row r="7" spans="1:16" x14ac:dyDescent="0.25">
      <c r="C7">
        <f>IF($A8="","",IF(($A8=$A6),IF(($A6=$A4),IF(($A4=$A2),($B4/1),($B6/1)),($B8/1)),IF(($A6=$A4),IF(($A4=$A2),(($B8-$B2)/($A8-$A2)),(($B8-$B4)/($A8-$A4))),(($B8-$B6)/($A8-$A6)))))</f>
        <v>5</v>
      </c>
      <c r="E7">
        <f>IF($A10="","",IF(($A10=$A4),IF(($A4=$A2),($B8/6),($B10/6)),((D8-D6)/($A10-$A4))))</f>
        <v>-4</v>
      </c>
      <c r="G7">
        <f>IF($A12="","",IF(($A12=$A2),($B12/120),(($F8-$F6)/($A12-$A2))))</f>
        <v>4</v>
      </c>
    </row>
    <row r="8" spans="1:16" x14ac:dyDescent="0.25">
      <c r="A8" s="2">
        <v>-1</v>
      </c>
      <c r="B8" s="3">
        <v>3</v>
      </c>
      <c r="D8">
        <f>IF($A10="","",IF(($A10=$A6),IF(($A6=$A4),IF(($A4=$A2),($B6/2),($B8/2)),($B10/2)),((C9-C7)/($A10-$A6))))</f>
        <v>-6</v>
      </c>
      <c r="F8">
        <f>IF($A12="","",IF(($A12=$A4),IF(($A4=$A2),($B10/24),($B12/24)),((E9-E7)/($A12-$A4))))</f>
        <v>6</v>
      </c>
      <c r="H8">
        <f>IF($A14="","",IF(($A14=$A2),($B14/720),(($G9-$G7)/($A14-$A2))))</f>
        <v>-3</v>
      </c>
    </row>
    <row r="9" spans="1:16" x14ac:dyDescent="0.25">
      <c r="C9">
        <f>IF($A10="","",IF(($A10=$A8),IF(($A8=$A6),IF(($A6=$A4),IF(($A4=$A2),($B4/1),($B6/1)),($B8/1)),($B10/1)),IF(($A8=$A6),IF(($A6=$A4),IF(($A4=$A2),(($B10-$B2)/($A10-$A2)),(($B10-$B4)/($A10-$A4))),(($B10-$B6)/($A10-$A6))),(B10-B8/($A10-$A8)))))</f>
        <v>-1</v>
      </c>
      <c r="E9">
        <f>IF($A12="","",IF(($A12=$A6),IF(($A6=$A4),IF(($A4=$A2),($B8/6),($B10/6)),($B12/6)),((D10-D8)/($A12-$A6))))</f>
        <v>8</v>
      </c>
      <c r="G9">
        <f>IF($A14="","",IF(($A14=$A4),IF(($A4=$A2),($B12/120),($B14/120)),((F10-F8)/($A14-$A4))))</f>
        <v>-5</v>
      </c>
      <c r="I9" t="str">
        <f>IF($A16="","",IF(($A16=$A2),($B16/5040),(($H10-$H8)/($A16-$A2))))</f>
        <v/>
      </c>
    </row>
    <row r="10" spans="1:16" x14ac:dyDescent="0.25">
      <c r="A10" s="2">
        <v>-1</v>
      </c>
      <c r="B10" s="3">
        <v>-1</v>
      </c>
      <c r="D10">
        <f>IF($A12="","",IF(($A12=$A8),IF(($A8=$A6),IF(($A6=$A4),IF(($A4=$A2),($B6/2),($B8/2)),($B10/2)),($B12/2)),((C11-C9)/($A12-$A8))))</f>
        <v>2</v>
      </c>
      <c r="F10">
        <f>IF($A14="","",IF(($A14=$A6),IF(($A6=$A4),IF(($A4=$A2),($B10/24),($B12/24)),($B14/24)),((E11-E9)/($A14-$A6))))</f>
        <v>-9</v>
      </c>
      <c r="H10" t="str">
        <f>IF($A16="","",IF(($A16=$A4),IF(($A4=$A2),($B14/720),($B16/720)),((G11-G9)/($A16-$A4))))</f>
        <v/>
      </c>
      <c r="J10" t="str">
        <f>IF($A18="","",IF(($A18=$A2),($B18/40320),(($I11-$I9)/($A18-$A2))))</f>
        <v/>
      </c>
    </row>
    <row r="11" spans="1:16" x14ac:dyDescent="0.25">
      <c r="C11">
        <f>IF($A12="","",IF(($A12=$A10),IF(($A10=$A8),IF(($A8=$A6),IF(($A6=$A4),IF(($A4=$A2),($B4/1),($B6/1)),($B8/1)),($B10/1)),($B12/1)),IF(($A10=$A8),IF(($A8=$A6),IF(($A6=$A4),IF(($A4=$A2),(($B12-$B2)/($A12-$A2)),(($B12-$B4)/($A12-$A4))),(($B12-$B6)/($A12-$A6))),(($B12-$B8)/($A12-$A8))),(($B12-$B10)/($A12-$A10)))))</f>
        <v>-1</v>
      </c>
      <c r="E11">
        <f>IF($A14="","",IF(($A14=$A8),IF(($A8=$A6),IF(($A6=$A4),IF(($A4=$A2),($B8/6),($B10/6)),($B12/6)),($B14/6)),((D12-D10)/($A14-$A8))))</f>
        <v>-10</v>
      </c>
      <c r="G11" t="str">
        <f>IF($A16="","",IF(($A16=$A6),IF(($A6=$A4),IF(($A4=$A2),($B12/120),($B14/120)),($B16/120)),((F12-F10)/($A16-$A6))))</f>
        <v/>
      </c>
      <c r="I11" t="str">
        <f t="shared" ref="I11" si="0">IF($A18="","",IF(($A18=$A4),($B18/5040),(($H12-$H10)/($A18-$A4))))</f>
        <v/>
      </c>
      <c r="K11" t="str">
        <f>IF($A20="","",IF(($A20=$A2),($B20/562880),((J12-J10)/($A20-$A2))))</f>
        <v/>
      </c>
    </row>
    <row r="12" spans="1:16" x14ac:dyDescent="0.25">
      <c r="A12" s="2">
        <v>-1</v>
      </c>
      <c r="B12" s="3">
        <v>4</v>
      </c>
      <c r="D12">
        <f t="shared" ref="D12" si="1">IF($A14="","",IF(($A14=$A10),IF(($A10=$A8),IF(($A8=$A6),IF(($A6=$A4),($B8/2),($B10/2)),($B12/2)),($B14/2)),((C13-C11)/($A14-$A10))))</f>
        <v>-8</v>
      </c>
      <c r="F12" t="str">
        <f>IF($A16="","",IF(($A16=$A8),IF(($A8=$A6),IF(($A6=$A4),IF(($A4=$A2),($B10/24),($B12/24)),($B14/24)),($B16/24)),((E13-E11)/($A16-$A8))))</f>
        <v/>
      </c>
      <c r="H12" t="str">
        <f t="shared" ref="H12" si="2">IF($A18="","",IF(($A18=$A6),IF(($A6=$A4),($B16/720),($B18/720)),((G13-G11)/($A18-$A6))))</f>
        <v/>
      </c>
      <c r="J12" t="str">
        <f t="shared" ref="J12" si="3">IF($A20="","",IF(($A20=$A4),($B20/40320),(($I13-$I11)/($A20-$A4))))</f>
        <v/>
      </c>
      <c r="L12" t="str">
        <f>IF($A22="","",((K13-K11)/($A22-$A2)))</f>
        <v/>
      </c>
    </row>
    <row r="13" spans="1:16" x14ac:dyDescent="0.25">
      <c r="C13">
        <f>IF($A14="","",IF(($A14=$A12),IF(($A12=$A10),IF(($A10=$A8),IF(($A8=$A6),IF(($A6=$A4),($B6/1),($B8/1)),($B10/1)),($B12/1)),($B14/1)),IF(($A12=$A10),IF(($A10=$A8),IF(($A8=$A6),IF(($A6=$A4),IF(($A4=$A2),(($B14-$B2)/($A14-$A2)),(($B14-$B4)/($A14-$A4))),(($B14-$B6)/($A14-$A6))),(($B14-$B8)/($A14-$A8))),(($B14-$B10)/($A14-$A10))),(($B14-$B12)/($A14-$A12)))))</f>
        <v>-9</v>
      </c>
      <c r="E13" t="str">
        <f t="shared" ref="E13" si="4">IF($A16="","",IF(($A16=$A10),IF(($A10=$A8),IF(($A8=$A6),IF(($A6=$A4),($B10/6),($B12/6)),($B14/6)),($B16/6)),((D14-D12)/($A16-$A10))))</f>
        <v/>
      </c>
      <c r="G13" t="str">
        <f t="shared" ref="G13" si="5">IF($A18="","",IF(($A18=$A8),IF(($A8=$A6),IF(($A6=$A4),($B14/120),($B16/120)),($B18/120)),((F14-F12)/($A18-$A8))))</f>
        <v/>
      </c>
      <c r="I13" t="str">
        <f t="shared" ref="I13" si="6">IF($A20="","",IF(($A20=$A6),($B20/5040),(($H14-$H12)/($A20-$A6))))</f>
        <v/>
      </c>
      <c r="K13" t="str">
        <f t="shared" ref="K13" si="7">IF($A22="","",IF(($A22=$A4),($B22/562880),((J14-J12)/($A22-$A4))))</f>
        <v/>
      </c>
      <c r="M13" t="str">
        <f>IF($A24="","",((L14-L12)/($A24-$A2)))</f>
        <v/>
      </c>
    </row>
    <row r="14" spans="1:16" x14ac:dyDescent="0.25">
      <c r="A14" s="2">
        <v>0</v>
      </c>
      <c r="B14" s="3">
        <v>-6</v>
      </c>
      <c r="D14" t="str">
        <f t="shared" ref="D14" si="8">IF($A16="","",IF(($A16=$A12),IF(($A12=$A10),IF(($A10=$A8),IF(($A8=$A6),($B10/2),($B12/2)),($B14/2)),($B16/2)),((C15-C13)/($A16-$A12))))</f>
        <v/>
      </c>
      <c r="F14" t="str">
        <f>IF($A18="","",IF(($A18=$A10),IF(($A10=$A8),IF(($A8=$A6),IF(($A6=$A4),IF(($A4=$A2),($B10/24),($B12/24)),($B14/24)),($B16/24)),($B18/24)),((E15-E13)/($A18-$A10))))</f>
        <v/>
      </c>
      <c r="H14" t="str">
        <f t="shared" ref="H14" si="9">IF($A20="","",IF(($A20=$A8),IF(($A8=$A6),($B18/720),($B20/720)),((G15-G13)/($A20-$A8))))</f>
        <v/>
      </c>
      <c r="J14" t="str">
        <f t="shared" ref="J14" si="10">IF($A22="","",IF(($A22=$A6),($B22/40320),(($I15-$I13)/($A22-$A6))))</f>
        <v/>
      </c>
      <c r="L14" t="str">
        <f t="shared" ref="L14" si="11">IF($A24="","",((K15-K13)/($A24-$A4)))</f>
        <v/>
      </c>
      <c r="N14" t="str">
        <f>IF($A26="","",((M15-M13)/($A26-$A2)))</f>
        <v/>
      </c>
    </row>
    <row r="15" spans="1:16" x14ac:dyDescent="0.25">
      <c r="C15" t="str">
        <f t="shared" ref="C15" si="12">IF($A16="","",IF(($A16=$A14),IF(($A14=$A12),IF(($A12=$A10),IF(($A10=$A8),IF(($A8=$A6),($B8/1),($B10/1)),($B12/1)),($B14/1)),($B16/1)),IF(($A14=$A12),IF(($A12=$A10),IF(($A10=$A8),IF(($A8=$A6),IF(($A6=$A4),(($B16-$B4)/($A16-$A4)),(($B16-$B6)/($A16-$A6))),(($B16-$B8)/($A16-$A8))),(($B16-$B10)/($A16-$A10))),(($B16-$B12)/($A16-$A12))),(($B16-$B14)/($A16-$A14)))))</f>
        <v/>
      </c>
      <c r="E15" t="str">
        <f t="shared" ref="E15" si="13">IF($A18="","",IF(($A18=$A12),IF(($A12=$A10),IF(($A10=$A8),IF(($A8=$A6),($B12/6),($B14/6)),($B16/6)),($B18/6)),((D16-D14)/($A18-$A12))))</f>
        <v/>
      </c>
      <c r="G15" t="str">
        <f t="shared" ref="G15" si="14">IF($A20="","",IF(($A20=$A10),IF(($A10=$A8),IF(($A8=$A6),($B16/120),($B18/120)),($B20/120)),((F16-F14)/($A20-$A10))))</f>
        <v/>
      </c>
      <c r="I15" t="str">
        <f t="shared" ref="I15" si="15">IF($A22="","",IF(($A22=$A8),($B22/5040),(($H16-$H14)/($A22-$A8))))</f>
        <v/>
      </c>
      <c r="K15" t="str">
        <f t="shared" ref="K15" si="16">IF($A24="","",IF(($A24=$A6),($B24/562880),((J16-J14)/($A24-$A6))))</f>
        <v/>
      </c>
      <c r="M15" t="str">
        <f t="shared" ref="M15" si="17">IF($A26="","",((L16-L14)/($A26-$A4)))</f>
        <v/>
      </c>
      <c r="O15" t="str">
        <f>IF($A28="","",((N16-N14)/($A28-$A2)))</f>
        <v/>
      </c>
    </row>
    <row r="16" spans="1:16" x14ac:dyDescent="0.25">
      <c r="A16" s="2"/>
      <c r="B16" s="3"/>
      <c r="D16" t="str">
        <f t="shared" ref="D16" si="18">IF($A18="","",IF(($A18=$A14),IF(($A14=$A12),IF(($A12=$A10),IF(($A10=$A8),($B12/2),($B14/2)),($B16/2)),($B18/2)),((C17-C15)/($A18-$A14))))</f>
        <v/>
      </c>
      <c r="F16" t="str">
        <f t="shared" ref="F16" si="19">IF($A20="","",IF(($A20=$A12),IF(($A12=$A10),IF(($A10=$A8),IF(($A8=$A6),IF(($A6=$A4),($B12/24),($B14/24)),($B16/24)),($B18/24)),($B20/24)),((E17-E15)/($A20-$A12))))</f>
        <v/>
      </c>
      <c r="H16" t="str">
        <f t="shared" ref="H16" si="20">IF($A22="","",IF(($A22=$A10),IF(($A10=$A8),($B20/720),($B22/720)),((G17-G15)/($A22-$A10))))</f>
        <v/>
      </c>
      <c r="J16" t="str">
        <f t="shared" ref="J16" si="21">IF($A24="","",IF(($A24=$A8),($B24/40320),(($I17-$I15)/($A24-$A8))))</f>
        <v/>
      </c>
      <c r="L16" t="str">
        <f t="shared" ref="L16" si="22">IF($A26="","",((K17-K15)/($A26-$A6)))</f>
        <v/>
      </c>
      <c r="N16" t="str">
        <f t="shared" ref="N16" si="23">IF($A28="","",((M17-M15)/($A28-$A4)))</f>
        <v/>
      </c>
      <c r="P16" t="str">
        <f>IF($A30="","",((O17-O15)/($A30-$A2)))</f>
        <v/>
      </c>
    </row>
    <row r="17" spans="1:16" x14ac:dyDescent="0.25">
      <c r="C17" t="str">
        <f t="shared" ref="C17" si="24">IF($A18="","",IF(($A18=$A16),IF(($A16=$A14),IF(($A14=$A12),IF(($A12=$A10),IF(($A10=$A8),($B10/1),($B12/1)),($B14/1)),($B16/1)),($B18/1)),IF(($A16=$A14),IF(($A14=$A12),IF(($A12=$A10),IF(($A10=$A8),IF(($A8=$A6),(($B18-$B6)/($A18-$A6)),(($B18-$B8)/($A18-$A8))),(($B18-$B10)/($A18-$A10))),(($B18-$B12)/($A18-$A12))),(($B18-$B14)/($A18-$A14))),(($B18-$B16)/($A18-$A16)))))</f>
        <v/>
      </c>
      <c r="E17" t="str">
        <f t="shared" ref="E17" si="25">IF($A20="","",IF(($A20=$A14),IF(($A14=$A12),IF(($A12=$A10),IF(($A10=$A8),($B14/6),($B16/6)),($B18/6)),($B20/6)),((D18-D16)/($A20-$A14))))</f>
        <v/>
      </c>
      <c r="G17" t="str">
        <f t="shared" ref="G17" si="26">IF($A22="","",IF(($A22=$A12),IF(($A12=$A10),IF(($A10=$A8),($B18/120),($B20/120)),($B22/120)),((F18-F16)/($A22-$A12))))</f>
        <v/>
      </c>
      <c r="I17" t="str">
        <f t="shared" ref="I17" si="27">IF($A24="","",IF(($A24=$A10),($B24/5040),(($H18-$H16)/($A24-$A10))))</f>
        <v/>
      </c>
      <c r="K17" t="str">
        <f t="shared" ref="K17" si="28">IF($A26="","",IF(($A26=$A8),($B26/562880),((J18-J16)/($A26-$A8))))</f>
        <v/>
      </c>
      <c r="M17" t="str">
        <f t="shared" ref="M17" si="29">IF($A28="","",((L18-L16)/($A28-$A6)))</f>
        <v/>
      </c>
      <c r="O17" t="str">
        <f t="shared" ref="O17" si="30">IF($A30="","",((N18-N16)/($A30-$A4)))</f>
        <v/>
      </c>
    </row>
    <row r="18" spans="1:16" x14ac:dyDescent="0.25">
      <c r="A18" s="2"/>
      <c r="B18" s="3"/>
      <c r="D18" t="str">
        <f t="shared" ref="D18:D30" si="31">IF($A20="","",IF(($A20=$A16),IF(($A16=$A14),IF(($A14=$A12),IF(($A12=$A10),($B14/2),($B16/2)),($B18/2)),($B20/2)),((C19-C17)/($A20-$A16))))</f>
        <v/>
      </c>
      <c r="F18" t="str">
        <f t="shared" ref="F18" si="32">IF($A22="","",IF(($A22=$A14),IF(($A14=$A12),IF(($A12=$A10),IF(($A10=$A8),IF(($A8=$A6),($B14/24),($B16/24)),($B18/24)),($B20/24)),($B22/24)),((E19-E17)/($A22-$A14))))</f>
        <v/>
      </c>
      <c r="H18" t="str">
        <f t="shared" ref="H18" si="33">IF($A24="","",IF(($A24=$A12),IF(($A12=$A10),($B22/720),($B24/720)),((G19-G17)/($A24-$A12))))</f>
        <v/>
      </c>
      <c r="J18" t="str">
        <f t="shared" ref="J18" si="34">IF($A26="","",IF(($A26=$A10),($B26/40320),(($I19-$I17)/($A26-$A10))))</f>
        <v/>
      </c>
      <c r="L18" t="str">
        <f t="shared" ref="L18" si="35">IF($A28="","",((K19-K17)/($A28-$A8)))</f>
        <v/>
      </c>
      <c r="N18" t="str">
        <f t="shared" ref="N18" si="36">IF($A30="","",((M19-M17)/($A30-$A6)))</f>
        <v/>
      </c>
      <c r="P18" t="str">
        <f t="shared" ref="P18" si="37">IF($A32="","",((O19-O17)/($A32-$A4)))</f>
        <v/>
      </c>
    </row>
    <row r="19" spans="1:16" x14ac:dyDescent="0.25">
      <c r="C19" t="str">
        <f t="shared" ref="C19" si="38">IF($A20="","",IF(($A20=$A18),IF(($A18=$A16),IF(($A16=$A14),IF(($A14=$A12),IF(($A12=$A10),($B12/1),($B14/1)),($B16/1)),($B18/1)),($B20/1)),IF(($A18=$A16),IF(($A16=$A14),IF(($A14=$A12),IF(($A12=$A10),IF(($A10=$A8),(($B20-$B8)/($A20-$A8)),(($B20-$B10)/($A20-$A10))),(($B20-$B12)/($A20-$A12))),(($B20-$B14)/($A20-$A14))),(($B20-$B16)/($A20-$A16))),(($B20-$B18)/($A20-$A18)))))</f>
        <v/>
      </c>
      <c r="E19" t="str">
        <f t="shared" ref="E19" si="39">IF($A22="","",IF(($A22=$A16),IF(($A16=$A14),IF(($A14=$A12),IF(($A12=$A10),($B16/6),($B18/6)),($B20/6)),($B22/6)),((D20-D18)/($A22-$A16))))</f>
        <v/>
      </c>
      <c r="G19" t="str">
        <f t="shared" ref="G19" si="40">IF($A24="","",IF(($A24=$A14),IF(($A14=$A12),IF(($A12=$A10),($B20/120),($B22/120)),($B24/120)),((F20-F18)/($A24-$A14))))</f>
        <v/>
      </c>
      <c r="I19" t="str">
        <f t="shared" ref="I19" si="41">IF($A26="","",IF(($A26=$A12),($B26/5040),(($H20-$H18)/($A26-$A12))))</f>
        <v/>
      </c>
      <c r="K19" t="str">
        <f t="shared" ref="K19" si="42">IF($A28="","",IF(($A28=$A10),($B28/562880),((J20-J18)/($A28-$A10))))</f>
        <v/>
      </c>
      <c r="M19" t="str">
        <f t="shared" ref="M19" si="43">IF($A30="","",((L20-L18)/($A30-$A8)))</f>
        <v/>
      </c>
      <c r="O19" t="str">
        <f t="shared" ref="O19" si="44">IF($A32="","",((N20-N18)/($A32-$A6)))</f>
        <v/>
      </c>
    </row>
    <row r="20" spans="1:16" x14ac:dyDescent="0.25">
      <c r="A20" s="2"/>
      <c r="B20" s="3"/>
      <c r="D20" t="str">
        <f t="shared" si="31"/>
        <v/>
      </c>
      <c r="F20" t="str">
        <f t="shared" ref="F20" si="45">IF($A24="","",IF(($A24=$A16),IF(($A16=$A14),IF(($A14=$A12),IF(($A12=$A10),IF(($A10=$A8),($B16/24),($B18/24)),($B20/24)),($B22/24)),($B24/24)),((E21-E19)/($A24-$A16))))</f>
        <v/>
      </c>
      <c r="H20" t="str">
        <f t="shared" ref="H20" si="46">IF($A26="","",IF(($A26=$A14),IF(($A14=$A12),($B24/720),($B26/720)),((G21-G19)/($A26-$A14))))</f>
        <v/>
      </c>
      <c r="J20" t="str">
        <f t="shared" ref="J20" si="47">IF($A28="","",IF(($A28=$A12),($B28/40320),(($I21-$I19)/($A28-$A12))))</f>
        <v/>
      </c>
      <c r="L20" t="str">
        <f t="shared" ref="L20" si="48">IF($A30="","",((K21-K19)/($A30-$A10)))</f>
        <v/>
      </c>
      <c r="N20" t="str">
        <f t="shared" ref="N20" si="49">IF($A32="","",((M21-M19)/($A32-$A8)))</f>
        <v/>
      </c>
      <c r="P20" t="str">
        <f t="shared" ref="P20" si="50">IF($A34="","",((O21-O19)/($A34-$A6)))</f>
        <v/>
      </c>
    </row>
    <row r="21" spans="1:16" x14ac:dyDescent="0.25">
      <c r="C21" t="str">
        <f t="shared" ref="C21" si="51">IF($A22="","",IF(($A22=$A20),IF(($A20=$A18),IF(($A18=$A16),IF(($A16=$A14),IF(($A14=$A12),($B14/1),($B16/1)),($B18/1)),($B20/1)),($B22/1)),IF(($A20=$A18),IF(($A18=$A16),IF(($A16=$A14),IF(($A14=$A12),IF(($A12=$A10),(($B22-$B10)/($A22-$A10)),(($B22-$B12)/($A22-$A12))),(($B22-$B14)/($A22-$A14))),(($B22-$B16)/($A22-$A16))),(($B22-$B18)/($A22-$A18))),(($B22-$B20)/($A22-$A20)))))</f>
        <v/>
      </c>
      <c r="E21" t="str">
        <f t="shared" ref="E21" si="52">IF($A24="","",IF(($A24=$A18),IF(($A18=$A16),IF(($A16=$A14),IF(($A14=$A12),($B18/6),($B20/6)),($B22/6)),($B24/6)),((D22-D20)/($A24-$A18))))</f>
        <v/>
      </c>
      <c r="G21" t="str">
        <f t="shared" ref="G21" si="53">IF($A26="","",IF(($A26=$A16),IF(($A16=$A14),IF(($A14=$A12),($B22/120),($B24/120)),($B26/120)),((F22-F20)/($A26-$A16))))</f>
        <v/>
      </c>
      <c r="I21" t="str">
        <f t="shared" ref="I21" si="54">IF($A28="","",IF(($A28=$A14),($B28/5040),(($H22-$H20)/($A28-$A14))))</f>
        <v/>
      </c>
      <c r="K21" t="str">
        <f t="shared" ref="K21" si="55">IF($A30="","",IF(($A30=$A12),($B30/562880),((J22-J20)/($A30-$A12))))</f>
        <v/>
      </c>
      <c r="M21" t="str">
        <f t="shared" ref="M21" si="56">IF($A32="","",((L22-L20)/($A32-$A10)))</f>
        <v/>
      </c>
      <c r="O21" t="str">
        <f t="shared" ref="O21" si="57">IF($A34="","",((N22-N20)/($A34-$A8)))</f>
        <v/>
      </c>
    </row>
    <row r="22" spans="1:16" x14ac:dyDescent="0.25">
      <c r="A22" s="2"/>
      <c r="B22" s="3"/>
      <c r="D22" t="str">
        <f t="shared" si="31"/>
        <v/>
      </c>
      <c r="F22" t="str">
        <f t="shared" ref="F22" si="58">IF($A26="","",IF(($A26=$A18),IF(($A18=$A16),IF(($A16=$A14),IF(($A14=$A12),IF(($A12=$A10),($B18/24),($B20/24)),($B22/24)),($B24/24)),($B26/24)),((E23-E21)/($A26-$A18))))</f>
        <v/>
      </c>
      <c r="H22" t="str">
        <f t="shared" ref="H22" si="59">IF($A28="","",IF(($A28=$A16),IF(($A16=$A14),($B26/720),($B28/720)),((G23-G21)/($A28-$A16))))</f>
        <v/>
      </c>
      <c r="J22" t="str">
        <f t="shared" ref="J22" si="60">IF($A30="","",IF(($A30=$A14),($B30/40320),(($I23-$I21)/($A30-$A14))))</f>
        <v/>
      </c>
      <c r="L22" t="str">
        <f t="shared" ref="L22" si="61">IF($A32="","",((K23-K21)/($A32-$A12)))</f>
        <v/>
      </c>
      <c r="N22" t="str">
        <f t="shared" ref="N22" si="62">IF($A34="","",((M23-M21)/($A34-$A10)))</f>
        <v/>
      </c>
      <c r="P22" t="str">
        <f t="shared" ref="P22" si="63">IF($A36="","",((O23-O21)/($A36-$A8)))</f>
        <v/>
      </c>
    </row>
    <row r="23" spans="1:16" x14ac:dyDescent="0.25">
      <c r="C23" t="str">
        <f t="shared" ref="C23" si="64">IF($A24="","",IF(($A24=$A22),IF(($A22=$A20),IF(($A20=$A18),IF(($A18=$A16),IF(($A16=$A14),($B16/1),($B18/1)),($B20/1)),($B22/1)),($B24/1)),IF(($A22=$A20),IF(($A20=$A18),IF(($A18=$A16),IF(($A16=$A14),IF(($A14=$A12),(($B24-$B12)/($A24-$A12)),(($B24-$B14)/($A24-$A14))),(($B24-$B16)/($A24-$A16))),(($B24-$B18)/($A24-$A18))),(($B24-$B20)/($A24-$A20))),(($B24-$B22)/($A24-$A22)))))</f>
        <v/>
      </c>
      <c r="E23" t="str">
        <f t="shared" ref="E23" si="65">IF($A26="","",IF(($A26=$A20),IF(($A20=$A18),IF(($A18=$A16),IF(($A16=$A14),($B20/6),($B22/6)),($B24/6)),($B26/6)),((D24-D22)/($A26-$A20))))</f>
        <v/>
      </c>
      <c r="G23" t="str">
        <f t="shared" ref="G23" si="66">IF($A28="","",IF(($A28=$A18),IF(($A18=$A16),IF(($A16=$A14),($B24/120),($B26/120)),($B28/120)),((F24-F22)/($A28-$A18))))</f>
        <v/>
      </c>
      <c r="I23" t="str">
        <f t="shared" ref="I23" si="67">IF($A30="","",IF(($A30=$A16),($B30/5040),(($H24-$H22)/($A30-$A16))))</f>
        <v/>
      </c>
      <c r="K23" t="str">
        <f t="shared" ref="K23" si="68">IF($A32="","",IF(($A32=$A14),($B32/562880),((J24-J22)/($A32-$A14))))</f>
        <v/>
      </c>
      <c r="M23" t="str">
        <f t="shared" ref="M23" si="69">IF($A34="","",((L24-L22)/($A34-$A12)))</f>
        <v/>
      </c>
      <c r="O23" t="str">
        <f t="shared" ref="O23" si="70">IF($A36="","",((N24-N22)/($A36-$A10)))</f>
        <v/>
      </c>
    </row>
    <row r="24" spans="1:16" x14ac:dyDescent="0.25">
      <c r="A24" s="2"/>
      <c r="B24" s="3"/>
      <c r="D24" t="str">
        <f t="shared" si="31"/>
        <v/>
      </c>
      <c r="F24" t="str">
        <f t="shared" ref="F24" si="71">IF($A28="","",IF(($A28=$A20),IF(($A20=$A18),IF(($A18=$A16),IF(($A16=$A14),IF(($A14=$A12),($B20/24),($B22/24)),($B24/24)),($B26/24)),($B28/24)),((E25-E23)/($A28-$A20))))</f>
        <v/>
      </c>
      <c r="H24" t="str">
        <f t="shared" ref="H24" si="72">IF($A30="","",IF(($A30=$A18),IF(($A18=$A16),($B28/720),($B30/720)),((G25-G23)/($A30-$A18))))</f>
        <v/>
      </c>
      <c r="J24" t="str">
        <f t="shared" ref="J24" si="73">IF($A32="","",IF(($A32=$A16),($B32/40320),(($I25-$I23)/($A32-$A16))))</f>
        <v/>
      </c>
      <c r="L24" t="str">
        <f t="shared" ref="L24" si="74">IF($A34="","",((K25-K23)/($A34-$A14)))</f>
        <v/>
      </c>
      <c r="N24" t="str">
        <f t="shared" ref="N24" si="75">IF($A36="","",((M25-M23)/($A36-$A12)))</f>
        <v/>
      </c>
      <c r="P24" t="str">
        <f t="shared" ref="P24" si="76">IF($A38="","",((O25-O23)/($A38-$A10)))</f>
        <v/>
      </c>
    </row>
    <row r="25" spans="1:16" x14ac:dyDescent="0.25">
      <c r="C25" t="str">
        <f t="shared" ref="C25" si="77">IF($A26="","",IF(($A26=$A24),IF(($A24=$A22),IF(($A22=$A20),IF(($A20=$A18),IF(($A18=$A16),($B18/1),($B20/1)),($B22/1)),($B24/1)),($B26/1)),IF(($A24=$A22),IF(($A22=$A20),IF(($A20=$A18),IF(($A18=$A16),IF(($A16=$A14),(($B26-$B14)/($A26-$A14)),(($B26-$B16)/($A26-$A16))),(($B26-$B18)/($A26-$A18))),(($B26-$B20)/($A26-$A20))),(($B26-$B22)/($A26-$A22))),(($B26-$B24)/($A26-$A24)))))</f>
        <v/>
      </c>
      <c r="E25" t="str">
        <f t="shared" ref="E25" si="78">IF($A28="","",IF(($A28=$A22),IF(($A22=$A20),IF(($A20=$A18),IF(($A18=$A16),($B22/6),($B24/6)),($B26/6)),($B28/6)),((D26-D24)/($A28-$A22))))</f>
        <v/>
      </c>
      <c r="G25" t="str">
        <f t="shared" ref="G25" si="79">IF($A30="","",IF(($A30=$A20),IF(($A20=$A18),IF(($A18=$A16),($B26/120),($B28/120)),($B30/120)),((F26-F24)/($A30-$A20))))</f>
        <v/>
      </c>
      <c r="I25" t="str">
        <f t="shared" ref="I25" si="80">IF($A32="","",IF(($A32=$A18),($B32/5040),(($H26-$H24)/($A32-$A18))))</f>
        <v/>
      </c>
      <c r="K25" t="str">
        <f t="shared" ref="K25" si="81">IF($A34="","",IF(($A34=$A16),($B34/562880),((J26-J24)/($A34-$A16))))</f>
        <v/>
      </c>
      <c r="M25" t="str">
        <f t="shared" ref="M25" si="82">IF($A36="","",((L26-L24)/($A36-$A14)))</f>
        <v/>
      </c>
      <c r="O25" t="str">
        <f t="shared" ref="O25" si="83">IF($A38="","",((N26-N24)/($A38-$A12)))</f>
        <v/>
      </c>
    </row>
    <row r="26" spans="1:16" x14ac:dyDescent="0.25">
      <c r="A26" s="2"/>
      <c r="B26" s="3"/>
      <c r="D26" t="str">
        <f t="shared" si="31"/>
        <v/>
      </c>
      <c r="F26" t="str">
        <f t="shared" ref="F26" si="84">IF($A30="","",IF(($A30=$A22),IF(($A22=$A20),IF(($A20=$A18),IF(($A18=$A16),IF(($A16=$A14),($B22/24),($B24/24)),($B26/24)),($B28/24)),($B30/24)),((E27-E25)/($A30-$A22))))</f>
        <v/>
      </c>
      <c r="H26" t="str">
        <f t="shared" ref="H26" si="85">IF($A32="","",IF(($A32=$A20),IF(($A20=$A18),($B30/720),($B32/720)),((G27-G25)/($A32-$A20))))</f>
        <v/>
      </c>
      <c r="J26" t="str">
        <f t="shared" ref="J26" si="86">IF($A34="","",IF(($A34=$A18),($B34/40320),(($I27-$I25)/($A34-$A18))))</f>
        <v/>
      </c>
      <c r="L26" t="str">
        <f t="shared" ref="L26" si="87">IF($A36="","",((K27-K25)/($A36-$A16)))</f>
        <v/>
      </c>
      <c r="N26" t="str">
        <f t="shared" ref="N26" si="88">IF($A38="","",((M27-M25)/($A38-$A14)))</f>
        <v/>
      </c>
      <c r="P26" t="str">
        <f t="shared" ref="P26" si="89">IF($A40="","",((O27-O25)/($A40-$A12)))</f>
        <v/>
      </c>
    </row>
    <row r="27" spans="1:16" x14ac:dyDescent="0.25">
      <c r="C27" t="str">
        <f t="shared" ref="C27" si="90">IF($A28="","",IF(($A28=$A26),IF(($A26=$A24),IF(($A24=$A22),IF(($A22=$A20),IF(($A20=$A18),($B20/1),($B22/1)),($B24/1)),($B26/1)),($B28/1)),IF(($A26=$A24),IF(($A24=$A22),IF(($A22=$A20),IF(($A20=$A18),IF(($A18=$A16),(($B28-$B16)/($A28-$A16)),(($B28-$B18)/($A28-$A18))),(($B28-$B20)/($A28-$A20))),(($B28-$B22)/($A28-$A22))),(($B28-$B24)/($A28-$A24))),(($B28-$B26)/($A28-$A26)))))</f>
        <v/>
      </c>
      <c r="E27" t="str">
        <f t="shared" ref="E27" si="91">IF($A30="","",IF(($A30=$A24),IF(($A24=$A22),IF(($A22=$A20),IF(($A20=$A18),($B24/6),($B26/6)),($B28/6)),($B30/6)),((D28-D26)/($A30-$A24))))</f>
        <v/>
      </c>
      <c r="G27" t="str">
        <f t="shared" ref="G27" si="92">IF($A32="","",IF(($A32=$A22),IF(($A22=$A20),IF(($A20=$A18),($B28/120),($B30/120)),($B32/120)),((F28-F26)/($A32-$A22))))</f>
        <v/>
      </c>
      <c r="I27" t="str">
        <f t="shared" ref="I27" si="93">IF($A34="","",IF(($A34=$A20),($B34/5040),(($H28-$H26)/($A34-$A20))))</f>
        <v/>
      </c>
      <c r="K27" t="str">
        <f t="shared" ref="K27" si="94">IF($A36="","",IF(($A36=$A18),($B36/562880),((J28-J26)/($A36-$A18))))</f>
        <v/>
      </c>
      <c r="M27" t="str">
        <f t="shared" ref="M27" si="95">IF($A38="","",((L28-L26)/($A38-$A16)))</f>
        <v/>
      </c>
      <c r="O27" t="str">
        <f t="shared" ref="O27" si="96">IF($A40="","",((N28-N26)/($A40-$A14)))</f>
        <v/>
      </c>
    </row>
    <row r="28" spans="1:16" x14ac:dyDescent="0.25">
      <c r="A28" s="2"/>
      <c r="B28" s="3"/>
      <c r="D28" t="str">
        <f t="shared" si="31"/>
        <v/>
      </c>
      <c r="F28" t="str">
        <f t="shared" ref="F28" si="97">IF($A32="","",IF(($A32=$A24),IF(($A24=$A22),IF(($A22=$A20),IF(($A20=$A18),IF(($A18=$A16),($B24/24),($B26/24)),($B28/24)),($B30/24)),($B32/24)),((E29-E27)/($A32-$A24))))</f>
        <v/>
      </c>
      <c r="H28" t="str">
        <f t="shared" ref="H28" si="98">IF($A34="","",IF(($A34=$A22),IF(($A22=$A20),($B32/720),($B34/720)),((G29-G27)/($A34-$A22))))</f>
        <v/>
      </c>
      <c r="J28" t="str">
        <f t="shared" ref="J28" si="99">IF($A36="","",IF(($A36=$A20),($B36/40320),(($I29-$I27)/($A36-$A20))))</f>
        <v/>
      </c>
      <c r="L28" t="str">
        <f t="shared" ref="L28" si="100">IF($A38="","",((K29-K27)/($A38-$A18)))</f>
        <v/>
      </c>
      <c r="N28" t="str">
        <f t="shared" ref="N28" si="101">IF($A40="","",((M29-M27)/($A40-$A16)))</f>
        <v/>
      </c>
      <c r="P28" t="str">
        <f t="shared" ref="P28" si="102">IF($A42="","",((O29-O27)/($A42-$A14)))</f>
        <v/>
      </c>
    </row>
    <row r="29" spans="1:16" x14ac:dyDescent="0.25">
      <c r="C29" t="str">
        <f t="shared" ref="C29" si="103">IF($A30="","",IF(($A30=$A28),IF(($A28=$A26),IF(($A26=$A24),IF(($A24=$A22),IF(($A22=$A20),($B22/1),($B24/1)),($B26/1)),($B28/1)),($B30/1)),IF(($A28=$A26),IF(($A26=$A24),IF(($A24=$A22),IF(($A22=$A20),IF(($A20=$A18),(($B30-$B18)/($A30-$A18)),(($B30-$B20)/($A30-$A20))),(($B30-$B22)/($A30-$A22))),(($B30-$B24)/($A30-$A24))),(($B30-$B26)/($A30-$A26))),(($B30-$B28)/($A30-$A28)))))</f>
        <v/>
      </c>
      <c r="E29" t="str">
        <f t="shared" ref="E29" si="104">IF($A32="","",IF(($A32=$A26),IF(($A26=$A24),IF(($A24=$A22),IF(($A22=$A20),($B26/6),($B28/6)),($B30/6)),($B32/6)),((D30-D28)/($A32-$A26))))</f>
        <v/>
      </c>
      <c r="G29" t="str">
        <f t="shared" ref="G29" si="105">IF($A34="","",IF(($A34=$A24),IF(($A24=$A22),IF(($A22=$A20),($B30/120),($B32/120)),($B34/120)),((F30-F28)/($A34-$A24))))</f>
        <v/>
      </c>
      <c r="I29" t="str">
        <f t="shared" ref="I29" si="106">IF($A36="","",IF(($A36=$A22),($B36/5040),(($H30-$H28)/($A36-$A22))))</f>
        <v/>
      </c>
      <c r="K29" t="str">
        <f t="shared" ref="K29" si="107">IF($A38="","",IF(($A38=$A20),($B38/562880),((J30-J28)/($A38-$A20))))</f>
        <v/>
      </c>
      <c r="M29" t="str">
        <f t="shared" ref="M29" si="108">IF($A40="","",((L30-L28)/($A40-$A18)))</f>
        <v/>
      </c>
      <c r="O29" t="str">
        <f t="shared" ref="O29" si="109">IF($A42="","",((N30-N28)/($A42-$A16)))</f>
        <v/>
      </c>
    </row>
    <row r="30" spans="1:16" x14ac:dyDescent="0.25">
      <c r="A30" s="2"/>
      <c r="B30" s="3"/>
      <c r="D30" t="str">
        <f t="shared" si="31"/>
        <v/>
      </c>
      <c r="F30" t="str">
        <f t="shared" ref="F30" si="110">IF($A34="","",IF(($A34=$A26),IF(($A26=$A24),IF(($A24=$A22),IF(($A22=$A20),IF(($A20=$A18),($B26/24),($B28/24)),($B30/24)),($B32/24)),($B34/24)),((E31-E29)/($A34-$A26))))</f>
        <v/>
      </c>
      <c r="H30" t="str">
        <f t="shared" ref="H30" si="111">IF($A36="","",IF(($A36=$A24),IF(($A24=$A22),($B34/720),($B36/720)),((G31-G29)/($A36-$A24))))</f>
        <v/>
      </c>
      <c r="J30" t="str">
        <f t="shared" ref="J30" si="112">IF($A38="","",IF(($A38=$A22),($B38/40320),(($I31-$I29)/($A38-$A22))))</f>
        <v/>
      </c>
      <c r="L30" t="str">
        <f t="shared" ref="L30" si="113">IF($A40="","",((K31-K29)/($A40-$A20)))</f>
        <v/>
      </c>
      <c r="N30" t="str">
        <f t="shared" ref="N30" si="114">IF($A42="","",((M31-M29)/($A42-$A18)))</f>
        <v/>
      </c>
      <c r="P30" t="str">
        <f t="shared" ref="P30" si="115">IF($A44="","",((O31-O29)/($A44-$A16)))</f>
        <v/>
      </c>
    </row>
    <row r="31" spans="1:16" x14ac:dyDescent="0.25">
      <c r="C31" t="str">
        <f>IF($A32="","",IF(($A32=$A30),IF(($A30=$A28),IF(($A28=$A26),IF(($A26=$A24),($B26/1),($B28/1)),($B30/1)),($B32/1)),(B32-B30/($A32-$A30))))</f>
        <v/>
      </c>
      <c r="E31" t="str">
        <f t="shared" ref="E31" si="116">IF($A34="","",IF(($A34=$A28),IF(($A28=$A26),IF(($A26=$A24),($B30/6),($B32/6)),($B34/6)),((D32-D30)/($A34-$A28))))</f>
        <v/>
      </c>
      <c r="G31" t="str">
        <f>IF($A36="","",IF(($A36=$A26),(#REF!/120),((F32-F30)/($A36-$A26))))</f>
        <v/>
      </c>
      <c r="I31" t="str">
        <f t="shared" ref="I31" si="117">IF($A38="","",IF(($A38=$A24),($B38/5040),((H32-H30)/($A38-$A24))))</f>
        <v/>
      </c>
    </row>
    <row r="32" spans="1:16" x14ac:dyDescent="0.25">
      <c r="F32" t="str">
        <f t="shared" ref="F32" si="118">IF($A36="","",IF(($A36=$A28),($B36/24),((E33-E31)/($A36-$A28))))</f>
        <v/>
      </c>
      <c r="H32" t="str">
        <f t="shared" ref="H32" si="119">IF($A38="","",IF(($A38=$A26),($B38/720),((G33-G31)/($A38-$A26))))</f>
        <v/>
      </c>
      <c r="J32" t="str">
        <f t="shared" ref="J32" si="120">IF($A40="","",IF(($A40=$A24),($B40/40320),((I33-I31)/($A40-$A25))))</f>
        <v/>
      </c>
    </row>
    <row r="33" spans="5:10" x14ac:dyDescent="0.25">
      <c r="E33" t="str">
        <f t="shared" ref="E33" si="121">IF($A36="","",IF(($A36=$A30),IF(($A30=$A28),IF(($A28=$A26),($B32/6),($B34/6)),($B36/6)),((D34-D32)/($A36-$A30))))</f>
        <v/>
      </c>
      <c r="I33" t="str">
        <f t="shared" ref="I33" si="122">IF($A40="","",IF(($A40=$A26),($B40/5040),((H34-H32)/($A40-$A26))))</f>
        <v/>
      </c>
    </row>
    <row r="34" spans="5:10" x14ac:dyDescent="0.25">
      <c r="F34" t="str">
        <f t="shared" ref="F34" si="123">IF($A38="","",IF(($A38=$A30),($B38/24),((E35-E33)/($A38-$A30))))</f>
        <v/>
      </c>
      <c r="G34" t="s">
        <v>13</v>
      </c>
      <c r="H34" t="str">
        <f t="shared" ref="H34" si="124">IF($A40="","",IF(($A40=$A28),($B40/720),((G35-G33)/($A40-$A28))))</f>
        <v/>
      </c>
      <c r="J34" t="str">
        <f t="shared" ref="J34" si="125">IF($A42="","",IF(($A42=$A26),($B42/40320),((I35-I33)/($A42-$A27))))</f>
        <v/>
      </c>
    </row>
    <row r="35" spans="5:10" x14ac:dyDescent="0.25">
      <c r="E35" t="str">
        <f t="shared" ref="E35" si="126">IF($A38="","",IF(($A38=$A32),IF(($A32=$A30),IF(($A30=$A28),($B34/6),($B36/6)),($B38/6)),((D36-D34)/($A38-$A32))))</f>
        <v/>
      </c>
    </row>
    <row r="36" spans="5:10" x14ac:dyDescent="0.25">
      <c r="F36" t="str">
        <f t="shared" ref="F36" si="127">IF($A40="","",IF(($A40=$A32),($B40/24),((E37-E35)/($A40-$A32))))</f>
        <v/>
      </c>
      <c r="H36" t="str">
        <f t="shared" ref="H36" si="128">IF($A42="","",IF(($A42=$A30),($B42/720),((G37-G35)/($A42-$A30))))</f>
        <v/>
      </c>
      <c r="I36" t="str">
        <f>IF($A43="","",IF(($A43=$A29),(#REF!/5040),((H37-H35)/($A43-$A29))))</f>
        <v/>
      </c>
      <c r="J36" t="str">
        <f t="shared" ref="J36" si="129">IF($A44="","",IF(($A44=$A28),($B44/40320),((I37-I35)/($A44-$A29))))</f>
        <v/>
      </c>
    </row>
    <row r="37" spans="5:10" x14ac:dyDescent="0.25">
      <c r="E37" t="str">
        <f t="shared" ref="E37" si="130">IF($A40="","",IF(($A40=$A34),IF(($A34=$A32),IF(($A32=$A30),($B36/6),($B38/6)),($B40/6)),((D38-D36)/($A40-$A34))))</f>
        <v/>
      </c>
    </row>
    <row r="38" spans="5:10" x14ac:dyDescent="0.25">
      <c r="F38" t="str">
        <f t="shared" ref="F38" si="131">IF($A42="","",IF(($A42=$A34),($B42/24),((E39-E37)/($A42-$A34))))</f>
        <v/>
      </c>
      <c r="J38" t="str">
        <f t="shared" ref="J38" si="132">IF($A46="","",IF(($A46=$A30),($B46/40320),((I39-I37)/($A46-$A31))))</f>
        <v/>
      </c>
    </row>
    <row r="39" spans="5:10" x14ac:dyDescent="0.25">
      <c r="E39" t="str">
        <f t="shared" ref="E39" si="133">IF($A42="","",IF(($A42=$A36),IF(($A36=$A34),IF(($A34=$A32),($B38/6),($B40/6)),($B42/6)),((D40-D38)/($A42-$A36))))</f>
        <v/>
      </c>
      <c r="I39" t="str">
        <f>IF($A46="","",IF(($A46=$A32),(#REF!/5040),((H40-H38)/($A46-$A32))))</f>
        <v/>
      </c>
    </row>
    <row r="40" spans="5:10" x14ac:dyDescent="0.25">
      <c r="J40" t="str">
        <f>IF($A48="","",IF(($A48=$A32),(#REF!/720),((I41-I39)/($A48-$A33))))</f>
        <v/>
      </c>
    </row>
    <row r="41" spans="5:10" x14ac:dyDescent="0.25">
      <c r="E41" t="str">
        <f t="shared" ref="E41" si="134">IF($A44="","",IF(($A44=$A38),IF(($A38=$A36),IF(($A36=$A34),($B40/6),($B42/6)),($B44/6)),((D42-D40)/($A44-$A38))))</f>
        <v/>
      </c>
    </row>
    <row r="42" spans="5:10" x14ac:dyDescent="0.25">
      <c r="I42" t="str">
        <f>IF($A49="","",IF(($A49=$A35),(#REF!/5040),((H43-H41)/($A49-$A35))))</f>
        <v/>
      </c>
    </row>
    <row r="43" spans="5:10" x14ac:dyDescent="0.25">
      <c r="E43" t="str">
        <f t="shared" ref="E43" si="135">IF($A46="","",IF(($A46=$A40),IF(($A40=$A38),IF(($A38=$A36),($B42/6),($B44/6)),($B46/6)),((D44-D42)/($A46-$A40))))</f>
        <v/>
      </c>
      <c r="J43" t="str">
        <f>IF($A51="","",IF(($A51=$A35),(#REF!/720),((I44-I42)/($A51-$A36))))</f>
        <v/>
      </c>
    </row>
    <row r="45" spans="5:10" x14ac:dyDescent="0.25">
      <c r="E45" t="str">
        <f t="shared" ref="E45" si="136">IF($A48="","",IF(($A48=$A42),IF(($A42=$A40),IF(($A40=$A38),($B44/6),($B46/6)),($B48/6)),((D46-D44)/($A48-$A42))))</f>
        <v/>
      </c>
      <c r="I45" t="str">
        <f>IF($A52="","",IF(($A52=$A38),(#REF!/5040),((H46-H44)/($A52-$A38))))</f>
        <v/>
      </c>
    </row>
    <row r="46" spans="5:10" x14ac:dyDescent="0.25">
      <c r="J46" t="str">
        <f>IF($A54="","",IF(($A54=$A38),(#REF!/720),((I47-I45)/($A54-$A39))))</f>
        <v/>
      </c>
    </row>
    <row r="47" spans="5:10" x14ac:dyDescent="0.25">
      <c r="E47" t="str">
        <f t="shared" ref="E47" si="137">IF($A50="","",IF(($A50=$A44),IF(($A44=$A42),IF(($A42=$A40),($B46/6),($B48/6)),($B50/6)),((D48-D46)/($A50-$A44))))</f>
        <v/>
      </c>
    </row>
    <row r="48" spans="5:10" x14ac:dyDescent="0.25">
      <c r="I48" t="str">
        <f>IF($A55="","",IF(($A55=$A41),(#REF!/5040),((H49-H47)/($A55-$A41))))</f>
        <v/>
      </c>
    </row>
    <row r="49" spans="5:10" x14ac:dyDescent="0.25">
      <c r="E49" t="str">
        <f t="shared" ref="E49" si="138">IF($A52="","",IF(($A52=$A46),IF(($A46=$A44),IF(($A44=$A42),($B48/6),($B50/6)),($B52/6)),((D50-D48)/($A52-$A46))))</f>
        <v/>
      </c>
      <c r="J49" t="str">
        <f>IF($A57="","",IF(($A57=$A41),(#REF!/720),((I50-I48)/($A57-$A42))))</f>
        <v/>
      </c>
    </row>
    <row r="51" spans="5:10" x14ac:dyDescent="0.25">
      <c r="E51" t="str">
        <f t="shared" ref="E51" si="139">IF($A54="","",IF(($A54=$A48),IF(($A48=$A46),IF(($A46=$A44),($B50/6),($B52/6)),($B54/6)),((D52-D50)/($A54-$A48))))</f>
        <v/>
      </c>
      <c r="I51" t="str">
        <f>IF($A58="","",IF(($A58=$A44),(#REF!/5040),((H52-H50)/($A58-$A44))))</f>
        <v/>
      </c>
    </row>
    <row r="52" spans="5:10" x14ac:dyDescent="0.25">
      <c r="J52" t="str">
        <f>IF($A60="","",IF(($A60=$A44),(#REF!/720),((I53-I51)/($A60-$A45))))</f>
        <v/>
      </c>
    </row>
    <row r="53" spans="5:10" x14ac:dyDescent="0.25">
      <c r="E53" t="str">
        <f t="shared" ref="E53" si="140">IF($A56="","",IF(($A56=$A50),IF(($A50=$A48),IF(($A48=$A46),($B52/6),($B54/6)),($B56/6)),((D54-D52)/($A56-$A50))))</f>
        <v/>
      </c>
    </row>
    <row r="54" spans="5:10" x14ac:dyDescent="0.25">
      <c r="I54" t="str">
        <f>IF($A61="","",IF(($A61=$A47),(#REF!/5040),((H55-H53)/($A61-$A47))))</f>
        <v/>
      </c>
    </row>
    <row r="55" spans="5:10" x14ac:dyDescent="0.25">
      <c r="E55" t="str">
        <f t="shared" ref="E55" si="141">IF($A58="","",IF(($A58=$A52),IF(($A52=$A50),IF(($A50=$A48),($B54/6),($B56/6)),($B58/6)),((D56-D54)/($A58-$A52))))</f>
        <v/>
      </c>
      <c r="J55" t="str">
        <f>IF($A63="","",IF(($A63=$A47),(#REF!/720),((I56-I54)/($A63-$A48))))</f>
        <v/>
      </c>
    </row>
    <row r="57" spans="5:10" x14ac:dyDescent="0.25">
      <c r="I57" t="str">
        <f>IF($A64="","",IF(($A64=$A50),(#REF!/5040),((H58-H56)/($A64-$A50))))</f>
        <v/>
      </c>
    </row>
    <row r="58" spans="5:10" x14ac:dyDescent="0.25">
      <c r="J58" t="str">
        <f>IF($A66="","",IF(($A66=$A50),(#REF!/720),((I59-I57)/($A66-$A51))))</f>
        <v/>
      </c>
    </row>
    <row r="60" spans="5:10" x14ac:dyDescent="0.25">
      <c r="I60" t="str">
        <f>IF($A67="","",IF(($A67=$A53),(#REF!/5040),((H61-H59)/($A67-$A53))))</f>
        <v/>
      </c>
    </row>
    <row r="61" spans="5:10" x14ac:dyDescent="0.25">
      <c r="J61" t="str">
        <f>IF($A69="","",IF(($A69=$A53),(#REF!/720),((I62-I60)/($A69-$A54))))</f>
        <v/>
      </c>
    </row>
    <row r="63" spans="5:10" x14ac:dyDescent="0.25">
      <c r="I63" t="str">
        <f>IF($A70="","",IF(($A70=$A56),(#REF!/5040),((H64-H62)/($A70-$A56))))</f>
        <v/>
      </c>
    </row>
    <row r="64" spans="5:10" x14ac:dyDescent="0.25">
      <c r="J64" t="str">
        <f>IF($A72="","",IF(($A72=$A56),(#REF!/720),((I65-I63)/($A72-$A57))))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FAA90FC3BF3444A2863F2641D00686" ma:contentTypeVersion="10" ma:contentTypeDescription="Crear nuevo documento." ma:contentTypeScope="" ma:versionID="9767594112fd6aa2dc10de8c6a42d810">
  <xsd:schema xmlns:xsd="http://www.w3.org/2001/XMLSchema" xmlns:xs="http://www.w3.org/2001/XMLSchema" xmlns:p="http://schemas.microsoft.com/office/2006/metadata/properties" xmlns:ns3="81bc2247-ba66-4cc6-ac10-3e3ad4cefaf1" xmlns:ns4="fed13d66-9433-430b-8a3c-a84ef405df49" targetNamespace="http://schemas.microsoft.com/office/2006/metadata/properties" ma:root="true" ma:fieldsID="51585a3457a05262bd2621a7f9cde27a" ns3:_="" ns4:_="">
    <xsd:import namespace="81bc2247-ba66-4cc6-ac10-3e3ad4cefaf1"/>
    <xsd:import namespace="fed13d66-9433-430b-8a3c-a84ef405df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c2247-ba66-4cc6-ac10-3e3ad4cefa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3d66-9433-430b-8a3c-a84ef405d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C942B0-9ED2-421A-B7A1-70FEF5246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bc2247-ba66-4cc6-ac10-3e3ad4cefaf1"/>
    <ds:schemaRef ds:uri="fed13d66-9433-430b-8a3c-a84ef405d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AF46C8-5083-4856-A2EC-EA48B9425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E8C5C-6838-4921-BCE0-D4C50AF13E8D}">
  <ds:schemaRefs>
    <ds:schemaRef ds:uri="http://www.w3.org/XML/1998/namespace"/>
    <ds:schemaRef ds:uri="http://purl.org/dc/terms/"/>
    <ds:schemaRef ds:uri="81bc2247-ba66-4cc6-ac10-3e3ad4cefaf1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fed13d66-9433-430b-8a3c-a84ef405df49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Hermira Anchuelo</dc:creator>
  <cp:lastModifiedBy>Santiago Hermira Anchuelo</cp:lastModifiedBy>
  <dcterms:created xsi:type="dcterms:W3CDTF">2021-01-07T17:28:41Z</dcterms:created>
  <dcterms:modified xsi:type="dcterms:W3CDTF">2022-11-30T17:21:22Z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0x0101007FFAA90FC3BF3444A2863F2641D00686</vt:lpwstr>
  </property>
</Properties>
</file>