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fsagrbr-my.sharepoint.com/personal/sustentabilidade_fsbioenergia_com_br/Documents/FS SUST/CERTIFICAÇÕES/RENOVABIO/20. RenovaCalcs abertas/"/>
    </mc:Choice>
  </mc:AlternateContent>
  <xr:revisionPtr revIDLastSave="511" documentId="11_AD4D361C20488DEA4E38A07834DA547C5BDEDD8B" xr6:coauthVersionLast="47" xr6:coauthVersionMax="47" xr10:uidLastSave="{962CBD53-E6E2-40F7-BBA2-5283BC6F0654}"/>
  <bookViews>
    <workbookView xWindow="-110" yWindow="-110" windowWidth="19420" windowHeight="10420" activeTab="1" xr2:uid="{00000000-000D-0000-FFFF-FFFF00000000}"/>
  </bookViews>
  <sheets>
    <sheet name="LRV" sheetId="1" r:id="rId1"/>
    <sheet name="SRS" sheetId="2" r:id="rId2"/>
  </sheets>
  <definedNames>
    <definedName name="_xlnm._FilterDatabase" localSheetId="0" hidden="1">LRV!$A$2:$H$97</definedName>
    <definedName name="_xlnm._FilterDatabase" localSheetId="1" hidden="1">SRS!$A$2:$F$97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5" i="2" l="1"/>
  <c r="M13" i="2" s="1"/>
  <c r="E95" i="2"/>
  <c r="L13" i="2" s="1"/>
  <c r="D95" i="2"/>
  <c r="K13" i="2" s="1"/>
  <c r="F92" i="2"/>
  <c r="E92" i="2"/>
  <c r="D92" i="2"/>
  <c r="F48" i="2"/>
  <c r="M8" i="2" s="1"/>
  <c r="E48" i="2"/>
  <c r="L8" i="2" s="1"/>
  <c r="D48" i="2"/>
  <c r="K8" i="2" s="1"/>
  <c r="M16" i="2"/>
  <c r="L16" i="2"/>
  <c r="K16" i="2"/>
  <c r="M10" i="2"/>
  <c r="L10" i="2"/>
  <c r="K10" i="2"/>
  <c r="M9" i="2"/>
  <c r="L9" i="2"/>
  <c r="K9" i="2"/>
  <c r="N16" i="1"/>
  <c r="O16" i="1"/>
  <c r="P16" i="1"/>
  <c r="Q16" i="1"/>
  <c r="M16" i="1"/>
  <c r="N10" i="1"/>
  <c r="O10" i="1"/>
  <c r="P10" i="1"/>
  <c r="Q10" i="1"/>
  <c r="M10" i="1"/>
  <c r="N9" i="1"/>
  <c r="O9" i="1"/>
  <c r="P9" i="1"/>
  <c r="Q9" i="1"/>
  <c r="M9" i="1"/>
  <c r="K17" i="2" l="1"/>
  <c r="F97" i="2"/>
  <c r="L17" i="2"/>
  <c r="D97" i="2"/>
  <c r="E97" i="2"/>
  <c r="M17" i="2"/>
  <c r="G48" i="1" l="1"/>
  <c r="P8" i="1" s="1"/>
  <c r="P17" i="1" l="1"/>
  <c r="H95" i="1"/>
  <c r="Q13" i="1" s="1"/>
  <c r="G95" i="1"/>
  <c r="P13" i="1" s="1"/>
  <c r="F95" i="1"/>
  <c r="O13" i="1" s="1"/>
  <c r="E95" i="1"/>
  <c r="N13" i="1" s="1"/>
  <c r="H92" i="1"/>
  <c r="G92" i="1"/>
  <c r="F92" i="1"/>
  <c r="E92" i="1"/>
  <c r="H48" i="1"/>
  <c r="Q8" i="1" s="1"/>
  <c r="Q17" i="1" s="1"/>
  <c r="F48" i="1"/>
  <c r="O8" i="1" s="1"/>
  <c r="E48" i="1"/>
  <c r="N8" i="1" s="1"/>
  <c r="N17" i="1" s="1"/>
  <c r="O17" i="1" l="1"/>
  <c r="E97" i="1"/>
  <c r="H97" i="1"/>
  <c r="G97" i="1"/>
  <c r="F97" i="1"/>
  <c r="D95" i="1"/>
  <c r="M13" i="1" s="1"/>
  <c r="D92" i="1"/>
  <c r="D48" i="1"/>
  <c r="M8" i="1" s="1"/>
  <c r="M17" i="1" s="1"/>
  <c r="D97" i="1" l="1"/>
</calcChain>
</file>

<file path=xl/sharedStrings.xml><?xml version="1.0" encoding="utf-8"?>
<sst xmlns="http://schemas.openxmlformats.org/spreadsheetml/2006/main" count="217" uniqueCount="96">
  <si>
    <t>Cultivo de milho</t>
  </si>
  <si>
    <t>Processo</t>
  </si>
  <si>
    <t>Transporte de etanol</t>
  </si>
  <si>
    <t>LRV IC (gCO2eq/MJ)</t>
  </si>
  <si>
    <t>Calcário calcítico</t>
  </si>
  <si>
    <t>Calcário dolomítico</t>
  </si>
  <si>
    <t>Gesso</t>
  </si>
  <si>
    <t>N - Ureia</t>
  </si>
  <si>
    <t>N - Fosfato monoamônico (MAP)</t>
  </si>
  <si>
    <t>P₂O₅ - Fosfato monoamônico (MAP)</t>
  </si>
  <si>
    <t>N - Fosfato diamônico (DAP)</t>
  </si>
  <si>
    <t>P₂O₅ - Fosfato diamônico (DAP)</t>
  </si>
  <si>
    <t>N - Nitrato de amônio</t>
  </si>
  <si>
    <t>N - Solução de nitrato de amônio e ureia (UAN)</t>
  </si>
  <si>
    <t>N - Amônia anidra</t>
  </si>
  <si>
    <t>N - Sulfato de amônio</t>
  </si>
  <si>
    <t>N - Nitrato de amônio e cálcio (CAN)</t>
  </si>
  <si>
    <t>P₂O₅ - Superfosfato simples (SSP)</t>
  </si>
  <si>
    <t>P₂O₅ - Superfosfato triplo (TSP)</t>
  </si>
  <si>
    <t>K₂O - Cloreto de potássio (KCl)</t>
  </si>
  <si>
    <t>N - Outros</t>
  </si>
  <si>
    <t>P₂O₅ - Outros</t>
  </si>
  <si>
    <t>K₂O - Outros</t>
  </si>
  <si>
    <t>Outros Fertilizantes Orgânicos/Organominerais</t>
  </si>
  <si>
    <t>Herbicidas, Fungicidas, Inseticidas, Adjuvantes</t>
  </si>
  <si>
    <t>Diesel B0</t>
  </si>
  <si>
    <t>Biodiesel B100</t>
  </si>
  <si>
    <t>Gasolina A</t>
  </si>
  <si>
    <t>Etanol anidro</t>
  </si>
  <si>
    <t>Etanol hidratado</t>
  </si>
  <si>
    <t>Biometano de terceiros</t>
  </si>
  <si>
    <t>Eletricidade da rede - mix médio</t>
  </si>
  <si>
    <t>Eletricidade - PCH</t>
  </si>
  <si>
    <t>Eletricidade - biomassa</t>
  </si>
  <si>
    <t>Eletricidade - eólica</t>
  </si>
  <si>
    <t>Eletricidade - solar</t>
  </si>
  <si>
    <t>N2O - Fertilizantes sintéticos</t>
  </si>
  <si>
    <t>N2O - Fertilizantes organominerais</t>
  </si>
  <si>
    <t>N2O - Resíduos culturais</t>
  </si>
  <si>
    <t xml:space="preserve">CO2 - Calcário </t>
  </si>
  <si>
    <t>CO2 - Uréia</t>
  </si>
  <si>
    <t>CO₂ eq - queima do diesel</t>
  </si>
  <si>
    <t>CO₂ eq - queima do biodiesel</t>
  </si>
  <si>
    <t>CO₂ eq - queima da gasolina A</t>
  </si>
  <si>
    <t>CO₂ eq - queima do etanol anidro</t>
  </si>
  <si>
    <t>CO₂ eq - queima do etanol hidratado</t>
  </si>
  <si>
    <t>CO₂ eq - queima do biometano</t>
  </si>
  <si>
    <t>Sementes de milho</t>
  </si>
  <si>
    <t>Água</t>
  </si>
  <si>
    <t>TOTAL</t>
  </si>
  <si>
    <t>ETAPA INDUSTRIAL</t>
  </si>
  <si>
    <t>Processamento com secagem</t>
  </si>
  <si>
    <t>Processamento sem secagem</t>
  </si>
  <si>
    <t>Milho (grãos)</t>
  </si>
  <si>
    <t>Transporte do milho em grãos até a usina</t>
  </si>
  <si>
    <t>Enzimas</t>
  </si>
  <si>
    <t>Ácido sulfúrico</t>
  </si>
  <si>
    <t>Hidróxido de sódio</t>
  </si>
  <si>
    <t>Amônia</t>
  </si>
  <si>
    <t>Levedura</t>
  </si>
  <si>
    <t>Zeolita</t>
  </si>
  <si>
    <t>Óleo combusível</t>
  </si>
  <si>
    <t>Biogás de terceiros</t>
  </si>
  <si>
    <t>Gás natural</t>
  </si>
  <si>
    <t>Cavaco de madeira</t>
  </si>
  <si>
    <t>Transporte de cavaco de madeira</t>
  </si>
  <si>
    <t>Lenha</t>
  </si>
  <si>
    <t>Transporte de lenha</t>
  </si>
  <si>
    <t>Resíduos florestais</t>
  </si>
  <si>
    <t>Transporte de resíduos florestais</t>
  </si>
  <si>
    <t>Bagaço de cana-de-açúcar</t>
  </si>
  <si>
    <t>Transporte de bagaço de cana-de-açúcar</t>
  </si>
  <si>
    <t>Palha de cana-de-açúcar</t>
  </si>
  <si>
    <t>Transporte de palha de cana-de-açúcar</t>
  </si>
  <si>
    <t>CO₂ eq - queima do óleo combustível</t>
  </si>
  <si>
    <t>CO₂ eq - queima do etanol hidratado próprio</t>
  </si>
  <si>
    <t>CO₂ eq - queima do etanol anidro próprio</t>
  </si>
  <si>
    <t>CO₂ eq - queima do biogás de terceiros</t>
  </si>
  <si>
    <t>CO₂ eq - queima do biogás próprio</t>
  </si>
  <si>
    <t>CO₂ eq - queima da gás natural</t>
  </si>
  <si>
    <t>CO₂ eq - queima do bagaço de cana-de-açúcar</t>
  </si>
  <si>
    <t>CO₂ eq - queima da palha de cana-de-açúcar</t>
  </si>
  <si>
    <t>CO₂ eq - queima dos cavacos de madeira</t>
  </si>
  <si>
    <t>CO₂ eq - queima da lenha</t>
  </si>
  <si>
    <t>CO₂ eq - queima dos resíduos florestais</t>
  </si>
  <si>
    <t>Distribuição</t>
  </si>
  <si>
    <t>Sistema logístico rodoviário</t>
  </si>
  <si>
    <t>Sistema logístico fluvial</t>
  </si>
  <si>
    <t>Uso</t>
  </si>
  <si>
    <t>Uso etanol anidro</t>
  </si>
  <si>
    <t>RESUMO</t>
  </si>
  <si>
    <t>Total</t>
  </si>
  <si>
    <t>Transporte do milho até a usina</t>
  </si>
  <si>
    <t>SRS IC (gCO2eq/MJ)</t>
  </si>
  <si>
    <t>Resumo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</si>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</sst>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5" borderId="0" xfId="0" applyFont="1" applyFill="1"/>
    <xf numFmtId="2" fontId="0" fillId="7" borderId="2" xfId="0" applyNumberFormat="1" applyFill="1" applyBorder="1" applyAlignment="1">
      <alignment horizontal="center" vertical="center"/>
    </xf>
    <xf numFmtId="2" fontId="1" fillId="7" borderId="2" xfId="0" applyNumberFormat="1" applyFont="1" applyFill="1" applyBorder="1" applyAlignment="1">
      <alignment horizontal="center" vertical="center"/>
    </xf>
    <xf numFmtId="2" fontId="5" fillId="7" borderId="2" xfId="0" applyNumberFormat="1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2" fontId="1" fillId="8" borderId="2" xfId="0" applyNumberFormat="1" applyFont="1" applyFill="1" applyBorder="1" applyAlignment="1">
      <alignment horizontal="center" vertical="center"/>
    </xf>
    <xf numFmtId="2" fontId="5" fillId="8" borderId="2" xfId="0" applyNumberFormat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2" fontId="5" fillId="9" borderId="2" xfId="0" applyNumberFormat="1" applyFont="1" applyFill="1" applyBorder="1" applyAlignment="1">
      <alignment horizontal="center" vertical="center"/>
    </xf>
    <xf numFmtId="2" fontId="5" fillId="10" borderId="2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2" fontId="0" fillId="9" borderId="2" xfId="0" applyNumberFormat="1" applyFill="1" applyBorder="1" applyAlignment="1">
      <alignment horizontal="center" vertical="center"/>
    </xf>
    <xf numFmtId="2" fontId="0" fillId="10" borderId="2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horizontal="center" vertical="center"/>
    </xf>
    <xf numFmtId="2" fontId="1" fillId="9" borderId="2" xfId="0" applyNumberFormat="1" applyFont="1" applyFill="1" applyBorder="1" applyAlignment="1">
      <alignment horizontal="center" vertical="center"/>
    </xf>
    <xf numFmtId="2" fontId="1" fillId="10" borderId="2" xfId="0" applyNumberFormat="1" applyFont="1" applyFill="1" applyBorder="1" applyAlignment="1">
      <alignment horizontal="center" vertical="center"/>
    </xf>
    <xf numFmtId="2" fontId="1" fillId="11" borderId="2" xfId="0" applyNumberFormat="1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" fillId="0" borderId="7" xfId="0" applyFont="1" applyBorder="1"/>
    <xf numFmtId="2" fontId="9" fillId="7" borderId="5" xfId="0" applyNumberFormat="1" applyFont="1" applyFill="1" applyBorder="1"/>
    <xf numFmtId="2" fontId="9" fillId="8" borderId="5" xfId="0" applyNumberFormat="1" applyFont="1" applyFill="1" applyBorder="1"/>
    <xf numFmtId="2" fontId="9" fillId="9" borderId="5" xfId="0" applyNumberFormat="1" applyFont="1" applyFill="1" applyBorder="1"/>
    <xf numFmtId="2" fontId="9" fillId="10" borderId="5" xfId="0" applyNumberFormat="1" applyFont="1" applyFill="1" applyBorder="1"/>
    <xf numFmtId="2" fontId="9" fillId="7" borderId="0" xfId="0" applyNumberFormat="1" applyFont="1" applyFill="1"/>
    <xf numFmtId="2" fontId="9" fillId="8" borderId="0" xfId="0" applyNumberFormat="1" applyFont="1" applyFill="1"/>
    <xf numFmtId="2" fontId="9" fillId="9" borderId="0" xfId="0" applyNumberFormat="1" applyFont="1" applyFill="1"/>
    <xf numFmtId="2" fontId="9" fillId="10" borderId="0" xfId="0" applyNumberFormat="1" applyFont="1" applyFill="1"/>
    <xf numFmtId="0" fontId="9" fillId="7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2" fontId="9" fillId="11" borderId="6" xfId="0" applyNumberFormat="1" applyFont="1" applyFill="1" applyBorder="1"/>
    <xf numFmtId="2" fontId="9" fillId="11" borderId="8" xfId="0" applyNumberFormat="1" applyFont="1" applyFill="1" applyBorder="1"/>
    <xf numFmtId="0" fontId="9" fillId="11" borderId="8" xfId="0" applyFont="1" applyFill="1" applyBorder="1"/>
    <xf numFmtId="2" fontId="2" fillId="7" borderId="3" xfId="0" applyNumberFormat="1" applyFont="1" applyFill="1" applyBorder="1"/>
    <xf numFmtId="2" fontId="2" fillId="8" borderId="3" xfId="0" applyNumberFormat="1" applyFont="1" applyFill="1" applyBorder="1"/>
    <xf numFmtId="2" fontId="2" fillId="9" borderId="3" xfId="0" applyNumberFormat="1" applyFont="1" applyFill="1" applyBorder="1"/>
    <xf numFmtId="2" fontId="2" fillId="10" borderId="3" xfId="0" applyNumberFormat="1" applyFont="1" applyFill="1" applyBorder="1"/>
    <xf numFmtId="2" fontId="2" fillId="11" borderId="10" xfId="0" applyNumberFormat="1" applyFont="1" applyFill="1" applyBorder="1"/>
    <xf numFmtId="0" fontId="1" fillId="5" borderId="4" xfId="0" applyFont="1" applyFill="1" applyBorder="1"/>
    <xf numFmtId="0" fontId="1" fillId="4" borderId="7" xfId="0" applyFont="1" applyFill="1" applyBorder="1"/>
    <xf numFmtId="0" fontId="1" fillId="3" borderId="7" xfId="0" applyFont="1" applyFill="1" applyBorder="1"/>
    <xf numFmtId="0" fontId="1" fillId="2" borderId="7" xfId="0" applyFont="1" applyFill="1" applyBorder="1"/>
    <xf numFmtId="0" fontId="1" fillId="12" borderId="9" xfId="0" applyFont="1" applyFill="1" applyBorder="1"/>
    <xf numFmtId="0" fontId="0" fillId="2" borderId="0" xfId="0" applyFill="1" applyAlignment="1">
      <alignment horizontal="left" vertical="center"/>
    </xf>
    <xf numFmtId="0" fontId="0" fillId="0" borderId="0" xfId="0" quotePrefix="1"/>
    <xf numFmtId="0" fontId="4" fillId="12" borderId="1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 wrapText="1"/>
    </xf>
    <xf numFmtId="0" fontId="6" fillId="12" borderId="13" xfId="0" applyFont="1" applyFill="1" applyBorder="1" applyAlignment="1">
      <alignment horizontal="center" vertical="center" wrapText="1"/>
    </xf>
    <xf numFmtId="0" fontId="6" fillId="12" borderId="14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/>
    </xf>
    <xf numFmtId="0" fontId="8" fillId="12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60"/>
  <sheetViews>
    <sheetView workbookViewId="0">
      <selection activeCell="L21" sqref="L21"/>
    </sheetView>
  </sheetViews>
  <sheetFormatPr defaultRowHeight="14.5" x14ac:dyDescent="0.35"/>
  <cols>
    <col min="2" max="2" width="17.81640625" customWidth="1"/>
    <col min="3" max="3" width="41.7265625" bestFit="1" customWidth="1"/>
    <col min="4" max="4" width="11.81640625" style="11" bestFit="1" customWidth="1"/>
    <col min="5" max="5" width="11.81640625" style="15" bestFit="1" customWidth="1"/>
    <col min="6" max="6" width="10.6328125" style="25" bestFit="1" customWidth="1"/>
    <col min="7" max="7" width="10.6328125" style="26" bestFit="1" customWidth="1"/>
    <col min="8" max="8" width="10.6328125" style="27" bestFit="1" customWidth="1"/>
    <col min="12" max="12" width="36.36328125" bestFit="1" customWidth="1"/>
  </cols>
  <sheetData>
    <row r="1" spans="1:17" ht="21" customHeight="1" thickBot="1" x14ac:dyDescent="0.4">
      <c r="A1" s="75" t="s">
        <v>3</v>
      </c>
      <c r="B1" s="75"/>
      <c r="C1" s="75"/>
      <c r="D1" s="58">
        <v>2018</v>
      </c>
      <c r="E1" s="60">
        <v>2019</v>
      </c>
      <c r="F1" s="62">
        <v>2020</v>
      </c>
      <c r="G1" s="64">
        <v>2021</v>
      </c>
      <c r="H1" s="66">
        <v>2022</v>
      </c>
      <c r="M1" s="68" t="s">
        <v>90</v>
      </c>
      <c r="N1" s="69"/>
      <c r="O1" s="69"/>
      <c r="P1" s="69"/>
      <c r="Q1" s="70"/>
    </row>
    <row r="2" spans="1:17" ht="29" customHeight="1" x14ac:dyDescent="0.35">
      <c r="A2" s="75"/>
      <c r="B2" s="75"/>
      <c r="C2" s="75"/>
      <c r="D2" s="59"/>
      <c r="E2" s="61"/>
      <c r="F2" s="63"/>
      <c r="G2" s="65"/>
      <c r="H2" s="67"/>
      <c r="L2" s="56" t="s">
        <v>3</v>
      </c>
      <c r="M2" s="58">
        <v>2018</v>
      </c>
      <c r="N2" s="60">
        <v>2019</v>
      </c>
      <c r="O2" s="62">
        <v>2020</v>
      </c>
      <c r="P2" s="64">
        <v>2021</v>
      </c>
      <c r="Q2" s="66">
        <v>2022</v>
      </c>
    </row>
    <row r="3" spans="1:17" ht="13" customHeight="1" thickBot="1" x14ac:dyDescent="0.4">
      <c r="A3" s="76" t="s">
        <v>0</v>
      </c>
      <c r="B3" s="76"/>
      <c r="C3" s="5" t="s">
        <v>47</v>
      </c>
      <c r="D3" s="8">
        <v>0.28931734982958912</v>
      </c>
      <c r="E3" s="12">
        <v>0.367711332467274</v>
      </c>
      <c r="F3" s="19">
        <v>0.35484139178836915</v>
      </c>
      <c r="G3" s="20">
        <v>0.39706005434063746</v>
      </c>
      <c r="H3" s="21">
        <v>0.39380093504761193</v>
      </c>
      <c r="L3" s="57"/>
      <c r="M3" s="59"/>
      <c r="N3" s="61"/>
      <c r="O3" s="63"/>
      <c r="P3" s="65"/>
      <c r="Q3" s="67"/>
    </row>
    <row r="4" spans="1:17" ht="14" hidden="1" customHeight="1" x14ac:dyDescent="0.4">
      <c r="A4" s="76"/>
      <c r="B4" s="76"/>
      <c r="C4" s="5" t="s">
        <v>48</v>
      </c>
      <c r="D4" s="8">
        <v>4.9369387460409488E-5</v>
      </c>
      <c r="E4" s="12">
        <v>5.175037604802649E-5</v>
      </c>
      <c r="F4" s="19">
        <v>4.9015263134179611E-5</v>
      </c>
      <c r="G4" s="20">
        <v>5.2113885852437514E-5</v>
      </c>
      <c r="H4" s="21">
        <v>5.0104193405347842E-5</v>
      </c>
    </row>
    <row r="5" spans="1:17" ht="14.5" hidden="1" customHeight="1" x14ac:dyDescent="0.4">
      <c r="A5" s="76"/>
      <c r="B5" s="76"/>
      <c r="C5" s="5" t="s">
        <v>4</v>
      </c>
      <c r="D5" s="8">
        <v>0</v>
      </c>
      <c r="E5" s="12">
        <v>0</v>
      </c>
      <c r="F5" s="19">
        <v>0</v>
      </c>
      <c r="G5" s="20">
        <v>0</v>
      </c>
      <c r="H5" s="21">
        <v>0</v>
      </c>
    </row>
    <row r="6" spans="1:17" ht="14.5" hidden="1" customHeight="1" x14ac:dyDescent="0.4">
      <c r="A6" s="76"/>
      <c r="B6" s="76"/>
      <c r="C6" s="5" t="s">
        <v>5</v>
      </c>
      <c r="D6" s="8">
        <v>0</v>
      </c>
      <c r="E6" s="12">
        <v>0</v>
      </c>
      <c r="F6" s="19">
        <v>1.5074388269614288E-4</v>
      </c>
      <c r="G6" s="20">
        <v>5.2979823090043186E-4</v>
      </c>
      <c r="H6" s="21">
        <v>1.3438786454257666E-3</v>
      </c>
    </row>
    <row r="7" spans="1:17" ht="14.5" hidden="1" customHeight="1" x14ac:dyDescent="0.4">
      <c r="A7" s="76"/>
      <c r="B7" s="76"/>
      <c r="C7" s="5" t="s">
        <v>6</v>
      </c>
      <c r="D7" s="8">
        <v>0</v>
      </c>
      <c r="E7" s="12">
        <v>0</v>
      </c>
      <c r="F7" s="19">
        <v>1.4146937299503772E-5</v>
      </c>
      <c r="G7" s="20">
        <v>9.5045349078456793E-6</v>
      </c>
      <c r="H7" s="21">
        <v>7.20567401726795E-6</v>
      </c>
    </row>
    <row r="8" spans="1:17" ht="15.5" customHeight="1" x14ac:dyDescent="0.35">
      <c r="A8" s="76"/>
      <c r="B8" s="76"/>
      <c r="C8" s="5" t="s">
        <v>7</v>
      </c>
      <c r="D8" s="8">
        <v>1.6993773774121703</v>
      </c>
      <c r="E8" s="12">
        <v>1.79798404288585</v>
      </c>
      <c r="F8" s="19">
        <v>1.7206834409476841</v>
      </c>
      <c r="G8" s="20">
        <v>2.0558701357738589</v>
      </c>
      <c r="H8" s="21">
        <v>2.2649138300192253</v>
      </c>
      <c r="L8" s="49" t="s">
        <v>0</v>
      </c>
      <c r="M8" s="29">
        <f>D48</f>
        <v>12.219002303681144</v>
      </c>
      <c r="N8" s="30">
        <f>E48</f>
        <v>13.076377408989245</v>
      </c>
      <c r="O8" s="31">
        <f>F48</f>
        <v>12.407603222876961</v>
      </c>
      <c r="P8" s="32">
        <f>G48</f>
        <v>14.490068790572415</v>
      </c>
      <c r="Q8" s="41">
        <f>H48</f>
        <v>15.13348723171061</v>
      </c>
    </row>
    <row r="9" spans="1:17" ht="14.5" customHeight="1" x14ac:dyDescent="0.35">
      <c r="A9" s="76"/>
      <c r="B9" s="76"/>
      <c r="C9" s="5" t="s">
        <v>8</v>
      </c>
      <c r="D9" s="8">
        <v>9.3983262554595784E-2</v>
      </c>
      <c r="E9" s="12">
        <v>7.1523676521508248E-2</v>
      </c>
      <c r="F9" s="19">
        <v>4.8297986556489023E-2</v>
      </c>
      <c r="G9" s="20">
        <v>9.4690866578047622E-2</v>
      </c>
      <c r="H9" s="21">
        <v>8.5462571683635219E-2</v>
      </c>
      <c r="L9" s="50" t="s">
        <v>92</v>
      </c>
      <c r="M9" s="33">
        <f>D52</f>
        <v>0.44591539188949592</v>
      </c>
      <c r="N9" s="34">
        <f>E52</f>
        <v>0.50212986272306714</v>
      </c>
      <c r="O9" s="35">
        <f>F52</f>
        <v>0.52309131156131605</v>
      </c>
      <c r="P9" s="36">
        <f>G52</f>
        <v>0.66251571846446544</v>
      </c>
      <c r="Q9" s="42">
        <f>H52</f>
        <v>0.72901734776273019</v>
      </c>
    </row>
    <row r="10" spans="1:17" ht="15.5" customHeight="1" x14ac:dyDescent="0.35">
      <c r="A10" s="76"/>
      <c r="B10" s="76"/>
      <c r="C10" s="5" t="s">
        <v>9</v>
      </c>
      <c r="D10" s="8">
        <v>0.22646407633665</v>
      </c>
      <c r="E10" s="12">
        <v>0.17222998788656479</v>
      </c>
      <c r="F10" s="19">
        <v>0.11658936908977188</v>
      </c>
      <c r="G10" s="20">
        <v>0.23371352880343865</v>
      </c>
      <c r="H10" s="21">
        <v>0.21141089208742073</v>
      </c>
      <c r="L10" s="50" t="s">
        <v>1</v>
      </c>
      <c r="M10" s="33">
        <f>SUM(D53:D91)</f>
        <v>1.438061170430623</v>
      </c>
      <c r="N10" s="34">
        <f>SUM(E53:E91)</f>
        <v>1.3502518664654006</v>
      </c>
      <c r="O10" s="35">
        <f>SUM(F53:F91)</f>
        <v>1.2413242344218787</v>
      </c>
      <c r="P10" s="36">
        <f>SUM(G53:G91)</f>
        <v>1.390478181343914</v>
      </c>
      <c r="Q10" s="42">
        <f>SUM(H53:H91)</f>
        <v>1.3821156765117266</v>
      </c>
    </row>
    <row r="11" spans="1:17" ht="14.5" hidden="1" customHeight="1" x14ac:dyDescent="0.35">
      <c r="A11" s="76"/>
      <c r="B11" s="76"/>
      <c r="C11" s="5" t="s">
        <v>10</v>
      </c>
      <c r="D11" s="8">
        <v>0</v>
      </c>
      <c r="E11" s="12">
        <v>0</v>
      </c>
      <c r="F11" s="19">
        <v>1.2086506884003367E-4</v>
      </c>
      <c r="G11" s="20">
        <v>8.1202471009012391E-5</v>
      </c>
      <c r="H11" s="21">
        <v>0</v>
      </c>
      <c r="L11" s="28"/>
      <c r="M11" s="37"/>
      <c r="N11" s="38"/>
      <c r="O11" s="39"/>
      <c r="P11" s="40"/>
      <c r="Q11" s="43"/>
    </row>
    <row r="12" spans="1:17" ht="14.5" hidden="1" customHeight="1" x14ac:dyDescent="0.35">
      <c r="A12" s="76"/>
      <c r="B12" s="76"/>
      <c r="C12" s="5" t="s">
        <v>11</v>
      </c>
      <c r="D12" s="8">
        <v>0</v>
      </c>
      <c r="E12" s="12">
        <v>0</v>
      </c>
      <c r="F12" s="19">
        <v>0</v>
      </c>
      <c r="G12" s="20">
        <v>0</v>
      </c>
      <c r="H12" s="21">
        <v>0</v>
      </c>
      <c r="L12" s="28"/>
      <c r="M12" s="37"/>
      <c r="N12" s="38"/>
      <c r="O12" s="39"/>
      <c r="P12" s="40"/>
      <c r="Q12" s="43"/>
    </row>
    <row r="13" spans="1:17" ht="14.5" customHeight="1" x14ac:dyDescent="0.35">
      <c r="A13" s="76"/>
      <c r="B13" s="76"/>
      <c r="C13" s="5" t="s">
        <v>12</v>
      </c>
      <c r="D13" s="8">
        <v>0</v>
      </c>
      <c r="E13" s="12">
        <v>0.28770653008730718</v>
      </c>
      <c r="F13" s="19">
        <v>0.11943822063623945</v>
      </c>
      <c r="G13" s="20">
        <v>5.6596792715552638E-2</v>
      </c>
      <c r="H13" s="21">
        <v>3.1304105237716921E-2</v>
      </c>
      <c r="L13" s="51" t="s">
        <v>2</v>
      </c>
      <c r="M13" s="33">
        <f>D95</f>
        <v>1.7980053737401875</v>
      </c>
      <c r="N13" s="34">
        <f>E95</f>
        <v>2.4408392429959189</v>
      </c>
      <c r="O13" s="35">
        <f>F95</f>
        <v>2.2603855545153144</v>
      </c>
      <c r="P13" s="36">
        <f>G95</f>
        <v>2.2657225537035588</v>
      </c>
      <c r="Q13" s="42">
        <f>H95</f>
        <v>1.8861874279147819</v>
      </c>
    </row>
    <row r="14" spans="1:17" ht="14.5" hidden="1" customHeight="1" x14ac:dyDescent="0.35">
      <c r="A14" s="76"/>
      <c r="B14" s="76"/>
      <c r="C14" s="5" t="s">
        <v>13</v>
      </c>
      <c r="D14" s="8">
        <v>0</v>
      </c>
      <c r="E14" s="12">
        <v>0</v>
      </c>
      <c r="F14" s="19">
        <v>0</v>
      </c>
      <c r="G14" s="20">
        <v>0</v>
      </c>
      <c r="H14" s="21">
        <v>0</v>
      </c>
      <c r="L14" s="28"/>
      <c r="M14" s="37"/>
      <c r="N14" s="38"/>
      <c r="O14" s="39"/>
      <c r="P14" s="40"/>
      <c r="Q14" s="43"/>
    </row>
    <row r="15" spans="1:17" ht="14.5" hidden="1" customHeight="1" x14ac:dyDescent="0.35">
      <c r="A15" s="76"/>
      <c r="B15" s="76"/>
      <c r="C15" s="5" t="s">
        <v>14</v>
      </c>
      <c r="D15" s="8">
        <v>0</v>
      </c>
      <c r="E15" s="12">
        <v>0</v>
      </c>
      <c r="F15" s="19">
        <v>5.9143163988696172E-6</v>
      </c>
      <c r="G15" s="20">
        <v>3.7233476609044693E-3</v>
      </c>
      <c r="H15" s="21">
        <v>4.8986720639317728E-3</v>
      </c>
      <c r="L15" s="28"/>
      <c r="M15" s="37"/>
      <c r="N15" s="38"/>
      <c r="O15" s="39"/>
      <c r="P15" s="40"/>
      <c r="Q15" s="43"/>
    </row>
    <row r="16" spans="1:17" ht="15.5" customHeight="1" x14ac:dyDescent="0.35">
      <c r="A16" s="76"/>
      <c r="B16" s="76"/>
      <c r="C16" s="5" t="s">
        <v>15</v>
      </c>
      <c r="D16" s="8">
        <v>0.20365922839485628</v>
      </c>
      <c r="E16" s="12">
        <v>0.25333602722721077</v>
      </c>
      <c r="F16" s="19">
        <v>0.25582438700305549</v>
      </c>
      <c r="G16" s="20">
        <v>0.37499925568871822</v>
      </c>
      <c r="H16" s="21">
        <v>0.37631040418433531</v>
      </c>
      <c r="L16" s="52" t="s">
        <v>88</v>
      </c>
      <c r="M16" s="33">
        <f>D96</f>
        <v>0.44</v>
      </c>
      <c r="N16" s="34">
        <f>E96</f>
        <v>0.44</v>
      </c>
      <c r="O16" s="35">
        <f>F96</f>
        <v>0.44</v>
      </c>
      <c r="P16" s="36">
        <f>G96</f>
        <v>0.44</v>
      </c>
      <c r="Q16" s="42">
        <f>H96</f>
        <v>0.44</v>
      </c>
    </row>
    <row r="17" spans="1:17" ht="14.5" customHeight="1" thickBot="1" x14ac:dyDescent="0.4">
      <c r="A17" s="76"/>
      <c r="B17" s="76"/>
      <c r="C17" s="5" t="s">
        <v>16</v>
      </c>
      <c r="D17" s="8">
        <v>0</v>
      </c>
      <c r="E17" s="12">
        <v>0</v>
      </c>
      <c r="F17" s="19">
        <v>0.10895267174629956</v>
      </c>
      <c r="G17" s="20">
        <v>7.6393466519340675E-2</v>
      </c>
      <c r="H17" s="21">
        <v>5.8042489181292983E-2</v>
      </c>
      <c r="L17" s="53" t="s">
        <v>91</v>
      </c>
      <c r="M17" s="44">
        <f>SUM(M8:M16)</f>
        <v>16.340984239741452</v>
      </c>
      <c r="N17" s="45">
        <f t="shared" ref="N17:Q17" si="0">SUM(N8:N16)</f>
        <v>17.809598381173632</v>
      </c>
      <c r="O17" s="46">
        <f t="shared" si="0"/>
        <v>16.87240432337547</v>
      </c>
      <c r="P17" s="47">
        <f t="shared" si="0"/>
        <v>19.248785244084353</v>
      </c>
      <c r="Q17" s="48">
        <f t="shared" si="0"/>
        <v>19.570807683899847</v>
      </c>
    </row>
    <row r="18" spans="1:17" ht="14.5" customHeight="1" x14ac:dyDescent="0.35">
      <c r="A18" s="76"/>
      <c r="B18" s="76"/>
      <c r="C18" s="5" t="s">
        <v>17</v>
      </c>
      <c r="D18" s="8">
        <v>0</v>
      </c>
      <c r="E18" s="12">
        <v>6.1701319190916079E-4</v>
      </c>
      <c r="F18" s="19">
        <v>3.3427921805622507E-3</v>
      </c>
      <c r="G18" s="20">
        <v>3.6123615487985423E-3</v>
      </c>
      <c r="H18" s="21">
        <v>2.4019876163862895E-2</v>
      </c>
    </row>
    <row r="19" spans="1:17" ht="14.5" hidden="1" customHeight="1" x14ac:dyDescent="0.35">
      <c r="A19" s="76"/>
      <c r="B19" s="76"/>
      <c r="C19" s="5" t="s">
        <v>18</v>
      </c>
      <c r="D19" s="8">
        <v>0</v>
      </c>
      <c r="E19" s="12">
        <v>0</v>
      </c>
      <c r="F19" s="19">
        <v>0</v>
      </c>
      <c r="G19" s="20">
        <v>1.2043504462342506E-3</v>
      </c>
      <c r="H19" s="21">
        <v>1.3575763070041665E-3</v>
      </c>
    </row>
    <row r="20" spans="1:17" ht="14.5" customHeight="1" x14ac:dyDescent="0.35">
      <c r="A20" s="76"/>
      <c r="B20" s="76"/>
      <c r="C20" s="5" t="s">
        <v>19</v>
      </c>
      <c r="D20" s="8">
        <v>0.24025612554621079</v>
      </c>
      <c r="E20" s="12">
        <v>0.23877403970726974</v>
      </c>
      <c r="F20" s="19">
        <v>0.24401797008654511</v>
      </c>
      <c r="G20" s="20">
        <v>0.29918853757413888</v>
      </c>
      <c r="H20" s="21">
        <v>0.29971523262115723</v>
      </c>
    </row>
    <row r="21" spans="1:17" ht="14.5" customHeight="1" x14ac:dyDescent="0.35">
      <c r="A21" s="76"/>
      <c r="B21" s="76"/>
      <c r="C21" s="5" t="s">
        <v>20</v>
      </c>
      <c r="D21" s="8">
        <v>0.23491361078809669</v>
      </c>
      <c r="E21" s="12">
        <v>0.14522078308085049</v>
      </c>
      <c r="F21" s="19">
        <v>0.10253153330449871</v>
      </c>
      <c r="G21" s="20">
        <v>0.13952403517738901</v>
      </c>
      <c r="H21" s="21">
        <v>0.1419414665641448</v>
      </c>
    </row>
    <row r="22" spans="1:17" ht="14.5" customHeight="1" x14ac:dyDescent="0.35">
      <c r="A22" s="76"/>
      <c r="B22" s="76"/>
      <c r="C22" s="5" t="s">
        <v>21</v>
      </c>
      <c r="D22" s="8">
        <v>2.6536113109719442E-2</v>
      </c>
      <c r="E22" s="12">
        <v>3.6816526442216564E-2</v>
      </c>
      <c r="F22" s="19">
        <v>5.7553774810188411E-2</v>
      </c>
      <c r="G22" s="20">
        <v>0.13531346263834165</v>
      </c>
      <c r="H22" s="21">
        <v>0.16545841351803178</v>
      </c>
    </row>
    <row r="23" spans="1:17" ht="14.5" customHeight="1" x14ac:dyDescent="0.35">
      <c r="A23" s="76"/>
      <c r="B23" s="76"/>
      <c r="C23" s="5" t="s">
        <v>22</v>
      </c>
      <c r="D23" s="8">
        <v>1.4421826372492841E-2</v>
      </c>
      <c r="E23" s="12">
        <v>1.5160893937075575E-2</v>
      </c>
      <c r="F23" s="19">
        <v>1.0633780270949401E-2</v>
      </c>
      <c r="G23" s="20">
        <v>9.6400674911190087E-3</v>
      </c>
      <c r="H23" s="21">
        <v>8.7998073657915201E-3</v>
      </c>
    </row>
    <row r="24" spans="1:17" ht="14.5" hidden="1" customHeight="1" x14ac:dyDescent="0.35">
      <c r="A24" s="76"/>
      <c r="B24" s="76"/>
      <c r="C24" s="5" t="s">
        <v>23</v>
      </c>
      <c r="D24" s="8">
        <v>0</v>
      </c>
      <c r="E24" s="12">
        <v>0</v>
      </c>
      <c r="F24" s="19">
        <v>0</v>
      </c>
      <c r="G24" s="20">
        <v>0</v>
      </c>
      <c r="H24" s="21">
        <v>0</v>
      </c>
    </row>
    <row r="25" spans="1:17" ht="14.5" customHeight="1" x14ac:dyDescent="0.35">
      <c r="A25" s="76"/>
      <c r="B25" s="76"/>
      <c r="C25" s="6" t="s">
        <v>24</v>
      </c>
      <c r="D25" s="8">
        <v>0.40639709019638576</v>
      </c>
      <c r="E25" s="12">
        <v>0.42599682362581748</v>
      </c>
      <c r="F25" s="19">
        <v>0.4034820227193387</v>
      </c>
      <c r="G25" s="20">
        <v>0.42898915013359445</v>
      </c>
      <c r="H25" s="21">
        <v>0.41244583848440985</v>
      </c>
    </row>
    <row r="26" spans="1:17" ht="14.5" customHeight="1" x14ac:dyDescent="0.35">
      <c r="A26" s="76"/>
      <c r="B26" s="76"/>
      <c r="C26" s="6" t="s">
        <v>25</v>
      </c>
      <c r="D26" s="8">
        <v>0.1426542637575606</v>
      </c>
      <c r="E26" s="12">
        <v>0.14931563873675407</v>
      </c>
      <c r="F26" s="19">
        <v>0.13936447730241511</v>
      </c>
      <c r="G26" s="20">
        <v>0.15333472392724071</v>
      </c>
      <c r="H26" s="21">
        <v>0.16024468419062879</v>
      </c>
    </row>
    <row r="27" spans="1:17" ht="14.5" customHeight="1" x14ac:dyDescent="0.35">
      <c r="A27" s="76"/>
      <c r="B27" s="76"/>
      <c r="C27" s="6" t="s">
        <v>26</v>
      </c>
      <c r="D27" s="8">
        <v>2.6807962739666735E-2</v>
      </c>
      <c r="E27" s="12">
        <v>3.0428311439131547E-2</v>
      </c>
      <c r="F27" s="19">
        <v>3.1384980459496191E-2</v>
      </c>
      <c r="G27" s="20">
        <v>3.5507307711430763E-2</v>
      </c>
      <c r="H27" s="21">
        <v>3.6234665152776104E-2</v>
      </c>
    </row>
    <row r="28" spans="1:17" ht="14.5" hidden="1" customHeight="1" x14ac:dyDescent="0.35">
      <c r="A28" s="76"/>
      <c r="B28" s="76"/>
      <c r="C28" s="6" t="s">
        <v>27</v>
      </c>
      <c r="D28" s="8">
        <v>0</v>
      </c>
      <c r="E28" s="12">
        <v>0</v>
      </c>
      <c r="F28" s="19">
        <v>0</v>
      </c>
      <c r="G28" s="20">
        <v>0</v>
      </c>
      <c r="H28" s="21">
        <v>0</v>
      </c>
    </row>
    <row r="29" spans="1:17" ht="14.5" hidden="1" customHeight="1" x14ac:dyDescent="0.35">
      <c r="A29" s="76"/>
      <c r="B29" s="76"/>
      <c r="C29" s="6" t="s">
        <v>28</v>
      </c>
      <c r="D29" s="8">
        <v>0</v>
      </c>
      <c r="E29" s="12">
        <v>0</v>
      </c>
      <c r="F29" s="19">
        <v>0</v>
      </c>
      <c r="G29" s="20">
        <v>0</v>
      </c>
      <c r="H29" s="21">
        <v>0</v>
      </c>
    </row>
    <row r="30" spans="1:17" ht="14.5" hidden="1" customHeight="1" x14ac:dyDescent="0.35">
      <c r="A30" s="76"/>
      <c r="B30" s="76"/>
      <c r="C30" s="6" t="s">
        <v>29</v>
      </c>
      <c r="D30" s="8">
        <v>0</v>
      </c>
      <c r="E30" s="12">
        <v>0</v>
      </c>
      <c r="F30" s="19">
        <v>0</v>
      </c>
      <c r="G30" s="20">
        <v>0</v>
      </c>
      <c r="H30" s="21">
        <v>0</v>
      </c>
    </row>
    <row r="31" spans="1:17" ht="14.5" hidden="1" customHeight="1" x14ac:dyDescent="0.35">
      <c r="A31" s="76"/>
      <c r="B31" s="76"/>
      <c r="C31" s="6" t="s">
        <v>30</v>
      </c>
      <c r="D31" s="8">
        <v>0</v>
      </c>
      <c r="E31" s="12">
        <v>0</v>
      </c>
      <c r="F31" s="19">
        <v>0</v>
      </c>
      <c r="G31" s="20">
        <v>0</v>
      </c>
      <c r="H31" s="21">
        <v>0</v>
      </c>
    </row>
    <row r="32" spans="1:17" ht="14.5" hidden="1" customHeight="1" x14ac:dyDescent="0.35">
      <c r="A32" s="76"/>
      <c r="B32" s="76"/>
      <c r="C32" s="6" t="s">
        <v>31</v>
      </c>
      <c r="D32" s="8">
        <v>1.6367535329147927E-2</v>
      </c>
      <c r="E32" s="12">
        <v>3.8039493724763224E-3</v>
      </c>
      <c r="F32" s="19">
        <v>1.579005224910118E-3</v>
      </c>
      <c r="G32" s="20">
        <v>3.3803555533916917E-4</v>
      </c>
      <c r="H32" s="21">
        <v>3.1586973953991172E-6</v>
      </c>
    </row>
    <row r="33" spans="1:8" ht="14.5" hidden="1" customHeight="1" x14ac:dyDescent="0.35">
      <c r="A33" s="76"/>
      <c r="B33" s="76"/>
      <c r="C33" s="6" t="s">
        <v>32</v>
      </c>
      <c r="D33" s="8">
        <v>0</v>
      </c>
      <c r="E33" s="12">
        <v>0</v>
      </c>
      <c r="F33" s="19">
        <v>0</v>
      </c>
      <c r="G33" s="20">
        <v>0</v>
      </c>
      <c r="H33" s="21">
        <v>0</v>
      </c>
    </row>
    <row r="34" spans="1:8" ht="14.5" hidden="1" customHeight="1" x14ac:dyDescent="0.35">
      <c r="A34" s="76"/>
      <c r="B34" s="76"/>
      <c r="C34" s="6" t="s">
        <v>33</v>
      </c>
      <c r="D34" s="8">
        <v>0</v>
      </c>
      <c r="E34" s="12">
        <v>0</v>
      </c>
      <c r="F34" s="19">
        <v>0</v>
      </c>
      <c r="G34" s="20">
        <v>0</v>
      </c>
      <c r="H34" s="21">
        <v>0</v>
      </c>
    </row>
    <row r="35" spans="1:8" ht="14.5" hidden="1" customHeight="1" x14ac:dyDescent="0.35">
      <c r="A35" s="76"/>
      <c r="B35" s="76"/>
      <c r="C35" s="6" t="s">
        <v>34</v>
      </c>
      <c r="D35" s="8">
        <v>0</v>
      </c>
      <c r="E35" s="12">
        <v>0</v>
      </c>
      <c r="F35" s="19">
        <v>0</v>
      </c>
      <c r="G35" s="20">
        <v>0</v>
      </c>
      <c r="H35" s="21">
        <v>0</v>
      </c>
    </row>
    <row r="36" spans="1:8" ht="14.5" hidden="1" customHeight="1" x14ac:dyDescent="0.35">
      <c r="A36" s="76"/>
      <c r="B36" s="76"/>
      <c r="C36" s="6" t="s">
        <v>35</v>
      </c>
      <c r="D36" s="8">
        <v>0</v>
      </c>
      <c r="E36" s="12">
        <v>0</v>
      </c>
      <c r="F36" s="19">
        <v>0</v>
      </c>
      <c r="G36" s="20">
        <v>0</v>
      </c>
      <c r="H36" s="21">
        <v>0</v>
      </c>
    </row>
    <row r="37" spans="1:8" ht="14.5" customHeight="1" x14ac:dyDescent="0.35">
      <c r="A37" s="76"/>
      <c r="B37" s="76"/>
      <c r="C37" s="6" t="s">
        <v>36</v>
      </c>
      <c r="D37" s="8">
        <v>4.1056847276097024</v>
      </c>
      <c r="E37" s="12">
        <v>4.4279810829963981</v>
      </c>
      <c r="F37" s="19">
        <v>4.1498110184044936</v>
      </c>
      <c r="G37" s="20">
        <v>5.1789652709655281</v>
      </c>
      <c r="H37" s="21">
        <v>5.5047180676419316</v>
      </c>
    </row>
    <row r="38" spans="1:8" ht="14.5" hidden="1" customHeight="1" x14ac:dyDescent="0.35">
      <c r="A38" s="76"/>
      <c r="B38" s="76"/>
      <c r="C38" s="6" t="s">
        <v>37</v>
      </c>
      <c r="D38" s="8">
        <v>0</v>
      </c>
      <c r="E38" s="12">
        <v>0</v>
      </c>
      <c r="F38" s="19">
        <v>1.2945950454438211E-6</v>
      </c>
      <c r="G38" s="20">
        <v>8.6976591048978963E-7</v>
      </c>
      <c r="H38" s="21">
        <v>1.0657017121420362E-3</v>
      </c>
    </row>
    <row r="39" spans="1:8" ht="14.5" customHeight="1" x14ac:dyDescent="0.35">
      <c r="A39" s="76"/>
      <c r="B39" s="76"/>
      <c r="C39" s="6" t="s">
        <v>38</v>
      </c>
      <c r="D39" s="8">
        <v>2.8564899200693241</v>
      </c>
      <c r="E39" s="12">
        <v>2.930325318539218</v>
      </c>
      <c r="F39" s="19">
        <v>2.9095976262404415</v>
      </c>
      <c r="G39" s="20">
        <v>2.9342870603683453</v>
      </c>
      <c r="H39" s="21">
        <v>2.9221665886186652</v>
      </c>
    </row>
    <row r="40" spans="1:8" ht="14.5" customHeight="1" x14ac:dyDescent="0.35">
      <c r="A40" s="76"/>
      <c r="B40" s="76"/>
      <c r="C40" s="6" t="s">
        <v>39</v>
      </c>
      <c r="D40" s="8">
        <v>0</v>
      </c>
      <c r="E40" s="12">
        <v>0</v>
      </c>
      <c r="F40" s="19">
        <v>1.9506811345591157E-3</v>
      </c>
      <c r="G40" s="20">
        <v>6.8557834364890644E-3</v>
      </c>
      <c r="H40" s="21">
        <v>1.7390282603062992E-2</v>
      </c>
    </row>
    <row r="41" spans="1:8" ht="14.5" customHeight="1" x14ac:dyDescent="0.35">
      <c r="A41" s="76"/>
      <c r="B41" s="76"/>
      <c r="C41" s="6" t="s">
        <v>40</v>
      </c>
      <c r="D41" s="8">
        <v>0.82570349003949917</v>
      </c>
      <c r="E41" s="12">
        <v>0.87361507748616829</v>
      </c>
      <c r="F41" s="19">
        <v>0.83605580568999172</v>
      </c>
      <c r="G41" s="20">
        <v>0.99891829133413834</v>
      </c>
      <c r="H41" s="21">
        <v>1.1004896728315188</v>
      </c>
    </row>
    <row r="42" spans="1:8" ht="14.5" customHeight="1" x14ac:dyDescent="0.35">
      <c r="A42" s="76"/>
      <c r="B42" s="76"/>
      <c r="C42" s="6" t="s">
        <v>41</v>
      </c>
      <c r="D42" s="8">
        <v>0.80946962472239592</v>
      </c>
      <c r="E42" s="12">
        <v>0.84726856996602962</v>
      </c>
      <c r="F42" s="19">
        <v>0.79080223871429767</v>
      </c>
      <c r="G42" s="20">
        <v>0.87007424920180421</v>
      </c>
      <c r="H42" s="21">
        <v>0.90928375331278799</v>
      </c>
    </row>
    <row r="43" spans="1:8" ht="14.5" hidden="1" customHeight="1" x14ac:dyDescent="0.35">
      <c r="A43" s="76"/>
      <c r="B43" s="76"/>
      <c r="C43" s="6" t="s">
        <v>42</v>
      </c>
      <c r="D43" s="8">
        <v>4.4934948561949414E-4</v>
      </c>
      <c r="E43" s="12">
        <v>5.100330161684455E-4</v>
      </c>
      <c r="F43" s="19">
        <v>5.2606850295211223E-4</v>
      </c>
      <c r="G43" s="20">
        <v>5.9516609340314454E-4</v>
      </c>
      <c r="H43" s="21">
        <v>6.0735790727963986E-4</v>
      </c>
    </row>
    <row r="44" spans="1:8" ht="14.5" hidden="1" customHeight="1" x14ac:dyDescent="0.35">
      <c r="A44" s="76"/>
      <c r="B44" s="76"/>
      <c r="C44" s="6" t="s">
        <v>43</v>
      </c>
      <c r="D44" s="8">
        <v>0</v>
      </c>
      <c r="E44" s="12">
        <v>0</v>
      </c>
      <c r="F44" s="19">
        <v>0</v>
      </c>
      <c r="G44" s="20">
        <v>0</v>
      </c>
      <c r="H44" s="21">
        <v>0</v>
      </c>
    </row>
    <row r="45" spans="1:8" ht="14.5" hidden="1" customHeight="1" x14ac:dyDescent="0.35">
      <c r="A45" s="76"/>
      <c r="B45" s="76"/>
      <c r="C45" s="6" t="s">
        <v>44</v>
      </c>
      <c r="D45" s="8">
        <v>0</v>
      </c>
      <c r="E45" s="12">
        <v>0</v>
      </c>
      <c r="F45" s="19">
        <v>0</v>
      </c>
      <c r="G45" s="20">
        <v>0</v>
      </c>
      <c r="H45" s="21">
        <v>0</v>
      </c>
    </row>
    <row r="46" spans="1:8" ht="14.5" hidden="1" customHeight="1" x14ac:dyDescent="0.35">
      <c r="A46" s="76"/>
      <c r="B46" s="76"/>
      <c r="C46" s="6" t="s">
        <v>45</v>
      </c>
      <c r="D46" s="8">
        <v>0</v>
      </c>
      <c r="E46" s="12">
        <v>0</v>
      </c>
      <c r="F46" s="19">
        <v>0</v>
      </c>
      <c r="G46" s="20">
        <v>0</v>
      </c>
      <c r="H46" s="21">
        <v>0</v>
      </c>
    </row>
    <row r="47" spans="1:8" ht="14.5" hidden="1" customHeight="1" x14ac:dyDescent="0.35">
      <c r="A47" s="76"/>
      <c r="B47" s="76"/>
      <c r="C47" s="6" t="s">
        <v>46</v>
      </c>
      <c r="D47" s="8">
        <v>0</v>
      </c>
      <c r="E47" s="12">
        <v>0</v>
      </c>
      <c r="F47" s="19">
        <v>0</v>
      </c>
      <c r="G47" s="20">
        <v>0</v>
      </c>
      <c r="H47" s="21">
        <v>0</v>
      </c>
    </row>
    <row r="48" spans="1:8" ht="14.5" customHeight="1" x14ac:dyDescent="0.35">
      <c r="A48" s="76"/>
      <c r="B48" s="76"/>
      <c r="C48" s="7" t="s">
        <v>49</v>
      </c>
      <c r="D48" s="9">
        <f>SUM(D3:D47)</f>
        <v>12.219002303681144</v>
      </c>
      <c r="E48" s="13">
        <f>SUM(E3:E47)</f>
        <v>13.076377408989245</v>
      </c>
      <c r="F48" s="22">
        <f>SUM(F3:F47)</f>
        <v>12.407603222876961</v>
      </c>
      <c r="G48" s="23">
        <f>SUM(G3:G47)</f>
        <v>14.490068790572415</v>
      </c>
      <c r="H48" s="24">
        <f>SUM(H3:H47)</f>
        <v>15.13348723171061</v>
      </c>
    </row>
    <row r="49" spans="1:8" hidden="1" x14ac:dyDescent="0.35">
      <c r="A49" s="71" t="s">
        <v>50</v>
      </c>
      <c r="B49" s="71"/>
      <c r="C49" s="3" t="s">
        <v>51</v>
      </c>
      <c r="D49" s="8">
        <v>6.5990938408039635E-11</v>
      </c>
      <c r="E49" s="12">
        <v>6.7329212023133281E-11</v>
      </c>
      <c r="F49" s="19">
        <v>6.7155425478012638E-11</v>
      </c>
      <c r="G49" s="20">
        <v>6.7238686954233496E-11</v>
      </c>
      <c r="H49" s="21">
        <v>6.6966813981102385E-11</v>
      </c>
    </row>
    <row r="50" spans="1:8" hidden="1" x14ac:dyDescent="0.35">
      <c r="A50" s="71"/>
      <c r="B50" s="71"/>
      <c r="C50" s="3" t="s">
        <v>52</v>
      </c>
      <c r="D50" s="8">
        <v>1.7496770943737021E-11</v>
      </c>
      <c r="E50" s="12">
        <v>1.7851599462139902E-11</v>
      </c>
      <c r="F50" s="19">
        <v>1.7805521872603624E-11</v>
      </c>
      <c r="G50" s="20">
        <v>1.7827597736548246E-11</v>
      </c>
      <c r="H50" s="21">
        <v>1.7755513610281477E-11</v>
      </c>
    </row>
    <row r="51" spans="1:8" x14ac:dyDescent="0.35">
      <c r="A51" s="71"/>
      <c r="B51" s="71"/>
      <c r="C51" s="3" t="s">
        <v>53</v>
      </c>
      <c r="D51" s="8">
        <v>12.219002303681144</v>
      </c>
      <c r="E51" s="12">
        <v>13.076377408989245</v>
      </c>
      <c r="F51" s="19">
        <v>12.407603222876961</v>
      </c>
      <c r="G51" s="20">
        <v>14.490068790572415</v>
      </c>
      <c r="H51" s="21">
        <v>15.133487231710612</v>
      </c>
    </row>
    <row r="52" spans="1:8" x14ac:dyDescent="0.35">
      <c r="A52" s="71"/>
      <c r="B52" s="71"/>
      <c r="C52" s="3" t="s">
        <v>54</v>
      </c>
      <c r="D52" s="8">
        <v>0.44591539188949592</v>
      </c>
      <c r="E52" s="12">
        <v>0.50212986272306714</v>
      </c>
      <c r="F52" s="19">
        <v>0.52309131156131605</v>
      </c>
      <c r="G52" s="20">
        <v>0.66251571846446544</v>
      </c>
      <c r="H52" s="21">
        <v>0.72901734776273019</v>
      </c>
    </row>
    <row r="53" spans="1:8" x14ac:dyDescent="0.35">
      <c r="A53" s="71"/>
      <c r="B53" s="71"/>
      <c r="C53" s="3" t="s">
        <v>55</v>
      </c>
      <c r="D53" s="8">
        <v>4.8568231365625547E-2</v>
      </c>
      <c r="E53" s="12">
        <v>4.9553178452852627E-2</v>
      </c>
      <c r="F53" s="19">
        <v>4.9425274450647615E-2</v>
      </c>
      <c r="G53" s="20">
        <v>4.9486553510144145E-2</v>
      </c>
      <c r="H53" s="21">
        <v>4.9286459530885271E-2</v>
      </c>
    </row>
    <row r="54" spans="1:8" x14ac:dyDescent="0.35">
      <c r="A54" s="71"/>
      <c r="B54" s="71"/>
      <c r="C54" s="3" t="s">
        <v>56</v>
      </c>
      <c r="D54" s="8">
        <v>6.4432768455929572E-3</v>
      </c>
      <c r="E54" s="12">
        <v>6.5739442918396418E-3</v>
      </c>
      <c r="F54" s="19">
        <v>6.5569759799885855E-3</v>
      </c>
      <c r="G54" s="20">
        <v>6.5651055316331844E-3</v>
      </c>
      <c r="H54" s="21">
        <v>6.5385601774530918E-3</v>
      </c>
    </row>
    <row r="55" spans="1:8" x14ac:dyDescent="0.35">
      <c r="A55" s="71"/>
      <c r="B55" s="71"/>
      <c r="C55" s="3" t="s">
        <v>57</v>
      </c>
      <c r="D55" s="8">
        <v>1.1060827975385436E-2</v>
      </c>
      <c r="E55" s="12">
        <v>1.1285137776058685E-2</v>
      </c>
      <c r="F55" s="19">
        <v>1.1256009184673449E-2</v>
      </c>
      <c r="G55" s="20">
        <v>1.1269964750205207E-2</v>
      </c>
      <c r="H55" s="21">
        <v>1.1224395763621537E-2</v>
      </c>
    </row>
    <row r="56" spans="1:8" x14ac:dyDescent="0.35">
      <c r="A56" s="71"/>
      <c r="B56" s="71"/>
      <c r="C56" s="3" t="s">
        <v>58</v>
      </c>
      <c r="D56" s="8">
        <v>0.14376407778025191</v>
      </c>
      <c r="E56" s="12">
        <v>0.14667956400810259</v>
      </c>
      <c r="F56" s="19">
        <v>0.14630096259717248</v>
      </c>
      <c r="G56" s="20">
        <v>0.14648235127919879</v>
      </c>
      <c r="H56" s="21">
        <v>0.14589006439559832</v>
      </c>
    </row>
    <row r="57" spans="1:8" x14ac:dyDescent="0.35">
      <c r="A57" s="71"/>
      <c r="B57" s="71"/>
      <c r="C57" s="3" t="s">
        <v>59</v>
      </c>
      <c r="D57" s="8">
        <v>6.8038234268534342E-5</v>
      </c>
      <c r="E57" s="12">
        <v>6.9418026342047987E-5</v>
      </c>
      <c r="F57" s="19">
        <v>6.9238848261619329E-5</v>
      </c>
      <c r="G57" s="20">
        <v>6.9324692833030492E-5</v>
      </c>
      <c r="H57" s="21">
        <v>6.9044385301672171E-5</v>
      </c>
    </row>
    <row r="58" spans="1:8" x14ac:dyDescent="0.35">
      <c r="A58" s="71"/>
      <c r="B58" s="71"/>
      <c r="C58" s="3" t="s">
        <v>60</v>
      </c>
      <c r="D58" s="8">
        <v>2.0134596301604451E-2</v>
      </c>
      <c r="E58" s="12">
        <v>2.0542919014253081E-2</v>
      </c>
      <c r="F58" s="19">
        <v>2.0489894735267699E-2</v>
      </c>
      <c r="G58" s="20">
        <v>2.0515298771816126E-2</v>
      </c>
      <c r="H58" s="21">
        <v>2.0432347192533163E-2</v>
      </c>
    </row>
    <row r="59" spans="1:8" x14ac:dyDescent="0.35">
      <c r="A59" s="71"/>
      <c r="B59" s="71"/>
      <c r="C59" s="3" t="s">
        <v>31</v>
      </c>
      <c r="D59" s="8">
        <v>6.520740849821194E-3</v>
      </c>
      <c r="E59" s="12">
        <v>4.4353194930172408E-3</v>
      </c>
      <c r="F59" s="19">
        <v>2.8851334464841858E-3</v>
      </c>
      <c r="G59" s="20">
        <v>2.3109684228608341E-3</v>
      </c>
      <c r="H59" s="21">
        <v>1.8221191985983872E-3</v>
      </c>
    </row>
    <row r="60" spans="1:8" hidden="1" x14ac:dyDescent="0.35">
      <c r="A60" s="71"/>
      <c r="B60" s="71"/>
      <c r="C60" s="3" t="s">
        <v>32</v>
      </c>
      <c r="D60" s="8">
        <v>0</v>
      </c>
      <c r="E60" s="12">
        <v>0</v>
      </c>
      <c r="F60" s="19">
        <v>0</v>
      </c>
      <c r="G60" s="20">
        <v>0</v>
      </c>
      <c r="H60" s="21">
        <v>0</v>
      </c>
    </row>
    <row r="61" spans="1:8" hidden="1" x14ac:dyDescent="0.35">
      <c r="A61" s="71"/>
      <c r="B61" s="71"/>
      <c r="C61" s="3" t="s">
        <v>33</v>
      </c>
      <c r="D61" s="8">
        <v>0</v>
      </c>
      <c r="E61" s="12">
        <v>0</v>
      </c>
      <c r="F61" s="19">
        <v>0</v>
      </c>
      <c r="G61" s="20">
        <v>0</v>
      </c>
      <c r="H61" s="21">
        <v>0</v>
      </c>
    </row>
    <row r="62" spans="1:8" hidden="1" x14ac:dyDescent="0.35">
      <c r="A62" s="71"/>
      <c r="B62" s="71"/>
      <c r="C62" s="3" t="s">
        <v>34</v>
      </c>
      <c r="D62" s="8">
        <v>0</v>
      </c>
      <c r="E62" s="12">
        <v>0</v>
      </c>
      <c r="F62" s="19">
        <v>0</v>
      </c>
      <c r="G62" s="20">
        <v>0</v>
      </c>
      <c r="H62" s="21">
        <v>0</v>
      </c>
    </row>
    <row r="63" spans="1:8" hidden="1" x14ac:dyDescent="0.35">
      <c r="A63" s="71"/>
      <c r="B63" s="71"/>
      <c r="C63" s="3" t="s">
        <v>35</v>
      </c>
      <c r="D63" s="8">
        <v>0</v>
      </c>
      <c r="E63" s="12">
        <v>0</v>
      </c>
      <c r="F63" s="19">
        <v>0</v>
      </c>
      <c r="G63" s="20">
        <v>0</v>
      </c>
      <c r="H63" s="21">
        <v>0</v>
      </c>
    </row>
    <row r="64" spans="1:8" x14ac:dyDescent="0.35">
      <c r="A64" s="71"/>
      <c r="B64" s="71"/>
      <c r="C64" s="3" t="s">
        <v>25</v>
      </c>
      <c r="D64" s="8">
        <v>1.0664227057505003E-2</v>
      </c>
      <c r="E64" s="12">
        <v>9.9969558061713329E-3</v>
      </c>
      <c r="F64" s="19">
        <v>9.9216122845115634E-3</v>
      </c>
      <c r="G64" s="20">
        <v>1.068923822471819E-2</v>
      </c>
      <c r="H64" s="21">
        <v>1.2732849859851002E-2</v>
      </c>
    </row>
    <row r="65" spans="1:8" x14ac:dyDescent="0.35">
      <c r="A65" s="71"/>
      <c r="B65" s="71"/>
      <c r="C65" s="3" t="s">
        <v>26</v>
      </c>
      <c r="D65" s="8">
        <v>2.1277874536112127E-3</v>
      </c>
      <c r="E65" s="12">
        <v>2.090533133437429E-3</v>
      </c>
      <c r="F65" s="19">
        <v>2.2001650025792845E-3</v>
      </c>
      <c r="G65" s="20">
        <v>2.4555400725670543E-3</v>
      </c>
      <c r="H65" s="21">
        <v>2.8766750837196163E-3</v>
      </c>
    </row>
    <row r="66" spans="1:8" hidden="1" x14ac:dyDescent="0.35">
      <c r="A66" s="71"/>
      <c r="B66" s="71"/>
      <c r="C66" s="3" t="s">
        <v>61</v>
      </c>
      <c r="D66" s="8">
        <v>0</v>
      </c>
      <c r="E66" s="12">
        <v>0</v>
      </c>
      <c r="F66" s="19">
        <v>0</v>
      </c>
      <c r="G66" s="20">
        <v>0</v>
      </c>
      <c r="H66" s="21">
        <v>0</v>
      </c>
    </row>
    <row r="67" spans="1:8" hidden="1" x14ac:dyDescent="0.35">
      <c r="A67" s="71"/>
      <c r="B67" s="71"/>
      <c r="C67" s="3" t="s">
        <v>62</v>
      </c>
      <c r="D67" s="8">
        <v>0</v>
      </c>
      <c r="E67" s="12">
        <v>0</v>
      </c>
      <c r="F67" s="19">
        <v>0</v>
      </c>
      <c r="G67" s="20">
        <v>0</v>
      </c>
      <c r="H67" s="21">
        <v>0</v>
      </c>
    </row>
    <row r="68" spans="1:8" hidden="1" x14ac:dyDescent="0.35">
      <c r="A68" s="71"/>
      <c r="B68" s="71"/>
      <c r="C68" s="3" t="s">
        <v>63</v>
      </c>
      <c r="D68" s="8">
        <v>0</v>
      </c>
      <c r="E68" s="12">
        <v>0</v>
      </c>
      <c r="F68" s="19">
        <v>0</v>
      </c>
      <c r="G68" s="20">
        <v>0</v>
      </c>
      <c r="H68" s="21">
        <v>0</v>
      </c>
    </row>
    <row r="69" spans="1:8" x14ac:dyDescent="0.35">
      <c r="A69" s="71"/>
      <c r="B69" s="71"/>
      <c r="C69" s="3" t="s">
        <v>64</v>
      </c>
      <c r="D69" s="8">
        <v>0.57715235243009033</v>
      </c>
      <c r="E69" s="12">
        <v>0.49780754171167052</v>
      </c>
      <c r="F69" s="19">
        <v>0.42935440664879293</v>
      </c>
      <c r="G69" s="20">
        <v>0.44729075809333357</v>
      </c>
      <c r="H69" s="21">
        <v>0.35404615768843395</v>
      </c>
    </row>
    <row r="70" spans="1:8" x14ac:dyDescent="0.35">
      <c r="A70" s="71"/>
      <c r="B70" s="71"/>
      <c r="C70" s="3" t="s">
        <v>65</v>
      </c>
      <c r="D70" s="8">
        <v>0.44426234173449053</v>
      </c>
      <c r="E70" s="12">
        <v>0.4315852601830017</v>
      </c>
      <c r="F70" s="19">
        <v>0.39066610622041575</v>
      </c>
      <c r="G70" s="20">
        <v>0.47734744415816976</v>
      </c>
      <c r="H70" s="21">
        <v>0.47174902026989773</v>
      </c>
    </row>
    <row r="71" spans="1:8" hidden="1" x14ac:dyDescent="0.35">
      <c r="A71" s="71"/>
      <c r="B71" s="71"/>
      <c r="C71" s="3" t="s">
        <v>66</v>
      </c>
      <c r="D71" s="8">
        <v>0</v>
      </c>
      <c r="E71" s="12">
        <v>0</v>
      </c>
      <c r="F71" s="19">
        <v>0</v>
      </c>
      <c r="G71" s="20">
        <v>0</v>
      </c>
      <c r="H71" s="21">
        <v>0</v>
      </c>
    </row>
    <row r="72" spans="1:8" hidden="1" x14ac:dyDescent="0.35">
      <c r="A72" s="71"/>
      <c r="B72" s="71"/>
      <c r="C72" s="3" t="s">
        <v>67</v>
      </c>
      <c r="D72" s="8">
        <v>0</v>
      </c>
      <c r="E72" s="12">
        <v>0</v>
      </c>
      <c r="F72" s="19">
        <v>0</v>
      </c>
      <c r="G72" s="20">
        <v>0</v>
      </c>
      <c r="H72" s="21">
        <v>0</v>
      </c>
    </row>
    <row r="73" spans="1:8" hidden="1" x14ac:dyDescent="0.35">
      <c r="A73" s="71"/>
      <c r="B73" s="71"/>
      <c r="C73" s="3" t="s">
        <v>68</v>
      </c>
      <c r="D73" s="8">
        <v>0</v>
      </c>
      <c r="E73" s="12">
        <v>0</v>
      </c>
      <c r="F73" s="19">
        <v>0</v>
      </c>
      <c r="G73" s="20">
        <v>0</v>
      </c>
      <c r="H73" s="21">
        <v>0</v>
      </c>
    </row>
    <row r="74" spans="1:8" x14ac:dyDescent="0.35">
      <c r="A74" s="71"/>
      <c r="B74" s="71"/>
      <c r="C74" s="3" t="s">
        <v>69</v>
      </c>
      <c r="D74" s="8">
        <v>1.5068811288149141E-3</v>
      </c>
      <c r="E74" s="12">
        <v>1.5567256014197358E-2</v>
      </c>
      <c r="F74" s="19">
        <v>2.1824501801319778E-2</v>
      </c>
      <c r="G74" s="20">
        <v>4.8499332667984001E-2</v>
      </c>
      <c r="H74" s="21">
        <v>0.12847361025885029</v>
      </c>
    </row>
    <row r="75" spans="1:8" hidden="1" x14ac:dyDescent="0.35">
      <c r="A75" s="71"/>
      <c r="B75" s="71"/>
      <c r="C75" s="3" t="s">
        <v>70</v>
      </c>
      <c r="D75" s="8">
        <v>0</v>
      </c>
      <c r="E75" s="12">
        <v>0</v>
      </c>
      <c r="F75" s="19">
        <v>0</v>
      </c>
      <c r="G75" s="20">
        <v>0</v>
      </c>
      <c r="H75" s="21">
        <v>0</v>
      </c>
    </row>
    <row r="76" spans="1:8" x14ac:dyDescent="0.35">
      <c r="A76" s="71"/>
      <c r="B76" s="71"/>
      <c r="C76" s="3" t="s">
        <v>71</v>
      </c>
      <c r="D76" s="8">
        <v>0</v>
      </c>
      <c r="E76" s="12">
        <v>2.3904970943681432E-3</v>
      </c>
      <c r="F76" s="19">
        <v>9.0458237460256351E-3</v>
      </c>
      <c r="G76" s="20">
        <v>1.3688123480441105E-2</v>
      </c>
      <c r="H76" s="21">
        <v>1.2195292185975539E-2</v>
      </c>
    </row>
    <row r="77" spans="1:8" hidden="1" x14ac:dyDescent="0.35">
      <c r="A77" s="71"/>
      <c r="B77" s="71"/>
      <c r="C77" s="3" t="s">
        <v>72</v>
      </c>
      <c r="D77" s="8">
        <v>0</v>
      </c>
      <c r="E77" s="12">
        <v>0</v>
      </c>
      <c r="F77" s="19">
        <v>0</v>
      </c>
      <c r="G77" s="20">
        <v>0</v>
      </c>
      <c r="H77" s="21">
        <v>0</v>
      </c>
    </row>
    <row r="78" spans="1:8" hidden="1" x14ac:dyDescent="0.35">
      <c r="A78" s="71"/>
      <c r="B78" s="71"/>
      <c r="C78" s="3" t="s">
        <v>73</v>
      </c>
      <c r="D78" s="8">
        <v>0</v>
      </c>
      <c r="E78" s="12">
        <v>0</v>
      </c>
      <c r="F78" s="19">
        <v>0</v>
      </c>
      <c r="G78" s="20">
        <v>0</v>
      </c>
      <c r="H78" s="21">
        <v>0</v>
      </c>
    </row>
    <row r="79" spans="1:8" x14ac:dyDescent="0.35">
      <c r="A79" s="71"/>
      <c r="B79" s="71"/>
      <c r="C79" s="3" t="s">
        <v>41</v>
      </c>
      <c r="D79" s="8">
        <v>6.0291319277956446E-2</v>
      </c>
      <c r="E79" s="12">
        <v>5.6518831704105758E-2</v>
      </c>
      <c r="F79" s="19">
        <v>5.6092869250810286E-2</v>
      </c>
      <c r="G79" s="20">
        <v>6.0432722518888322E-2</v>
      </c>
      <c r="H79" s="21">
        <v>7.1986493918309899E-2</v>
      </c>
    </row>
    <row r="80" spans="1:8" hidden="1" x14ac:dyDescent="0.35">
      <c r="A80" s="71"/>
      <c r="B80" s="71"/>
      <c r="C80" s="3" t="s">
        <v>42</v>
      </c>
      <c r="D80" s="8">
        <v>2.1950775785747266E-5</v>
      </c>
      <c r="E80" s="12">
        <v>2.1566451107172206E-5</v>
      </c>
      <c r="F80" s="19">
        <v>2.2697440283004143E-5</v>
      </c>
      <c r="G80" s="20">
        <v>2.5331951964637224E-5</v>
      </c>
      <c r="H80" s="21">
        <v>2.9676483740895714E-5</v>
      </c>
    </row>
    <row r="81" spans="1:8" hidden="1" x14ac:dyDescent="0.35">
      <c r="A81" s="71"/>
      <c r="B81" s="71"/>
      <c r="C81" s="3" t="s">
        <v>74</v>
      </c>
      <c r="D81" s="8">
        <v>0</v>
      </c>
      <c r="E81" s="12">
        <v>0</v>
      </c>
      <c r="F81" s="19">
        <v>0</v>
      </c>
      <c r="G81" s="20">
        <v>0</v>
      </c>
      <c r="H81" s="21">
        <v>0</v>
      </c>
    </row>
    <row r="82" spans="1:8" hidden="1" x14ac:dyDescent="0.35">
      <c r="A82" s="71"/>
      <c r="B82" s="71"/>
      <c r="C82" s="3" t="s">
        <v>75</v>
      </c>
      <c r="D82" s="8">
        <v>2.688762927221137E-5</v>
      </c>
      <c r="E82" s="12">
        <v>2.7432901179165136E-5</v>
      </c>
      <c r="F82" s="19">
        <v>2.3941831242304867E-5</v>
      </c>
      <c r="G82" s="20">
        <v>2.3971515101776765E-5</v>
      </c>
      <c r="H82" s="21">
        <v>1.7053277609983752E-5</v>
      </c>
    </row>
    <row r="83" spans="1:8" hidden="1" x14ac:dyDescent="0.35">
      <c r="A83" s="71"/>
      <c r="B83" s="71"/>
      <c r="C83" s="3" t="s">
        <v>76</v>
      </c>
      <c r="D83" s="8">
        <v>0</v>
      </c>
      <c r="E83" s="12">
        <v>0</v>
      </c>
      <c r="F83" s="19">
        <v>0</v>
      </c>
      <c r="G83" s="20">
        <v>0</v>
      </c>
      <c r="H83" s="21">
        <v>0</v>
      </c>
    </row>
    <row r="84" spans="1:8" hidden="1" x14ac:dyDescent="0.35">
      <c r="A84" s="71"/>
      <c r="B84" s="71"/>
      <c r="C84" s="3" t="s">
        <v>77</v>
      </c>
      <c r="D84" s="8">
        <v>0</v>
      </c>
      <c r="E84" s="12">
        <v>0</v>
      </c>
      <c r="F84" s="19">
        <v>0</v>
      </c>
      <c r="G84" s="20">
        <v>0</v>
      </c>
      <c r="H84" s="21">
        <v>0</v>
      </c>
    </row>
    <row r="85" spans="1:8" hidden="1" x14ac:dyDescent="0.35">
      <c r="A85" s="71"/>
      <c r="B85" s="71"/>
      <c r="C85" s="3" t="s">
        <v>78</v>
      </c>
      <c r="D85" s="8">
        <v>0</v>
      </c>
      <c r="E85" s="12">
        <v>0</v>
      </c>
      <c r="F85" s="19">
        <v>0</v>
      </c>
      <c r="G85" s="20">
        <v>0</v>
      </c>
      <c r="H85" s="21">
        <v>0</v>
      </c>
    </row>
    <row r="86" spans="1:8" hidden="1" x14ac:dyDescent="0.35">
      <c r="A86" s="71"/>
      <c r="B86" s="71"/>
      <c r="C86" s="3" t="s">
        <v>79</v>
      </c>
      <c r="D86" s="8">
        <v>0</v>
      </c>
      <c r="E86" s="12">
        <v>0</v>
      </c>
      <c r="F86" s="19">
        <v>0</v>
      </c>
      <c r="G86" s="20">
        <v>0</v>
      </c>
      <c r="H86" s="21">
        <v>0</v>
      </c>
    </row>
    <row r="87" spans="1:8" x14ac:dyDescent="0.35">
      <c r="A87" s="71"/>
      <c r="B87" s="71"/>
      <c r="C87" s="3" t="s">
        <v>80</v>
      </c>
      <c r="D87" s="8">
        <v>0</v>
      </c>
      <c r="E87" s="12">
        <v>3.579756211101728E-4</v>
      </c>
      <c r="F87" s="19">
        <v>1.5656919338410972E-3</v>
      </c>
      <c r="G87" s="20">
        <v>2.4161684932043552E-3</v>
      </c>
      <c r="H87" s="21">
        <v>2.1562137650803586E-3</v>
      </c>
    </row>
    <row r="88" spans="1:8" hidden="1" x14ac:dyDescent="0.35">
      <c r="A88" s="71"/>
      <c r="B88" s="71"/>
      <c r="C88" s="3" t="s">
        <v>81</v>
      </c>
      <c r="D88" s="8">
        <v>0</v>
      </c>
      <c r="E88" s="12">
        <v>0</v>
      </c>
      <c r="F88" s="19">
        <v>0</v>
      </c>
      <c r="G88" s="20">
        <v>0</v>
      </c>
      <c r="H88" s="21">
        <v>0</v>
      </c>
    </row>
    <row r="89" spans="1:8" x14ac:dyDescent="0.35">
      <c r="A89" s="71"/>
      <c r="B89" s="71"/>
      <c r="C89" s="3" t="s">
        <v>82</v>
      </c>
      <c r="D89" s="8">
        <v>0.10495965547969434</v>
      </c>
      <c r="E89" s="12">
        <v>9.053018298072249E-2</v>
      </c>
      <c r="F89" s="19">
        <v>7.8081446624623338E-2</v>
      </c>
      <c r="G89" s="20">
        <v>8.1343311988690672E-2</v>
      </c>
      <c r="H89" s="21">
        <v>6.4386054355359781E-2</v>
      </c>
    </row>
    <row r="90" spans="1:8" hidden="1" x14ac:dyDescent="0.35">
      <c r="A90" s="71"/>
      <c r="B90" s="71"/>
      <c r="C90" s="3" t="s">
        <v>83</v>
      </c>
      <c r="D90" s="8">
        <v>0</v>
      </c>
      <c r="E90" s="12">
        <v>0</v>
      </c>
      <c r="F90" s="19">
        <v>0</v>
      </c>
      <c r="G90" s="20">
        <v>0</v>
      </c>
      <c r="H90" s="21">
        <v>0</v>
      </c>
    </row>
    <row r="91" spans="1:8" x14ac:dyDescent="0.35">
      <c r="A91" s="71"/>
      <c r="B91" s="71"/>
      <c r="C91" s="3" t="s">
        <v>84</v>
      </c>
      <c r="D91" s="8">
        <v>4.8797811085234073E-4</v>
      </c>
      <c r="E91" s="12">
        <v>4.2183518018637841E-3</v>
      </c>
      <c r="F91" s="19">
        <v>5.5414823949382491E-3</v>
      </c>
      <c r="G91" s="20">
        <v>9.5666712201593878E-3</v>
      </c>
      <c r="H91" s="21">
        <v>2.620358872090572E-2</v>
      </c>
    </row>
    <row r="92" spans="1:8" x14ac:dyDescent="0.35">
      <c r="A92" s="71"/>
      <c r="B92" s="71"/>
      <c r="C92" s="4" t="s">
        <v>49</v>
      </c>
      <c r="D92" s="9">
        <f>SUM(D49:D91)-D51</f>
        <v>1.8839765624036033</v>
      </c>
      <c r="E92" s="13">
        <f>SUM(E49:E91)-E51</f>
        <v>1.8523817292736489</v>
      </c>
      <c r="F92" s="22">
        <f>SUM(F49:F91)-F51</f>
        <v>1.7644155460681574</v>
      </c>
      <c r="G92" s="23">
        <f>SUM(G49:G91)-G51</f>
        <v>2.0529938998934441</v>
      </c>
      <c r="H92" s="24">
        <f>SUM(H49:H91)-H51</f>
        <v>2.1111330243591784</v>
      </c>
    </row>
    <row r="93" spans="1:8" ht="14.5" customHeight="1" x14ac:dyDescent="0.35">
      <c r="A93" s="72" t="s">
        <v>85</v>
      </c>
      <c r="B93" s="72"/>
      <c r="C93" s="1" t="s">
        <v>86</v>
      </c>
      <c r="D93" s="8">
        <v>1.7980053737401875</v>
      </c>
      <c r="E93" s="12">
        <v>1.4833945637695121</v>
      </c>
      <c r="F93" s="19">
        <v>1.571710820597749</v>
      </c>
      <c r="G93" s="20">
        <v>1.5690988274876621</v>
      </c>
      <c r="H93" s="21">
        <v>1.7548479907590011</v>
      </c>
    </row>
    <row r="94" spans="1:8" ht="14.5" customHeight="1" x14ac:dyDescent="0.35">
      <c r="A94" s="72"/>
      <c r="B94" s="72"/>
      <c r="C94" s="1" t="s">
        <v>87</v>
      </c>
      <c r="D94" s="8">
        <v>0</v>
      </c>
      <c r="E94" s="12">
        <v>0.95744467922640675</v>
      </c>
      <c r="F94" s="19">
        <v>0.68867473391756551</v>
      </c>
      <c r="G94" s="20">
        <v>0.69662372621589697</v>
      </c>
      <c r="H94" s="21">
        <v>0.13133943715578075</v>
      </c>
    </row>
    <row r="95" spans="1:8" x14ac:dyDescent="0.35">
      <c r="A95" s="72"/>
      <c r="B95" s="72"/>
      <c r="C95" s="2" t="s">
        <v>49</v>
      </c>
      <c r="D95" s="9">
        <f>SUM(D93:D94)</f>
        <v>1.7980053737401875</v>
      </c>
      <c r="E95" s="13">
        <f>SUM(E93:E94)</f>
        <v>2.4408392429959189</v>
      </c>
      <c r="F95" s="22">
        <f>SUM(F93:F94)</f>
        <v>2.2603855545153144</v>
      </c>
      <c r="G95" s="23">
        <f>SUM(G93:G94)</f>
        <v>2.2657225537035588</v>
      </c>
      <c r="H95" s="24">
        <f>SUM(H93:H94)</f>
        <v>1.8861874279147819</v>
      </c>
    </row>
    <row r="96" spans="1:8" ht="15.5" customHeight="1" x14ac:dyDescent="0.35">
      <c r="A96" s="73" t="s">
        <v>88</v>
      </c>
      <c r="B96" s="73"/>
      <c r="C96" s="54" t="s">
        <v>89</v>
      </c>
      <c r="D96" s="9">
        <v>0.44</v>
      </c>
      <c r="E96" s="13">
        <v>0.44</v>
      </c>
      <c r="F96" s="22">
        <v>0.44</v>
      </c>
      <c r="G96" s="23">
        <v>0.44</v>
      </c>
      <c r="H96" s="24">
        <v>0.44</v>
      </c>
    </row>
    <row r="97" spans="1:8" ht="31" x14ac:dyDescent="0.7">
      <c r="A97" s="74" t="s">
        <v>49</v>
      </c>
      <c r="B97" s="74"/>
      <c r="C97" s="74"/>
      <c r="D97" s="10">
        <f>D96+D95+D48+D92</f>
        <v>16.340984239824934</v>
      </c>
      <c r="E97" s="14">
        <f>E96+E95+E48+E92</f>
        <v>17.809598381258812</v>
      </c>
      <c r="F97" s="16">
        <f>F96+F95+F48+F92</f>
        <v>16.872404323460433</v>
      </c>
      <c r="G97" s="17">
        <f>G96+G95+G48+G92</f>
        <v>19.248785244169419</v>
      </c>
      <c r="H97" s="18">
        <f>H96+H95+H48+H92</f>
        <v>19.570807683984569</v>
      </c>
    </row>
    <row r="98" spans="1:8" x14ac:dyDescent="0.35">
      <c r="D98"/>
      <c r="E98"/>
      <c r="F98"/>
      <c r="G98"/>
      <c r="H98"/>
    </row>
    <row r="99" spans="1:8" x14ac:dyDescent="0.35">
      <c r="D99"/>
      <c r="E99"/>
      <c r="F99"/>
      <c r="G99"/>
      <c r="H99"/>
    </row>
    <row r="100" spans="1:8" x14ac:dyDescent="0.35">
      <c r="D100"/>
      <c r="E100"/>
      <c r="F100"/>
      <c r="G100"/>
      <c r="H100"/>
    </row>
    <row r="101" spans="1:8" x14ac:dyDescent="0.35">
      <c r="D101"/>
      <c r="E101"/>
      <c r="F101"/>
      <c r="G101"/>
      <c r="H101"/>
    </row>
    <row r="102" spans="1:8" x14ac:dyDescent="0.35">
      <c r="D102"/>
      <c r="E102"/>
      <c r="F102"/>
      <c r="G102"/>
      <c r="H102"/>
    </row>
    <row r="103" spans="1:8" x14ac:dyDescent="0.35">
      <c r="D103"/>
      <c r="E103"/>
      <c r="F103"/>
      <c r="G103"/>
      <c r="H103"/>
    </row>
    <row r="104" spans="1:8" x14ac:dyDescent="0.35">
      <c r="D104"/>
      <c r="E104"/>
      <c r="F104"/>
      <c r="G104"/>
      <c r="H104"/>
    </row>
    <row r="105" spans="1:8" x14ac:dyDescent="0.35">
      <c r="D105"/>
      <c r="E105"/>
      <c r="F105"/>
      <c r="G105"/>
      <c r="H105"/>
    </row>
    <row r="106" spans="1:8" x14ac:dyDescent="0.35">
      <c r="D106"/>
      <c r="E106"/>
      <c r="F106"/>
      <c r="G106"/>
      <c r="H106"/>
    </row>
    <row r="107" spans="1:8" x14ac:dyDescent="0.35">
      <c r="D107"/>
      <c r="E107"/>
      <c r="F107"/>
      <c r="G107"/>
      <c r="H107"/>
    </row>
    <row r="108" spans="1:8" x14ac:dyDescent="0.35">
      <c r="D108"/>
      <c r="E108"/>
      <c r="F108"/>
      <c r="G108"/>
      <c r="H108"/>
    </row>
    <row r="109" spans="1:8" x14ac:dyDescent="0.35">
      <c r="D109"/>
      <c r="E109"/>
      <c r="F109"/>
      <c r="G109"/>
      <c r="H109"/>
    </row>
    <row r="110" spans="1:8" x14ac:dyDescent="0.35">
      <c r="D110"/>
      <c r="E110"/>
      <c r="F110"/>
      <c r="G110"/>
      <c r="H110"/>
    </row>
    <row r="111" spans="1:8" x14ac:dyDescent="0.35">
      <c r="D111"/>
      <c r="E111"/>
      <c r="F111"/>
      <c r="G111"/>
      <c r="H111"/>
    </row>
    <row r="112" spans="1:8" x14ac:dyDescent="0.35">
      <c r="D112"/>
      <c r="E112"/>
      <c r="F112"/>
      <c r="G112"/>
      <c r="H112"/>
    </row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</sheetData>
  <autoFilter ref="A2:H97" xr:uid="{00000000-0001-0000-0000-000000000000}">
    <filterColumn colId="0" showButton="0"/>
    <filterColumn colId="1" showButton="0"/>
  </autoFilter>
  <mergeCells count="18">
    <mergeCell ref="A97:C97"/>
    <mergeCell ref="A1:C2"/>
    <mergeCell ref="A3:B48"/>
    <mergeCell ref="D1:D2"/>
    <mergeCell ref="E1:E2"/>
    <mergeCell ref="Q2:Q3"/>
    <mergeCell ref="M1:Q1"/>
    <mergeCell ref="A49:B92"/>
    <mergeCell ref="A93:B95"/>
    <mergeCell ref="A96:B96"/>
    <mergeCell ref="F1:F2"/>
    <mergeCell ref="G1:G2"/>
    <mergeCell ref="H1:H2"/>
    <mergeCell ref="L2:L3"/>
    <mergeCell ref="M2:M3"/>
    <mergeCell ref="N2:N3"/>
    <mergeCell ref="O2:O3"/>
    <mergeCell ref="P2:P3"/>
  </mergeCells>
  <pageMargins left="0.7" right="0.7" top="0.75" bottom="0.75" header="0.3" footer="0.3"/>
  <pageSetup orientation="portrait" r:id="rId1"/>
  <ignoredErrors>
    <ignoredError sqref="D48:H48 M10:Q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FD09-5CB0-4295-986F-F8424706C1E0}">
  <dimension ref="A1:M1160"/>
  <sheetViews>
    <sheetView tabSelected="1" topLeftCell="C1" workbookViewId="0">
      <selection activeCell="J20" sqref="J20"/>
    </sheetView>
  </sheetViews>
  <sheetFormatPr defaultRowHeight="14.5" x14ac:dyDescent="0.35"/>
  <cols>
    <col min="2" max="2" width="17.81640625" customWidth="1"/>
    <col min="3" max="3" width="41.7265625" bestFit="1" customWidth="1"/>
    <col min="4" max="4" width="10.6328125" style="25" bestFit="1" customWidth="1"/>
    <col min="5" max="5" width="10.6328125" style="26" bestFit="1" customWidth="1"/>
    <col min="6" max="6" width="10.6328125" style="27" bestFit="1" customWidth="1"/>
    <col min="10" max="10" width="36.36328125" bestFit="1" customWidth="1"/>
  </cols>
  <sheetData>
    <row r="1" spans="1:13" ht="21" customHeight="1" thickBot="1" x14ac:dyDescent="0.4">
      <c r="A1" s="75" t="s">
        <v>93</v>
      </c>
      <c r="B1" s="75"/>
      <c r="C1" s="75"/>
      <c r="D1" s="62">
        <v>2020</v>
      </c>
      <c r="E1" s="64">
        <v>2021</v>
      </c>
      <c r="F1" s="66">
        <v>2022</v>
      </c>
      <c r="K1" s="69" t="s">
        <v>94</v>
      </c>
      <c r="L1" s="69"/>
      <c r="M1" s="70"/>
    </row>
    <row r="2" spans="1:13" ht="29" customHeight="1" x14ac:dyDescent="0.35">
      <c r="A2" s="75"/>
      <c r="B2" s="75"/>
      <c r="C2" s="75"/>
      <c r="D2" s="63"/>
      <c r="E2" s="65"/>
      <c r="F2" s="67"/>
      <c r="J2" s="56" t="s">
        <v>93</v>
      </c>
      <c r="K2" s="62">
        <v>2020</v>
      </c>
      <c r="L2" s="64">
        <v>2021</v>
      </c>
      <c r="M2" s="66">
        <v>2022</v>
      </c>
    </row>
    <row r="3" spans="1:13" ht="13" customHeight="1" thickBot="1" x14ac:dyDescent="0.4">
      <c r="A3" s="76" t="s">
        <v>0</v>
      </c>
      <c r="B3" s="76"/>
      <c r="C3" s="5" t="s">
        <v>47</v>
      </c>
      <c r="D3" s="19">
        <v>0.34622228677141759</v>
      </c>
      <c r="E3" s="20">
        <v>0.38046100861681414</v>
      </c>
      <c r="F3" s="21">
        <v>0.36986937977274609</v>
      </c>
      <c r="J3" s="57"/>
      <c r="K3" s="63"/>
      <c r="L3" s="65"/>
      <c r="M3" s="67"/>
    </row>
    <row r="4" spans="1:13" ht="14" hidden="1" customHeight="1" x14ac:dyDescent="0.35">
      <c r="A4" s="76"/>
      <c r="B4" s="76"/>
      <c r="C4" s="5" t="s">
        <v>48</v>
      </c>
      <c r="D4" s="19">
        <v>4.5372492657650357E-5</v>
      </c>
      <c r="E4" s="20">
        <v>5.0974086398865293E-5</v>
      </c>
      <c r="F4" s="21">
        <v>4.8904357165835588E-5</v>
      </c>
    </row>
    <row r="5" spans="1:13" ht="14.5" hidden="1" customHeight="1" x14ac:dyDescent="0.35">
      <c r="A5" s="76"/>
      <c r="B5" s="76"/>
      <c r="C5" s="5" t="s">
        <v>4</v>
      </c>
      <c r="D5" s="19">
        <v>0</v>
      </c>
      <c r="E5" s="20">
        <v>0</v>
      </c>
      <c r="F5" s="21">
        <v>0</v>
      </c>
    </row>
    <row r="6" spans="1:13" ht="14.5" hidden="1" customHeight="1" x14ac:dyDescent="0.35">
      <c r="A6" s="76"/>
      <c r="B6" s="76"/>
      <c r="C6" s="5" t="s">
        <v>5</v>
      </c>
      <c r="D6" s="19">
        <v>2.8973891407630716E-4</v>
      </c>
      <c r="E6" s="20">
        <v>7.7214369306729733E-4</v>
      </c>
      <c r="F6" s="21">
        <v>7.290520229766592E-4</v>
      </c>
    </row>
    <row r="7" spans="1:13" ht="14.5" hidden="1" customHeight="1" thickBot="1" x14ac:dyDescent="0.4">
      <c r="A7" s="76"/>
      <c r="B7" s="76"/>
      <c r="C7" s="5" t="s">
        <v>6</v>
      </c>
      <c r="D7" s="19">
        <v>0</v>
      </c>
      <c r="E7" s="20">
        <v>0</v>
      </c>
      <c r="F7" s="21">
        <v>4.559377801214301E-7</v>
      </c>
    </row>
    <row r="8" spans="1:13" ht="15.5" customHeight="1" x14ac:dyDescent="0.35">
      <c r="A8" s="76"/>
      <c r="B8" s="76"/>
      <c r="C8" s="5" t="s">
        <v>7</v>
      </c>
      <c r="D8" s="19">
        <v>1.4810508757852874</v>
      </c>
      <c r="E8" s="20">
        <v>1.7804896805557116</v>
      </c>
      <c r="F8" s="21">
        <v>1.8296776901672576</v>
      </c>
      <c r="J8" s="49" t="s">
        <v>0</v>
      </c>
      <c r="K8" s="31">
        <f>D48</f>
        <v>12.111747251873613</v>
      </c>
      <c r="L8" s="32">
        <f>E48</f>
        <v>13.766673901786453</v>
      </c>
      <c r="M8" s="41">
        <f>F48</f>
        <v>13.83083904275164</v>
      </c>
    </row>
    <row r="9" spans="1:13" ht="14.5" customHeight="1" x14ac:dyDescent="0.35">
      <c r="A9" s="76"/>
      <c r="B9" s="76"/>
      <c r="C9" s="5" t="s">
        <v>8</v>
      </c>
      <c r="D9" s="19">
        <v>0.11015979307193279</v>
      </c>
      <c r="E9" s="20">
        <v>0.12430129808939756</v>
      </c>
      <c r="F9" s="21">
        <v>0.11702559912781045</v>
      </c>
      <c r="J9" s="50" t="s">
        <v>92</v>
      </c>
      <c r="K9" s="35">
        <f>D52</f>
        <v>0.52927138014925901</v>
      </c>
      <c r="L9" s="36">
        <f>E52</f>
        <v>0.62979003630969643</v>
      </c>
      <c r="M9" s="42">
        <f>F52</f>
        <v>0.6854630039566818</v>
      </c>
    </row>
    <row r="10" spans="1:13" ht="15.5" customHeight="1" x14ac:dyDescent="0.35">
      <c r="A10" s="76"/>
      <c r="B10" s="76"/>
      <c r="C10" s="5" t="s">
        <v>9</v>
      </c>
      <c r="D10" s="19">
        <v>0.26540183801878814</v>
      </c>
      <c r="E10" s="20">
        <v>0.30057754076226101</v>
      </c>
      <c r="F10" s="21">
        <v>0.28550754519007115</v>
      </c>
      <c r="J10" s="50" t="s">
        <v>1</v>
      </c>
      <c r="K10" s="35">
        <f>SUM(D53:D91)</f>
        <v>1.8006682965462053</v>
      </c>
      <c r="L10" s="36">
        <f>SUM(E53:E91)</f>
        <v>1.3830887218012096</v>
      </c>
      <c r="M10" s="42">
        <f>SUM(F53:F91)</f>
        <v>1.0862423376134711</v>
      </c>
    </row>
    <row r="11" spans="1:13" ht="14.5" hidden="1" customHeight="1" x14ac:dyDescent="0.35">
      <c r="A11" s="76"/>
      <c r="B11" s="76"/>
      <c r="C11" s="5" t="s">
        <v>10</v>
      </c>
      <c r="D11" s="19">
        <v>0</v>
      </c>
      <c r="E11" s="20">
        <v>4.8743349576378069E-3</v>
      </c>
      <c r="F11" s="21">
        <v>2.8322003773570636E-3</v>
      </c>
      <c r="J11" s="28"/>
      <c r="K11" s="39"/>
      <c r="L11" s="40"/>
      <c r="M11" s="43"/>
    </row>
    <row r="12" spans="1:13" ht="14.5" hidden="1" customHeight="1" x14ac:dyDescent="0.35">
      <c r="A12" s="76"/>
      <c r="B12" s="76"/>
      <c r="C12" s="5" t="s">
        <v>11</v>
      </c>
      <c r="D12" s="19">
        <v>0</v>
      </c>
      <c r="E12" s="20">
        <v>5.3444695456426172E-3</v>
      </c>
      <c r="F12" s="21">
        <v>2.9388517763670671E-3</v>
      </c>
      <c r="J12" s="28"/>
      <c r="K12" s="39"/>
      <c r="L12" s="40"/>
      <c r="M12" s="43"/>
    </row>
    <row r="13" spans="1:13" ht="14.5" customHeight="1" x14ac:dyDescent="0.35">
      <c r="A13" s="76"/>
      <c r="B13" s="76"/>
      <c r="C13" s="5" t="s">
        <v>12</v>
      </c>
      <c r="D13" s="19">
        <v>0</v>
      </c>
      <c r="E13" s="20">
        <v>3.5746933504906E-3</v>
      </c>
      <c r="F13" s="21">
        <v>1.7558701301343748E-2</v>
      </c>
      <c r="J13" s="51" t="s">
        <v>2</v>
      </c>
      <c r="K13" s="35">
        <f>D95</f>
        <v>2.9475389429435062</v>
      </c>
      <c r="L13" s="36">
        <f>E95</f>
        <v>3.1373048658532099</v>
      </c>
      <c r="M13" s="42">
        <f>F95</f>
        <v>2.8087098611221268</v>
      </c>
    </row>
    <row r="14" spans="1:13" ht="14.5" hidden="1" customHeight="1" x14ac:dyDescent="0.35">
      <c r="A14" s="76"/>
      <c r="B14" s="76"/>
      <c r="C14" s="5" t="s">
        <v>13</v>
      </c>
      <c r="D14" s="19">
        <v>0</v>
      </c>
      <c r="E14" s="20">
        <v>4.5696935149869746E-3</v>
      </c>
      <c r="F14" s="21">
        <v>2.5128128786741474E-3</v>
      </c>
      <c r="J14" s="28"/>
      <c r="K14" s="39"/>
      <c r="L14" s="40"/>
      <c r="M14" s="43"/>
    </row>
    <row r="15" spans="1:13" ht="14.5" hidden="1" customHeight="1" x14ac:dyDescent="0.35">
      <c r="A15" s="76"/>
      <c r="B15" s="76"/>
      <c r="C15" s="5" t="s">
        <v>14</v>
      </c>
      <c r="D15" s="19">
        <v>0</v>
      </c>
      <c r="E15" s="20">
        <v>0</v>
      </c>
      <c r="F15" s="21">
        <v>6.9514113374505152E-4</v>
      </c>
      <c r="J15" s="28"/>
      <c r="K15" s="39"/>
      <c r="L15" s="40"/>
      <c r="M15" s="43"/>
    </row>
    <row r="16" spans="1:13" ht="15.5" customHeight="1" x14ac:dyDescent="0.35">
      <c r="A16" s="76"/>
      <c r="B16" s="76"/>
      <c r="C16" s="5" t="s">
        <v>15</v>
      </c>
      <c r="D16" s="19">
        <v>0.44594406896868238</v>
      </c>
      <c r="E16" s="20">
        <v>0.45332434813753331</v>
      </c>
      <c r="F16" s="21">
        <v>0.43746142864507953</v>
      </c>
      <c r="J16" s="52" t="s">
        <v>88</v>
      </c>
      <c r="K16" s="35">
        <f>D96</f>
        <v>0.44</v>
      </c>
      <c r="L16" s="36">
        <f>E96</f>
        <v>0.44</v>
      </c>
      <c r="M16" s="42">
        <f>F96</f>
        <v>0.44</v>
      </c>
    </row>
    <row r="17" spans="1:13" ht="14.5" customHeight="1" thickBot="1" x14ac:dyDescent="0.4">
      <c r="A17" s="76"/>
      <c r="B17" s="76"/>
      <c r="C17" s="5" t="s">
        <v>16</v>
      </c>
      <c r="D17" s="19">
        <v>2.8824678090446372E-2</v>
      </c>
      <c r="E17" s="20">
        <v>2.7054927141478606E-2</v>
      </c>
      <c r="F17" s="21">
        <v>4.1086625616542027E-2</v>
      </c>
      <c r="J17" s="53" t="s">
        <v>91</v>
      </c>
      <c r="K17" s="46">
        <f t="shared" ref="K17:M17" si="0">SUM(K8:K16)</f>
        <v>17.829225871512584</v>
      </c>
      <c r="L17" s="47">
        <f t="shared" si="0"/>
        <v>19.35685752575057</v>
      </c>
      <c r="M17" s="48">
        <f t="shared" si="0"/>
        <v>18.851254245443922</v>
      </c>
    </row>
    <row r="18" spans="1:13" ht="14.5" customHeight="1" x14ac:dyDescent="0.35">
      <c r="A18" s="76"/>
      <c r="B18" s="76"/>
      <c r="C18" s="5" t="s">
        <v>17</v>
      </c>
      <c r="D18" s="19">
        <v>4.5291260912536807E-4</v>
      </c>
      <c r="E18" s="20">
        <v>1.2319758830397845E-3</v>
      </c>
      <c r="F18" s="21">
        <v>3.7307512456221242E-2</v>
      </c>
    </row>
    <row r="19" spans="1:13" ht="14.5" customHeight="1" x14ac:dyDescent="0.35">
      <c r="A19" s="76"/>
      <c r="B19" s="76"/>
      <c r="C19" s="5" t="s">
        <v>18</v>
      </c>
      <c r="D19" s="19">
        <v>1.4409991658504639E-3</v>
      </c>
      <c r="E19" s="20">
        <v>8.4482667541133398E-4</v>
      </c>
      <c r="F19" s="21">
        <v>4.6455880317984843E-4</v>
      </c>
    </row>
    <row r="20" spans="1:13" ht="14.5" customHeight="1" x14ac:dyDescent="0.35">
      <c r="A20" s="76"/>
      <c r="B20" s="76"/>
      <c r="C20" s="5" t="s">
        <v>19</v>
      </c>
      <c r="D20" s="19">
        <v>0.26011261405053382</v>
      </c>
      <c r="E20" s="20">
        <v>0.30385827771275081</v>
      </c>
      <c r="F20" s="21">
        <v>0.29225611384301214</v>
      </c>
    </row>
    <row r="21" spans="1:13" ht="14.5" customHeight="1" x14ac:dyDescent="0.35">
      <c r="A21" s="76"/>
      <c r="B21" s="76"/>
      <c r="C21" s="5" t="s">
        <v>20</v>
      </c>
      <c r="D21" s="19">
        <v>3.1767058884433548E-2</v>
      </c>
      <c r="E21" s="20">
        <v>7.3531199588102197E-2</v>
      </c>
      <c r="F21" s="21">
        <v>7.5807468999576869E-2</v>
      </c>
    </row>
    <row r="22" spans="1:13" ht="14.5" customHeight="1" x14ac:dyDescent="0.35">
      <c r="A22" s="76"/>
      <c r="B22" s="76"/>
      <c r="C22" s="5" t="s">
        <v>21</v>
      </c>
      <c r="D22" s="19">
        <v>2.0636776222096424E-2</v>
      </c>
      <c r="E22" s="20">
        <v>9.4836032359275638E-2</v>
      </c>
      <c r="F22" s="21">
        <v>9.9813693112511689E-2</v>
      </c>
    </row>
    <row r="23" spans="1:13" ht="14.5" customHeight="1" x14ac:dyDescent="0.35">
      <c r="A23" s="76"/>
      <c r="B23" s="76"/>
      <c r="C23" s="5" t="s">
        <v>22</v>
      </c>
      <c r="D23" s="19">
        <v>2.0694852072169955E-3</v>
      </c>
      <c r="E23" s="20">
        <v>4.1163924098676311E-3</v>
      </c>
      <c r="F23" s="21">
        <v>5.7756015828821202E-3</v>
      </c>
    </row>
    <row r="24" spans="1:13" ht="14.5" customHeight="1" x14ac:dyDescent="0.35">
      <c r="A24" s="76"/>
      <c r="B24" s="76"/>
      <c r="C24" s="5" t="s">
        <v>23</v>
      </c>
      <c r="D24" s="19">
        <v>0</v>
      </c>
      <c r="E24" s="20">
        <v>0</v>
      </c>
      <c r="F24" s="21">
        <v>0</v>
      </c>
    </row>
    <row r="25" spans="1:13" ht="14.5" customHeight="1" x14ac:dyDescent="0.35">
      <c r="A25" s="76"/>
      <c r="B25" s="76"/>
      <c r="C25" s="6" t="s">
        <v>24</v>
      </c>
      <c r="D25" s="19">
        <v>0.37349559999732357</v>
      </c>
      <c r="E25" s="20">
        <v>0.41960659132201011</v>
      </c>
      <c r="F25" s="21">
        <v>0.40256907108799495</v>
      </c>
    </row>
    <row r="26" spans="1:13" ht="14.5" customHeight="1" x14ac:dyDescent="0.35">
      <c r="A26" s="76"/>
      <c r="B26" s="76"/>
      <c r="C26" s="6" t="s">
        <v>25</v>
      </c>
      <c r="D26" s="19">
        <v>0.1250919057882548</v>
      </c>
      <c r="E26" s="20">
        <v>0.15488027050350892</v>
      </c>
      <c r="F26" s="21">
        <v>0.15858073037934337</v>
      </c>
    </row>
    <row r="27" spans="1:13" ht="14.5" customHeight="1" x14ac:dyDescent="0.35">
      <c r="A27" s="76"/>
      <c r="B27" s="76"/>
      <c r="C27" s="6" t="s">
        <v>26</v>
      </c>
      <c r="D27" s="19">
        <v>3.0676764341965427E-2</v>
      </c>
      <c r="E27" s="20">
        <v>3.6951711627058188E-2</v>
      </c>
      <c r="F27" s="21">
        <v>3.5792928767696172E-2</v>
      </c>
    </row>
    <row r="28" spans="1:13" ht="14.5" customHeight="1" x14ac:dyDescent="0.35">
      <c r="A28" s="76"/>
      <c r="B28" s="76"/>
      <c r="C28" s="6" t="s">
        <v>27</v>
      </c>
      <c r="D28" s="19">
        <v>0</v>
      </c>
      <c r="E28" s="20">
        <v>0</v>
      </c>
      <c r="F28" s="21">
        <v>0</v>
      </c>
    </row>
    <row r="29" spans="1:13" ht="14.5" customHeight="1" x14ac:dyDescent="0.35">
      <c r="A29" s="76"/>
      <c r="B29" s="76"/>
      <c r="C29" s="6" t="s">
        <v>28</v>
      </c>
      <c r="D29" s="19">
        <v>0</v>
      </c>
      <c r="E29" s="20">
        <v>0</v>
      </c>
      <c r="F29" s="21">
        <v>0</v>
      </c>
    </row>
    <row r="30" spans="1:13" ht="14.5" customHeight="1" x14ac:dyDescent="0.35">
      <c r="A30" s="76"/>
      <c r="B30" s="76"/>
      <c r="C30" s="6" t="s">
        <v>29</v>
      </c>
      <c r="D30" s="19">
        <v>0</v>
      </c>
      <c r="E30" s="20">
        <v>0</v>
      </c>
      <c r="F30" s="21">
        <v>0</v>
      </c>
    </row>
    <row r="31" spans="1:13" ht="14.5" customHeight="1" x14ac:dyDescent="0.35">
      <c r="A31" s="76"/>
      <c r="B31" s="76"/>
      <c r="C31" s="6" t="s">
        <v>30</v>
      </c>
      <c r="D31" s="19">
        <v>0</v>
      </c>
      <c r="E31" s="20">
        <v>0</v>
      </c>
      <c r="F31" s="21">
        <v>0</v>
      </c>
    </row>
    <row r="32" spans="1:13" ht="14.5" customHeight="1" x14ac:dyDescent="0.35">
      <c r="A32" s="76"/>
      <c r="B32" s="76"/>
      <c r="C32" s="6" t="s">
        <v>31</v>
      </c>
      <c r="D32" s="19">
        <v>0</v>
      </c>
      <c r="E32" s="20">
        <v>1.8073673698944773E-6</v>
      </c>
      <c r="F32" s="21">
        <v>1.2727284429321622E-6</v>
      </c>
    </row>
    <row r="33" spans="1:6" ht="14.5" customHeight="1" x14ac:dyDescent="0.35">
      <c r="A33" s="76"/>
      <c r="B33" s="76"/>
      <c r="C33" s="6" t="s">
        <v>32</v>
      </c>
      <c r="D33" s="19">
        <v>0</v>
      </c>
      <c r="E33" s="20">
        <v>0</v>
      </c>
      <c r="F33" s="21">
        <v>0</v>
      </c>
    </row>
    <row r="34" spans="1:6" ht="14.5" customHeight="1" x14ac:dyDescent="0.35">
      <c r="A34" s="76"/>
      <c r="B34" s="76"/>
      <c r="C34" s="6" t="s">
        <v>33</v>
      </c>
      <c r="D34" s="19">
        <v>0</v>
      </c>
      <c r="E34" s="20">
        <v>0</v>
      </c>
      <c r="F34" s="21">
        <v>0</v>
      </c>
    </row>
    <row r="35" spans="1:6" ht="14.5" customHeight="1" x14ac:dyDescent="0.35">
      <c r="A35" s="76"/>
      <c r="B35" s="76"/>
      <c r="C35" s="6" t="s">
        <v>34</v>
      </c>
      <c r="D35" s="19">
        <v>0</v>
      </c>
      <c r="E35" s="20">
        <v>0</v>
      </c>
      <c r="F35" s="21">
        <v>0</v>
      </c>
    </row>
    <row r="36" spans="1:6" ht="14.5" customHeight="1" x14ac:dyDescent="0.35">
      <c r="A36" s="76"/>
      <c r="B36" s="76"/>
      <c r="C36" s="6" t="s">
        <v>35</v>
      </c>
      <c r="D36" s="19">
        <v>0</v>
      </c>
      <c r="E36" s="20">
        <v>0</v>
      </c>
      <c r="F36" s="21">
        <v>0</v>
      </c>
    </row>
    <row r="37" spans="1:6" ht="14.5" customHeight="1" x14ac:dyDescent="0.35">
      <c r="A37" s="76"/>
      <c r="B37" s="76"/>
      <c r="C37" s="6" t="s">
        <v>36</v>
      </c>
      <c r="D37" s="19">
        <v>4.169295284185548</v>
      </c>
      <c r="E37" s="20">
        <v>4.8156961086564776</v>
      </c>
      <c r="F37" s="21">
        <v>4.8585818201252478</v>
      </c>
    </row>
    <row r="38" spans="1:6" ht="14.5" customHeight="1" x14ac:dyDescent="0.35">
      <c r="A38" s="76"/>
      <c r="B38" s="76"/>
      <c r="C38" s="6" t="s">
        <v>37</v>
      </c>
      <c r="D38" s="19">
        <v>6.657525208822936E-4</v>
      </c>
      <c r="E38" s="20">
        <v>2.8911429252148147E-4</v>
      </c>
      <c r="F38" s="21">
        <v>3.112167253964461E-4</v>
      </c>
    </row>
    <row r="39" spans="1:6" ht="14.5" customHeight="1" x14ac:dyDescent="0.35">
      <c r="A39" s="76"/>
      <c r="B39" s="76"/>
      <c r="C39" s="6" t="s">
        <v>38</v>
      </c>
      <c r="D39" s="19">
        <v>2.9844034657629082</v>
      </c>
      <c r="E39" s="20">
        <v>3.0208642528179328</v>
      </c>
      <c r="F39" s="21">
        <v>2.9567420341506847</v>
      </c>
    </row>
    <row r="40" spans="1:6" ht="14.5" customHeight="1" x14ac:dyDescent="0.35">
      <c r="A40" s="76"/>
      <c r="B40" s="76"/>
      <c r="C40" s="6" t="s">
        <v>39</v>
      </c>
      <c r="D40" s="19">
        <v>3.7493278236408229E-3</v>
      </c>
      <c r="E40" s="20">
        <v>9.9918226086246429E-3</v>
      </c>
      <c r="F40" s="21">
        <v>9.4342005917372913E-3</v>
      </c>
    </row>
    <row r="41" spans="1:6" ht="14.5" customHeight="1" x14ac:dyDescent="0.35">
      <c r="A41" s="76"/>
      <c r="B41" s="76"/>
      <c r="C41" s="6" t="s">
        <v>40</v>
      </c>
      <c r="D41" s="19">
        <v>0.71962172341274033</v>
      </c>
      <c r="E41" s="20">
        <v>0.86511481366954179</v>
      </c>
      <c r="F41" s="21">
        <v>0.88901457351346669</v>
      </c>
    </row>
    <row r="42" spans="1:6" ht="14.5" customHeight="1" x14ac:dyDescent="0.35">
      <c r="A42" s="76"/>
      <c r="B42" s="76"/>
      <c r="C42" s="6" t="s">
        <v>41</v>
      </c>
      <c r="D42" s="19">
        <v>0.70981473225584735</v>
      </c>
      <c r="E42" s="20">
        <v>0.87884421495066567</v>
      </c>
      <c r="F42" s="21">
        <v>0.89984190396529373</v>
      </c>
    </row>
    <row r="43" spans="1:6" ht="14.5" customHeight="1" x14ac:dyDescent="0.35">
      <c r="A43" s="76"/>
      <c r="B43" s="76"/>
      <c r="C43" s="6" t="s">
        <v>42</v>
      </c>
      <c r="D43" s="19">
        <v>5.1419753195702811E-4</v>
      </c>
      <c r="E43" s="20">
        <v>6.1937689087465859E-4</v>
      </c>
      <c r="F43" s="21">
        <v>5.9995361403502949E-4</v>
      </c>
    </row>
    <row r="44" spans="1:6" ht="14.5" customHeight="1" x14ac:dyDescent="0.35">
      <c r="A44" s="76"/>
      <c r="B44" s="76"/>
      <c r="C44" s="6" t="s">
        <v>43</v>
      </c>
      <c r="D44" s="19">
        <v>0</v>
      </c>
      <c r="E44" s="20">
        <v>0</v>
      </c>
      <c r="F44" s="21">
        <v>0</v>
      </c>
    </row>
    <row r="45" spans="1:6" ht="14.5" customHeight="1" x14ac:dyDescent="0.35">
      <c r="A45" s="76"/>
      <c r="B45" s="76"/>
      <c r="C45" s="6" t="s">
        <v>44</v>
      </c>
      <c r="D45" s="19">
        <v>0</v>
      </c>
      <c r="E45" s="20">
        <v>0</v>
      </c>
      <c r="F45" s="21">
        <v>0</v>
      </c>
    </row>
    <row r="46" spans="1:6" ht="14.5" customHeight="1" x14ac:dyDescent="0.35">
      <c r="A46" s="76"/>
      <c r="B46" s="76"/>
      <c r="C46" s="6" t="s">
        <v>45</v>
      </c>
      <c r="D46" s="19">
        <v>0</v>
      </c>
      <c r="E46" s="20">
        <v>0</v>
      </c>
      <c r="F46" s="21">
        <v>0</v>
      </c>
    </row>
    <row r="47" spans="1:6" ht="14.5" customHeight="1" x14ac:dyDescent="0.35">
      <c r="A47" s="76"/>
      <c r="B47" s="76"/>
      <c r="C47" s="6" t="s">
        <v>46</v>
      </c>
      <c r="D47" s="19">
        <v>0</v>
      </c>
      <c r="E47" s="20">
        <v>0</v>
      </c>
      <c r="F47" s="21">
        <v>0</v>
      </c>
    </row>
    <row r="48" spans="1:6" ht="14.5" customHeight="1" x14ac:dyDescent="0.35">
      <c r="A48" s="76"/>
      <c r="B48" s="76"/>
      <c r="C48" s="7" t="s">
        <v>49</v>
      </c>
      <c r="D48" s="22">
        <f>SUM(D3:D47)</f>
        <v>12.111747251873613</v>
      </c>
      <c r="E48" s="23">
        <f>SUM(E3:E47)</f>
        <v>13.766673901786453</v>
      </c>
      <c r="F48" s="24">
        <f>SUM(F3:F47)</f>
        <v>13.83083904275164</v>
      </c>
    </row>
    <row r="49" spans="1:10" x14ac:dyDescent="0.35">
      <c r="A49" s="71" t="s">
        <v>50</v>
      </c>
      <c r="B49" s="71"/>
      <c r="C49" s="3" t="s">
        <v>51</v>
      </c>
      <c r="D49" s="19">
        <v>6.7155425478012638E-11</v>
      </c>
      <c r="E49" s="20">
        <v>6.7238686954233496E-11</v>
      </c>
      <c r="F49" s="21">
        <v>6.6966813981102385E-11</v>
      </c>
    </row>
    <row r="50" spans="1:10" x14ac:dyDescent="0.35">
      <c r="A50" s="71"/>
      <c r="B50" s="71"/>
      <c r="C50" s="3" t="s">
        <v>52</v>
      </c>
      <c r="D50" s="19">
        <v>1.7805521872603624E-11</v>
      </c>
      <c r="E50" s="20">
        <v>1.7827597736548246E-11</v>
      </c>
      <c r="F50" s="21">
        <v>1.7755513610281477E-11</v>
      </c>
    </row>
    <row r="51" spans="1:10" x14ac:dyDescent="0.35">
      <c r="A51" s="71"/>
      <c r="B51" s="71"/>
      <c r="C51" s="3" t="s">
        <v>53</v>
      </c>
      <c r="D51" s="19">
        <v>12.111747251873613</v>
      </c>
      <c r="E51" s="20">
        <v>13.766673901786453</v>
      </c>
      <c r="F51" s="21">
        <v>13.83083904275164</v>
      </c>
    </row>
    <row r="52" spans="1:10" x14ac:dyDescent="0.35">
      <c r="A52" s="71"/>
      <c r="B52" s="71"/>
      <c r="C52" s="3" t="s">
        <v>54</v>
      </c>
      <c r="D52" s="19">
        <v>0.52927138014925901</v>
      </c>
      <c r="E52" s="20">
        <v>0.62979003630969643</v>
      </c>
      <c r="F52" s="21">
        <v>0.6854630039566818</v>
      </c>
    </row>
    <row r="53" spans="1:10" x14ac:dyDescent="0.35">
      <c r="A53" s="71"/>
      <c r="B53" s="71"/>
      <c r="C53" s="3" t="s">
        <v>55</v>
      </c>
      <c r="D53" s="19">
        <v>5.0684595228364902E-2</v>
      </c>
      <c r="E53" s="20">
        <v>5.0958106835610105E-2</v>
      </c>
      <c r="F53" s="21">
        <v>4.9951298967374679E-2</v>
      </c>
      <c r="J53" s="55" t="s">
        <v>95</v>
      </c>
    </row>
    <row r="54" spans="1:10" x14ac:dyDescent="0.35">
      <c r="A54" s="71"/>
      <c r="B54" s="71"/>
      <c r="C54" s="3" t="s">
        <v>56</v>
      </c>
      <c r="D54" s="19">
        <v>6.7240430561428706E-3</v>
      </c>
      <c r="E54" s="20">
        <v>6.7603283182661117E-3</v>
      </c>
      <c r="F54" s="21">
        <v>6.6267607239156728E-3</v>
      </c>
    </row>
    <row r="55" spans="1:10" x14ac:dyDescent="0.35">
      <c r="A55" s="71"/>
      <c r="B55" s="71"/>
      <c r="C55" s="3" t="s">
        <v>57</v>
      </c>
      <c r="D55" s="19">
        <v>1.1542804278843131E-2</v>
      </c>
      <c r="E55" s="20">
        <v>1.1605093243294728E-2</v>
      </c>
      <c r="F55" s="21">
        <v>1.1375804913831319E-2</v>
      </c>
    </row>
    <row r="56" spans="1:10" x14ac:dyDescent="0.35">
      <c r="A56" s="71"/>
      <c r="B56" s="71"/>
      <c r="C56" s="3" t="s">
        <v>58</v>
      </c>
      <c r="D56" s="19">
        <v>0.15002860688537217</v>
      </c>
      <c r="E56" s="20">
        <v>0.15083821314181145</v>
      </c>
      <c r="F56" s="21">
        <v>0.14785801805113311</v>
      </c>
    </row>
    <row r="57" spans="1:10" x14ac:dyDescent="0.35">
      <c r="A57" s="71"/>
      <c r="B57" s="71"/>
      <c r="C57" s="3" t="s">
        <v>59</v>
      </c>
      <c r="D57" s="19">
        <v>7.1003004782958153E-5</v>
      </c>
      <c r="E57" s="20">
        <v>7.1386161556134041E-5</v>
      </c>
      <c r="F57" s="21">
        <v>6.9975745165083656E-5</v>
      </c>
    </row>
    <row r="58" spans="1:10" x14ac:dyDescent="0.35">
      <c r="A58" s="71"/>
      <c r="B58" s="71"/>
      <c r="C58" s="3" t="s">
        <v>60</v>
      </c>
      <c r="D58" s="19">
        <v>2.10119626541647E-2</v>
      </c>
      <c r="E58" s="20">
        <v>2.1125350472515091E-2</v>
      </c>
      <c r="F58" s="21">
        <v>2.0707965086837931E-2</v>
      </c>
    </row>
    <row r="59" spans="1:10" x14ac:dyDescent="0.35">
      <c r="A59" s="71"/>
      <c r="B59" s="71"/>
      <c r="C59" s="3" t="s">
        <v>31</v>
      </c>
      <c r="D59" s="19">
        <v>7.6924759367456765E-3</v>
      </c>
      <c r="E59" s="20">
        <v>3.1871800423525893E-3</v>
      </c>
      <c r="F59" s="21">
        <v>1.9812841542911448E-3</v>
      </c>
    </row>
    <row r="60" spans="1:10" x14ac:dyDescent="0.35">
      <c r="A60" s="71"/>
      <c r="B60" s="71"/>
      <c r="C60" s="3" t="s">
        <v>32</v>
      </c>
      <c r="D60" s="19">
        <v>0</v>
      </c>
      <c r="E60" s="20">
        <v>0</v>
      </c>
      <c r="F60" s="21">
        <v>0</v>
      </c>
    </row>
    <row r="61" spans="1:10" x14ac:dyDescent="0.35">
      <c r="A61" s="71"/>
      <c r="B61" s="71"/>
      <c r="C61" s="3" t="s">
        <v>33</v>
      </c>
      <c r="D61" s="19">
        <v>0</v>
      </c>
      <c r="E61" s="20">
        <v>0</v>
      </c>
      <c r="F61" s="21">
        <v>0</v>
      </c>
    </row>
    <row r="62" spans="1:10" x14ac:dyDescent="0.35">
      <c r="A62" s="71"/>
      <c r="B62" s="71"/>
      <c r="C62" s="3" t="s">
        <v>34</v>
      </c>
      <c r="D62" s="19">
        <v>0</v>
      </c>
      <c r="E62" s="20">
        <v>0</v>
      </c>
      <c r="F62" s="21">
        <v>0</v>
      </c>
    </row>
    <row r="63" spans="1:10" x14ac:dyDescent="0.35">
      <c r="A63" s="71"/>
      <c r="B63" s="71"/>
      <c r="C63" s="3" t="s">
        <v>35</v>
      </c>
      <c r="D63" s="19">
        <v>0</v>
      </c>
      <c r="E63" s="20">
        <v>0</v>
      </c>
      <c r="F63" s="21">
        <v>0</v>
      </c>
    </row>
    <row r="64" spans="1:10" x14ac:dyDescent="0.35">
      <c r="A64" s="71"/>
      <c r="B64" s="71"/>
      <c r="C64" s="3" t="s">
        <v>25</v>
      </c>
      <c r="D64" s="19">
        <v>9.237447179699777E-3</v>
      </c>
      <c r="E64" s="20">
        <v>1.0105666999998996E-2</v>
      </c>
      <c r="F64" s="21">
        <v>1.0512856862504746E-2</v>
      </c>
    </row>
    <row r="65" spans="1:6" x14ac:dyDescent="0.35">
      <c r="A65" s="71"/>
      <c r="B65" s="71"/>
      <c r="C65" s="3" t="s">
        <v>26</v>
      </c>
      <c r="D65" s="19">
        <v>2.2122818352203074E-3</v>
      </c>
      <c r="E65" s="20">
        <v>2.3821423263119678E-3</v>
      </c>
      <c r="F65" s="21">
        <v>2.3425379272584497E-3</v>
      </c>
    </row>
    <row r="66" spans="1:6" x14ac:dyDescent="0.35">
      <c r="A66" s="71"/>
      <c r="B66" s="71"/>
      <c r="C66" s="3" t="s">
        <v>61</v>
      </c>
      <c r="D66" s="19">
        <v>0</v>
      </c>
      <c r="E66" s="20">
        <v>0</v>
      </c>
      <c r="F66" s="21">
        <v>0</v>
      </c>
    </row>
    <row r="67" spans="1:6" x14ac:dyDescent="0.35">
      <c r="A67" s="71"/>
      <c r="B67" s="71"/>
      <c r="C67" s="3" t="s">
        <v>62</v>
      </c>
      <c r="D67" s="19">
        <v>0</v>
      </c>
      <c r="E67" s="20">
        <v>0</v>
      </c>
      <c r="F67" s="21">
        <v>0</v>
      </c>
    </row>
    <row r="68" spans="1:6" x14ac:dyDescent="0.35">
      <c r="A68" s="71"/>
      <c r="B68" s="71"/>
      <c r="C68" s="3" t="s">
        <v>63</v>
      </c>
      <c r="D68" s="19">
        <v>0</v>
      </c>
      <c r="E68" s="20">
        <v>0</v>
      </c>
      <c r="F68" s="21">
        <v>0</v>
      </c>
    </row>
    <row r="69" spans="1:6" x14ac:dyDescent="0.35">
      <c r="A69" s="71"/>
      <c r="B69" s="71"/>
      <c r="C69" s="3" t="s">
        <v>64</v>
      </c>
      <c r="D69" s="19">
        <v>0.44922929755980262</v>
      </c>
      <c r="E69" s="20">
        <v>0.38719637589604616</v>
      </c>
      <c r="F69" s="21">
        <v>0.14362114863734354</v>
      </c>
    </row>
    <row r="70" spans="1:6" x14ac:dyDescent="0.35">
      <c r="A70" s="71"/>
      <c r="B70" s="71"/>
      <c r="C70" s="3" t="s">
        <v>65</v>
      </c>
      <c r="D70" s="19">
        <v>0.95338849814118354</v>
      </c>
      <c r="E70" s="20">
        <v>0.58966428622255962</v>
      </c>
      <c r="F70" s="21">
        <v>0.27221598690377841</v>
      </c>
    </row>
    <row r="71" spans="1:6" x14ac:dyDescent="0.35">
      <c r="A71" s="71"/>
      <c r="B71" s="71"/>
      <c r="C71" s="3" t="s">
        <v>66</v>
      </c>
      <c r="D71" s="19">
        <v>0</v>
      </c>
      <c r="E71" s="20">
        <v>0</v>
      </c>
      <c r="F71" s="21">
        <v>0</v>
      </c>
    </row>
    <row r="72" spans="1:6" x14ac:dyDescent="0.35">
      <c r="A72" s="71"/>
      <c r="B72" s="71"/>
      <c r="C72" s="3" t="s">
        <v>67</v>
      </c>
      <c r="D72" s="19">
        <v>0</v>
      </c>
      <c r="E72" s="20">
        <v>0</v>
      </c>
      <c r="F72" s="21">
        <v>0</v>
      </c>
    </row>
    <row r="73" spans="1:6" x14ac:dyDescent="0.35">
      <c r="A73" s="71"/>
      <c r="B73" s="71"/>
      <c r="C73" s="3" t="s">
        <v>68</v>
      </c>
      <c r="D73" s="19">
        <v>0</v>
      </c>
      <c r="E73" s="20">
        <v>0</v>
      </c>
      <c r="F73" s="21">
        <v>0</v>
      </c>
    </row>
    <row r="74" spans="1:6" x14ac:dyDescent="0.35">
      <c r="A74" s="71"/>
      <c r="B74" s="71"/>
      <c r="C74" s="3" t="s">
        <v>69</v>
      </c>
      <c r="D74" s="19">
        <v>7.6381970613995391E-4</v>
      </c>
      <c r="E74" s="20">
        <v>4.7309548498300213E-3</v>
      </c>
      <c r="F74" s="21">
        <v>0.27884573332631241</v>
      </c>
    </row>
    <row r="75" spans="1:6" x14ac:dyDescent="0.35">
      <c r="A75" s="71"/>
      <c r="B75" s="71"/>
      <c r="C75" s="3" t="s">
        <v>70</v>
      </c>
      <c r="D75" s="19">
        <v>0</v>
      </c>
      <c r="E75" s="20">
        <v>0</v>
      </c>
      <c r="F75" s="21">
        <v>0</v>
      </c>
    </row>
    <row r="76" spans="1:6" x14ac:dyDescent="0.35">
      <c r="A76" s="71"/>
      <c r="B76" s="71"/>
      <c r="C76" s="3" t="s">
        <v>71</v>
      </c>
      <c r="D76" s="19">
        <v>3.2238767768760111E-3</v>
      </c>
      <c r="E76" s="20">
        <v>1.3518557215828919E-2</v>
      </c>
      <c r="F76" s="21">
        <v>7.8430611657837688E-3</v>
      </c>
    </row>
    <row r="77" spans="1:6" x14ac:dyDescent="0.35">
      <c r="A77" s="71"/>
      <c r="B77" s="71"/>
      <c r="C77" s="3" t="s">
        <v>72</v>
      </c>
      <c r="D77" s="19">
        <v>0</v>
      </c>
      <c r="E77" s="20">
        <v>0</v>
      </c>
      <c r="F77" s="21">
        <v>0</v>
      </c>
    </row>
    <row r="78" spans="1:6" x14ac:dyDescent="0.35">
      <c r="A78" s="71"/>
      <c r="B78" s="71"/>
      <c r="C78" s="3" t="s">
        <v>73</v>
      </c>
      <c r="D78" s="19">
        <v>0</v>
      </c>
      <c r="E78" s="20">
        <v>0</v>
      </c>
      <c r="F78" s="21">
        <v>0</v>
      </c>
    </row>
    <row r="79" spans="1:6" x14ac:dyDescent="0.35">
      <c r="A79" s="71"/>
      <c r="B79" s="71"/>
      <c r="C79" s="3" t="s">
        <v>41</v>
      </c>
      <c r="D79" s="19">
        <v>5.2224870515354384E-2</v>
      </c>
      <c r="E79" s="20">
        <v>5.7133441770152581E-2</v>
      </c>
      <c r="F79" s="21">
        <v>5.9435532102128798E-2</v>
      </c>
    </row>
    <row r="80" spans="1:6" x14ac:dyDescent="0.35">
      <c r="A80" s="71"/>
      <c r="B80" s="71"/>
      <c r="C80" s="3" t="s">
        <v>42</v>
      </c>
      <c r="D80" s="19">
        <v>2.2822440492064078E-5</v>
      </c>
      <c r="E80" s="20">
        <v>2.4574762862647634E-5</v>
      </c>
      <c r="F80" s="21">
        <v>2.4166194195566907E-5</v>
      </c>
    </row>
    <row r="81" spans="1:6" x14ac:dyDescent="0.35">
      <c r="A81" s="71"/>
      <c r="B81" s="71"/>
      <c r="C81" s="3" t="s">
        <v>74</v>
      </c>
      <c r="D81" s="19">
        <v>0</v>
      </c>
      <c r="E81" s="20">
        <v>0</v>
      </c>
      <c r="F81" s="21">
        <v>0</v>
      </c>
    </row>
    <row r="82" spans="1:6" x14ac:dyDescent="0.35">
      <c r="A82" s="71"/>
      <c r="B82" s="71"/>
      <c r="C82" s="3" t="s">
        <v>75</v>
      </c>
      <c r="D82" s="19">
        <v>1.4029629739378266E-5</v>
      </c>
      <c r="E82" s="20">
        <v>5.0590701601921305E-6</v>
      </c>
      <c r="F82" s="21">
        <v>7.167407479341643E-6</v>
      </c>
    </row>
    <row r="83" spans="1:6" x14ac:dyDescent="0.35">
      <c r="A83" s="71"/>
      <c r="B83" s="71"/>
      <c r="C83" s="3" t="s">
        <v>76</v>
      </c>
      <c r="D83" s="19">
        <v>0</v>
      </c>
      <c r="E83" s="20">
        <v>0</v>
      </c>
      <c r="F83" s="21">
        <v>0</v>
      </c>
    </row>
    <row r="84" spans="1:6" x14ac:dyDescent="0.35">
      <c r="A84" s="71"/>
      <c r="B84" s="71"/>
      <c r="C84" s="3" t="s">
        <v>77</v>
      </c>
      <c r="D84" s="19">
        <v>0</v>
      </c>
      <c r="E84" s="20">
        <v>0</v>
      </c>
      <c r="F84" s="21">
        <v>0</v>
      </c>
    </row>
    <row r="85" spans="1:6" x14ac:dyDescent="0.35">
      <c r="A85" s="71"/>
      <c r="B85" s="71"/>
      <c r="C85" s="3" t="s">
        <v>78</v>
      </c>
      <c r="D85" s="19">
        <v>0</v>
      </c>
      <c r="E85" s="20">
        <v>0</v>
      </c>
      <c r="F85" s="21">
        <v>0</v>
      </c>
    </row>
    <row r="86" spans="1:6" x14ac:dyDescent="0.35">
      <c r="A86" s="71"/>
      <c r="B86" s="71"/>
      <c r="C86" s="3" t="s">
        <v>79</v>
      </c>
      <c r="D86" s="19">
        <v>0</v>
      </c>
      <c r="E86" s="20">
        <v>0</v>
      </c>
      <c r="F86" s="21">
        <v>0</v>
      </c>
    </row>
    <row r="87" spans="1:6" x14ac:dyDescent="0.35">
      <c r="A87" s="71"/>
      <c r="B87" s="71"/>
      <c r="C87" s="3" t="s">
        <v>80</v>
      </c>
      <c r="D87" s="19">
        <v>3.9771362859364182E-4</v>
      </c>
      <c r="E87" s="20">
        <v>1.810018374037603E-3</v>
      </c>
      <c r="F87" s="21">
        <v>1.0501183367517329E-3</v>
      </c>
    </row>
    <row r="88" spans="1:6" x14ac:dyDescent="0.35">
      <c r="A88" s="71"/>
      <c r="B88" s="71"/>
      <c r="C88" s="3" t="s">
        <v>81</v>
      </c>
      <c r="D88" s="19">
        <v>0</v>
      </c>
      <c r="E88" s="20">
        <v>0</v>
      </c>
      <c r="F88" s="21">
        <v>0</v>
      </c>
    </row>
    <row r="89" spans="1:6" x14ac:dyDescent="0.35">
      <c r="A89" s="71"/>
      <c r="B89" s="71"/>
      <c r="C89" s="3" t="s">
        <v>82</v>
      </c>
      <c r="D89" s="19">
        <v>8.1695850505908316E-2</v>
      </c>
      <c r="E89" s="20">
        <v>7.0414680016327058E-2</v>
      </c>
      <c r="F89" s="21">
        <v>2.6118625726990332E-2</v>
      </c>
    </row>
    <row r="90" spans="1:6" x14ac:dyDescent="0.35">
      <c r="A90" s="71"/>
      <c r="B90" s="71"/>
      <c r="C90" s="3" t="s">
        <v>83</v>
      </c>
      <c r="D90" s="19">
        <v>0</v>
      </c>
      <c r="E90" s="20">
        <v>0</v>
      </c>
      <c r="F90" s="21">
        <v>0</v>
      </c>
    </row>
    <row r="91" spans="1:6" x14ac:dyDescent="0.35">
      <c r="A91" s="71"/>
      <c r="B91" s="71"/>
      <c r="C91" s="3" t="s">
        <v>84</v>
      </c>
      <c r="D91" s="19">
        <v>5.0229758277937724E-4</v>
      </c>
      <c r="E91" s="20">
        <v>1.5573060816876411E-3</v>
      </c>
      <c r="F91" s="21">
        <v>4.5654295380395234E-2</v>
      </c>
    </row>
    <row r="92" spans="1:6" x14ac:dyDescent="0.35">
      <c r="A92" s="71"/>
      <c r="B92" s="71"/>
      <c r="C92" s="4" t="s">
        <v>49</v>
      </c>
      <c r="D92" s="22">
        <f>SUM(D49:D91)-D51</f>
        <v>2.3299396767804286</v>
      </c>
      <c r="E92" s="23">
        <f>SUM(E49:E91)-E51</f>
        <v>2.0128787581959742</v>
      </c>
      <c r="F92" s="24">
        <f>SUM(F49:F91)-F51</f>
        <v>1.7717053416548776</v>
      </c>
    </row>
    <row r="93" spans="1:6" ht="14.5" customHeight="1" x14ac:dyDescent="0.35">
      <c r="A93" s="72" t="s">
        <v>85</v>
      </c>
      <c r="B93" s="72"/>
      <c r="C93" s="1" t="s">
        <v>86</v>
      </c>
      <c r="D93" s="19">
        <v>1.2354094922968828</v>
      </c>
      <c r="E93" s="20">
        <v>1.142535713289909</v>
      </c>
      <c r="F93" s="21">
        <v>1.3033541541577744</v>
      </c>
    </row>
    <row r="94" spans="1:6" ht="14.5" customHeight="1" x14ac:dyDescent="0.35">
      <c r="A94" s="72"/>
      <c r="B94" s="72"/>
      <c r="C94" s="1" t="s">
        <v>87</v>
      </c>
      <c r="D94" s="19">
        <v>1.7121294506466234</v>
      </c>
      <c r="E94" s="20">
        <v>1.9947691525633011</v>
      </c>
      <c r="F94" s="21">
        <v>1.5053557069643522</v>
      </c>
    </row>
    <row r="95" spans="1:6" x14ac:dyDescent="0.35">
      <c r="A95" s="72"/>
      <c r="B95" s="72"/>
      <c r="C95" s="2" t="s">
        <v>49</v>
      </c>
      <c r="D95" s="22">
        <f>SUM(D93:D94)</f>
        <v>2.9475389429435062</v>
      </c>
      <c r="E95" s="23">
        <f>SUM(E93:E94)</f>
        <v>3.1373048658532099</v>
      </c>
      <c r="F95" s="24">
        <f>SUM(F93:F94)</f>
        <v>2.8087098611221268</v>
      </c>
    </row>
    <row r="96" spans="1:6" ht="15.5" customHeight="1" x14ac:dyDescent="0.35">
      <c r="A96" s="73" t="s">
        <v>88</v>
      </c>
      <c r="B96" s="73"/>
      <c r="C96" s="54" t="s">
        <v>89</v>
      </c>
      <c r="D96" s="22">
        <v>0.44</v>
      </c>
      <c r="E96" s="23">
        <v>0.44</v>
      </c>
      <c r="F96" s="24">
        <v>0.44</v>
      </c>
    </row>
    <row r="97" spans="1:6" ht="31" x14ac:dyDescent="0.7">
      <c r="A97" s="74" t="s">
        <v>49</v>
      </c>
      <c r="B97" s="74"/>
      <c r="C97" s="74"/>
      <c r="D97" s="16">
        <f>D96+D95+D48+D92</f>
        <v>17.829225871597547</v>
      </c>
      <c r="E97" s="17">
        <f>E96+E95+E48+E92</f>
        <v>19.356857525835636</v>
      </c>
      <c r="F97" s="18">
        <f>F96+F95+F48+F92</f>
        <v>18.851254245528644</v>
      </c>
    </row>
    <row r="98" spans="1:6" x14ac:dyDescent="0.35">
      <c r="D98"/>
      <c r="E98"/>
      <c r="F98"/>
    </row>
    <row r="99" spans="1:6" x14ac:dyDescent="0.35">
      <c r="D99"/>
      <c r="E99"/>
      <c r="F99"/>
    </row>
    <row r="100" spans="1:6" x14ac:dyDescent="0.35">
      <c r="D100"/>
      <c r="E100"/>
      <c r="F100"/>
    </row>
    <row r="101" spans="1:6" x14ac:dyDescent="0.35">
      <c r="D101"/>
      <c r="E101"/>
      <c r="F101"/>
    </row>
    <row r="102" spans="1:6" x14ac:dyDescent="0.35">
      <c r="D102"/>
      <c r="E102"/>
      <c r="F102"/>
    </row>
    <row r="103" spans="1:6" x14ac:dyDescent="0.35">
      <c r="D103"/>
      <c r="E103"/>
      <c r="F103"/>
    </row>
    <row r="104" spans="1:6" x14ac:dyDescent="0.35">
      <c r="D104"/>
      <c r="E104"/>
      <c r="F104"/>
    </row>
    <row r="105" spans="1:6" x14ac:dyDescent="0.35">
      <c r="D105"/>
      <c r="E105"/>
      <c r="F105"/>
    </row>
    <row r="106" spans="1:6" x14ac:dyDescent="0.35">
      <c r="D106"/>
      <c r="E106"/>
      <c r="F106"/>
    </row>
    <row r="107" spans="1:6" x14ac:dyDescent="0.35">
      <c r="D107"/>
      <c r="E107"/>
      <c r="F107"/>
    </row>
    <row r="108" spans="1:6" x14ac:dyDescent="0.35">
      <c r="D108"/>
      <c r="E108"/>
      <c r="F108"/>
    </row>
    <row r="109" spans="1:6" x14ac:dyDescent="0.35">
      <c r="D109"/>
      <c r="E109"/>
      <c r="F109"/>
    </row>
    <row r="110" spans="1:6" x14ac:dyDescent="0.35">
      <c r="D110"/>
      <c r="E110"/>
      <c r="F110"/>
    </row>
    <row r="111" spans="1:6" x14ac:dyDescent="0.35">
      <c r="D111"/>
      <c r="E111"/>
      <c r="F111"/>
    </row>
    <row r="112" spans="1:6" x14ac:dyDescent="0.35">
      <c r="D112"/>
      <c r="E112"/>
      <c r="F112"/>
    </row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</sheetData>
  <autoFilter ref="A2:F97" xr:uid="{00000000-0001-0000-0000-000000000000}">
    <filterColumn colId="0" showButton="0"/>
    <filterColumn colId="1" showButton="0"/>
  </autoFilter>
  <mergeCells count="14">
    <mergeCell ref="A1:C2"/>
    <mergeCell ref="D1:D2"/>
    <mergeCell ref="E1:E2"/>
    <mergeCell ref="F1:F2"/>
    <mergeCell ref="K1:M1"/>
    <mergeCell ref="J2:J3"/>
    <mergeCell ref="K2:K3"/>
    <mergeCell ref="L2:L3"/>
    <mergeCell ref="M2:M3"/>
    <mergeCell ref="A3:B48"/>
    <mergeCell ref="A49:B92"/>
    <mergeCell ref="A93:B95"/>
    <mergeCell ref="A96:B96"/>
    <mergeCell ref="A97:C97"/>
  </mergeCells>
  <pageMargins left="0.7" right="0.7" top="0.75" bottom="0.75" header="0.3" footer="0.3"/>
  <pageSetup orientation="portrait" r:id="rId1"/>
  <ignoredErrors>
    <ignoredError sqref="K10:M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LRV</vt:lpstr>
      <vt:lpstr>SRS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Lima e Souza</dc:creator>
  <cp:lastModifiedBy>Caio Lima e Souza</cp:lastModifiedBy>
  <dcterms:created xsi:type="dcterms:W3CDTF">2015-06-05T18:19:34Z</dcterms:created>
  <dcterms:modified xsi:type="dcterms:W3CDTF">2024-05-08T13:47:15Z</dcterms:modified>
</cp:coreProperties>
</file>