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c626824cebfb87bc/Cristhian/Pruebas-Tecnicas/Prueba_Tecnica_R5/Caso-de-prueba/"/>
    </mc:Choice>
  </mc:AlternateContent>
  <xr:revisionPtr revIDLastSave="1218" documentId="11_BBB6C6DFD182FA3E0536452DE2B47776D1957647" xr6:coauthVersionLast="47" xr6:coauthVersionMax="47" xr10:uidLastSave="{2E80CFFB-9057-4B50-BF13-6186FFA79C3A}"/>
  <bookViews>
    <workbookView xWindow="-120" yWindow="-120" windowWidth="29040" windowHeight="15840" activeTab="5" xr2:uid="{00000000-000D-0000-FFFF-FFFF00000000}"/>
  </bookViews>
  <sheets>
    <sheet name="CP-Login-QA" sheetId="1" r:id="rId1"/>
    <sheet name="CP-standard_user-QA" sheetId="2" r:id="rId2"/>
    <sheet name="CP-locked_out_user-QA" sheetId="3" r:id="rId3"/>
    <sheet name="CP-problem_user-QA" sheetId="4" r:id="rId4"/>
    <sheet name="CP-performance_glitch_us-QA" sheetId="5" r:id="rId5"/>
    <sheet name="CP-error_user-QA" sheetId="6" r:id="rId6"/>
    <sheet name="CP-visual_user-QA" sheetId="7" r:id="rId7"/>
    <sheet name="Resumen" sheetId="8" r:id="rId8"/>
  </sheets>
  <definedNames>
    <definedName name="Z_23A45C00_7529_4801_B0A0_BF4BE4353BBB_.wvu.FilterData" localSheetId="0" hidden="1">'CP-Login-QA'!$A$3:$H$29</definedName>
  </definedNames>
  <calcPr calcId="191029"/>
  <customWorkbookViews>
    <customWorkbookView name="Filtro 2" guid="{23A45C00-7529-4801-B0A0-BF4BE4353BB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dVBuZaQe4lRfwSS+Vo+b4/r5HgA=="/>
    </ext>
  </extLst>
</workbook>
</file>

<file path=xl/calcChain.xml><?xml version="1.0" encoding="utf-8"?>
<calcChain xmlns="http://schemas.openxmlformats.org/spreadsheetml/2006/main">
  <c r="B122" i="7" l="1"/>
  <c r="B121" i="7"/>
  <c r="B120" i="7"/>
  <c r="B119" i="7"/>
  <c r="B123" i="7" s="1"/>
  <c r="A118" i="7"/>
  <c r="B116" i="7"/>
  <c r="B115" i="7"/>
  <c r="B114" i="7"/>
  <c r="B113" i="7"/>
  <c r="A112" i="7"/>
  <c r="B110" i="7"/>
  <c r="B109" i="7"/>
  <c r="B108" i="7"/>
  <c r="B107" i="7"/>
  <c r="A106" i="7"/>
  <c r="B104" i="7"/>
  <c r="B103" i="7"/>
  <c r="B102" i="7"/>
  <c r="B101" i="7"/>
  <c r="A100" i="7"/>
  <c r="B98" i="7"/>
  <c r="B97" i="7"/>
  <c r="B96" i="7"/>
  <c r="B95" i="7"/>
  <c r="B99" i="7" s="1"/>
  <c r="A94" i="7"/>
  <c r="B92" i="7"/>
  <c r="B91" i="7"/>
  <c r="B90" i="7"/>
  <c r="B89" i="7"/>
  <c r="A88" i="7"/>
  <c r="B86" i="7"/>
  <c r="B85" i="7"/>
  <c r="B84" i="7"/>
  <c r="B83" i="7"/>
  <c r="A82" i="7"/>
  <c r="B80" i="7"/>
  <c r="B79" i="7"/>
  <c r="B78" i="7"/>
  <c r="B77" i="7"/>
  <c r="A76" i="7"/>
  <c r="B74" i="7"/>
  <c r="B73" i="7"/>
  <c r="B72" i="7"/>
  <c r="B71" i="7"/>
  <c r="A70" i="7"/>
  <c r="A62" i="7"/>
  <c r="E66" i="7"/>
  <c r="E65" i="7"/>
  <c r="E64" i="7"/>
  <c r="E63" i="7"/>
  <c r="D62" i="7"/>
  <c r="B120" i="6"/>
  <c r="B119" i="6"/>
  <c r="B118" i="6"/>
  <c r="B117" i="6"/>
  <c r="A116" i="6"/>
  <c r="B114" i="6"/>
  <c r="B115" i="6" s="1"/>
  <c r="B113" i="6"/>
  <c r="B112" i="6"/>
  <c r="B111" i="6"/>
  <c r="A110" i="6"/>
  <c r="B108" i="6"/>
  <c r="B107" i="6"/>
  <c r="B106" i="6"/>
  <c r="B105" i="6"/>
  <c r="A104" i="6"/>
  <c r="B102" i="6"/>
  <c r="B101" i="6"/>
  <c r="B100" i="6"/>
  <c r="B99" i="6"/>
  <c r="A98" i="6"/>
  <c r="B96" i="6"/>
  <c r="B95" i="6"/>
  <c r="B94" i="6"/>
  <c r="B93" i="6"/>
  <c r="B97" i="6" s="1"/>
  <c r="A92" i="6"/>
  <c r="B90" i="6"/>
  <c r="B91" i="6" s="1"/>
  <c r="B89" i="6"/>
  <c r="B88" i="6"/>
  <c r="B87" i="6"/>
  <c r="A86" i="6"/>
  <c r="B84" i="6"/>
  <c r="B83" i="6"/>
  <c r="B82" i="6"/>
  <c r="B81" i="6"/>
  <c r="A80" i="6"/>
  <c r="B78" i="6"/>
  <c r="B77" i="6"/>
  <c r="B76" i="6"/>
  <c r="B75" i="6"/>
  <c r="B79" i="6" s="1"/>
  <c r="A74" i="6"/>
  <c r="B72" i="6"/>
  <c r="B71" i="6"/>
  <c r="B70" i="6"/>
  <c r="B69" i="6"/>
  <c r="A68" i="6"/>
  <c r="A60" i="6"/>
  <c r="E64" i="6"/>
  <c r="E63" i="6"/>
  <c r="E62" i="6"/>
  <c r="E61" i="6"/>
  <c r="D60" i="6"/>
  <c r="B120" i="5"/>
  <c r="B119" i="5"/>
  <c r="B118" i="5"/>
  <c r="B117" i="5"/>
  <c r="B121" i="5" s="1"/>
  <c r="A116" i="5"/>
  <c r="B114" i="5"/>
  <c r="B113" i="5"/>
  <c r="B112" i="5"/>
  <c r="B111" i="5"/>
  <c r="B115" i="5" s="1"/>
  <c r="A110" i="5"/>
  <c r="B108" i="5"/>
  <c r="B107" i="5"/>
  <c r="B106" i="5"/>
  <c r="B105" i="5"/>
  <c r="B109" i="5" s="1"/>
  <c r="A104" i="5"/>
  <c r="B102" i="5"/>
  <c r="B101" i="5"/>
  <c r="B100" i="5"/>
  <c r="B99" i="5"/>
  <c r="A98" i="5"/>
  <c r="B96" i="5"/>
  <c r="B95" i="5"/>
  <c r="B94" i="5"/>
  <c r="B93" i="5"/>
  <c r="B97" i="5" s="1"/>
  <c r="A92" i="5"/>
  <c r="B90" i="5"/>
  <c r="B89" i="5"/>
  <c r="B88" i="5"/>
  <c r="B87" i="5"/>
  <c r="B91" i="5" s="1"/>
  <c r="A86" i="5"/>
  <c r="B84" i="5"/>
  <c r="B83" i="5"/>
  <c r="B82" i="5"/>
  <c r="B81" i="5"/>
  <c r="A80" i="5"/>
  <c r="B78" i="5"/>
  <c r="B77" i="5"/>
  <c r="B76" i="5"/>
  <c r="B75" i="5"/>
  <c r="A74" i="5"/>
  <c r="B72" i="5"/>
  <c r="B71" i="5"/>
  <c r="B70" i="5"/>
  <c r="B69" i="5"/>
  <c r="B73" i="5" s="1"/>
  <c r="A68" i="5"/>
  <c r="A60" i="5"/>
  <c r="E64" i="5"/>
  <c r="E63" i="5"/>
  <c r="E62" i="5"/>
  <c r="E61" i="5"/>
  <c r="D60" i="5"/>
  <c r="B120" i="4"/>
  <c r="B119" i="4"/>
  <c r="B118" i="4"/>
  <c r="B117" i="4"/>
  <c r="B121" i="4" s="1"/>
  <c r="A116" i="4"/>
  <c r="B114" i="4"/>
  <c r="B113" i="4"/>
  <c r="B112" i="4"/>
  <c r="B111" i="4"/>
  <c r="A110" i="4"/>
  <c r="B108" i="4"/>
  <c r="B107" i="4"/>
  <c r="B106" i="4"/>
  <c r="B105" i="4"/>
  <c r="A104" i="4"/>
  <c r="B102" i="4"/>
  <c r="B101" i="4"/>
  <c r="B100" i="4"/>
  <c r="B99" i="4"/>
  <c r="A98" i="4"/>
  <c r="B96" i="4"/>
  <c r="B95" i="4"/>
  <c r="B94" i="4"/>
  <c r="B93" i="4"/>
  <c r="B97" i="4" s="1"/>
  <c r="A92" i="4"/>
  <c r="B90" i="4"/>
  <c r="B89" i="4"/>
  <c r="B88" i="4"/>
  <c r="B87" i="4"/>
  <c r="A86" i="4"/>
  <c r="B84" i="4"/>
  <c r="B83" i="4"/>
  <c r="B82" i="4"/>
  <c r="B81" i="4"/>
  <c r="A80" i="4"/>
  <c r="B78" i="4"/>
  <c r="B77" i="4"/>
  <c r="B76" i="4"/>
  <c r="B75" i="4"/>
  <c r="B79" i="4" s="1"/>
  <c r="A74" i="4"/>
  <c r="B72" i="4"/>
  <c r="B71" i="4"/>
  <c r="B70" i="4"/>
  <c r="B69" i="4"/>
  <c r="B73" i="4" s="1"/>
  <c r="A68" i="4"/>
  <c r="A60" i="4"/>
  <c r="E64" i="4"/>
  <c r="E63" i="4"/>
  <c r="E62" i="4"/>
  <c r="E61" i="4"/>
  <c r="D60" i="4"/>
  <c r="B120" i="3"/>
  <c r="B119" i="3"/>
  <c r="B118" i="3"/>
  <c r="B117" i="3"/>
  <c r="B121" i="3" s="1"/>
  <c r="A116" i="3"/>
  <c r="B114" i="3"/>
  <c r="B113" i="3"/>
  <c r="B112" i="3"/>
  <c r="B111" i="3"/>
  <c r="A110" i="3"/>
  <c r="B108" i="3"/>
  <c r="B107" i="3"/>
  <c r="B106" i="3"/>
  <c r="B105" i="3"/>
  <c r="A104" i="3"/>
  <c r="B102" i="3"/>
  <c r="B101" i="3"/>
  <c r="B100" i="3"/>
  <c r="B99" i="3"/>
  <c r="A98" i="3"/>
  <c r="B96" i="3"/>
  <c r="B95" i="3"/>
  <c r="B94" i="3"/>
  <c r="B93" i="3"/>
  <c r="B97" i="3" s="1"/>
  <c r="A92" i="3"/>
  <c r="B90" i="3"/>
  <c r="B89" i="3"/>
  <c r="B88" i="3"/>
  <c r="B87" i="3"/>
  <c r="B91" i="3" s="1"/>
  <c r="A86" i="3"/>
  <c r="B84" i="3"/>
  <c r="B83" i="3"/>
  <c r="B82" i="3"/>
  <c r="B81" i="3"/>
  <c r="B85" i="3" s="1"/>
  <c r="A80" i="3"/>
  <c r="B78" i="3"/>
  <c r="B77" i="3"/>
  <c r="B76" i="3"/>
  <c r="B75" i="3"/>
  <c r="A74" i="3"/>
  <c r="B72" i="3"/>
  <c r="B71" i="3"/>
  <c r="B70" i="3"/>
  <c r="B69" i="3"/>
  <c r="B73" i="3" s="1"/>
  <c r="A68" i="3"/>
  <c r="A60" i="3"/>
  <c r="E64" i="3"/>
  <c r="E63" i="3"/>
  <c r="E62" i="3"/>
  <c r="E61" i="3"/>
  <c r="D60" i="3"/>
  <c r="A11" i="8"/>
  <c r="A10" i="8"/>
  <c r="A9" i="8"/>
  <c r="A8" i="8"/>
  <c r="A7" i="8"/>
  <c r="A6" i="8"/>
  <c r="A5" i="8"/>
  <c r="B120" i="2"/>
  <c r="B119" i="2"/>
  <c r="B118" i="2"/>
  <c r="B117" i="2"/>
  <c r="A116" i="2"/>
  <c r="B114" i="2"/>
  <c r="B113" i="2"/>
  <c r="B112" i="2"/>
  <c r="B111" i="2"/>
  <c r="A110" i="2"/>
  <c r="B108" i="2"/>
  <c r="B107" i="2"/>
  <c r="B106" i="2"/>
  <c r="B105" i="2"/>
  <c r="A104" i="2"/>
  <c r="B102" i="2"/>
  <c r="B101" i="2"/>
  <c r="B100" i="2"/>
  <c r="B99" i="2"/>
  <c r="A98" i="2"/>
  <c r="B96" i="2"/>
  <c r="B95" i="2"/>
  <c r="B94" i="2"/>
  <c r="B93" i="2"/>
  <c r="A92" i="2"/>
  <c r="B90" i="2"/>
  <c r="B89" i="2"/>
  <c r="B88" i="2"/>
  <c r="B87" i="2"/>
  <c r="A86" i="2"/>
  <c r="B84" i="2"/>
  <c r="B83" i="2"/>
  <c r="B82" i="2"/>
  <c r="B81" i="2"/>
  <c r="A80" i="2"/>
  <c r="B78" i="2"/>
  <c r="B77" i="2"/>
  <c r="B76" i="2"/>
  <c r="B75" i="2"/>
  <c r="B79" i="2" s="1"/>
  <c r="A74" i="2"/>
  <c r="B72" i="2"/>
  <c r="B71" i="2"/>
  <c r="B70" i="2"/>
  <c r="B69" i="2"/>
  <c r="A68" i="2"/>
  <c r="E64" i="2"/>
  <c r="E63" i="2"/>
  <c r="E62" i="2"/>
  <c r="E61" i="2"/>
  <c r="D60" i="2"/>
  <c r="A60" i="2"/>
  <c r="B35" i="1"/>
  <c r="B27" i="1" s="1"/>
  <c r="B34" i="1"/>
  <c r="B26" i="1" s="1"/>
  <c r="B33" i="1"/>
  <c r="B25" i="1" s="1"/>
  <c r="B32" i="1"/>
  <c r="B24" i="1" s="1"/>
  <c r="A31" i="1"/>
  <c r="E27" i="1"/>
  <c r="E26" i="1"/>
  <c r="E25" i="1"/>
  <c r="E24" i="1"/>
  <c r="D23" i="1"/>
  <c r="A23" i="1"/>
  <c r="B75" i="7" l="1"/>
  <c r="B81" i="7"/>
  <c r="B111" i="7"/>
  <c r="B93" i="7"/>
  <c r="B105" i="7"/>
  <c r="E67" i="7"/>
  <c r="F64" i="7" s="1"/>
  <c r="B87" i="7"/>
  <c r="B117" i="7"/>
  <c r="B63" i="7"/>
  <c r="B65" i="7"/>
  <c r="B66" i="7"/>
  <c r="B64" i="7"/>
  <c r="B121" i="6"/>
  <c r="B109" i="6"/>
  <c r="B103" i="6"/>
  <c r="B85" i="6"/>
  <c r="B73" i="6"/>
  <c r="B62" i="6"/>
  <c r="E65" i="6"/>
  <c r="F62" i="6" s="1"/>
  <c r="B63" i="6"/>
  <c r="B64" i="6"/>
  <c r="B61" i="6"/>
  <c r="B103" i="5"/>
  <c r="B85" i="5"/>
  <c r="B79" i="5"/>
  <c r="B62" i="5"/>
  <c r="E65" i="5"/>
  <c r="F62" i="5" s="1"/>
  <c r="B63" i="5"/>
  <c r="B64" i="5"/>
  <c r="B61" i="5"/>
  <c r="B115" i="4"/>
  <c r="B109" i="4"/>
  <c r="B103" i="4"/>
  <c r="B91" i="4"/>
  <c r="B85" i="4"/>
  <c r="B62" i="4"/>
  <c r="E65" i="4"/>
  <c r="F61" i="4" s="1"/>
  <c r="B63" i="4"/>
  <c r="B64" i="4"/>
  <c r="B61" i="4"/>
  <c r="B103" i="2"/>
  <c r="B121" i="2"/>
  <c r="B115" i="3"/>
  <c r="B109" i="3"/>
  <c r="B103" i="3"/>
  <c r="B79" i="3"/>
  <c r="B62" i="3"/>
  <c r="B63" i="3"/>
  <c r="E65" i="3"/>
  <c r="F62" i="3" s="1"/>
  <c r="B64" i="3"/>
  <c r="B61" i="3"/>
  <c r="B97" i="2"/>
  <c r="B115" i="2"/>
  <c r="B91" i="2"/>
  <c r="B36" i="1"/>
  <c r="B73" i="2"/>
  <c r="B109" i="2"/>
  <c r="B64" i="2"/>
  <c r="B62" i="2"/>
  <c r="B63" i="2"/>
  <c r="F8" i="8"/>
  <c r="F6" i="8"/>
  <c r="F7" i="8"/>
  <c r="E65" i="2"/>
  <c r="F62" i="2" s="1"/>
  <c r="B28" i="1"/>
  <c r="B5" i="8" s="1"/>
  <c r="B85" i="2"/>
  <c r="F5" i="8"/>
  <c r="F25" i="1"/>
  <c r="B61" i="2"/>
  <c r="F26" i="1"/>
  <c r="E28" i="1"/>
  <c r="F27" i="1" s="1"/>
  <c r="F63" i="7" l="1"/>
  <c r="F66" i="7"/>
  <c r="F65" i="7"/>
  <c r="B67" i="7"/>
  <c r="B11" i="8" s="1"/>
  <c r="F64" i="6"/>
  <c r="F63" i="6"/>
  <c r="F61" i="6"/>
  <c r="B65" i="6"/>
  <c r="B10" i="8" s="1"/>
  <c r="F64" i="5"/>
  <c r="F63" i="5"/>
  <c r="F61" i="5"/>
  <c r="B65" i="5"/>
  <c r="B9" i="8" s="1"/>
  <c r="F63" i="4"/>
  <c r="F62" i="4"/>
  <c r="F64" i="4"/>
  <c r="B65" i="4"/>
  <c r="B8" i="8" s="1"/>
  <c r="F61" i="3"/>
  <c r="D7" i="8"/>
  <c r="D6" i="8"/>
  <c r="F64" i="3"/>
  <c r="F63" i="3"/>
  <c r="B65" i="3"/>
  <c r="B7" i="8" s="1"/>
  <c r="D8" i="8"/>
  <c r="F63" i="2"/>
  <c r="F61" i="2"/>
  <c r="B65" i="2"/>
  <c r="B6" i="8" s="1"/>
  <c r="F64" i="2"/>
  <c r="D5" i="8"/>
  <c r="F24" i="1"/>
  <c r="B12" i="8" l="1"/>
  <c r="G6" i="8" s="1"/>
  <c r="G5" i="8" l="1"/>
  <c r="G8" i="8"/>
  <c r="G7" i="8"/>
</calcChain>
</file>

<file path=xl/sharedStrings.xml><?xml version="1.0" encoding="utf-8"?>
<sst xmlns="http://schemas.openxmlformats.org/spreadsheetml/2006/main" count="2510" uniqueCount="254">
  <si>
    <t>CASOS DE PRUEBAS</t>
  </si>
  <si>
    <t>Nombre del proyecto</t>
  </si>
  <si>
    <t>Ecommerce-R5</t>
  </si>
  <si>
    <t>Nombre ejecución</t>
  </si>
  <si>
    <t>Login</t>
  </si>
  <si>
    <t>Tipos de pruebas</t>
  </si>
  <si>
    <t>Nombre del campos</t>
  </si>
  <si>
    <t>Url</t>
  </si>
  <si>
    <t>Flujo</t>
  </si>
  <si>
    <t>Resultado esperado</t>
  </si>
  <si>
    <t>Valores</t>
  </si>
  <si>
    <t>Estado de la prueba</t>
  </si>
  <si>
    <t>Resultado Obtenido</t>
  </si>
  <si>
    <t>PU</t>
  </si>
  <si>
    <t>Username</t>
  </si>
  <si>
    <t>https://www.saucedemo.com/</t>
  </si>
  <si>
    <t>Este campo debe tener las siguientes validaciones:
1. El campo es alfanumérico y exceptuando estos caracteres "_"</t>
  </si>
  <si>
    <t>El campo debe aplicar las validaciones correspondientes</t>
  </si>
  <si>
    <t>$#%"#%$"#$</t>
  </si>
  <si>
    <t>Fallado</t>
  </si>
  <si>
    <r>
      <rPr>
        <sz val="11"/>
        <color theme="1"/>
        <rFont val="Calibri"/>
      </rP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Evidencia&gt;Login&gt;Screenshot_1 y Screenshot_4</t>
    </r>
  </si>
  <si>
    <t>Este campo debe tener las siguientes validaciones:
1. No debe permitir espacios iniciales</t>
  </si>
  <si>
    <t>Se deba espacios iniciales</t>
  </si>
  <si>
    <r>
      <rPr>
        <sz val="11"/>
        <color theme="1"/>
        <rFont val="Calibri"/>
      </rPr>
      <t xml:space="preserve">Se evidencia que el campo no está aplicando las validaciones correspondientes al permitir espacios iniciales y realiza la petición al backend, verificar en la siguiente carpeta las evidencias obtenidas </t>
    </r>
    <r>
      <rPr>
        <b/>
        <sz val="11"/>
        <color theme="1"/>
        <rFont val="Calibri"/>
      </rPr>
      <t>Evidencia&gt;Login&gt;Screenshot_2</t>
    </r>
    <r>
      <rPr>
        <sz val="11"/>
        <color theme="1"/>
        <rFont val="Calibri"/>
      </rPr>
      <t xml:space="preserve"> </t>
    </r>
    <r>
      <rPr>
        <b/>
        <sz val="11"/>
        <color theme="1"/>
        <rFont val="Calibri"/>
      </rPr>
      <t>y Screenshot_4</t>
    </r>
  </si>
  <si>
    <t>Este campo debe tener las siguientes validaciones:
1. Debe tener un máximo de 50 caracteres</t>
  </si>
  <si>
    <t>Esto es una prueba del máximo de caracteres que debe permitir el campo, en este ejemplo se deja 50 y aplicamos 114</t>
  </si>
  <si>
    <r>
      <rPr>
        <sz val="11"/>
        <color theme="1"/>
        <rFont val="Calibri"/>
      </rPr>
      <t xml:space="preserve">Se evidencia que el campo no está aplicando las validaciones correspondientes, esta permitiendo mas de 50 caracteres y realiza la petición al backend, verificar en la siguiente carpeta las evidencias obtenidas </t>
    </r>
    <r>
      <rPr>
        <b/>
        <sz val="11"/>
        <color theme="1"/>
        <rFont val="Calibri"/>
      </rPr>
      <t>Evidencia&gt;Login&gt;Screenshot_</t>
    </r>
    <r>
      <rPr>
        <b/>
        <sz val="11"/>
        <color theme="1"/>
        <rFont val="Calibri"/>
      </rPr>
      <t>3 y Screenshot_4</t>
    </r>
  </si>
  <si>
    <t>Este campo debe tener las siguientes validaciones:
1. El campo es requerido</t>
  </si>
  <si>
    <t>N/A</t>
  </si>
  <si>
    <t>Pasado</t>
  </si>
  <si>
    <t>Password</t>
  </si>
  <si>
    <r>
      <rPr>
        <sz val="11"/>
        <color theme="1"/>
        <rFont val="Calibri"/>
      </rPr>
      <t xml:space="preserve">Se evidencia que el campo no está aplicando las validaciones correspondientes al permitir espacios iniciales y realiza la petición al backend, verificar en la siguiente carpeta las evidencias obtenidas </t>
    </r>
    <r>
      <rPr>
        <b/>
        <sz val="11"/>
        <color theme="1"/>
        <rFont val="Calibri"/>
      </rPr>
      <t>Evidencia&gt;Login&gt;Screenshot_5</t>
    </r>
    <r>
      <rPr>
        <sz val="11"/>
        <color theme="1"/>
        <rFont val="Calibri"/>
      </rPr>
      <t xml:space="preserve"> </t>
    </r>
    <r>
      <rPr>
        <b/>
        <sz val="11"/>
        <color theme="1"/>
        <rFont val="Calibri"/>
      </rPr>
      <t>y Screenshot_7</t>
    </r>
  </si>
  <si>
    <r>
      <rPr>
        <sz val="11"/>
        <color theme="1"/>
        <rFont val="Calibri"/>
      </rPr>
      <t xml:space="preserve">Se evidencia que el campo no está aplicando las validaciones correspondientes, esta permitiendo mas de 50 caracteres y realiza la petición al backend, verificar en la siguiente carpeta las evidencias obtenidas </t>
    </r>
    <r>
      <rPr>
        <b/>
        <sz val="11"/>
        <color theme="1"/>
        <rFont val="Calibri"/>
      </rPr>
      <t>Evidencia&gt;Login&gt;Screenshot_6</t>
    </r>
    <r>
      <rPr>
        <b/>
        <sz val="11"/>
        <color theme="1"/>
        <rFont val="Calibri"/>
      </rPr>
      <t xml:space="preserve"> y Screenshot_7</t>
    </r>
  </si>
  <si>
    <t>PF</t>
  </si>
  <si>
    <t>Botón Login</t>
  </si>
  <si>
    <t>Se debe aplicar las validaciones de los campos y retornar el mensaje correspondiente a la acción dentro del sistema. sea exitoso o error</t>
  </si>
  <si>
    <r>
      <rPr>
        <b/>
        <sz val="11"/>
        <color theme="1"/>
        <rFont val="Calibri"/>
      </rPr>
      <t>Username:</t>
    </r>
    <r>
      <rPr>
        <sz val="11"/>
        <color theme="1"/>
        <rFont val="Calibri"/>
      </rPr>
      <t xml:space="preserve"> standard_user
</t>
    </r>
    <r>
      <rPr>
        <b/>
        <sz val="11"/>
        <color theme="1"/>
        <rFont val="Calibri"/>
      </rPr>
      <t xml:space="preserve">Password: </t>
    </r>
    <r>
      <rPr>
        <sz val="11"/>
        <color theme="1"/>
        <rFont val="Calibri"/>
      </rPr>
      <t>secret_sauce</t>
    </r>
  </si>
  <si>
    <r>
      <rPr>
        <b/>
        <sz val="11"/>
        <color theme="1"/>
        <rFont val="Calibri"/>
      </rPr>
      <t>Username:</t>
    </r>
    <r>
      <rPr>
        <sz val="11"/>
        <color theme="1"/>
        <rFont val="Calibri"/>
      </rPr>
      <t xml:space="preserve"> locked_out_user
</t>
    </r>
    <r>
      <rPr>
        <b/>
        <sz val="11"/>
        <color theme="1"/>
        <rFont val="Calibri"/>
      </rPr>
      <t xml:space="preserve">Password: </t>
    </r>
    <r>
      <rPr>
        <sz val="11"/>
        <color theme="1"/>
        <rFont val="Calibri"/>
      </rPr>
      <t>secret_sauce</t>
    </r>
  </si>
  <si>
    <r>
      <rPr>
        <sz val="11"/>
        <color theme="1"/>
        <rFont val="Calibri"/>
      </rPr>
      <t xml:space="preserve">Se evidencia que el usuario esta bloqueado, pero se recomienda que en la consola del navegador no aparecan temas de CORS y muestra en error del servidor 503, verificar en la siguiente carpeta las evidencias obtenidas </t>
    </r>
    <r>
      <rPr>
        <b/>
        <sz val="11"/>
        <color theme="1"/>
        <rFont val="Calibri"/>
      </rPr>
      <t>Evidencia&gt;Login&gt;Screenshot_8 y Screenshot_9</t>
    </r>
    <r>
      <rPr>
        <sz val="11"/>
        <color theme="1"/>
        <rFont val="Calibri"/>
      </rPr>
      <t xml:space="preserve">
</t>
    </r>
    <r>
      <rPr>
        <b/>
        <sz val="11"/>
        <color theme="1"/>
        <rFont val="Calibri"/>
      </rPr>
      <t xml:space="preserve">Nota: </t>
    </r>
    <r>
      <rPr>
        <sz val="11"/>
        <color theme="1"/>
        <rFont val="Calibri"/>
      </rPr>
      <t>Estos protocolos o las respuesta que envía el backend, depende del estándar de desarrollo establecido.</t>
    </r>
  </si>
  <si>
    <r>
      <rPr>
        <b/>
        <sz val="11"/>
        <color theme="1"/>
        <rFont val="Calibri"/>
      </rPr>
      <t>Username:</t>
    </r>
    <r>
      <rPr>
        <sz val="11"/>
        <color theme="1"/>
        <rFont val="Calibri"/>
      </rPr>
      <t xml:space="preserve"> problem_user
</t>
    </r>
    <r>
      <rPr>
        <b/>
        <sz val="11"/>
        <color theme="1"/>
        <rFont val="Calibri"/>
      </rPr>
      <t xml:space="preserve">Password: </t>
    </r>
    <r>
      <rPr>
        <sz val="11"/>
        <color theme="1"/>
        <rFont val="Calibri"/>
      </rPr>
      <t>secret_sauce</t>
    </r>
  </si>
  <si>
    <r>
      <rPr>
        <b/>
        <sz val="11"/>
        <color theme="1"/>
        <rFont val="Calibri"/>
      </rPr>
      <t>Username:</t>
    </r>
    <r>
      <rPr>
        <sz val="11"/>
        <color theme="1"/>
        <rFont val="Calibri"/>
      </rPr>
      <t xml:space="preserve"> performance_glitch_user
</t>
    </r>
    <r>
      <rPr>
        <b/>
        <sz val="11"/>
        <color theme="1"/>
        <rFont val="Calibri"/>
      </rPr>
      <t xml:space="preserve">Password: </t>
    </r>
    <r>
      <rPr>
        <sz val="11"/>
        <color theme="1"/>
        <rFont val="Calibri"/>
      </rPr>
      <t>secret_sauce</t>
    </r>
  </si>
  <si>
    <t>Tener en cuenta con este usuario, se esta demorando demasiado la petición al iniciar sesión.</t>
  </si>
  <si>
    <r>
      <rPr>
        <b/>
        <sz val="11"/>
        <color theme="1"/>
        <rFont val="Calibri"/>
      </rPr>
      <t>Username:</t>
    </r>
    <r>
      <rPr>
        <sz val="11"/>
        <color theme="1"/>
        <rFont val="Calibri"/>
      </rPr>
      <t xml:space="preserve"> error_user
</t>
    </r>
    <r>
      <rPr>
        <b/>
        <sz val="11"/>
        <color theme="1"/>
        <rFont val="Calibri"/>
      </rPr>
      <t xml:space="preserve">Password: </t>
    </r>
    <r>
      <rPr>
        <sz val="11"/>
        <color theme="1"/>
        <rFont val="Calibri"/>
      </rPr>
      <t>secret_sauce</t>
    </r>
  </si>
  <si>
    <r>
      <rPr>
        <b/>
        <sz val="11"/>
        <color theme="1"/>
        <rFont val="Calibri"/>
      </rPr>
      <t>Username:</t>
    </r>
    <r>
      <rPr>
        <sz val="11"/>
        <color theme="1"/>
        <rFont val="Calibri"/>
      </rPr>
      <t xml:space="preserve"> visual_user
</t>
    </r>
    <r>
      <rPr>
        <b/>
        <sz val="11"/>
        <color theme="1"/>
        <rFont val="Calibri"/>
      </rPr>
      <t xml:space="preserve">Password: </t>
    </r>
    <r>
      <rPr>
        <sz val="11"/>
        <color theme="1"/>
        <rFont val="Calibri"/>
      </rPr>
      <t>secret_sauce</t>
    </r>
  </si>
  <si>
    <t>PI</t>
  </si>
  <si>
    <t>Prueba SQL Inyección Botón Iniciar Sesión</t>
  </si>
  <si>
    <t>El nivel de seguridad se debe tener en cuenta para los ataques a nivel básico de seguridad</t>
  </si>
  <si>
    <t>Se verifica los SQL Inyección básicos para el inicio de sesión</t>
  </si>
  <si>
    <r>
      <rPr>
        <b/>
        <sz val="11"/>
        <color theme="1"/>
        <rFont val="Calibri"/>
      </rPr>
      <t>Username:</t>
    </r>
    <r>
      <rPr>
        <sz val="11"/>
        <color theme="1"/>
        <rFont val="Calibri"/>
      </rPr>
      <t xml:space="preserve"> standard_user
</t>
    </r>
    <r>
      <rPr>
        <b/>
        <sz val="11"/>
        <color theme="1"/>
        <rFont val="Calibri"/>
      </rPr>
      <t xml:space="preserve">Password: </t>
    </r>
    <r>
      <rPr>
        <sz val="11"/>
        <color theme="1"/>
        <rFont val="Calibri"/>
      </rPr>
      <t xml:space="preserve">' OR username='standard_user' -- </t>
    </r>
  </si>
  <si>
    <r>
      <rPr>
        <b/>
        <sz val="11"/>
        <color theme="1"/>
        <rFont val="Calibri"/>
      </rPr>
      <t>Username:</t>
    </r>
    <r>
      <rPr>
        <sz val="11"/>
        <color theme="1"/>
        <rFont val="Calibri"/>
      </rPr>
      <t xml:space="preserve"> standard_user' -- 
</t>
    </r>
    <r>
      <rPr>
        <b/>
        <sz val="11"/>
        <color theme="1"/>
        <rFont val="Calibri"/>
      </rPr>
      <t>Password:</t>
    </r>
    <r>
      <rPr>
        <sz val="11"/>
        <color theme="1"/>
        <rFont val="Calibri"/>
      </rPr>
      <t xml:space="preserve"> 1531dw3a1d</t>
    </r>
  </si>
  <si>
    <t>Consola del navegador</t>
  </si>
  <si>
    <t>Al iniciar el sistema no debe mostrar errores y consol.log, en la consola del navegador.</t>
  </si>
  <si>
    <t xml:space="preserve">El sistema no debe tener errores y console.log, en la consola del navegador </t>
  </si>
  <si>
    <r>
      <rPr>
        <sz val="11"/>
        <color theme="1"/>
        <rFont val="Calibri"/>
      </rPr>
      <t xml:space="preserve">Se evidencia que al iniciar el sistema muestra unos errores en la petición POST con el código 401, se debe verificar la procedencia, verificar en la siguiente carpetas las evidencias obtenidas </t>
    </r>
    <r>
      <rPr>
        <b/>
        <sz val="11"/>
        <color theme="1"/>
        <rFont val="Calibri"/>
      </rPr>
      <t>Evidencia&gt;Login&gt;Screenshot_10</t>
    </r>
    <r>
      <rPr>
        <sz val="11"/>
        <color theme="1"/>
        <rFont val="Calibri"/>
      </rPr>
      <t xml:space="preserve">
</t>
    </r>
    <r>
      <rPr>
        <b/>
        <sz val="11"/>
        <color theme="1"/>
        <rFont val="Calibri"/>
      </rPr>
      <t>Nota:</t>
    </r>
    <r>
      <rPr>
        <sz val="11"/>
        <color theme="1"/>
        <rFont val="Calibri"/>
      </rPr>
      <t xml:space="preserve"> Estos protocolos o las respuesta que envía el backend, depende del estándar de desarrollo establecido.</t>
    </r>
  </si>
  <si>
    <t>PNF</t>
  </si>
  <si>
    <t>Responsive</t>
  </si>
  <si>
    <t>La página debe ser responsive para que el usuario pueda visualizarlo en cualquier resolución de una pantalla</t>
  </si>
  <si>
    <t>Se debe aplicar el responsive de la página</t>
  </si>
  <si>
    <t>Porcentaje de cada prueba</t>
  </si>
  <si>
    <t>No ejecutado</t>
  </si>
  <si>
    <t>Pruebas Unitarias (PU)</t>
  </si>
  <si>
    <t>Bloqueado</t>
  </si>
  <si>
    <t>Pruebas Funcionales (PF)</t>
  </si>
  <si>
    <t>Pruebas No Funcionales (PNF)</t>
  </si>
  <si>
    <t>Pruebas Integración (PI)</t>
  </si>
  <si>
    <t>Total de pruebas</t>
  </si>
  <si>
    <t>Total tipos de prueba</t>
  </si>
  <si>
    <t>TOTALES POR SET DE PRUEBAS</t>
  </si>
  <si>
    <t>Pruebas realizadas</t>
  </si>
  <si>
    <t>Suma total</t>
  </si>
  <si>
    <t>standard_user</t>
  </si>
  <si>
    <t>Home</t>
  </si>
  <si>
    <t>Inicio y Visualización</t>
  </si>
  <si>
    <t>https://www.saucedemo.com/inventory.html</t>
  </si>
  <si>
    <t>El sistema debe visualizar la siguiente información, un ico para que se pueda desplegar el menu, un carro de compra, un select que permita filtrar los productos, una lista de productos con sus titulos, descripción, imagen, precio y botón para agregar y revomer el producto en el carro de compra, no debe aparecer errores o console.log en la consola del navegador</t>
  </si>
  <si>
    <t>Se muestra el sistema sin problema, aplicando las caracteristicas mencionadas</t>
  </si>
  <si>
    <t>Icono Menu</t>
  </si>
  <si>
    <t>Se muestra un icono tipo hamburguesa donde se despliega una lista con las opciones que se encuentra en el sistema:
1. All Items
2. About
3. Logout
4. Reset App State</t>
  </si>
  <si>
    <t>Se debe desplegar la lista correspondiente</t>
  </si>
  <si>
    <t>Icono Carro de compra</t>
  </si>
  <si>
    <r>
      <rPr>
        <sz val="11"/>
        <color theme="1"/>
        <rFont val="Calibri"/>
      </rPr>
      <t xml:space="preserve">Este icono permite redireccionar a la siguiente ruta </t>
    </r>
    <r>
      <rPr>
        <b/>
        <sz val="11"/>
        <color theme="1"/>
        <rFont val="Calibri"/>
      </rPr>
      <t>"https://www.saucedemo.com/cart.html"</t>
    </r>
    <r>
      <rPr>
        <sz val="11"/>
        <color theme="1"/>
        <rFont val="Calibri"/>
      </rPr>
      <t>, cuando el carro esta vació no se debe hacer ninguna acción o función, de lo contrario lo redirecciona a la ruta ya mencionada.</t>
    </r>
  </si>
  <si>
    <t>Se debe aplicar el flujo correspondiente según el contenido del carro de compras</t>
  </si>
  <si>
    <t>Select para filtro</t>
  </si>
  <si>
    <t>Este select permite filtrar los productos del sistema</t>
  </si>
  <si>
    <t>Se aplica el filtro sin problemas</t>
  </si>
  <si>
    <t>Menu</t>
  </si>
  <si>
    <t>All items</t>
  </si>
  <si>
    <t>Esta funcionalidad trae todos los productos que se encuentra en el sistema.</t>
  </si>
  <si>
    <t>Se lista los productos del sistema sin problemas</t>
  </si>
  <si>
    <t>About</t>
  </si>
  <si>
    <r>
      <rPr>
        <sz val="11"/>
        <color theme="1"/>
        <rFont val="Calibri"/>
      </rPr>
      <t xml:space="preserve">Esta opción permite redireccionar a la siguiente ruta </t>
    </r>
    <r>
      <rPr>
        <b/>
        <sz val="11"/>
        <color theme="1"/>
        <rFont val="Calibri"/>
      </rPr>
      <t>"https://saucelabs.com/"</t>
    </r>
  </si>
  <si>
    <t>Redirecciona sin problema</t>
  </si>
  <si>
    <t>Logout</t>
  </si>
  <si>
    <r>
      <rPr>
        <sz val="11"/>
        <color theme="1"/>
        <rFont val="Calibri"/>
      </rPr>
      <t xml:space="preserve">Esta opción cierra la sesión del sistema y lo redirecciona a la siguiente ruta </t>
    </r>
    <r>
      <rPr>
        <b/>
        <sz val="11"/>
        <color theme="1"/>
        <rFont val="Calibri"/>
      </rPr>
      <t>"https://www.saucedemo.com/"</t>
    </r>
  </si>
  <si>
    <t>Cierra la sesión del sistema y lo redirecciona sin problema</t>
  </si>
  <si>
    <t>Reset App State</t>
  </si>
  <si>
    <t>Esta funcionalidad resetea el sistema.</t>
  </si>
  <si>
    <t>Se resetea el sistema sin problema</t>
  </si>
  <si>
    <t>Select para Filtros</t>
  </si>
  <si>
    <t>Al dar click en el select debe listar la siguiente información y organizarlo según la opción que elija:
1. Name (A to Z)
2. Name (Z to A)
3. Price (low to high)
4. Price (high to low)
Los iconos del select debe desplegar la misma información</t>
  </si>
  <si>
    <t>El filtro aplica la funcionalidad sin problema y realiza su correspondiente filtros</t>
  </si>
  <si>
    <t>Icono de filtro</t>
  </si>
  <si>
    <t>Icono de flecha del select</t>
  </si>
  <si>
    <t>Se evidencia que al dar click en el icono, no despliega la lista correspondiente.</t>
  </si>
  <si>
    <t>Productos</t>
  </si>
  <si>
    <t>Titulo del producto</t>
  </si>
  <si>
    <t>Se debe mostrar el titulo del producto y al dar clic en el mismo lo debe redireccionar al detalle de ese producto.</t>
  </si>
  <si>
    <t>El sistema lo debe redireccionar al debido detalle de cada producto.</t>
  </si>
  <si>
    <t>Imagen</t>
  </si>
  <si>
    <t>Se debe mostrar la imagen del producto y al dar clic en el mismo lo debe redireccionar al detalle de ese producto.</t>
  </si>
  <si>
    <t>Botón Add to cart</t>
  </si>
  <si>
    <r>
      <rPr>
        <sz val="11"/>
        <color theme="1"/>
        <rFont val="Calibri"/>
      </rPr>
      <t xml:space="preserve">Cuando le da clic al botón se debe agregar en el carro de compras y debe aparecer el botón de </t>
    </r>
    <r>
      <rPr>
        <b/>
        <sz val="11"/>
        <color theme="1"/>
        <rFont val="Calibri"/>
      </rPr>
      <t>"Remove"</t>
    </r>
    <r>
      <rPr>
        <sz val="11"/>
        <color theme="1"/>
        <rFont val="Calibri"/>
      </rPr>
      <t>.</t>
    </r>
  </si>
  <si>
    <r>
      <rPr>
        <sz val="11"/>
        <color theme="1"/>
        <rFont val="Calibri"/>
      </rPr>
      <t xml:space="preserve">Se agrega en el carro de campra sin problema y se visualiza el botón </t>
    </r>
    <r>
      <rPr>
        <b/>
        <sz val="11"/>
        <color theme="1"/>
        <rFont val="Calibri"/>
      </rPr>
      <t>"Remove"</t>
    </r>
  </si>
  <si>
    <t>Botón Remove</t>
  </si>
  <si>
    <r>
      <rPr>
        <sz val="11"/>
        <color theme="1"/>
        <rFont val="Calibri"/>
      </rPr>
      <t xml:space="preserve">Cuando le da clic al botón se debe remover el producto del carro de compras y debe aparecer el botón de </t>
    </r>
    <r>
      <rPr>
        <b/>
        <sz val="11"/>
        <color theme="1"/>
        <rFont val="Calibri"/>
      </rPr>
      <t>"Add to cart"</t>
    </r>
    <r>
      <rPr>
        <sz val="11"/>
        <color theme="1"/>
        <rFont val="Calibri"/>
      </rPr>
      <t>.</t>
    </r>
  </si>
  <si>
    <r>
      <rPr>
        <sz val="11"/>
        <color theme="1"/>
        <rFont val="Calibri"/>
      </rPr>
      <t xml:space="preserve">Se remuevel el producto agregado del carro de campra sin problema y se visualiza el botón </t>
    </r>
    <r>
      <rPr>
        <b/>
        <sz val="11"/>
        <color theme="1"/>
        <rFont val="Calibri"/>
      </rPr>
      <t>"Add to cart"</t>
    </r>
  </si>
  <si>
    <t>Detalle del producto</t>
  </si>
  <si>
    <t>Visualización</t>
  </si>
  <si>
    <t>https://www.saucedemo.com/inventory-item.html?id=4</t>
  </si>
  <si>
    <r>
      <rPr>
        <sz val="11"/>
        <color theme="1"/>
        <rFont val="Calibri"/>
      </rPr>
      <t xml:space="preserve">El sistema debe visualizar la siguiente información, un botón llamado </t>
    </r>
    <r>
      <rPr>
        <b/>
        <sz val="11"/>
        <color theme="1"/>
        <rFont val="Calibri"/>
      </rPr>
      <t>"Black to products"</t>
    </r>
    <r>
      <rPr>
        <sz val="11"/>
        <color theme="1"/>
        <rFont val="Calibri"/>
      </rPr>
      <t xml:space="preserve">, el cual permitar redireccionar a la home del sistema, debe tener el </t>
    </r>
    <r>
      <rPr>
        <b/>
        <sz val="11"/>
        <color theme="1"/>
        <rFont val="Calibri"/>
      </rPr>
      <t>titulo</t>
    </r>
    <r>
      <rPr>
        <sz val="11"/>
        <color theme="1"/>
        <rFont val="Calibri"/>
      </rPr>
      <t xml:space="preserve">, la </t>
    </r>
    <r>
      <rPr>
        <b/>
        <sz val="11"/>
        <color theme="1"/>
        <rFont val="Calibri"/>
      </rPr>
      <t>imagen</t>
    </r>
    <r>
      <rPr>
        <sz val="11"/>
        <color theme="1"/>
        <rFont val="Calibri"/>
      </rPr>
      <t xml:space="preserve">, </t>
    </r>
    <r>
      <rPr>
        <b/>
        <sz val="11"/>
        <color theme="1"/>
        <rFont val="Calibri"/>
      </rPr>
      <t>descipción</t>
    </r>
    <r>
      <rPr>
        <sz val="11"/>
        <color theme="1"/>
        <rFont val="Calibri"/>
      </rPr>
      <t xml:space="preserve"> y el </t>
    </r>
    <r>
      <rPr>
        <b/>
        <sz val="11"/>
        <color theme="1"/>
        <rFont val="Calibri"/>
      </rPr>
      <t>precio</t>
    </r>
    <r>
      <rPr>
        <sz val="11"/>
        <color theme="1"/>
        <rFont val="Calibri"/>
      </rPr>
      <t xml:space="preserve"> del producto, también se debe mostrar el botón </t>
    </r>
    <r>
      <rPr>
        <b/>
        <sz val="11"/>
        <color theme="1"/>
        <rFont val="Calibri"/>
      </rPr>
      <t>"Add to cart"</t>
    </r>
    <r>
      <rPr>
        <sz val="11"/>
        <color theme="1"/>
        <rFont val="Calibri"/>
      </rPr>
      <t>, el cual permite agregar el producto al carro de compras.</t>
    </r>
  </si>
  <si>
    <t>Black to products</t>
  </si>
  <si>
    <r>
      <rPr>
        <sz val="11"/>
        <color theme="1"/>
        <rFont val="Calibri"/>
      </rPr>
      <t xml:space="preserve">Esta opción permite redireccionar a la siguiente ruta </t>
    </r>
    <r>
      <rPr>
        <b/>
        <sz val="11"/>
        <color theme="1"/>
        <rFont val="Calibri"/>
      </rPr>
      <t>"https://www.saucedemo.com/inventory.html"</t>
    </r>
  </si>
  <si>
    <r>
      <rPr>
        <sz val="11"/>
        <color theme="1"/>
        <rFont val="Calibri"/>
      </rPr>
      <t xml:space="preserve">Cuando le da clic al botón se debe agregar en el carro de compras y debe aparecer el botón de </t>
    </r>
    <r>
      <rPr>
        <b/>
        <sz val="11"/>
        <color theme="1"/>
        <rFont val="Calibri"/>
      </rPr>
      <t>"Remove"</t>
    </r>
    <r>
      <rPr>
        <sz val="11"/>
        <color theme="1"/>
        <rFont val="Calibri"/>
      </rPr>
      <t>.</t>
    </r>
  </si>
  <si>
    <r>
      <rPr>
        <sz val="11"/>
        <color theme="1"/>
        <rFont val="Calibri"/>
      </rPr>
      <t xml:space="preserve">Se agrega en el carro de campra sin problema y se visualiza el botón </t>
    </r>
    <r>
      <rPr>
        <b/>
        <sz val="11"/>
        <color theme="1"/>
        <rFont val="Calibri"/>
      </rPr>
      <t>"Remove"</t>
    </r>
  </si>
  <si>
    <r>
      <rPr>
        <sz val="11"/>
        <color theme="1"/>
        <rFont val="Calibri"/>
      </rPr>
      <t xml:space="preserve">Cuando le da clic al botón se debe remover el producto del carro de compras y debe aparecer el botón de </t>
    </r>
    <r>
      <rPr>
        <b/>
        <sz val="11"/>
        <color theme="1"/>
        <rFont val="Calibri"/>
      </rPr>
      <t>"Add to cart"</t>
    </r>
    <r>
      <rPr>
        <sz val="11"/>
        <color theme="1"/>
        <rFont val="Calibri"/>
      </rPr>
      <t>.</t>
    </r>
  </si>
  <si>
    <r>
      <rPr>
        <sz val="11"/>
        <color theme="1"/>
        <rFont val="Calibri"/>
      </rPr>
      <t xml:space="preserve">Se remuevel el producto agregado del carro de campra sin problema y se visualiza el botón </t>
    </r>
    <r>
      <rPr>
        <b/>
        <sz val="11"/>
        <color theme="1"/>
        <rFont val="Calibri"/>
      </rPr>
      <t>"Add to cart"</t>
    </r>
  </si>
  <si>
    <t>Carro de compra</t>
  </si>
  <si>
    <t>https://www.saucedemo.com/cart.html</t>
  </si>
  <si>
    <r>
      <rPr>
        <sz val="11"/>
        <color theme="1"/>
        <rFont val="Calibri"/>
      </rPr>
      <t xml:space="preserve">El sistema debe visualizar una lista de los productos con la siguiente información, un campo donde se permita ver la cantidad de producto que agrego, debe tener el </t>
    </r>
    <r>
      <rPr>
        <b/>
        <sz val="11"/>
        <color theme="1"/>
        <rFont val="Calibri"/>
      </rPr>
      <t>titulo</t>
    </r>
    <r>
      <rPr>
        <sz val="11"/>
        <color theme="1"/>
        <rFont val="Calibri"/>
      </rPr>
      <t xml:space="preserve">, </t>
    </r>
    <r>
      <rPr>
        <b/>
        <sz val="11"/>
        <color theme="1"/>
        <rFont val="Calibri"/>
      </rPr>
      <t>descipción</t>
    </r>
    <r>
      <rPr>
        <sz val="11"/>
        <color theme="1"/>
        <rFont val="Calibri"/>
      </rPr>
      <t xml:space="preserve"> y el </t>
    </r>
    <r>
      <rPr>
        <b/>
        <sz val="11"/>
        <color theme="1"/>
        <rFont val="Calibri"/>
      </rPr>
      <t>precio</t>
    </r>
    <r>
      <rPr>
        <sz val="11"/>
        <color theme="1"/>
        <rFont val="Calibri"/>
      </rPr>
      <t xml:space="preserve"> del producto, también se debe mostrar el botón </t>
    </r>
    <r>
      <rPr>
        <b/>
        <sz val="11"/>
        <color theme="1"/>
        <rFont val="Calibri"/>
      </rPr>
      <t>"Remove"</t>
    </r>
    <r>
      <rPr>
        <sz val="11"/>
        <color theme="1"/>
        <rFont val="Calibri"/>
      </rPr>
      <t xml:space="preserve">, el cual permite eliminar el producto del carro de compras, a final de la lista debe tener dos botones llamado </t>
    </r>
    <r>
      <rPr>
        <b/>
        <sz val="11"/>
        <color theme="1"/>
        <rFont val="Calibri"/>
      </rPr>
      <t>"Continue Shopping"</t>
    </r>
    <r>
      <rPr>
        <sz val="11"/>
        <color theme="1"/>
        <rFont val="Calibri"/>
      </rPr>
      <t xml:space="preserve"> y </t>
    </r>
    <r>
      <rPr>
        <b/>
        <sz val="11"/>
        <color theme="1"/>
        <rFont val="Calibri"/>
      </rPr>
      <t>"Checkout"</t>
    </r>
    <r>
      <rPr>
        <sz val="11"/>
        <color theme="1"/>
        <rFont val="Calibri"/>
      </rPr>
      <t>.</t>
    </r>
  </si>
  <si>
    <t>Cuando le da clic al botón se debe remover el producto del la lista del carro de comprar.</t>
  </si>
  <si>
    <t>Se remueve el producto de la lista del carro de campra sin problema.</t>
  </si>
  <si>
    <t>Botón Continue Shopping</t>
  </si>
  <si>
    <r>
      <rPr>
        <sz val="11"/>
        <color theme="1"/>
        <rFont val="Calibri"/>
      </rPr>
      <t xml:space="preserve">Esta opción permite redireccionar a la siguiente ruta </t>
    </r>
    <r>
      <rPr>
        <b/>
        <sz val="11"/>
        <color theme="1"/>
        <rFont val="Calibri"/>
      </rPr>
      <t>"https://www.saucedemo.com/inventory.html"</t>
    </r>
  </si>
  <si>
    <t>Botón Checkout</t>
  </si>
  <si>
    <r>
      <rPr>
        <sz val="11"/>
        <color theme="1"/>
        <rFont val="Calibri"/>
      </rPr>
      <t xml:space="preserve">Esta opción permite redireccionar a la siguiente ruta </t>
    </r>
    <r>
      <rPr>
        <b/>
        <sz val="11"/>
        <color theme="1"/>
        <rFont val="Calibri"/>
      </rPr>
      <t>"https://www.saucedemo.com/checkout-step-one.html"</t>
    </r>
  </si>
  <si>
    <t>Checkout</t>
  </si>
  <si>
    <t>https://www.saucedemo.com/checkout-step-one.html</t>
  </si>
  <si>
    <t>First Name</t>
  </si>
  <si>
    <t>Este campo debe tener las siguientes validaciones:
1. El campo debe ser alfabetico</t>
  </si>
  <si>
    <t>Este campo debe tener las siguientes validaciones:
1. Debe tener un máximo de 100 caracteres</t>
  </si>
  <si>
    <t>Last Name</t>
  </si>
  <si>
    <t>Zip/Postal Code</t>
  </si>
  <si>
    <t>Este campo debe tener las siguientes validaciones:
1. El campo debe ser numerico</t>
  </si>
  <si>
    <t>Este campo debe tener las siguientes validaciones:
1. Debe tener un máximo de 10 caracteres</t>
  </si>
  <si>
    <t>Botón Cancel</t>
  </si>
  <si>
    <t>Botón Continue</t>
  </si>
  <si>
    <t>Pago del producto</t>
  </si>
  <si>
    <t>https://www.saucedemo.com/checkout-step-two.html</t>
  </si>
  <si>
    <t>Botón Finish</t>
  </si>
  <si>
    <t>Compra finalizada</t>
  </si>
  <si>
    <t>https://www.saucedemo.com/checkout-complete.html</t>
  </si>
  <si>
    <t>locked_out_user</t>
  </si>
  <si>
    <t>problem_user</t>
  </si>
  <si>
    <t>performance_glitch_user</t>
  </si>
  <si>
    <t>error_user</t>
  </si>
  <si>
    <t>visual_user</t>
  </si>
  <si>
    <t>Resumen</t>
  </si>
  <si>
    <t>Estado de las pruebas</t>
  </si>
  <si>
    <t>Esto es una prueba del máximo de caracteres que debe permitir el campo, en este ejemplo se deja 100 y aplicamos 115</t>
  </si>
  <si>
    <t>R#T#"%$&amp;"#%$</t>
  </si>
  <si>
    <r>
      <t xml:space="preserve">Se evidencia que se puede ingresar al carro de compra sin agregar el producto allí, verificar en la siguiente carpetas las evidencias obtenidas </t>
    </r>
    <r>
      <rPr>
        <b/>
        <sz val="11"/>
        <color theme="1"/>
        <rFont val="Calibri"/>
      </rPr>
      <t>Evidencia&gt;standard_user&gt;Screenshot_1</t>
    </r>
    <r>
      <rPr>
        <sz val="11"/>
        <color theme="1"/>
        <rFont val="Calibri"/>
      </rPr>
      <t xml:space="preserve">
</t>
    </r>
    <r>
      <rPr>
        <b/>
        <sz val="11"/>
        <color theme="1"/>
        <rFont val="Calibri"/>
      </rPr>
      <t>Nota:</t>
    </r>
    <r>
      <rPr>
        <sz val="11"/>
        <color theme="1"/>
        <rFont val="Calibri"/>
      </rPr>
      <t xml:space="preserve"> Este modelo de negocio depende del flujo y lo que se halla definido en los </t>
    </r>
    <r>
      <rPr>
        <b/>
        <sz val="11"/>
        <color theme="1"/>
        <rFont val="Calibri"/>
      </rPr>
      <t>requerimiento</t>
    </r>
    <r>
      <rPr>
        <sz val="11"/>
        <color theme="1"/>
        <rFont val="Calibri"/>
      </rPr>
      <t xml:space="preserve">, </t>
    </r>
    <r>
      <rPr>
        <b/>
        <sz val="11"/>
        <color theme="1"/>
        <rFont val="Calibri"/>
      </rPr>
      <t>historias de usuario</t>
    </r>
    <r>
      <rPr>
        <sz val="11"/>
        <color theme="1"/>
        <rFont val="Calibri"/>
      </rPr>
      <t xml:space="preserve"> y/o </t>
    </r>
    <r>
      <rPr>
        <b/>
        <sz val="11"/>
        <color theme="1"/>
        <rFont val="Calibri"/>
      </rPr>
      <t>Casos de uso</t>
    </r>
  </si>
  <si>
    <t>Esto es una prueba del máximo de caracteres que debe permitir el campo, en este ejemplo se deja 10 y aplicamos 115</t>
  </si>
  <si>
    <r>
      <t xml:space="preserve">Esta opción permite redireccionar a la siguiente ruta </t>
    </r>
    <r>
      <rPr>
        <b/>
        <sz val="11"/>
        <color theme="1"/>
        <rFont val="Calibri"/>
      </rPr>
      <t>"https://www.saucedemo.com/cart.html"</t>
    </r>
  </si>
  <si>
    <r>
      <t xml:space="preserve">El sistema debe aplicar las validaciones correspondientes del </t>
    </r>
    <r>
      <rPr>
        <b/>
        <sz val="11"/>
        <color theme="1"/>
        <rFont val="Calibri"/>
      </rPr>
      <t>Username</t>
    </r>
    <r>
      <rPr>
        <sz val="11"/>
        <color theme="1"/>
        <rFont val="Calibri"/>
      </rPr>
      <t xml:space="preserve"> y la </t>
    </r>
    <r>
      <rPr>
        <b/>
        <sz val="11"/>
        <color theme="1"/>
        <rFont val="Calibri"/>
      </rPr>
      <t>Password</t>
    </r>
    <r>
      <rPr>
        <sz val="11"/>
        <color theme="1"/>
        <rFont val="Calibri"/>
      </rPr>
      <t>, antes de que se envíe al backeng, una ves cumplidas las validaciones se envía al backeng para verificar si se encuentran registrados en el sistema, si no coinciden debe salir un mensaje de error "Credenciales inválidas"</t>
    </r>
  </si>
  <si>
    <r>
      <t xml:space="preserve">El sistema debe aplicar las validaciones correspondientes a los campos </t>
    </r>
    <r>
      <rPr>
        <b/>
        <sz val="11"/>
        <color theme="1"/>
        <rFont val="Calibri"/>
        <family val="2"/>
      </rPr>
      <t>First Name, Last Name y Zip/Postal Code</t>
    </r>
    <r>
      <rPr>
        <sz val="11"/>
        <color theme="1"/>
        <rFont val="Calibri"/>
      </rPr>
      <t xml:space="preserve">, antes de que se envíe al backeng, una ves cumplidas las validaciones se envía al backeng para registrar el pago correspondiente y permite redireccionar a la siguiente ruta </t>
    </r>
    <r>
      <rPr>
        <b/>
        <sz val="11"/>
        <color theme="1"/>
        <rFont val="Calibri"/>
      </rPr>
      <t>"https://www.saucedemo.com/checkout-step-two.html"</t>
    </r>
  </si>
  <si>
    <t>Se valida los campos correspondientes antes de realizar la petición, si la validación es invalida no genera la petición y debe mostrar los mensajes correspondientes a cada campo, y la validación es valida envía la petición al backend sin problema</t>
  </si>
  <si>
    <t>Se evidencia que el botón o la ejecución no valida la información de los datos y se envía al backend sin restrinciones</t>
  </si>
  <si>
    <r>
      <t xml:space="preserve">El sistema debe visualizar un formulario para agregar los datos correspondiente al pago estos datos deben ser el </t>
    </r>
    <r>
      <rPr>
        <b/>
        <sz val="11"/>
        <color theme="1"/>
        <rFont val="Calibri"/>
      </rPr>
      <t>First Name</t>
    </r>
    <r>
      <rPr>
        <sz val="11"/>
        <color theme="1"/>
        <rFont val="Calibri"/>
      </rPr>
      <t xml:space="preserve">, </t>
    </r>
    <r>
      <rPr>
        <b/>
        <sz val="11"/>
        <color theme="1"/>
        <rFont val="Calibri"/>
      </rPr>
      <t>Last Name</t>
    </r>
    <r>
      <rPr>
        <sz val="11"/>
        <color theme="1"/>
        <rFont val="Calibri"/>
      </rPr>
      <t xml:space="preserve"> y el </t>
    </r>
    <r>
      <rPr>
        <b/>
        <sz val="11"/>
        <color theme="1"/>
        <rFont val="Calibri"/>
      </rPr>
      <t>Zip/Postal Code</t>
    </r>
    <r>
      <rPr>
        <sz val="11"/>
        <color theme="1"/>
        <rFont val="Calibri"/>
      </rPr>
      <t xml:space="preserve">, también se debe mostrar el botón </t>
    </r>
    <r>
      <rPr>
        <b/>
        <sz val="11"/>
        <color theme="1"/>
        <rFont val="Calibri"/>
      </rPr>
      <t>"Cancel"</t>
    </r>
    <r>
      <rPr>
        <sz val="11"/>
        <color theme="1"/>
        <rFont val="Calibri"/>
      </rPr>
      <t xml:space="preserve">, el cual permite redireccionar a la pagina anterior y cancelar la compra, también el botón llamado </t>
    </r>
    <r>
      <rPr>
        <b/>
        <sz val="11"/>
        <color theme="1"/>
        <rFont val="Calibri"/>
      </rPr>
      <t>"Continue"</t>
    </r>
    <r>
      <rPr>
        <sz val="11"/>
        <color theme="1"/>
        <rFont val="Calibri"/>
      </rPr>
      <t>.</t>
    </r>
  </si>
  <si>
    <r>
      <t xml:space="preserve">Esta opción permite redireccionar a la siguiente ruta </t>
    </r>
    <r>
      <rPr>
        <b/>
        <sz val="11"/>
        <color theme="1"/>
        <rFont val="Calibri"/>
      </rPr>
      <t>"https://www.saucedemo.com/inventory.html"</t>
    </r>
  </si>
  <si>
    <r>
      <t xml:space="preserve">El sistema debe visualizar una lista de los productos con la siguiente información, un campo donde se permita ver la cantidad de producto que agrego, debe tener el </t>
    </r>
    <r>
      <rPr>
        <b/>
        <sz val="11"/>
        <color theme="1"/>
        <rFont val="Calibri"/>
      </rPr>
      <t>titulo</t>
    </r>
    <r>
      <rPr>
        <sz val="11"/>
        <color theme="1"/>
        <rFont val="Calibri"/>
      </rPr>
      <t xml:space="preserve">, </t>
    </r>
    <r>
      <rPr>
        <b/>
        <sz val="11"/>
        <color theme="1"/>
        <rFont val="Calibri"/>
      </rPr>
      <t>descipción</t>
    </r>
    <r>
      <rPr>
        <sz val="11"/>
        <color theme="1"/>
        <rFont val="Calibri"/>
      </rPr>
      <t xml:space="preserve"> y el </t>
    </r>
    <r>
      <rPr>
        <b/>
        <sz val="11"/>
        <color theme="1"/>
        <rFont val="Calibri"/>
      </rPr>
      <t>precio</t>
    </r>
    <r>
      <rPr>
        <sz val="11"/>
        <color theme="1"/>
        <rFont val="Calibri"/>
      </rPr>
      <t xml:space="preserve"> del producto, a final de la lista debe tener la información del pago y el total a pagar de los productos, además debe tener dos botones llamado </t>
    </r>
    <r>
      <rPr>
        <b/>
        <sz val="11"/>
        <color theme="1"/>
        <rFont val="Calibri"/>
      </rPr>
      <t>"Cancel"</t>
    </r>
    <r>
      <rPr>
        <sz val="11"/>
        <color theme="1"/>
        <rFont val="Calibri"/>
      </rPr>
      <t xml:space="preserve"> y </t>
    </r>
    <r>
      <rPr>
        <b/>
        <sz val="11"/>
        <color theme="1"/>
        <rFont val="Calibri"/>
      </rPr>
      <t>"Finish"</t>
    </r>
    <r>
      <rPr>
        <sz val="11"/>
        <color theme="1"/>
        <rFont val="Calibri"/>
      </rPr>
      <t>.</t>
    </r>
  </si>
  <si>
    <r>
      <t xml:space="preserve">Esta opción permite redireccionar a la siguiente ruta </t>
    </r>
    <r>
      <rPr>
        <b/>
        <sz val="11"/>
        <color theme="1"/>
        <rFont val="Calibri"/>
      </rPr>
      <t>"https://www.saucedemo.com/checkout-complete.html"</t>
    </r>
  </si>
  <si>
    <t>Casos de pruebas</t>
  </si>
  <si>
    <t>Botón Back Home</t>
  </si>
  <si>
    <r>
      <t xml:space="preserve">
El sistema debe desplegar un mensaje indicando que la compra ha sido exitosa y expresar un agradecimiento por la adquisición. Además debe tener el botón </t>
    </r>
    <r>
      <rPr>
        <b/>
        <sz val="11"/>
        <color theme="1"/>
        <rFont val="Calibri"/>
        <family val="2"/>
      </rPr>
      <t>"Back Home"</t>
    </r>
  </si>
  <si>
    <t>La prueba no se ejecuta ya que el usuario se encuentra bloqueado</t>
  </si>
  <si>
    <r>
      <t xml:space="preserve">Se evidencia que se puede ingresar al carro de compra sin agregar el producto allí, verificar en la siguiente carpetas las evidencias obtenidas </t>
    </r>
    <r>
      <rPr>
        <b/>
        <sz val="11"/>
        <color theme="1"/>
        <rFont val="Calibri"/>
      </rPr>
      <t>Evidencia&gt;problem_user&gt;Screenshot_1</t>
    </r>
    <r>
      <rPr>
        <sz val="11"/>
        <color theme="1"/>
        <rFont val="Calibri"/>
      </rPr>
      <t xml:space="preserve">
</t>
    </r>
    <r>
      <rPr>
        <b/>
        <sz val="11"/>
        <color theme="1"/>
        <rFont val="Calibri"/>
      </rPr>
      <t>Nota:</t>
    </r>
    <r>
      <rPr>
        <sz val="11"/>
        <color theme="1"/>
        <rFont val="Calibri"/>
      </rPr>
      <t xml:space="preserve"> Este modelo de negocio depende del flujo y lo que se halla definido en los </t>
    </r>
    <r>
      <rPr>
        <b/>
        <sz val="11"/>
        <color theme="1"/>
        <rFont val="Calibri"/>
      </rPr>
      <t>requerimiento</t>
    </r>
    <r>
      <rPr>
        <sz val="11"/>
        <color theme="1"/>
        <rFont val="Calibri"/>
      </rPr>
      <t xml:space="preserve">, </t>
    </r>
    <r>
      <rPr>
        <b/>
        <sz val="11"/>
        <color theme="1"/>
        <rFont val="Calibri"/>
      </rPr>
      <t>historias de usuario</t>
    </r>
    <r>
      <rPr>
        <sz val="11"/>
        <color theme="1"/>
        <rFont val="Calibri"/>
      </rPr>
      <t xml:space="preserve"> y/o </t>
    </r>
    <r>
      <rPr>
        <b/>
        <sz val="11"/>
        <color theme="1"/>
        <rFont val="Calibri"/>
      </rPr>
      <t>Casos de uso</t>
    </r>
  </si>
  <si>
    <r>
      <t xml:space="preserve">Se evidencia que el select no esta funcionando como corresponde y tampoco aplica el filtro correspondiente, se encuentra bloqueado, verificar en la siguiente carpetas las evidencias obtenidas </t>
    </r>
    <r>
      <rPr>
        <b/>
        <sz val="11"/>
        <color theme="1"/>
        <rFont val="Calibri"/>
        <family val="2"/>
      </rPr>
      <t>Evidencia&gt;problem_user&gt;Screenshot_2</t>
    </r>
    <r>
      <rPr>
        <sz val="11"/>
        <color theme="1"/>
        <rFont val="Calibri"/>
        <family val="2"/>
      </rPr>
      <t xml:space="preserve"> </t>
    </r>
    <r>
      <rPr>
        <b/>
        <sz val="11"/>
        <color theme="1"/>
        <rFont val="Calibri"/>
        <family val="2"/>
      </rPr>
      <t>y Screenshot_3</t>
    </r>
  </si>
  <si>
    <r>
      <t xml:space="preserve">Se evidencia que todos los productos tienen la misma imagen y no la de sus respectivos productos y al dar clic en la imagen lo redirecciona a otro producto diferente,en el producto </t>
    </r>
    <r>
      <rPr>
        <b/>
        <sz val="11"/>
        <color theme="1"/>
        <rFont val="Calibri"/>
        <family val="2"/>
      </rPr>
      <t>"Sauce Labs Fleece Jacket"</t>
    </r>
    <r>
      <rPr>
        <sz val="11"/>
        <color theme="1"/>
        <rFont val="Calibri"/>
        <family val="2"/>
      </rPr>
      <t xml:space="preserve">, lo esta redireccionando a un pagina </t>
    </r>
    <r>
      <rPr>
        <b/>
        <sz val="11"/>
        <color theme="1"/>
        <rFont val="Calibri"/>
        <family val="2"/>
      </rPr>
      <t>"ITEM NOT FOUND"</t>
    </r>
    <r>
      <rPr>
        <sz val="11"/>
        <color theme="1"/>
        <rFont val="Calibri"/>
        <family val="2"/>
      </rPr>
      <t xml:space="preserve">, verificar en la siguiente carpetas las evidencias obtenidas </t>
    </r>
    <r>
      <rPr>
        <b/>
        <sz val="11"/>
        <color theme="1"/>
        <rFont val="Calibri"/>
        <family val="2"/>
      </rPr>
      <t>Evidencia&gt;problem_user&gt;Screenshot_6, Screenshot_7 y Screenshot_8</t>
    </r>
  </si>
  <si>
    <r>
      <t xml:space="preserve">Se evidencia que al dar click en el titulo lo esta redireccionando al detalle de otro porducto, en el producto </t>
    </r>
    <r>
      <rPr>
        <b/>
        <sz val="11"/>
        <color theme="1"/>
        <rFont val="Calibri"/>
        <family val="2"/>
      </rPr>
      <t>"Sauce Labs Fleece Jacket"</t>
    </r>
    <r>
      <rPr>
        <sz val="11"/>
        <color theme="1"/>
        <rFont val="Calibri"/>
        <family val="2"/>
      </rPr>
      <t xml:space="preserve">, lo esta redireccionando a un pagina </t>
    </r>
    <r>
      <rPr>
        <b/>
        <sz val="11"/>
        <color theme="1"/>
        <rFont val="Calibri"/>
        <family val="2"/>
      </rPr>
      <t>"ITEM NOT FOUND"</t>
    </r>
    <r>
      <rPr>
        <sz val="11"/>
        <color theme="1"/>
        <rFont val="Calibri"/>
        <family val="2"/>
      </rPr>
      <t xml:space="preserve">, verificar en la siguiente carpetas las evidencias obtenidas </t>
    </r>
    <r>
      <rPr>
        <b/>
        <sz val="11"/>
        <color theme="1"/>
        <rFont val="Calibri"/>
        <family val="2"/>
      </rPr>
      <t>Evidencia&gt;problem_user&gt;Screenshot_4, Screenshot_5 y Screenshot_8</t>
    </r>
  </si>
  <si>
    <r>
      <t xml:space="preserve">Se evidencia que al dar clic en algunos productos el botón se encuentra bloqueado, verificar en la siguiente carpetas las evidencias obtenidas </t>
    </r>
    <r>
      <rPr>
        <b/>
        <sz val="11"/>
        <color theme="1"/>
        <rFont val="Calibri"/>
        <family val="2"/>
      </rPr>
      <t>Evidencia&gt;problem_user&gt;Screenshot_9</t>
    </r>
  </si>
  <si>
    <r>
      <t xml:space="preserve">Se evidencia que al dar clic en algunos productos el botón se encuentra bloqueado, verificar en la siguiente carpetas las evidencias obtenidas </t>
    </r>
    <r>
      <rPr>
        <b/>
        <sz val="11"/>
        <color theme="1"/>
        <rFont val="Calibri"/>
        <family val="2"/>
      </rPr>
      <t>Evidencia&gt;problem_user&gt;Screenshot_10</t>
    </r>
  </si>
  <si>
    <r>
      <t xml:space="preserve">Se evidencia que al dar clic en algunos productos el botón se encuentra bloqueado, verificar en la siguiente carpetas las evidencias obtenidas </t>
    </r>
    <r>
      <rPr>
        <b/>
        <sz val="11"/>
        <color theme="1"/>
        <rFont val="Calibri"/>
        <family val="2"/>
      </rPr>
      <t>Evidencia&gt;problem_user&gt;Screenshot_11</t>
    </r>
  </si>
  <si>
    <r>
      <t xml:space="preserve">Se evidencia que al dar clic en algunos productos el botón se encuentra bloqueado, verificar en la siguiente carpetas las evidencias obtenidas </t>
    </r>
    <r>
      <rPr>
        <b/>
        <sz val="11"/>
        <color theme="1"/>
        <rFont val="Calibri"/>
        <family val="2"/>
      </rPr>
      <t>Evidencia&gt;problem_user&gt;Screenshot_12</t>
    </r>
  </si>
  <si>
    <r>
      <t xml:space="preserve">Se evidancia que el producto </t>
    </r>
    <r>
      <rPr>
        <b/>
        <sz val="11"/>
        <color theme="1"/>
        <rFont val="Calibri"/>
        <family val="2"/>
      </rPr>
      <t>"Sauce Labs Fleece Jacket"</t>
    </r>
    <r>
      <rPr>
        <sz val="11"/>
        <color theme="1"/>
        <rFont val="Calibri"/>
      </rPr>
      <t xml:space="preserve">, lo esta redireccionando a un pagina </t>
    </r>
    <r>
      <rPr>
        <b/>
        <sz val="11"/>
        <color theme="1"/>
        <rFont val="Calibri"/>
        <family val="2"/>
      </rPr>
      <t>"ITEM NOT FOUND"</t>
    </r>
    <r>
      <rPr>
        <sz val="11"/>
        <color theme="1"/>
        <rFont val="Calibri"/>
        <family val="2"/>
      </rPr>
      <t xml:space="preserve">, si el producto no tiene stock lo recomendable es que no se muestre en las listas de los productos.
</t>
    </r>
    <r>
      <rPr>
        <b/>
        <sz val="11"/>
        <color theme="1"/>
        <rFont val="Calibri"/>
        <family val="2"/>
      </rPr>
      <t xml:space="preserve">Nota: </t>
    </r>
    <r>
      <rPr>
        <sz val="11"/>
        <color theme="1"/>
        <rFont val="Calibri"/>
        <family val="2"/>
      </rPr>
      <t xml:space="preserve">Este modelo de negocio depende del flujo y lo que se halla definido en los </t>
    </r>
    <r>
      <rPr>
        <b/>
        <sz val="11"/>
        <color theme="1"/>
        <rFont val="Calibri"/>
        <family val="2"/>
      </rPr>
      <t>requerimiento</t>
    </r>
    <r>
      <rPr>
        <sz val="11"/>
        <color theme="1"/>
        <rFont val="Calibri"/>
        <family val="2"/>
      </rPr>
      <t xml:space="preserve">, </t>
    </r>
    <r>
      <rPr>
        <b/>
        <sz val="11"/>
        <color theme="1"/>
        <rFont val="Calibri"/>
        <family val="2"/>
      </rPr>
      <t>historias de usuario y/o Casos de uso</t>
    </r>
  </si>
  <si>
    <r>
      <t xml:space="preserve">Se evidencia que al dar click en el titulo lo esta redireccionando al detalle de otro porducto, verificar en la siguiente carpetas las evidencias obtenidas </t>
    </r>
    <r>
      <rPr>
        <b/>
        <sz val="11"/>
        <color theme="1"/>
        <rFont val="Calibri"/>
        <family val="2"/>
      </rPr>
      <t>Evidencia&gt;problem_user&gt;Screenshot_13 y Screenshot_14</t>
    </r>
  </si>
  <si>
    <t>No se realiza la prueba ya que no guarda los valores ingresados en el campo</t>
  </si>
  <si>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Evidencia&gt;problem_user&gt;Screenshot_15</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</si>
  <si>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Evidencia&gt;standard_user&gt;Screenshot_9</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</si>
  <si>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Evidencia&gt;standard_user&gt;Screenshot_10</t>
    </r>
  </si>
  <si>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Evidencia&gt;problem_user&gt;Screenshot_16</t>
    </r>
  </si>
  <si>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Evidencia&gt;problem_user&gt;Screenshot_17</t>
    </r>
  </si>
  <si>
    <r>
      <t xml:space="preserve">Se evidencia que el campo no está aplicando las validaciones correspondientes y realiza la petición al backend, además cualquier valor que se ingrese lo esta dejando en el campor </t>
    </r>
    <r>
      <rPr>
        <b/>
        <sz val="11"/>
        <color theme="1"/>
        <rFont val="Calibri"/>
        <family val="2"/>
      </rPr>
      <t>"Fist Name"</t>
    </r>
    <r>
      <rPr>
        <sz val="11"/>
        <color theme="1"/>
        <rFont val="Calibri"/>
        <family val="2"/>
      </rPr>
      <t xml:space="preserve">, esto evita que el campo este con valores y no se pueda pasar al siguiente estado del flujo, verificar en la siguiente carpeta las evidencias obtenidas </t>
    </r>
    <r>
      <rPr>
        <b/>
        <sz val="11"/>
        <color theme="1"/>
        <rFont val="Calibri"/>
      </rPr>
      <t>Evidencia&gt;problem_user&gt;Screenshot_18</t>
    </r>
  </si>
  <si>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Evidencia&gt;problem_user&gt;Screenshot_19</t>
    </r>
  </si>
  <si>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Evidencia&gt;problem_user&gt;Screenshot_20</t>
    </r>
  </si>
  <si>
    <r>
      <t xml:space="preserve">Se evidencia que el campo no está aplicando las validaciones correspondientes y realiza la petición al backend, verificar en la siguiente carpeta las evidencias obtenidas </t>
    </r>
    <r>
      <rPr>
        <b/>
        <sz val="11"/>
        <color theme="1"/>
        <rFont val="Calibri"/>
      </rPr>
      <t>Evidencia&gt;problem_user&gt;Screenshot_21</t>
    </r>
  </si>
  <si>
    <r>
      <t xml:space="preserve">Se evidencia que el botón o la ejecución no valida la información de los datos y se envía al backend sin restrinciones, además no se puede seguir con el flujo que el el campo </t>
    </r>
    <r>
      <rPr>
        <b/>
        <sz val="11"/>
        <color theme="1"/>
        <rFont val="Calibri"/>
        <family val="2"/>
      </rPr>
      <t>"Last Name"</t>
    </r>
    <r>
      <rPr>
        <sz val="11"/>
        <color theme="1"/>
        <rFont val="Calibri"/>
        <family val="2"/>
      </rPr>
      <t xml:space="preserve"> no se agrega valores por tal motivo el flujo se bloquea en esta ejecución. </t>
    </r>
    <r>
      <rPr>
        <b/>
        <sz val="11"/>
        <color theme="1"/>
        <rFont val="Calibri"/>
        <family val="2"/>
      </rPr>
      <t>Evidencia&gt;problem_user&gt;Screenshot_22</t>
    </r>
  </si>
  <si>
    <r>
      <t xml:space="preserve">Se evidencia que se puede ingresar al carro de compra sin agregar el producto allí, verificar en la siguiente carpetas las evidencias obtenidas </t>
    </r>
    <r>
      <rPr>
        <b/>
        <sz val="11"/>
        <color theme="1"/>
        <rFont val="Calibri"/>
      </rPr>
      <t>Evidencia&gt;performance_glitch_user&gt;Screenshot_1</t>
    </r>
    <r>
      <rPr>
        <sz val="11"/>
        <color theme="1"/>
        <rFont val="Calibri"/>
      </rPr>
      <t xml:space="preserve">
</t>
    </r>
    <r>
      <rPr>
        <b/>
        <sz val="11"/>
        <color theme="1"/>
        <rFont val="Calibri"/>
      </rPr>
      <t>Nota:</t>
    </r>
    <r>
      <rPr>
        <sz val="11"/>
        <color theme="1"/>
        <rFont val="Calibri"/>
      </rPr>
      <t xml:space="preserve"> Este modelo de negocio depende del flujo y lo que se halla definido en los </t>
    </r>
    <r>
      <rPr>
        <b/>
        <sz val="11"/>
        <color theme="1"/>
        <rFont val="Calibri"/>
      </rPr>
      <t>requerimiento</t>
    </r>
    <r>
      <rPr>
        <sz val="11"/>
        <color theme="1"/>
        <rFont val="Calibri"/>
      </rPr>
      <t xml:space="preserve">, </t>
    </r>
    <r>
      <rPr>
        <b/>
        <sz val="11"/>
        <color theme="1"/>
        <rFont val="Calibri"/>
      </rPr>
      <t>historias de usuario</t>
    </r>
    <r>
      <rPr>
        <sz val="11"/>
        <color theme="1"/>
        <rFont val="Calibri"/>
      </rPr>
      <t xml:space="preserve"> y/o </t>
    </r>
    <r>
      <rPr>
        <b/>
        <sz val="11"/>
        <color theme="1"/>
        <rFont val="Calibri"/>
      </rPr>
      <t>Casos de uso</t>
    </r>
  </si>
  <si>
    <r>
      <t xml:space="preserve">Se evidencia que la acción de este botón se esta demorando mucho y no es bueno para la experiencia de usuario, se realiza la grabación del tiempo de espera de la acción, verificar en la siguiente carpetas las evidencias obtenidas </t>
    </r>
    <r>
      <rPr>
        <b/>
        <sz val="11"/>
        <color theme="1"/>
        <rFont val="Calibri"/>
        <family val="2"/>
      </rPr>
      <t>Evidencia&gt;performance_glitch_user&gt;Prueba-All-Items</t>
    </r>
  </si>
  <si>
    <r>
      <t xml:space="preserve">Se evidencia que la acción de este botón se esta demorando mucho y no es bueno para la experiencia de usuario, se realiza la grabación del tiempo de espera de la acción, verificar en la siguiente carpetas las evidencias obtenidas </t>
    </r>
    <r>
      <rPr>
        <b/>
        <sz val="11"/>
        <color theme="1"/>
        <rFont val="Calibri"/>
        <family val="2"/>
      </rPr>
      <t>Evidencia&gt;performance_glitch_user&gt;Prueba-Black-to-products</t>
    </r>
  </si>
  <si>
    <r>
      <t xml:space="preserve">Se evidencia que la acción de este botón se esta demorando mucho y no es bueno para la experiencia de usuario, se realiza la grabación del tiempo de espera de la acción, verificar en la siguiente carpetas las evidencias obtenidas </t>
    </r>
    <r>
      <rPr>
        <b/>
        <sz val="11"/>
        <color theme="1"/>
        <rFont val="Calibri"/>
        <family val="2"/>
      </rPr>
      <t>Evidencia&gt;performance_glitch_user&gt;Prueba-Continue-Shopping</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</si>
  <si>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Evidencia&gt;performance_glitch_user&gt;Screenshot_2</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</si>
  <si>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Evidencia&gt;performance_glitch_user&gt;Screenshot_3</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</si>
  <si>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Evidencia&gt;performance_glitch_user&gt;Screenshot_4</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</si>
  <si>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Evidencia&gt;performance_glitch_user&gt;Screenshot_5</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</si>
  <si>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Evidencia&gt;performance_glitch_user&gt;Screenshot_6</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</si>
  <si>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Evidencia&gt;performance_glitch_user&gt;Screenshot_7</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</si>
  <si>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Evidencia&gt;performance_glitch_user&gt;Screenshot_8</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</si>
  <si>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Evidencia&gt;performance_glitch_user&gt;Screenshot_9</t>
    </r>
  </si>
  <si>
    <r>
      <t xml:space="preserve">Se evidencia que el campo no está aplicando las validaciones correspondientes al tipo de caracteres y realiza la petición al backend, verificar en la siguiente carpeta las evidencias obtenidas </t>
    </r>
    <r>
      <rPr>
        <b/>
        <sz val="11"/>
        <color theme="1"/>
        <rFont val="Calibri"/>
      </rPr>
      <t>Evidencia&gt;performance_glitch_user&gt;Screenshot_10</t>
    </r>
  </si>
  <si>
    <r>
      <t xml:space="preserve">Se evidencia que la acción de este botón se esta demorando mucho y no es bueno para la experiencia de usuario, se realiza la grabación del tiempo de espera de la acción, verificar en la siguiente carpetas las evidencias obtenidas </t>
    </r>
    <r>
      <rPr>
        <b/>
        <sz val="11"/>
        <color theme="1"/>
        <rFont val="Calibri"/>
        <family val="2"/>
      </rPr>
      <t>Evidencia&gt;performance_glitch_user&gt;Prueba-Cancel</t>
    </r>
  </si>
  <si>
    <r>
      <t xml:space="preserve">Se evidencia que la acción de este botón se esta demorando mucho y no es bueno para la experiencia de usuario, se realiza la grabación del tiempo de espera de la acción, verificar en la siguiente carpetas las evidencias obtenidas </t>
    </r>
    <r>
      <rPr>
        <b/>
        <sz val="11"/>
        <color theme="1"/>
        <rFont val="Calibri"/>
        <family val="2"/>
      </rPr>
      <t>Evidencia&gt;performance_glitch_user&gt;Prueba-Back-Home</t>
    </r>
  </si>
  <si>
    <r>
      <t xml:space="preserve">Se evidencia que se puede ingresar al carro de compra sin agregar el producto allí, verificar en la siguiente carpetas las evidencias obtenidas </t>
    </r>
    <r>
      <rPr>
        <b/>
        <sz val="11"/>
        <color theme="1"/>
        <rFont val="Calibri"/>
      </rPr>
      <t>Evidencia&gt;error_user&gt;Screenshot_1</t>
    </r>
    <r>
      <rPr>
        <sz val="11"/>
        <color theme="1"/>
        <rFont val="Calibri"/>
      </rPr>
      <t xml:space="preserve">
</t>
    </r>
    <r>
      <rPr>
        <b/>
        <sz val="11"/>
        <color theme="1"/>
        <rFont val="Calibri"/>
      </rPr>
      <t>Nota:</t>
    </r>
    <r>
      <rPr>
        <sz val="11"/>
        <color theme="1"/>
        <rFont val="Calibri"/>
      </rPr>
      <t xml:space="preserve"> Este modelo de negocio depende del flujo y lo que se halla definido en los </t>
    </r>
    <r>
      <rPr>
        <b/>
        <sz val="11"/>
        <color theme="1"/>
        <rFont val="Calibri"/>
      </rPr>
      <t>requerimiento</t>
    </r>
    <r>
      <rPr>
        <sz val="11"/>
        <color theme="1"/>
        <rFont val="Calibri"/>
      </rPr>
      <t xml:space="preserve">, </t>
    </r>
    <r>
      <rPr>
        <b/>
        <sz val="11"/>
        <color theme="1"/>
        <rFont val="Calibri"/>
      </rPr>
      <t>historias de usuario</t>
    </r>
    <r>
      <rPr>
        <sz val="11"/>
        <color theme="1"/>
        <rFont val="Calibri"/>
      </rPr>
      <t xml:space="preserve"> y/o </t>
    </r>
    <r>
      <rPr>
        <b/>
        <sz val="11"/>
        <color theme="1"/>
        <rFont val="Calibri"/>
      </rPr>
      <t>Casos de uso</t>
    </r>
  </si>
  <si>
    <r>
      <t xml:space="preserve">Se evidencia que al utilizar los filtros genera una alerta en el navegado y dos errores en la consola del navegador, con estas incidencia no se puede aplicar los filtros correspondientes. Verificar en la siguiente carpetas las evidencias obtenidas </t>
    </r>
    <r>
      <rPr>
        <b/>
        <sz val="11"/>
        <color theme="1"/>
        <rFont val="Calibri"/>
        <family val="2"/>
      </rPr>
      <t>Evidencia&gt;error_user&gt;Screenshot_2, Screenshot_3 y Screenshot_4</t>
    </r>
  </si>
  <si>
    <r>
      <t xml:space="preserve">Se evidencia que al dar clic en el titulo del producto se redirección sin problemas pero se genera errores en consola del navegador, esto pasa en todos los porductos del sistema. Verificar en la siguiente carpetas las evidencias obtenidas </t>
    </r>
    <r>
      <rPr>
        <b/>
        <sz val="11"/>
        <color theme="1"/>
        <rFont val="Calibri"/>
        <family val="2"/>
      </rPr>
      <t>Evidencia&gt;error_user&gt;Screenshot_5, y Screenshot_6</t>
    </r>
  </si>
  <si>
    <r>
      <t xml:space="preserve">Se evidencia que al dar clic en la imagen del producto se redirección sin problemas pero se genera errores en consola del navegador, esto pasa en todos los porductos del sistema. Verificar en la siguiente carpetas las evidencias obtenidas </t>
    </r>
    <r>
      <rPr>
        <b/>
        <sz val="11"/>
        <color theme="1"/>
        <rFont val="Calibri"/>
        <family val="2"/>
      </rPr>
      <t>Evidencia&gt;error_user&gt;Screenshot_7, y Screenshot_6</t>
    </r>
  </si>
  <si>
    <r>
      <t xml:space="preserve">Se evidencia que al dar clic al botón se genera errores en consola del navegador, esto pasa con los productos referenciados en la imagen. Verificar en la siguiente carpetas las evidencias obtenidas </t>
    </r>
    <r>
      <rPr>
        <b/>
        <sz val="11"/>
        <color theme="1"/>
        <rFont val="Calibri"/>
        <family val="2"/>
      </rPr>
      <t>Evidencia&gt;error_user&gt;Screenshot_8, y Screenshot_9</t>
    </r>
  </si>
  <si>
    <r>
      <t xml:space="preserve">Se evidencia que al dar clic al botón se genera errores en consola del navegador, esto pasa con los productos referenciados en la imagen. Verificar en la siguiente carpetas las evidencias obtenidas </t>
    </r>
    <r>
      <rPr>
        <b/>
        <sz val="11"/>
        <color theme="1"/>
        <rFont val="Calibri"/>
        <family val="2"/>
      </rPr>
      <t>Evidencia&gt;error_user&gt;Screenshot_10, y Screenshot_9</t>
    </r>
  </si>
  <si>
    <r>
      <t xml:space="preserve">Se evidencia que al dar clic al botón se genera errores en consola del navegador, esto pasa con los productos referenciados en la imagen, con los botones que estan en el detalle del producto. Verificar en la siguiente carpetas las evidencias obtenidas </t>
    </r>
    <r>
      <rPr>
        <b/>
        <sz val="11"/>
        <color theme="1"/>
        <rFont val="Calibri"/>
        <family val="2"/>
      </rPr>
      <t>Evidencia&gt;error_user&gt;Screenshot_8, y Screenshot_9</t>
    </r>
  </si>
  <si>
    <r>
      <t xml:space="preserve">Se evidencia que al dar clic al botón se genera errores en consola del navegador, esto pasa con los productos referenciados en la imagen, con los botones que estan en el detalle del producto. Verificar en la siguiente carpetas las evidencias obtenidas </t>
    </r>
    <r>
      <rPr>
        <b/>
        <sz val="11"/>
        <color theme="1"/>
        <rFont val="Calibri"/>
        <family val="2"/>
      </rPr>
      <t>Evidencia&gt;error_user&gt;Screenshot_10, y Screenshot_9</t>
    </r>
  </si>
  <si>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Evidencia&gt;error_user&gt;Screenshot_11</t>
    </r>
  </si>
  <si>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Evidencia&gt;error_user&gt;Screenshot_12</t>
    </r>
  </si>
  <si>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Evidencia&gt;error_user&gt;Screenshot_13</t>
    </r>
  </si>
  <si>
    <r>
      <t xml:space="preserve">Se evidencia que el campo no está aplicando las validaciones correspondientes y realiza la petición al backend, al ingresar valores al campo se generar errores en la consola del navegador e impide seguir las pruebas correspondientes al campo, verificar en la siguiente carpeta las evidencias obtenidas </t>
    </r>
    <r>
      <rPr>
        <b/>
        <sz val="11"/>
        <color theme="1"/>
        <rFont val="Calibri"/>
      </rPr>
      <t>Evidencia&gt;error_user&gt;Screenshot_14 y Screenshot_15</t>
    </r>
  </si>
  <si>
    <t>No se realiza las pruebas por error en el campo</t>
  </si>
  <si>
    <t>El sistema no esta aplicando la validación de que el campo es requerido en el sistema</t>
  </si>
  <si>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Evidencia&gt;error_user&gt;Screenshot_16</t>
    </r>
  </si>
  <si>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Evidencia&gt;error_user&gt;Screenshot_17</t>
    </r>
  </si>
  <si>
    <r>
      <t xml:space="preserve">Se evidencia que el campo no está aplicando las validaciones correspondientes y realiza la petición al backend, verificar en la siguiente carpeta las evidencias obtenidas </t>
    </r>
    <r>
      <rPr>
        <b/>
        <sz val="11"/>
        <color theme="1"/>
        <rFont val="Calibri"/>
      </rPr>
      <t>Evidencia&gt;error_user&gt;Screenshot_18</t>
    </r>
  </si>
  <si>
    <r>
      <t xml:space="preserve">Se evidencia que al dar clic se genera un error en la consola del navegador el cual no permite seguir el flujo del sistema y queda bloqueado. </t>
    </r>
    <r>
      <rPr>
        <b/>
        <sz val="11"/>
        <color theme="1"/>
        <rFont val="Calibri"/>
        <family val="2"/>
      </rPr>
      <t>Evidencia&gt;error_user&gt;Screenshot_19 y Screenshot_20</t>
    </r>
  </si>
  <si>
    <r>
      <t xml:space="preserve">No se realiza las pruebas por error en el botón de </t>
    </r>
    <r>
      <rPr>
        <b/>
        <sz val="11"/>
        <color theme="1"/>
        <rFont val="Calibri"/>
        <family val="2"/>
      </rPr>
      <t>"Finish"</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</si>
  <si>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Evidencia&gt;standard_user&gt;Screenshot_2</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</si>
  <si>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Evidencia&gt;standard_user&gt;Screenshot_3</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</si>
  <si>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Evidencia&gt;standard_user&gt;Screenshot_4</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</si>
  <si>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Evidencia&gt;standard_user&gt;Screenshot_5</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</si>
  <si>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Evidencia&gt;standard_user&gt;Screenshot_6</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</si>
  <si>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Evidencia&gt;standard_user&gt;Screenshot_7</t>
    </r>
  </si>
  <si>
    <r>
      <t xml:space="preserve">Se evidencia que el campo no está aplicando las validaciones correspondientes y realiza la petición al backend, verificar en la siguiente carpeta las evidencias obtenidas </t>
    </r>
    <r>
      <rPr>
        <b/>
        <sz val="11"/>
        <color theme="1"/>
        <rFont val="Calibri"/>
      </rPr>
      <t>Evidencia&gt;standard_user&gt;Screenshot_8</t>
    </r>
  </si>
  <si>
    <r>
      <t xml:space="preserve">Se evidencia que se puede ingresar al carro de compra sin agregar el producto allí, verificar en la siguiente carpetas las evidencias obtenidas </t>
    </r>
    <r>
      <rPr>
        <b/>
        <sz val="11"/>
        <color theme="1"/>
        <rFont val="Calibri"/>
      </rPr>
      <t>Evidencia&gt;visual_user&gt;Screenshot_1</t>
    </r>
    <r>
      <rPr>
        <sz val="11"/>
        <color theme="1"/>
        <rFont val="Calibri"/>
      </rPr>
      <t xml:space="preserve">
</t>
    </r>
    <r>
      <rPr>
        <b/>
        <sz val="11"/>
        <color theme="1"/>
        <rFont val="Calibri"/>
      </rPr>
      <t>Nota:</t>
    </r>
    <r>
      <rPr>
        <sz val="11"/>
        <color theme="1"/>
        <rFont val="Calibri"/>
      </rPr>
      <t xml:space="preserve"> Este modelo de negocio depende del flujo y lo que se halla definido en los </t>
    </r>
    <r>
      <rPr>
        <b/>
        <sz val="11"/>
        <color theme="1"/>
        <rFont val="Calibri"/>
      </rPr>
      <t>requerimiento</t>
    </r>
    <r>
      <rPr>
        <sz val="11"/>
        <color theme="1"/>
        <rFont val="Calibri"/>
      </rPr>
      <t xml:space="preserve">, </t>
    </r>
    <r>
      <rPr>
        <b/>
        <sz val="11"/>
        <color theme="1"/>
        <rFont val="Calibri"/>
      </rPr>
      <t>historias de usuario</t>
    </r>
    <r>
      <rPr>
        <sz val="11"/>
        <color theme="1"/>
        <rFont val="Calibri"/>
      </rPr>
      <t xml:space="preserve"> y/o </t>
    </r>
    <r>
      <rPr>
        <b/>
        <sz val="11"/>
        <color theme="1"/>
        <rFont val="Calibri"/>
      </rPr>
      <t>Casos de uso</t>
    </r>
  </si>
  <si>
    <t>El icono debe estar bien ubicado y organizado para que el usuario tenga una buena experiencia</t>
  </si>
  <si>
    <t>El icono corresponde a la validación</t>
  </si>
  <si>
    <r>
      <t xml:space="preserve">Se evidencia que el icono se encuentra torcido, verificar en la siguiente carpetas las evidencias obtenidas </t>
    </r>
    <r>
      <rPr>
        <b/>
        <sz val="11"/>
        <color theme="1"/>
        <rFont val="Calibri"/>
        <family val="2"/>
      </rPr>
      <t>Evidencia&gt;visual_user&gt;Screenshot_2</t>
    </r>
  </si>
  <si>
    <r>
      <t xml:space="preserve">Se evidencia que el icono se encuentra torcido, verificar en la siguiente carpetas las evidencias obtenidas </t>
    </r>
    <r>
      <rPr>
        <b/>
        <sz val="11"/>
        <color theme="1"/>
        <rFont val="Calibri"/>
        <family val="2"/>
      </rPr>
      <t>Evidencia&gt;visual_user&gt;Screenshot_3</t>
    </r>
  </si>
  <si>
    <r>
      <t xml:space="preserve">Se evidencia que la imagen no corresponde al producto, además esta fija, eso significa que si se filtra la imagen no se muede sólo se agrega al primer producto que se liste, verificar en la siguiente carpetas las evidencias obtenidas </t>
    </r>
    <r>
      <rPr>
        <b/>
        <sz val="11"/>
        <color theme="1"/>
        <rFont val="Calibri"/>
        <family val="2"/>
      </rPr>
      <t>Evidencia&gt;visual_user&gt;Screenshot_4</t>
    </r>
  </si>
  <si>
    <r>
      <t xml:space="preserve">Se evidencia que botón esta fuera de la card del producto pero sólo esta en el ultimo producto que se lista, verificar en la siguiente carpetas las evidencias obtenidas </t>
    </r>
    <r>
      <rPr>
        <b/>
        <sz val="11"/>
        <color theme="1"/>
        <rFont val="Calibri"/>
        <family val="2"/>
      </rPr>
      <t>Evidencia&gt;visual_user&gt;Screenshot_5</t>
    </r>
  </si>
  <si>
    <r>
      <t xml:space="preserve">Se evidencia que el botón esta mal ubicado y se debe ubicar correctamente, verificar en la siguiente carpetas las evidencias obtenidas </t>
    </r>
    <r>
      <rPr>
        <b/>
        <sz val="11"/>
        <color theme="1"/>
        <rFont val="Calibri"/>
        <family val="2"/>
      </rPr>
      <t>Evidencia&gt;visual_user&gt;Screenshot_6</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</si>
  <si>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Evidencia&gt;visual_user&gt;Screenshot_7</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</si>
  <si>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Evidencia&gt;visual_user&gt;Screenshot_8</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</si>
  <si>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Evidencia&gt;visual_user&gt;Screenshot_9</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</si>
  <si>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Evidencia&gt;visual_user&gt;Screenshot_10</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</si>
  <si>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Evidencia&gt;visual_user&gt;Screenshot_11</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</si>
  <si>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Evidencia&gt;visual_user&gt;Screenshot_12</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</si>
  <si>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Evidencia&gt;visual_user&gt;Screenshot_13</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</si>
  <si>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Evidencia&gt;visual_user&gt;Screenshot_14</t>
    </r>
  </si>
  <si>
    <r>
      <t xml:space="preserve">Se evidencia que el campo no está aplicando las validaciones correspondientes y realiza la petición al backend, verificar en la siguiente carpeta las evidencias obtenidas </t>
    </r>
    <r>
      <rPr>
        <b/>
        <sz val="11"/>
        <color theme="1"/>
        <rFont val="Calibri"/>
      </rPr>
      <t>Evidencia&gt;visual_user&gt;Screenshot_15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</si>
</sst>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2">
    <font>
      <sz val="11"/>
      <color theme="1"/>
      <name val="Calibri"/>
      <scheme val="minor"/>
    </font>
    <font>
      <b/>
      <sz val="11"/>
      <color theme="0"/>
      <name val="Calibri"/>
    </font>
    <font>
      <sz val="11"/>
      <name val="Calibri"/>
    </font>
    <font>
      <sz val="11"/>
      <color theme="1"/>
      <name val="Calibri"/>
    </font>
    <font>
      <u/>
      <sz val="11"/>
      <color theme="10"/>
      <name val="Calibri"/>
    </font>
    <font>
      <b/>
      <sz val="13"/>
      <color theme="1"/>
      <name val="Calibri"/>
    </font>
    <font>
      <b/>
      <sz val="11"/>
      <color theme="1"/>
      <name val="Calibri"/>
    </font>
    <font>
      <u/>
      <sz val="11"/>
      <color theme="10"/>
      <name val="Calibri"/>
    </font>
    <font>
      <sz val="9"/>
      <color rgb="FF1F1F1F"/>
      <name val="&quot;Google Sans&quot;"/>
    </font>
    <font>
      <sz val="11"/>
      <color theme="1"/>
      <name val="Calibri"/>
      <family val="2"/>
    </font>
    <font>
      <b/>
      <sz val="11"/>
      <color theme="1"/>
      <name val="Calibri"/>
      <family val="2"/>
    </font>
    <font>
      <sz val="11"/>
      <name val="Calibri"/>
      <family val="2"/>
    </font>
  </fonts>
  <fills count="5">
    <fill>
      <patternFill patternType="none"/>
    </fill>
    <fill>
      <patternFill patternType="gray125"/>
    </fill>
    <fill>
      <patternFill patternType="solid">
        <fgColor theme="5"/>
        <bgColor theme="5"/>
      </patternFill>
    </fill>
    <fill>
      <patternFill patternType="solid">
        <fgColor rgb="FFFFFFFF"/>
        <bgColor rgb="FFFFFFFF"/>
      </patternFill>
    </fill>
    <fill>
      <patternFill patternType="solid">
        <fgColor rgb="FFFBE4D5"/>
        <bgColor rgb="FFFBE4D5"/>
      </patternFill>
    </fill>
  </fills>
  <borders count="19">
    <border>
      <left/>
      <right/>
      <top/>
      <bottom/>
      <diagonal/>
    </border>
    <border>
      <left/>
      <right/>
      <top style="thin">
        <color rgb="FFF4B083"/>
      </top>
      <bottom style="thin">
        <color rgb="FFF4B083"/>
      </bottom>
      <diagonal/>
    </border>
    <border>
      <left/>
      <right/>
      <top style="thin">
        <color rgb="FFF4B083"/>
      </top>
      <bottom style="thin">
        <color rgb="FFF4B083"/>
      </bottom>
      <diagonal/>
    </border>
    <border>
      <left/>
      <right style="thin">
        <color rgb="FFF4B083"/>
      </right>
      <top style="thin">
        <color rgb="FFF4B083"/>
      </top>
      <bottom style="thin">
        <color rgb="FFF4B083"/>
      </bottom>
      <diagonal/>
    </border>
    <border>
      <left style="thin">
        <color rgb="FFF4B083"/>
      </left>
      <right/>
      <top style="thin">
        <color rgb="FFF4B083"/>
      </top>
      <bottom style="thin">
        <color rgb="FFF4B083"/>
      </bottom>
      <diagonal/>
    </border>
    <border>
      <left style="thin">
        <color rgb="FFF4B083"/>
      </left>
      <right/>
      <top style="thin">
        <color rgb="FFF4B083"/>
      </top>
      <bottom style="thin">
        <color rgb="FFF4B083"/>
      </bottom>
      <diagonal/>
    </border>
    <border>
      <left/>
      <right/>
      <top/>
      <bottom/>
      <diagonal/>
    </border>
    <border>
      <left/>
      <right/>
      <top style="thin">
        <color rgb="FFF4B083"/>
      </top>
      <bottom/>
      <diagonal/>
    </border>
    <border>
      <left/>
      <right/>
      <top style="thin">
        <color rgb="FFF4B083"/>
      </top>
      <bottom style="thin">
        <color rgb="FFF4B083"/>
      </bottom>
      <diagonal/>
    </border>
    <border>
      <left style="thin">
        <color rgb="FFF4B083"/>
      </left>
      <right/>
      <top style="thin">
        <color rgb="FFF4B083"/>
      </top>
      <bottom/>
      <diagonal/>
    </border>
    <border>
      <left/>
      <right style="thin">
        <color rgb="FFF4B083"/>
      </right>
      <top style="thin">
        <color rgb="FFF4B083"/>
      </top>
      <bottom style="thin">
        <color rgb="FFF4B083"/>
      </bottom>
      <diagonal/>
    </border>
    <border>
      <left/>
      <right/>
      <top style="thin">
        <color rgb="FFF4B083"/>
      </top>
      <bottom style="thin">
        <color rgb="FFF4B083"/>
      </bottom>
      <diagonal/>
    </border>
    <border>
      <left style="thin">
        <color rgb="FFF4B083"/>
      </left>
      <right/>
      <top/>
      <bottom style="thin">
        <color rgb="FFF4B083"/>
      </bottom>
      <diagonal/>
    </border>
    <border>
      <left/>
      <right/>
      <top/>
      <bottom/>
      <diagonal/>
    </border>
    <border>
      <left style="thin">
        <color theme="5"/>
      </left>
      <right style="thin">
        <color theme="5"/>
      </right>
      <top style="thin">
        <color theme="5"/>
      </top>
      <bottom style="thin">
        <color theme="5"/>
      </bottom>
      <diagonal/>
    </border>
    <border>
      <left/>
      <right style="thin">
        <color rgb="FFF4B083"/>
      </right>
      <top style="thin">
        <color rgb="FFF4B083"/>
      </top>
      <bottom/>
      <diagonal/>
    </border>
    <border>
      <left style="thin">
        <color theme="5"/>
      </left>
      <right style="thin">
        <color theme="5"/>
      </right>
      <top/>
      <bottom style="thin">
        <color theme="5"/>
      </bottom>
      <diagonal/>
    </border>
    <border>
      <left style="thin">
        <color rgb="FFF4B083"/>
      </left>
      <right/>
      <top/>
      <bottom/>
      <diagonal/>
    </border>
    <border>
      <left style="thin">
        <color theme="5"/>
      </left>
      <right style="thin">
        <color theme="5"/>
      </right>
      <top style="thin">
        <color theme="5"/>
      </top>
      <bottom/>
      <diagonal/>
    </border>
  </borders>
  <cellStyleXfs count="1">
    <xf numFmtId="0" fontId="0" fillId="0" borderId="0"/>
  </cellStyleXfs>
  <cellXfs count="73">
    <xf numFmtId="0" fontId="0" fillId="0" borderId="0" xfId="0"/>
    <xf numFmtId="0" fontId="3" fillId="0" borderId="0" xfId="0" applyFont="1" applyAlignment="1">
      <alignment vertical="center" wrapText="1"/>
    </xf>
    <xf numFmtId="0" fontId="1" fillId="2" borderId="4" xfId="0" applyFont="1" applyFill="1" applyBorder="1" applyAlignment="1">
      <alignment vertical="center" wrapText="1"/>
    </xf>
    <xf numFmtId="0" fontId="3" fillId="3" borderId="6" xfId="0" applyFont="1" applyFill="1" applyBorder="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vertical="center" wrapText="1"/>
    </xf>
    <xf numFmtId="0" fontId="5" fillId="0" borderId="0" xfId="0" applyFont="1" applyAlignment="1">
      <alignment horizontal="center" vertical="center" wrapText="1"/>
    </xf>
    <xf numFmtId="0" fontId="1" fillId="2" borderId="9" xfId="0" applyFont="1" applyFill="1" applyBorder="1" applyAlignment="1">
      <alignment horizontal="center" vertical="center" wrapText="1"/>
    </xf>
    <xf numFmtId="0" fontId="6" fillId="0" borderId="0" xfId="0" applyFont="1" applyAlignment="1">
      <alignment vertical="center"/>
    </xf>
    <xf numFmtId="0" fontId="3" fillId="4" borderId="10" xfId="0" applyFont="1" applyFill="1" applyBorder="1" applyAlignment="1">
      <alignment horizontal="center" vertical="center" wrapText="1"/>
    </xf>
    <xf numFmtId="0" fontId="6" fillId="4" borderId="4" xfId="0" applyFont="1" applyFill="1" applyBorder="1" applyAlignment="1">
      <alignment vertical="center" wrapText="1"/>
    </xf>
    <xf numFmtId="0" fontId="3" fillId="4" borderId="11" xfId="0" applyFont="1" applyFill="1" applyBorder="1" applyAlignment="1">
      <alignment horizontal="center" vertical="center" wrapText="1"/>
    </xf>
    <xf numFmtId="9" fontId="3" fillId="4" borderId="10"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6" fillId="0" borderId="5" xfId="0" applyFont="1" applyBorder="1" applyAlignment="1">
      <alignment vertical="center" wrapText="1"/>
    </xf>
    <xf numFmtId="9" fontId="3" fillId="0" borderId="3" xfId="0" applyNumberFormat="1" applyFont="1" applyBorder="1" applyAlignment="1">
      <alignment horizontal="center" vertical="center" wrapText="1"/>
    </xf>
    <xf numFmtId="0" fontId="6" fillId="4" borderId="12" xfId="0" applyFont="1" applyFill="1" applyBorder="1" applyAlignment="1">
      <alignment vertical="center" wrapText="1"/>
    </xf>
    <xf numFmtId="0" fontId="1" fillId="2" borderId="9" xfId="0" applyFont="1" applyFill="1" applyBorder="1" applyAlignment="1">
      <alignment vertical="center" wrapText="1"/>
    </xf>
    <xf numFmtId="0" fontId="6"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horizontal="center" vertical="center" wrapText="1"/>
    </xf>
    <xf numFmtId="0" fontId="3" fillId="3" borderId="6" xfId="0" applyFont="1" applyFill="1" applyBorder="1"/>
    <xf numFmtId="0" fontId="5" fillId="0" borderId="0" xfId="0" applyFont="1" applyAlignment="1">
      <alignment horizontal="center" vertical="center"/>
    </xf>
    <xf numFmtId="0" fontId="1" fillId="0" borderId="0" xfId="0" applyFont="1" applyAlignment="1">
      <alignment horizontal="center" vertical="center" wrapText="1"/>
    </xf>
    <xf numFmtId="164" fontId="3" fillId="0" borderId="0" xfId="0" applyNumberFormat="1" applyFont="1"/>
    <xf numFmtId="0" fontId="3" fillId="0" borderId="14" xfId="0" applyFont="1" applyBorder="1" applyAlignment="1">
      <alignment vertical="center" wrapText="1"/>
    </xf>
    <xf numFmtId="0" fontId="3" fillId="0" borderId="14" xfId="0" applyFont="1" applyBorder="1" applyAlignment="1">
      <alignment horizontal="center" vertical="center"/>
    </xf>
    <xf numFmtId="0" fontId="3" fillId="0" borderId="14" xfId="0" applyFont="1" applyBorder="1" applyAlignment="1">
      <alignment horizontal="center" vertical="center" wrapText="1"/>
    </xf>
    <xf numFmtId="0" fontId="1" fillId="2" borderId="14" xfId="0" applyFont="1" applyFill="1" applyBorder="1" applyAlignment="1">
      <alignment horizontal="center" vertical="center" wrapText="1"/>
    </xf>
    <xf numFmtId="0" fontId="3" fillId="0" borderId="14" xfId="0" applyFont="1" applyBorder="1" applyAlignment="1">
      <alignment horizontal="left" vertical="center" wrapText="1"/>
    </xf>
    <xf numFmtId="0" fontId="9" fillId="0" borderId="14" xfId="0" applyFont="1" applyBorder="1" applyAlignment="1">
      <alignment vertical="center" wrapText="1"/>
    </xf>
    <xf numFmtId="0" fontId="11" fillId="0" borderId="14" xfId="0" applyFont="1" applyBorder="1" applyAlignment="1">
      <alignment vertical="center" wrapText="1"/>
    </xf>
    <xf numFmtId="0" fontId="3" fillId="0" borderId="14" xfId="0" applyFont="1" applyBorder="1" applyAlignment="1">
      <alignment vertical="center"/>
    </xf>
    <xf numFmtId="0" fontId="0" fillId="0" borderId="13" xfId="0" applyBorder="1"/>
    <xf numFmtId="0" fontId="6" fillId="0" borderId="14" xfId="0" applyFont="1" applyBorder="1" applyAlignment="1">
      <alignment vertical="center"/>
    </xf>
    <xf numFmtId="0" fontId="6" fillId="3" borderId="14" xfId="0" applyFont="1" applyFill="1" applyBorder="1" applyAlignment="1">
      <alignment vertical="center"/>
    </xf>
    <xf numFmtId="9" fontId="3" fillId="0" borderId="14" xfId="0" applyNumberFormat="1" applyFont="1" applyBorder="1" applyAlignment="1">
      <alignment horizontal="center" vertical="center"/>
    </xf>
    <xf numFmtId="0" fontId="3" fillId="4" borderId="14" xfId="0" applyFont="1" applyFill="1" applyBorder="1" applyAlignment="1">
      <alignment horizontal="center" vertical="center" wrapText="1"/>
    </xf>
    <xf numFmtId="0" fontId="6" fillId="4" borderId="14" xfId="0" applyFont="1" applyFill="1" applyBorder="1" applyAlignment="1">
      <alignment vertical="center" wrapText="1"/>
    </xf>
    <xf numFmtId="0" fontId="3" fillId="0" borderId="13" xfId="0" applyFont="1" applyBorder="1" applyAlignment="1">
      <alignment vertical="center" wrapText="1"/>
    </xf>
    <xf numFmtId="9" fontId="3" fillId="4" borderId="14" xfId="0" applyNumberFormat="1" applyFont="1" applyFill="1" applyBorder="1" applyAlignment="1">
      <alignment horizontal="center" vertical="center" wrapText="1"/>
    </xf>
    <xf numFmtId="0" fontId="6" fillId="0" borderId="14" xfId="0" applyFont="1" applyBorder="1" applyAlignment="1">
      <alignment vertical="center" wrapText="1"/>
    </xf>
    <xf numFmtId="9" fontId="3" fillId="0" borderId="14" xfId="0" applyNumberFormat="1" applyFont="1" applyBorder="1" applyAlignment="1">
      <alignment horizontal="center" vertical="center" wrapText="1"/>
    </xf>
    <xf numFmtId="0" fontId="1" fillId="2" borderId="17" xfId="0" applyFont="1" applyFill="1" applyBorder="1" applyAlignment="1">
      <alignment vertical="center" wrapText="1"/>
    </xf>
    <xf numFmtId="0" fontId="1" fillId="2" borderId="12" xfId="0" applyFont="1" applyFill="1" applyBorder="1" applyAlignment="1">
      <alignment vertical="center" wrapText="1"/>
    </xf>
    <xf numFmtId="0" fontId="9" fillId="0" borderId="3" xfId="0" applyFont="1" applyBorder="1" applyAlignment="1">
      <alignment vertical="center" wrapText="1"/>
    </xf>
    <xf numFmtId="0" fontId="1" fillId="2" borderId="1" xfId="0" applyFont="1" applyFill="1" applyBorder="1" applyAlignment="1">
      <alignment horizontal="center" vertical="center" wrapText="1"/>
    </xf>
    <xf numFmtId="0" fontId="2" fillId="0" borderId="8" xfId="0" applyFont="1" applyBorder="1"/>
    <xf numFmtId="0" fontId="2" fillId="0" borderId="2" xfId="0" applyFont="1" applyBorder="1"/>
    <xf numFmtId="0" fontId="2" fillId="0" borderId="3" xfId="0" applyFont="1" applyBorder="1"/>
    <xf numFmtId="0" fontId="3" fillId="0" borderId="5" xfId="0" applyFont="1" applyBorder="1" applyAlignment="1">
      <alignment horizontal="center" vertical="center" wrapText="1"/>
    </xf>
    <xf numFmtId="0" fontId="3" fillId="3"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0" borderId="7" xfId="0" applyFont="1" applyBorder="1"/>
    <xf numFmtId="0" fontId="2" fillId="0" borderId="15" xfId="0" applyFont="1" applyBorder="1"/>
    <xf numFmtId="0" fontId="3" fillId="0" borderId="14" xfId="0" applyFont="1" applyBorder="1" applyAlignment="1">
      <alignment horizontal="left" vertical="center" wrapText="1"/>
    </xf>
    <xf numFmtId="0" fontId="0" fillId="0" borderId="14" xfId="0" applyBorder="1"/>
    <xf numFmtId="0" fontId="2" fillId="0" borderId="14" xfId="0" applyFont="1" applyBorder="1"/>
    <xf numFmtId="0" fontId="4" fillId="0" borderId="14" xfId="0" applyFont="1" applyBorder="1" applyAlignment="1">
      <alignment horizontal="center" vertical="center" wrapText="1"/>
    </xf>
    <xf numFmtId="0" fontId="0" fillId="0" borderId="14" xfId="0" applyBorder="1" applyAlignment="1">
      <alignment horizontal="left"/>
    </xf>
    <xf numFmtId="0" fontId="2" fillId="0" borderId="14" xfId="0" applyFont="1" applyBorder="1" applyAlignment="1">
      <alignment horizontal="left"/>
    </xf>
    <xf numFmtId="0" fontId="8" fillId="3" borderId="14" xfId="0" applyFont="1" applyFill="1" applyBorder="1" applyAlignment="1">
      <alignment vertical="center" wrapText="1"/>
    </xf>
    <xf numFmtId="0" fontId="3" fillId="0" borderId="14" xfId="0" applyFont="1" applyBorder="1" applyAlignment="1">
      <alignment horizontal="center" vertical="center" wrapText="1"/>
    </xf>
    <xf numFmtId="0" fontId="1" fillId="2" borderId="14" xfId="0" applyFont="1" applyFill="1" applyBorder="1" applyAlignment="1">
      <alignment horizontal="center" vertical="center" wrapText="1"/>
    </xf>
    <xf numFmtId="0" fontId="7" fillId="0" borderId="14" xfId="0" applyFont="1" applyBorder="1" applyAlignment="1">
      <alignment vertical="center" wrapText="1"/>
    </xf>
    <xf numFmtId="0" fontId="9" fillId="0" borderId="14" xfId="0" applyFont="1" applyBorder="1" applyAlignment="1">
      <alignment vertical="center" wrapText="1"/>
    </xf>
    <xf numFmtId="0" fontId="3" fillId="0" borderId="14" xfId="0" applyFont="1" applyBorder="1" applyAlignment="1">
      <alignmen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cellXfs>
  <cellStyles count="1">
    <cellStyle name="Normal" xfId="0" builtinId="0"/>
  </cellStyles>
  <dxfs count="468">
    <dxf>
      <fill>
        <patternFill patternType="none"/>
      </fill>
    </dxf>
    <dxf>
      <fill>
        <patternFill patternType="none"/>
      </fill>
    </dxf>
    <dxf>
      <fill>
        <patternFill patternType="none"/>
      </fill>
    </dxf>
    <dxf>
      <fill>
        <patternFill patternType="none"/>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FFE598"/>
          <bgColor rgb="FFFFE598"/>
        </patternFill>
      </fill>
    </dxf>
    <dxf>
      <font>
        <color rgb="FFFFFFFF"/>
      </font>
      <fill>
        <patternFill patternType="solid">
          <fgColor rgb="FFFF0000"/>
          <bgColor rgb="FFFF0000"/>
        </patternFill>
      </fill>
    </dxf>
    <dxf>
      <fill>
        <patternFill patternType="solid">
          <fgColor rgb="FFEF9867"/>
          <bgColor rgb="FFEF9867"/>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ill>
        <patternFill patternType="solid">
          <fgColor rgb="FFC8C8C8"/>
          <bgColor rgb="FFC8C8C8"/>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
      <fill>
        <patternFill patternType="solid">
          <fgColor rgb="FFFFE598"/>
          <bgColor rgb="FFFFE598"/>
        </patternFill>
      </fill>
    </dxf>
    <dxf>
      <fill>
        <patternFill patternType="solid">
          <fgColor rgb="FFEF9867"/>
          <bgColor rgb="FFEF9867"/>
        </patternFill>
      </fill>
    </dxf>
    <dxf>
      <font>
        <color rgb="FFFFFFFF"/>
      </font>
      <fill>
        <patternFill patternType="solid">
          <fgColor rgb="FFFF0000"/>
          <bgColor rgb="FFFF0000"/>
        </patternFill>
      </fill>
    </dxf>
    <dxf>
      <fill>
        <patternFill patternType="solid">
          <fgColor rgb="FFA8D08D"/>
          <bgColor rgb="FFA8D08D"/>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FFE598"/>
          <bgColor rgb="FFFFE598"/>
        </patternFill>
      </fill>
    </dxf>
    <dxf>
      <fill>
        <patternFill patternType="solid">
          <fgColor rgb="FFFFE598"/>
          <bgColor rgb="FFFFE598"/>
        </patternFill>
      </fill>
    </dxf>
    <dxf>
      <fill>
        <patternFill patternType="solid">
          <fgColor rgb="FFEF9867"/>
          <bgColor rgb="FFEF9867"/>
        </patternFill>
      </fill>
    </dxf>
    <dxf>
      <font>
        <color theme="0"/>
      </font>
      <fill>
        <patternFill patternType="solid">
          <fgColor rgb="FFFF0000"/>
          <bgColor rgb="FFFF00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89D2-4533-A2A2-7321D355BA1B}"/>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89D2-4533-A2A2-7321D355BA1B}"/>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89D2-4533-A2A2-7321D355BA1B}"/>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89D2-4533-A2A2-7321D355BA1B}"/>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'CP-Login-QA'!$A$24:$A$27</c:f>
              <c:strCache>
                <c:ptCount val="4"/>
                <c:pt idx="0">
                  <c:v>No ejecutado</c:v>
                </c:pt>
                <c:pt idx="1">
                  <c:v>Bloqueado</c:v>
                </c:pt>
                <c:pt idx="2">
                  <c:v>Fallado</c:v>
                </c:pt>
                <c:pt idx="3">
                  <c:v>Pasado</c:v>
                </c:pt>
              </c:strCache>
            </c:strRef>
          </c:cat>
          <c:val>
            <c:numRef>
              <c:f>'CP-Login-QA'!$B$24:$B$27</c:f>
              <c:numCache>
                <c:formatCode>General</c:formatCode>
                <c:ptCount val="4"/>
                <c:pt idx="0">
                  <c:v>0</c:v>
                </c:pt>
                <c:pt idx="1">
                  <c:v>0</c:v>
                </c:pt>
                <c:pt idx="2">
                  <c:v>7</c:v>
                </c:pt>
                <c:pt idx="3">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89D2-4533-A2A2-7321D355BA1B}"/>
            </c:ext>
          </c:extLst>
        </c:ser>
        <c:dLbls>
          <c:showLegendKey val="0"/>
          <c:showVal val="0"/>
          <c:showCatName val="0"/>
          <c:showSerName val="0"/>
          <c:showPercent val="0"/>
          <c:showBubbleSize val="0"/>
        </c:dLbls>
        <c:gapWidth val="150"/>
        <c:axId val="391362831"/>
        <c:axId val="185591643"/>
      </c:barChart>
      <c:catAx>
        <c:axId val="39136283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5591643"/>
        <c:crosses val="autoZero"/>
        <c:auto val="1"/>
        <c:lblAlgn val="ctr"/>
        <c:lblOffset val="100"/>
        <c:noMultiLvlLbl val="1"/>
      </c:catAx>
      <c:valAx>
        <c:axId val="18559164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391362831"/>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Tipos de pruebas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E-4642-A1EE-7CDE86B659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E-4642-A1EE-7CDE86B659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1E-4642-A1EE-7CDE86B659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1E-4642-A1EE-7CDE86B659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'CP-performance_glitch_us-QA'!$D$61:$D$64</c:f>
              <c:strCache>
                <c:ptCount val="4"/>
                <c:pt idx="0">
                  <c:v>Pruebas Unitarias (PU)</c:v>
                </c:pt>
                <c:pt idx="1">
                  <c:v>Pruebas Funcionales (PF)</c:v>
                </c:pt>
                <c:pt idx="2">
                  <c:v>Pruebas No Funcionales (PNF)</c:v>
                </c:pt>
                <c:pt idx="3">
                  <c:v>Pruebas Integración (PI)</c:v>
                </c:pt>
              </c:strCache>
            </c:strRef>
          </c:cat>
          <c:val>
            <c:numRef>
              <c:f>'CP-performance_glitch_us-QA'!$E$61:$E$64</c:f>
              <c:numCache>
                <c:formatCode>General</c:formatCode>
                <c:ptCount val="4"/>
                <c:pt idx="0">
                  <c:v>12</c:v>
                </c:pt>
                <c:pt idx="1">
                  <c:v>26</c:v>
                </c:pt>
                <c:pt idx="2">
                  <c:v>8</c:v>
                </c:pt>
                <c:pt idx="3">
                  <c:v>0</c:v>
                </c:pt>
              </c:numCache>
            </c:numRef>
          </c:val>
          <c:extLst>
            <c:ext xmlns:c16="http://schemas.microsoft.com/office/drawing/2014/chart" uri="{C3380CC4-5D6E-409C-BE32-E72D297353CC}">
              <c16:uniqueId val="{00000008-941E-4642-A1EE-7CDE86B659D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FD5F-49FD-B6F1-C9BF1770E254}"/>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FD5F-49FD-B6F1-C9BF1770E254}"/>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FD5F-49FD-B6F1-C9BF1770E254}"/>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FD5F-49FD-B6F1-C9BF1770E254}"/>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'CP-error_user-QA'!$A$61:$A$64</c:f>
              <c:strCache>
                <c:ptCount val="4"/>
                <c:pt idx="0">
                  <c:v>No ejecutado</c:v>
                </c:pt>
                <c:pt idx="1">
                  <c:v>Bloqueado</c:v>
                </c:pt>
                <c:pt idx="2">
                  <c:v>Fallado</c:v>
                </c:pt>
                <c:pt idx="3">
                  <c:v>Pasado</c:v>
                </c:pt>
              </c:strCache>
            </c:strRef>
          </c:cat>
          <c:val>
            <c:numRef>
              <c:f>'CP-error_user-QA'!$B$61:$B$64</c:f>
              <c:numCache>
                <c:formatCode>General</c:formatCode>
                <c:ptCount val="4"/>
                <c:pt idx="0">
                  <c:v>4</c:v>
                </c:pt>
                <c:pt idx="1">
                  <c:v>1</c:v>
                </c:pt>
                <c:pt idx="2">
                  <c:v>18</c:v>
                </c:pt>
                <c:pt idx="3">
                  <c:v>23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FD5F-49FD-B6F1-C9BF1770E254}"/>
            </c:ext>
          </c:extLst>
        </c:ser>
        <c:dLbls>
          <c:showLegendKey val="0"/>
          <c:showVal val="0"/>
          <c:showCatName val="0"/>
          <c:showSerName val="0"/>
          <c:showPercent val="0"/>
          <c:showBubbleSize val="0"/>
        </c:dLbls>
        <c:gapWidth val="150"/>
        <c:axId val="1308505021"/>
        <c:axId val="1569992805"/>
      </c:barChart>
      <c:catAx>
        <c:axId val="130850502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569992805"/>
        <c:crosses val="autoZero"/>
        <c:auto val="1"/>
        <c:lblAlgn val="ctr"/>
        <c:lblOffset val="100"/>
        <c:noMultiLvlLbl val="1"/>
      </c:catAx>
      <c:valAx>
        <c:axId val="15699928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308505021"/>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6D37-40BB-8D75-15F21A403B3C}"/>
              </c:ext>
            </c:extLst>
          </c:dPt>
          <c:dPt>
            <c:idx val="1"/>
            <c:bubble3D val="0"/>
            <c:spPr>
              <a:solidFill>
                <a:schemeClr val="accent2"/>
              </a:solidFill>
            </c:spPr>
            <c:extLst>
              <c:ext xmlns:c16="http://schemas.microsoft.com/office/drawing/2014/chart" uri="{C3380CC4-5D6E-409C-BE32-E72D297353CC}">
                <c16:uniqueId val="{00000003-6D37-40BB-8D75-15F21A403B3C}"/>
              </c:ext>
            </c:extLst>
          </c:dPt>
          <c:dPt>
            <c:idx val="2"/>
            <c:bubble3D val="0"/>
            <c:spPr>
              <a:solidFill>
                <a:schemeClr val="accent3"/>
              </a:solidFill>
            </c:spPr>
            <c:extLst>
              <c:ext xmlns:c16="http://schemas.microsoft.com/office/drawing/2014/chart" uri="{C3380CC4-5D6E-409C-BE32-E72D297353CC}">
                <c16:uniqueId val="{00000005-6D37-40BB-8D75-15F21A403B3C}"/>
              </c:ext>
            </c:extLst>
          </c:dPt>
          <c:dPt>
            <c:idx val="3"/>
            <c:bubble3D val="0"/>
            <c:spPr>
              <a:solidFill>
                <a:schemeClr val="accent4"/>
              </a:solidFill>
            </c:spPr>
            <c:extLst>
              <c:ext xmlns:c16="http://schemas.microsoft.com/office/drawing/2014/chart" uri="{C3380CC4-5D6E-409C-BE32-E72D297353CC}">
                <c16:uniqueId val="{00000007-6D37-40BB-8D75-15F21A403B3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'CP-error_user-QA'!$D$61:$D$64</c:f>
              <c:strCache>
                <c:ptCount val="4"/>
                <c:pt idx="0">
                  <c:v>Pruebas Unitarias (PU)</c:v>
                </c:pt>
                <c:pt idx="1">
                  <c:v>Pruebas Funcionales (PF)</c:v>
                </c:pt>
                <c:pt idx="2">
                  <c:v>Pruebas No Funcionales (PNF)</c:v>
                </c:pt>
                <c:pt idx="3">
                  <c:v>Pruebas Integración (PI)</c:v>
                </c:pt>
              </c:strCache>
            </c:strRef>
          </c:cat>
          <c:val>
            <c:numRef>
              <c:f>'CP-error_user-QA'!$E$61:$E$64</c:f>
              <c:numCache>
                <c:formatCode>General</c:formatCode>
                <c:ptCount val="4"/>
                <c:pt idx="0">
                  <c:v>12</c:v>
                </c:pt>
                <c:pt idx="1">
                  <c:v>26</c:v>
                </c:pt>
                <c:pt idx="2">
                  <c:v>8</c:v>
                </c:pt>
                <c:pt idx="3">
                  <c:v>0</c:v>
                </c:pt>
              </c:numCache>
            </c:numRef>
          </c:val>
          <c:extLst>
            <c:ext xmlns:c16="http://schemas.microsoft.com/office/drawing/2014/chart" uri="{C3380CC4-5D6E-409C-BE32-E72D297353CC}">
              <c16:uniqueId val="{00000008-6D37-40BB-8D75-15F21A403B3C}"/>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6911-486D-B1AC-5A5BE61B189A}"/>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6911-486D-B1AC-5A5BE61B189A}"/>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6911-486D-B1AC-5A5BE61B189A}"/>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6911-486D-B1AC-5A5BE61B189A}"/>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'CP-visual_user-QA'!$A$63:$A$66</c:f>
              <c:strCache>
                <c:ptCount val="4"/>
                <c:pt idx="0">
                  <c:v>No ejecutado</c:v>
                </c:pt>
                <c:pt idx="1">
                  <c:v>Bloqueado</c:v>
                </c:pt>
                <c:pt idx="2">
                  <c:v>Fallado</c:v>
                </c:pt>
                <c:pt idx="3">
                  <c:v>Pasado</c:v>
                </c:pt>
              </c:strCache>
            </c:strRef>
          </c:cat>
          <c:val>
            <c:numRef>
              <c:f>'CP-visual_user-QA'!$B$63:$B$66</c:f>
              <c:numCache>
                <c:formatCode>General</c:formatCode>
                <c:ptCount val="4"/>
                <c:pt idx="0">
                  <c:v>0</c:v>
                </c:pt>
                <c:pt idx="1">
                  <c:v>0</c:v>
                </c:pt>
                <c:pt idx="2">
                  <c:v>16</c:v>
                </c:pt>
                <c:pt idx="3">
                  <c:v>32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6911-486D-B1AC-5A5BE61B189A}"/>
            </c:ext>
          </c:extLst>
        </c:ser>
        <c:dLbls>
          <c:showLegendKey val="0"/>
          <c:showVal val="0"/>
          <c:showCatName val="0"/>
          <c:showSerName val="0"/>
          <c:showPercent val="0"/>
          <c:showBubbleSize val="0"/>
        </c:dLbls>
        <c:gapWidth val="150"/>
        <c:axId val="2064288427"/>
        <c:axId val="666481076"/>
      </c:barChart>
      <c:catAx>
        <c:axId val="206428842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666481076"/>
        <c:crosses val="autoZero"/>
        <c:auto val="1"/>
        <c:lblAlgn val="ctr"/>
        <c:lblOffset val="100"/>
        <c:noMultiLvlLbl val="1"/>
      </c:catAx>
      <c:valAx>
        <c:axId val="6664810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064288427"/>
        <c:crosses val="autoZero"/>
        <c:crossBetween val="between"/>
      </c:valAx>
    </c:plotArea>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4472-4F2C-A7AF-20F145F9BBA9}"/>
              </c:ext>
            </c:extLst>
          </c:dPt>
          <c:dPt>
            <c:idx val="1"/>
            <c:bubble3D val="0"/>
            <c:spPr>
              <a:solidFill>
                <a:schemeClr val="accent2"/>
              </a:solidFill>
            </c:spPr>
            <c:extLst>
              <c:ext xmlns:c16="http://schemas.microsoft.com/office/drawing/2014/chart" uri="{C3380CC4-5D6E-409C-BE32-E72D297353CC}">
                <c16:uniqueId val="{00000003-4472-4F2C-A7AF-20F145F9BBA9}"/>
              </c:ext>
            </c:extLst>
          </c:dPt>
          <c:dPt>
            <c:idx val="2"/>
            <c:bubble3D val="0"/>
            <c:spPr>
              <a:solidFill>
                <a:schemeClr val="accent3"/>
              </a:solidFill>
            </c:spPr>
            <c:extLst>
              <c:ext xmlns:c16="http://schemas.microsoft.com/office/drawing/2014/chart" uri="{C3380CC4-5D6E-409C-BE32-E72D297353CC}">
                <c16:uniqueId val="{00000005-4472-4F2C-A7AF-20F145F9BBA9}"/>
              </c:ext>
            </c:extLst>
          </c:dPt>
          <c:dPt>
            <c:idx val="3"/>
            <c:bubble3D val="0"/>
            <c:spPr>
              <a:solidFill>
                <a:schemeClr val="accent4"/>
              </a:solidFill>
            </c:spPr>
            <c:extLst>
              <c:ext xmlns:c16="http://schemas.microsoft.com/office/drawing/2014/chart" uri="{C3380CC4-5D6E-409C-BE32-E72D297353CC}">
                <c16:uniqueId val="{00000007-4472-4F2C-A7AF-20F145F9BBA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'CP-visual_user-QA'!$D$63:$D$66</c:f>
              <c:strCache>
                <c:ptCount val="4"/>
                <c:pt idx="0">
                  <c:v>Pruebas Unitarias (PU)</c:v>
                </c:pt>
                <c:pt idx="1">
                  <c:v>Pruebas Funcionales (PF)</c:v>
                </c:pt>
                <c:pt idx="2">
                  <c:v>Pruebas No Funcionales (PNF)</c:v>
                </c:pt>
                <c:pt idx="3">
                  <c:v>Pruebas Integración (PI)</c:v>
                </c:pt>
              </c:strCache>
            </c:strRef>
          </c:cat>
          <c:val>
            <c:numRef>
              <c:f>'CP-visual_user-QA'!$E$63:$E$66</c:f>
              <c:numCache>
                <c:formatCode>General</c:formatCode>
                <c:ptCount val="4"/>
                <c:pt idx="0">
                  <c:v>12</c:v>
                </c:pt>
                <c:pt idx="1">
                  <c:v>26</c:v>
                </c:pt>
                <c:pt idx="2">
                  <c:v>10</c:v>
                </c:pt>
                <c:pt idx="3">
                  <c:v>0</c:v>
                </c:pt>
              </c:numCache>
            </c:numRef>
          </c:val>
          <c:extLst>
            <c:ext xmlns:c16="http://schemas.microsoft.com/office/drawing/2014/chart" uri="{C3380CC4-5D6E-409C-BE32-E72D297353CC}">
              <c16:uniqueId val="{00000008-4472-4F2C-A7AF-20F145F9BBA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1" i="0">
                <a:solidFill>
                  <a:srgbClr val="757575"/>
                </a:solidFill>
                <a:latin typeface="+mn-lt"/>
              </a:defRPr>
            </a:pPr>
            <a:r>
              <a:rPr lang="es-CO" sz="1400" b="1" i="0">
                <a:solidFill>
                  <a:srgbClr val="757575"/>
                </a:solidFill>
                <a:latin typeface="+mn-lt"/>
              </a:rPr>
              <a:t>Estado de las pruebas</a:t>
            </a:r>
          </a:p>
        </c:rich>
      </c:tx>
      <c:layout>
        <c:manualLayout>
          <c:xMode val="edge"/>
          <c:yMode val="edge"/>
          <c:x val="3.4250000000000003E-2"/>
          <c:y val="4.7304582210242592E-2"/>
        </c:manualLayout>
      </c:layout>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rgbClr val="FF9900"/>
              </a:solidFill>
              <a:ln cmpd="sng">
                <a:solidFill>
                  <a:srgbClr val="000000"/>
                </a:solidFill>
              </a:ln>
            </c:spPr>
            <c:extLst>
              <c:ext xmlns:c16="http://schemas.microsoft.com/office/drawing/2014/chart" uri="{C3380CC4-5D6E-409C-BE32-E72D297353CC}">
                <c16:uniqueId val="{00000001-BF07-4897-8665-C1681B07B45F}"/>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BF07-4897-8665-C1681B07B45F}"/>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BF07-4897-8665-C1681B07B45F}"/>
              </c:ext>
            </c:extLst>
          </c:dPt>
          <c:dPt>
            <c:idx val="3"/>
            <c:invertIfNegative val="1"/>
            <c:bubble3D val="0"/>
            <c:spPr>
              <a:solidFill>
                <a:srgbClr val="92D050"/>
              </a:solidFill>
              <a:ln cmpd="sng">
                <a:solidFill>
                  <a:srgbClr val="000000"/>
                </a:solidFill>
              </a:ln>
            </c:spPr>
            <c:extLst>
              <c:ext xmlns:c16="http://schemas.microsoft.com/office/drawing/2014/chart" uri="{C3380CC4-5D6E-409C-BE32-E72D297353CC}">
                <c16:uniqueId val="{00000007-BF07-4897-8665-C1681B07B45F}"/>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Resumen!$C$5:$C$8</c:f>
              <c:strCache>
                <c:ptCount val="4"/>
                <c:pt idx="0">
                  <c:v>No ejecutado</c:v>
                </c:pt>
                <c:pt idx="1">
                  <c:v>Bloqueado</c:v>
                </c:pt>
                <c:pt idx="2">
                  <c:v>Fallado</c:v>
                </c:pt>
                <c:pt idx="3">
                  <c:v>Pasado</c:v>
                </c:pt>
              </c:strCache>
            </c:strRef>
          </c:cat>
          <c:val>
            <c:numRef>
              <c:f>Resumen!$D$5:$D$8</c:f>
              <c:numCache>
                <c:formatCode>General</c:formatCode>
                <c:ptCount val="4"/>
                <c:pt idx="0">
                  <c:v>58</c:v>
                </c:pt>
                <c:pt idx="1">
                  <c:v>2</c:v>
                </c:pt>
                <c:pt idx="2">
                  <c:v>88</c:v>
                </c:pt>
                <c:pt idx="3">
                  <c:v>147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BF07-4897-8665-C1681B07B45F}"/>
            </c:ext>
          </c:extLst>
        </c:ser>
        <c:dLbls>
          <c:showLegendKey val="0"/>
          <c:showVal val="0"/>
          <c:showCatName val="0"/>
          <c:showSerName val="0"/>
          <c:showPercent val="0"/>
          <c:showBubbleSize val="0"/>
        </c:dLbls>
        <c:gapWidth val="150"/>
        <c:axId val="2123733180"/>
        <c:axId val="1435482500"/>
      </c:barChart>
      <c:catAx>
        <c:axId val="2123733180"/>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1000" b="1" i="0">
                <a:solidFill>
                  <a:srgbClr val="000000"/>
                </a:solidFill>
                <a:latin typeface="+mn-lt"/>
              </a:defRPr>
            </a:pPr>
            <a:endParaRPr lang="es-CO"/>
          </a:p>
        </c:txPr>
        <c:crossAx val="1435482500"/>
        <c:crosses val="autoZero"/>
        <c:auto val="1"/>
        <c:lblAlgn val="ctr"/>
        <c:lblOffset val="100"/>
        <c:noMultiLvlLbl val="1"/>
      </c:catAx>
      <c:valAx>
        <c:axId val="14354825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2123733180"/>
        <c:crosses val="autoZero"/>
        <c:crossBetween val="between"/>
      </c:valAx>
    </c:plotArea>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1"/>
        <c:ser>
          <c:idx val="0"/>
          <c:order val="0"/>
          <c:tx>
            <c:v>Login</c:v>
          </c:tx>
          <c:spPr>
            <a:solidFill>
              <a:schemeClr val="accent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Resumen!$B$5</c:f>
              <c:numCache>
                <c:formatCode>General</c:formatCode>
                <c:ptCount val="1"/>
                <c:pt idx="0">
                  <c:v>17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9406-4F88-A147-FA2C531E4C44}"/>
            </c:ext>
          </c:extLst>
        </c:ser>
        <c:ser>
          <c:idx val="1"/>
          <c:order val="1"/>
          <c:tx>
            <c:v>standard_user</c:v>
          </c:tx>
          <c:spPr>
            <a:solidFill>
              <a:schemeClr val="accent2"/>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Resumen!$B$6</c:f>
              <c:numCache>
                <c:formatCode>General</c:formatCode>
                <c:ptCount val="1"/>
                <c:pt idx="0">
                  <c:v>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9406-4F88-A147-FA2C531E4C44}"/>
            </c:ext>
          </c:extLst>
        </c:ser>
        <c:ser>
          <c:idx val="2"/>
          <c:order val="2"/>
          <c:tx>
            <c:v>locked_out_user</c:v>
          </c:tx>
          <c:spPr>
            <a:solidFill>
              <a:schemeClr val="accent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Resumen!$B$7</c:f>
              <c:numCache>
                <c:formatCode>General</c:formatCode>
                <c:ptCount val="1"/>
                <c:pt idx="0">
                  <c:v>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2-9406-4F88-A147-FA2C531E4C44}"/>
            </c:ext>
          </c:extLst>
        </c:ser>
        <c:ser>
          <c:idx val="3"/>
          <c:order val="3"/>
          <c:tx>
            <c:v>problem_user</c:v>
          </c:tx>
          <c:spPr>
            <a:solidFill>
              <a:schemeClr val="accent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Resumen!$B$8</c:f>
              <c:numCache>
                <c:formatCode>General</c:formatCode>
                <c:ptCount val="1"/>
                <c:pt idx="0">
                  <c:v>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3-9406-4F88-A147-FA2C531E4C44}"/>
            </c:ext>
          </c:extLst>
        </c:ser>
        <c:ser>
          <c:idx val="4"/>
          <c:order val="4"/>
          <c:tx>
            <c:v>performance_glitch_user</c:v>
          </c:tx>
          <c:spPr>
            <a:solidFill>
              <a:schemeClr val="accent5"/>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Resumen!$B$9</c:f>
              <c:numCache>
                <c:formatCode>General</c:formatCode>
                <c:ptCount val="1"/>
                <c:pt idx="0">
                  <c:v>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4-9406-4F88-A147-FA2C531E4C44}"/>
            </c:ext>
          </c:extLst>
        </c:ser>
        <c:ser>
          <c:idx val="5"/>
          <c:order val="5"/>
          <c:tx>
            <c:v>error_user</c:v>
          </c:tx>
          <c:spPr>
            <a:solidFill>
              <a:schemeClr val="accent6"/>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Resumen!$B$10</c:f>
              <c:numCache>
                <c:formatCode>General</c:formatCode>
                <c:ptCount val="1"/>
                <c:pt idx="0">
                  <c:v>46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5-9406-4F88-A147-FA2C531E4C44}"/>
            </c:ext>
          </c:extLst>
        </c:ser>
        <c:ser>
          <c:idx val="6"/>
          <c:order val="6"/>
          <c:tx>
            <c:v>visual_user</c:v>
          </c:tx>
          <c:spPr>
            <a:solidFill>
              <a:schemeClr val="accent1">
                <a:lumMod val="60000"/>
              </a:schemeClr>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Resumen!$B$4</c:f>
              <c:numCache>
                <c:formatCode>General</c:formatCode>
                <c:ptCount val="1"/>
              </c:numCache>
            </c:numRef>
          </c:cat>
          <c:val>
            <c:numRef>
              <c:f>Resumen!$B$11</c:f>
              <c:numCache>
                <c:formatCode>General</c:formatCode>
                <c:ptCount val="1"/>
                <c:pt idx="0">
                  <c:v>48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6-9406-4F88-A147-FA2C531E4C44}"/>
            </c:ext>
          </c:extLst>
        </c:ser>
        <c:dLbls>
          <c:showLegendKey val="0"/>
          <c:showVal val="0"/>
          <c:showCatName val="0"/>
          <c:showSerName val="0"/>
          <c:showPercent val="0"/>
          <c:showBubbleSize val="0"/>
        </c:dLbls>
        <c:gapWidth val="219"/>
        <c:overlap val="-27"/>
        <c:axId val="504684539"/>
        <c:axId val="2054286200"/>
      </c:barChart>
      <c:catAx>
        <c:axId val="5046845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4286200"/>
        <c:crosses val="autoZero"/>
        <c:auto val="1"/>
        <c:lblAlgn val="ctr"/>
        <c:lblOffset val="100"/>
        <c:noMultiLvlLbl val="1"/>
      </c:catAx>
      <c:valAx>
        <c:axId val="2054286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046845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43F-4A46-BA5B-94BF88D28C39}"/>
              </c:ext>
            </c:extLst>
          </c:dPt>
          <c:dPt>
            <c:idx val="1"/>
            <c:bubble3D val="0"/>
            <c:spPr>
              <a:solidFill>
                <a:schemeClr val="accent2"/>
              </a:solidFill>
            </c:spPr>
            <c:extLst>
              <c:ext xmlns:c16="http://schemas.microsoft.com/office/drawing/2014/chart" uri="{C3380CC4-5D6E-409C-BE32-E72D297353CC}">
                <c16:uniqueId val="{00000003-C43F-4A46-BA5B-94BF88D28C39}"/>
              </c:ext>
            </c:extLst>
          </c:dPt>
          <c:dPt>
            <c:idx val="2"/>
            <c:bubble3D val="0"/>
            <c:spPr>
              <a:solidFill>
                <a:schemeClr val="accent3"/>
              </a:solidFill>
            </c:spPr>
            <c:extLst>
              <c:ext xmlns:c16="http://schemas.microsoft.com/office/drawing/2014/chart" uri="{C3380CC4-5D6E-409C-BE32-E72D297353CC}">
                <c16:uniqueId val="{00000005-C43F-4A46-BA5B-94BF88D28C39}"/>
              </c:ext>
            </c:extLst>
          </c:dPt>
          <c:dPt>
            <c:idx val="3"/>
            <c:bubble3D val="0"/>
            <c:spPr>
              <a:solidFill>
                <a:schemeClr val="accent4"/>
              </a:solidFill>
            </c:spPr>
            <c:extLst>
              <c:ext xmlns:c16="http://schemas.microsoft.com/office/drawing/2014/chart" uri="{C3380CC4-5D6E-409C-BE32-E72D297353CC}">
                <c16:uniqueId val="{00000007-C43F-4A46-BA5B-94BF88D28C39}"/>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Resumen!$E$5:$E$8</c:f>
              <c:strCache>
                <c:ptCount val="4"/>
                <c:pt idx="0">
                  <c:v>Pruebas Unitarias (PU)</c:v>
                </c:pt>
                <c:pt idx="1">
                  <c:v>Pruebas Funcionales (PF)</c:v>
                </c:pt>
                <c:pt idx="2">
                  <c:v>Pruebas No Funcionales (PNF)</c:v>
                </c:pt>
                <c:pt idx="3">
                  <c:v>Pruebas Integración (PI)</c:v>
                </c:pt>
              </c:strCache>
            </c:strRef>
          </c:cat>
          <c:val>
            <c:numRef>
              <c:f>Resumen!$F$5:$F$8</c:f>
              <c:numCache>
                <c:formatCode>General</c:formatCode>
                <c:ptCount val="4"/>
                <c:pt idx="0">
                  <c:v>78</c:v>
                </c:pt>
                <c:pt idx="1">
                  <c:v>164</c:v>
                </c:pt>
                <c:pt idx="2">
                  <c:v>51</c:v>
                </c:pt>
                <c:pt idx="3">
                  <c:v>2</c:v>
                </c:pt>
              </c:numCache>
            </c:numRef>
          </c:val>
          <c:extLst>
            <c:ext xmlns:c16="http://schemas.microsoft.com/office/drawing/2014/chart" uri="{C3380CC4-5D6E-409C-BE32-E72D297353CC}">
              <c16:uniqueId val="{00000008-C43F-4A46-BA5B-94BF88D28C3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1000" b="1"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52AF-4E3F-B8EE-96810BE8230F}"/>
              </c:ext>
            </c:extLst>
          </c:dPt>
          <c:dPt>
            <c:idx val="1"/>
            <c:bubble3D val="0"/>
            <c:spPr>
              <a:solidFill>
                <a:schemeClr val="accent2"/>
              </a:solidFill>
            </c:spPr>
            <c:extLst>
              <c:ext xmlns:c16="http://schemas.microsoft.com/office/drawing/2014/chart" uri="{C3380CC4-5D6E-409C-BE32-E72D297353CC}">
                <c16:uniqueId val="{00000003-52AF-4E3F-B8EE-96810BE8230F}"/>
              </c:ext>
            </c:extLst>
          </c:dPt>
          <c:dPt>
            <c:idx val="2"/>
            <c:bubble3D val="0"/>
            <c:spPr>
              <a:solidFill>
                <a:schemeClr val="accent3"/>
              </a:solidFill>
            </c:spPr>
            <c:extLst>
              <c:ext xmlns:c16="http://schemas.microsoft.com/office/drawing/2014/chart" uri="{C3380CC4-5D6E-409C-BE32-E72D297353CC}">
                <c16:uniqueId val="{00000005-52AF-4E3F-B8EE-96810BE8230F}"/>
              </c:ext>
            </c:extLst>
          </c:dPt>
          <c:dPt>
            <c:idx val="3"/>
            <c:bubble3D val="0"/>
            <c:spPr>
              <a:solidFill>
                <a:schemeClr val="accent4"/>
              </a:solidFill>
            </c:spPr>
            <c:extLst>
              <c:ext xmlns:c16="http://schemas.microsoft.com/office/drawing/2014/chart" uri="{C3380CC4-5D6E-409C-BE32-E72D297353CC}">
                <c16:uniqueId val="{00000007-52AF-4E3F-B8EE-96810BE8230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'CP-Login-QA'!$D$24:$D$27</c:f>
              <c:strCache>
                <c:ptCount val="4"/>
                <c:pt idx="0">
                  <c:v>Pruebas Unitarias (PU)</c:v>
                </c:pt>
                <c:pt idx="1">
                  <c:v>Pruebas Funcionales (PF)</c:v>
                </c:pt>
                <c:pt idx="2">
                  <c:v>Pruebas No Funcionales (PNF)</c:v>
                </c:pt>
                <c:pt idx="3">
                  <c:v>Pruebas Integración (PI)</c:v>
                </c:pt>
              </c:strCache>
            </c:strRef>
          </c:cat>
          <c:val>
            <c:numRef>
              <c:f>'CP-Login-QA'!$E$24:$E$27</c:f>
              <c:numCache>
                <c:formatCode>General</c:formatCode>
                <c:ptCount val="4"/>
                <c:pt idx="0">
                  <c:v>6</c:v>
                </c:pt>
                <c:pt idx="1">
                  <c:v>8</c:v>
                </c:pt>
                <c:pt idx="2">
                  <c:v>1</c:v>
                </c:pt>
                <c:pt idx="3">
                  <c:v>2</c:v>
                </c:pt>
              </c:numCache>
            </c:numRef>
          </c:val>
          <c:extLst>
            <c:ext xmlns:c16="http://schemas.microsoft.com/office/drawing/2014/chart" uri="{C3380CC4-5D6E-409C-BE32-E72D297353CC}">
              <c16:uniqueId val="{00000008-52AF-4E3F-B8EE-96810BE8230F}"/>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0BA4-47C3-BA86-C470B2030E6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0BA4-47C3-BA86-C470B2030E6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0BA4-47C3-BA86-C470B2030E6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0BA4-47C3-BA86-C470B2030E6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'CP-standard_user-QA'!$A$61:$A$64</c:f>
              <c:strCache>
                <c:ptCount val="4"/>
                <c:pt idx="0">
                  <c:v>No ejecutado</c:v>
                </c:pt>
                <c:pt idx="1">
                  <c:v>Bloqueado</c:v>
                </c:pt>
                <c:pt idx="2">
                  <c:v>Fallado</c:v>
                </c:pt>
                <c:pt idx="3">
                  <c:v>Pasado</c:v>
                </c:pt>
              </c:strCache>
            </c:strRef>
          </c:cat>
          <c:val>
            <c:numRef>
              <c:f>'CP-standard_user-QA'!$B$61:$B$64</c:f>
              <c:numCache>
                <c:formatCode>General</c:formatCode>
                <c:ptCount val="4"/>
                <c:pt idx="0">
                  <c:v>0</c:v>
                </c:pt>
                <c:pt idx="1">
                  <c:v>0</c:v>
                </c:pt>
                <c:pt idx="2">
                  <c:v>12</c:v>
                </c:pt>
                <c:pt idx="3">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0BA4-47C3-BA86-C470B2030E67}"/>
            </c:ext>
          </c:extLst>
        </c:ser>
        <c:dLbls>
          <c:showLegendKey val="0"/>
          <c:showVal val="0"/>
          <c:showCatName val="0"/>
          <c:showSerName val="0"/>
          <c:showPercent val="0"/>
          <c:showBubbleSize val="0"/>
        </c:dLbls>
        <c:gapWidth val="150"/>
        <c:axId val="592173991"/>
        <c:axId val="1879470367"/>
      </c:barChart>
      <c:catAx>
        <c:axId val="592173991"/>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879470367"/>
        <c:crosses val="autoZero"/>
        <c:auto val="1"/>
        <c:lblAlgn val="ctr"/>
        <c:lblOffset val="100"/>
        <c:noMultiLvlLbl val="1"/>
      </c:catAx>
      <c:valAx>
        <c:axId val="187947036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592173991"/>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600" b="1" i="0">
                <a:solidFill>
                  <a:srgbClr val="757575"/>
                </a:solidFill>
                <a:latin typeface="+mn-lt"/>
              </a:defRPr>
            </a:pPr>
            <a:r>
              <a:rPr lang="es-CO" sz="1600" b="1" i="0">
                <a:solidFill>
                  <a:srgbClr val="757575"/>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CCF0-47A8-BAA7-997E9015570E}"/>
              </c:ext>
            </c:extLst>
          </c:dPt>
          <c:dPt>
            <c:idx val="1"/>
            <c:bubble3D val="0"/>
            <c:spPr>
              <a:solidFill>
                <a:schemeClr val="accent2"/>
              </a:solidFill>
            </c:spPr>
            <c:extLst>
              <c:ext xmlns:c16="http://schemas.microsoft.com/office/drawing/2014/chart" uri="{C3380CC4-5D6E-409C-BE32-E72D297353CC}">
                <c16:uniqueId val="{00000003-CCF0-47A8-BAA7-997E9015570E}"/>
              </c:ext>
            </c:extLst>
          </c:dPt>
          <c:dPt>
            <c:idx val="2"/>
            <c:bubble3D val="0"/>
            <c:spPr>
              <a:solidFill>
                <a:schemeClr val="accent3"/>
              </a:solidFill>
            </c:spPr>
            <c:extLst>
              <c:ext xmlns:c16="http://schemas.microsoft.com/office/drawing/2014/chart" uri="{C3380CC4-5D6E-409C-BE32-E72D297353CC}">
                <c16:uniqueId val="{00000005-CCF0-47A8-BAA7-997E9015570E}"/>
              </c:ext>
            </c:extLst>
          </c:dPt>
          <c:dPt>
            <c:idx val="3"/>
            <c:bubble3D val="0"/>
            <c:spPr>
              <a:solidFill>
                <a:schemeClr val="accent4"/>
              </a:solidFill>
            </c:spPr>
            <c:extLst>
              <c:ext xmlns:c16="http://schemas.microsoft.com/office/drawing/2014/chart" uri="{C3380CC4-5D6E-409C-BE32-E72D297353CC}">
                <c16:uniqueId val="{00000007-CCF0-47A8-BAA7-997E9015570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'CP-standard_user-QA'!$D$61:$D$64</c:f>
              <c:strCache>
                <c:ptCount val="4"/>
                <c:pt idx="0">
                  <c:v>Pruebas Unitarias (PU)</c:v>
                </c:pt>
                <c:pt idx="1">
                  <c:v>Pruebas Funcionales (PF)</c:v>
                </c:pt>
                <c:pt idx="2">
                  <c:v>Pruebas No Funcionales (PNF)</c:v>
                </c:pt>
                <c:pt idx="3">
                  <c:v>Pruebas Integración (PI)</c:v>
                </c:pt>
              </c:strCache>
            </c:strRef>
          </c:cat>
          <c:val>
            <c:numRef>
              <c:f>'CP-standard_user-QA'!$E$61:$E$64</c:f>
              <c:numCache>
                <c:formatCode>General</c:formatCode>
                <c:ptCount val="4"/>
                <c:pt idx="0">
                  <c:v>12</c:v>
                </c:pt>
                <c:pt idx="1">
                  <c:v>26</c:v>
                </c:pt>
                <c:pt idx="2">
                  <c:v>8</c:v>
                </c:pt>
                <c:pt idx="3">
                  <c:v>0</c:v>
                </c:pt>
              </c:numCache>
            </c:numRef>
          </c:val>
          <c:extLst>
            <c:ext xmlns:c16="http://schemas.microsoft.com/office/drawing/2014/chart" uri="{C3380CC4-5D6E-409C-BE32-E72D297353CC}">
              <c16:uniqueId val="{00000008-CCF0-47A8-BAA7-997E9015570E}"/>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36C8-414C-9D69-3E92FDD07A34}"/>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36C8-414C-9D69-3E92FDD07A34}"/>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36C8-414C-9D69-3E92FDD07A34}"/>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36C8-414C-9D69-3E92FDD07A34}"/>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'CP-locked_out_user-QA'!$A$61:$A$64</c:f>
              <c:strCache>
                <c:ptCount val="4"/>
                <c:pt idx="0">
                  <c:v>No ejecutado</c:v>
                </c:pt>
                <c:pt idx="1">
                  <c:v>Bloqueado</c:v>
                </c:pt>
                <c:pt idx="2">
                  <c:v>Fallado</c:v>
                </c:pt>
                <c:pt idx="3">
                  <c:v>Pasado</c:v>
                </c:pt>
              </c:strCache>
            </c:strRef>
          </c:cat>
          <c:val>
            <c:numRef>
              <c:f>'CP-locked_out_user-QA'!$B$61:$B$64</c:f>
              <c:numCache>
                <c:formatCode>General</c:formatCode>
                <c:ptCount val="4"/>
                <c:pt idx="0">
                  <c:v>46</c:v>
                </c:pt>
                <c:pt idx="1">
                  <c:v>0</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36C8-414C-9D69-3E92FDD07A34}"/>
            </c:ext>
          </c:extLst>
        </c:ser>
        <c:dLbls>
          <c:showLegendKey val="0"/>
          <c:showVal val="0"/>
          <c:showCatName val="0"/>
          <c:showSerName val="0"/>
          <c:showPercent val="0"/>
          <c:showBubbleSize val="0"/>
        </c:dLbls>
        <c:gapWidth val="150"/>
        <c:axId val="476928987"/>
        <c:axId val="1796239289"/>
      </c:barChart>
      <c:catAx>
        <c:axId val="476928987"/>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1796239289"/>
        <c:crosses val="autoZero"/>
        <c:auto val="1"/>
        <c:lblAlgn val="ctr"/>
        <c:lblOffset val="100"/>
        <c:noMultiLvlLbl val="1"/>
      </c:catAx>
      <c:valAx>
        <c:axId val="179623928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476928987"/>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chemeClr val="dk1"/>
                </a:solidFill>
                <a:latin typeface="+mn-lt"/>
              </a:defRPr>
            </a:pPr>
            <a:r>
              <a:rPr lang="es-CO" sz="1800" b="1" i="0">
                <a:solidFill>
                  <a:schemeClr val="dk1"/>
                </a:solidFill>
                <a:latin typeface="+mn-lt"/>
              </a:rPr>
              <a:t>Tipos de pruebas</a:t>
            </a:r>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9FE0-401C-9952-4CD8F1F2BEF8}"/>
              </c:ext>
            </c:extLst>
          </c:dPt>
          <c:dPt>
            <c:idx val="1"/>
            <c:bubble3D val="0"/>
            <c:spPr>
              <a:solidFill>
                <a:schemeClr val="accent2"/>
              </a:solidFill>
            </c:spPr>
            <c:extLst>
              <c:ext xmlns:c16="http://schemas.microsoft.com/office/drawing/2014/chart" uri="{C3380CC4-5D6E-409C-BE32-E72D297353CC}">
                <c16:uniqueId val="{00000003-9FE0-401C-9952-4CD8F1F2BEF8}"/>
              </c:ext>
            </c:extLst>
          </c:dPt>
          <c:dPt>
            <c:idx val="2"/>
            <c:bubble3D val="0"/>
            <c:spPr>
              <a:solidFill>
                <a:schemeClr val="accent3"/>
              </a:solidFill>
            </c:spPr>
            <c:extLst>
              <c:ext xmlns:c16="http://schemas.microsoft.com/office/drawing/2014/chart" uri="{C3380CC4-5D6E-409C-BE32-E72D297353CC}">
                <c16:uniqueId val="{00000005-9FE0-401C-9952-4CD8F1F2BEF8}"/>
              </c:ext>
            </c:extLst>
          </c:dPt>
          <c:dPt>
            <c:idx val="3"/>
            <c:bubble3D val="0"/>
            <c:spPr>
              <a:solidFill>
                <a:schemeClr val="accent4"/>
              </a:solidFill>
            </c:spPr>
            <c:extLst>
              <c:ext xmlns:c16="http://schemas.microsoft.com/office/drawing/2014/chart" uri="{C3380CC4-5D6E-409C-BE32-E72D297353CC}">
                <c16:uniqueId val="{00000007-9FE0-401C-9952-4CD8F1F2BEF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'CP-locked_out_user-QA'!$D$61:$D$64</c:f>
              <c:strCache>
                <c:ptCount val="4"/>
                <c:pt idx="0">
                  <c:v>Pruebas Unitarias (PU)</c:v>
                </c:pt>
                <c:pt idx="1">
                  <c:v>Pruebas Funcionales (PF)</c:v>
                </c:pt>
                <c:pt idx="2">
                  <c:v>Pruebas No Funcionales (PNF)</c:v>
                </c:pt>
                <c:pt idx="3">
                  <c:v>Pruebas Integración (PI)</c:v>
                </c:pt>
              </c:strCache>
            </c:strRef>
          </c:cat>
          <c:val>
            <c:numRef>
              <c:f>'CP-locked_out_user-QA'!$E$61:$E$64</c:f>
              <c:numCache>
                <c:formatCode>General</c:formatCode>
                <c:ptCount val="4"/>
                <c:pt idx="0">
                  <c:v>12</c:v>
                </c:pt>
                <c:pt idx="1">
                  <c:v>26</c:v>
                </c:pt>
                <c:pt idx="2">
                  <c:v>8</c:v>
                </c:pt>
                <c:pt idx="3">
                  <c:v>0</c:v>
                </c:pt>
              </c:numCache>
            </c:numRef>
          </c:val>
          <c:extLst>
            <c:ext xmlns:c16="http://schemas.microsoft.com/office/drawing/2014/chart" uri="{C3380CC4-5D6E-409C-BE32-E72D297353CC}">
              <c16:uniqueId val="{00000008-9FE0-401C-9952-4CD8F1F2BEF8}"/>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chemeClr val="dk1"/>
              </a:solidFill>
              <a:latin typeface="+mn-lt"/>
            </a:defRPr>
          </a:pPr>
          <a:endParaRPr lang="es-CO"/>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AF1B-42A1-A157-66589C967597}"/>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AF1B-42A1-A157-66589C967597}"/>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AF1B-42A1-A157-66589C967597}"/>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AF1B-42A1-A157-66589C967597}"/>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'CP-problem_user-QA'!$A$61:$A$64</c:f>
              <c:strCache>
                <c:ptCount val="4"/>
                <c:pt idx="0">
                  <c:v>No ejecutado</c:v>
                </c:pt>
                <c:pt idx="1">
                  <c:v>Bloqueado</c:v>
                </c:pt>
                <c:pt idx="2">
                  <c:v>Fallado</c:v>
                </c:pt>
                <c:pt idx="3">
                  <c:v>Pasado</c:v>
                </c:pt>
              </c:strCache>
            </c:strRef>
          </c:cat>
          <c:val>
            <c:numRef>
              <c:f>'CP-problem_user-QA'!$B$61:$B$64</c:f>
              <c:numCache>
                <c:formatCode>General</c:formatCode>
                <c:ptCount val="4"/>
                <c:pt idx="0">
                  <c:v>8</c:v>
                </c:pt>
                <c:pt idx="1">
                  <c:v>1</c:v>
                </c:pt>
                <c:pt idx="2">
                  <c:v>18</c:v>
                </c:pt>
                <c:pt idx="3">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AF1B-42A1-A157-66589C967597}"/>
            </c:ext>
          </c:extLst>
        </c:ser>
        <c:dLbls>
          <c:showLegendKey val="0"/>
          <c:showVal val="0"/>
          <c:showCatName val="0"/>
          <c:showSerName val="0"/>
          <c:showPercent val="0"/>
          <c:showBubbleSize val="0"/>
        </c:dLbls>
        <c:gapWidth val="150"/>
        <c:axId val="1768253129"/>
        <c:axId val="756371294"/>
      </c:barChart>
      <c:catAx>
        <c:axId val="1768253129"/>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756371294"/>
        <c:crosses val="autoZero"/>
        <c:auto val="1"/>
        <c:lblAlgn val="ctr"/>
        <c:lblOffset val="100"/>
        <c:noMultiLvlLbl val="1"/>
      </c:catAx>
      <c:valAx>
        <c:axId val="75637129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768253129"/>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Tipos de pruebas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FE-4AC9-94A8-9FA9144D4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FE-4AC9-94A8-9FA9144D4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FE-4AC9-94A8-9FA9144D4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FE-4AC9-94A8-9FA9144D4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'CP-problem_user-QA'!$D$61:$D$64</c:f>
              <c:strCache>
                <c:ptCount val="4"/>
                <c:pt idx="0">
                  <c:v>Pruebas Unitarias (PU)</c:v>
                </c:pt>
                <c:pt idx="1">
                  <c:v>Pruebas Funcionales (PF)</c:v>
                </c:pt>
                <c:pt idx="2">
                  <c:v>Pruebas No Funcionales (PNF)</c:v>
                </c:pt>
                <c:pt idx="3">
                  <c:v>Pruebas Integración (PI)</c:v>
                </c:pt>
              </c:strCache>
            </c:strRef>
          </c:cat>
          <c:val>
            <c:numRef>
              <c:f>'CP-problem_user-QA'!$E$61:$E$64</c:f>
              <c:numCache>
                <c:formatCode>General</c:formatCode>
                <c:ptCount val="4"/>
                <c:pt idx="0">
                  <c:v>12</c:v>
                </c:pt>
                <c:pt idx="1">
                  <c:v>26</c:v>
                </c:pt>
                <c:pt idx="2">
                  <c:v>8</c:v>
                </c:pt>
                <c:pt idx="3">
                  <c:v>0</c:v>
                </c:pt>
              </c:numCache>
            </c:numRef>
          </c:val>
          <c:extLst>
            <c:ext xmlns:c16="http://schemas.microsoft.com/office/drawing/2014/chart" uri="{C3380CC4-5D6E-409C-BE32-E72D297353CC}">
              <c16:uniqueId val="{00000008-1DFE-4AC9-94A8-9FA9144D437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757575"/>
                </a:solidFill>
                <a:latin typeface="+mn-lt"/>
              </a:defRPr>
            </a:pPr>
            <a:r>
              <a:rPr lang="es-CO" sz="1800" b="1" i="0">
                <a:solidFill>
                  <a:srgbClr val="757575"/>
                </a:solidFill>
                <a:latin typeface="+mn-lt"/>
              </a:rPr>
              <a:t>Resultado obtenido</a:t>
            </a:r>
          </a:p>
        </c:rich>
      </c:tx>
      <c:overlay val="0"/>
    </c:title>
    <c:autoTitleDeleted val="0"/>
    <c:plotArea>
      <c:layout/>
      <c:barChart>
        <c:barDir val="col"/>
        <c:grouping val="clustered"/>
        <c:varyColors val="1"/>
        <c:ser>
          <c:idx val="0"/>
          <c:order val="0"/>
          <c:spPr>
            <a:solidFill>
              <a:srgbClr val="5B9BD5"/>
            </a:solidFill>
            <a:ln cmpd="sng">
              <a:solidFill>
                <a:srgbClr val="000000"/>
              </a:solidFill>
            </a:ln>
          </c:spPr>
          <c:invertIfNegative val="1"/>
          <c:dPt>
            <c:idx val="0"/>
            <c:invertIfNegative val="1"/>
            <c:bubble3D val="0"/>
            <c:spPr>
              <a:solidFill>
                <a:schemeClr val="accent4"/>
              </a:solidFill>
              <a:ln cmpd="sng">
                <a:solidFill>
                  <a:srgbClr val="000000"/>
                </a:solidFill>
              </a:ln>
            </c:spPr>
            <c:extLst>
              <c:ext xmlns:c16="http://schemas.microsoft.com/office/drawing/2014/chart" uri="{C3380CC4-5D6E-409C-BE32-E72D297353CC}">
                <c16:uniqueId val="{00000001-5322-4A9E-834B-B18BD05B6B4D}"/>
              </c:ext>
            </c:extLst>
          </c:dPt>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3-5322-4A9E-834B-B18BD05B6B4D}"/>
              </c:ext>
            </c:extLst>
          </c:dPt>
          <c:dPt>
            <c:idx val="2"/>
            <c:invertIfNegative val="1"/>
            <c:bubble3D val="0"/>
            <c:spPr>
              <a:solidFill>
                <a:srgbClr val="FF5757"/>
              </a:solidFill>
              <a:ln cmpd="sng">
                <a:solidFill>
                  <a:srgbClr val="000000"/>
                </a:solidFill>
              </a:ln>
            </c:spPr>
            <c:extLst>
              <c:ext xmlns:c16="http://schemas.microsoft.com/office/drawing/2014/chart" uri="{C3380CC4-5D6E-409C-BE32-E72D297353CC}">
                <c16:uniqueId val="{00000005-5322-4A9E-834B-B18BD05B6B4D}"/>
              </c:ext>
            </c:extLst>
          </c:dPt>
          <c:dPt>
            <c:idx val="3"/>
            <c:invertIfNegative val="1"/>
            <c:bubble3D val="0"/>
            <c:spPr>
              <a:solidFill>
                <a:schemeClr val="accent6"/>
              </a:solidFill>
              <a:ln cmpd="sng">
                <a:solidFill>
                  <a:srgbClr val="000000"/>
                </a:solidFill>
              </a:ln>
            </c:spPr>
            <c:extLst>
              <c:ext xmlns:c16="http://schemas.microsoft.com/office/drawing/2014/chart" uri="{C3380CC4-5D6E-409C-BE32-E72D297353CC}">
                <c16:uniqueId val="{00000007-5322-4A9E-834B-B18BD05B6B4D}"/>
              </c:ext>
            </c:extLst>
          </c:dPt>
          <c:dLbls>
            <c:spPr>
              <a:noFill/>
              <a:ln>
                <a:noFill/>
              </a:ln>
              <a:effectLst/>
            </c:spPr>
            <c:txPr>
              <a:bodyPr/>
              <a:lstStyle/>
              <a:p>
                <a:pPr lvl="0">
                  <a:defRPr sz="900" b="0" i="0">
                    <a:latin typeface="+mn-lt"/>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'CP-performance_glitch_us-QA'!$A$61:$A$64</c:f>
              <c:strCache>
                <c:ptCount val="4"/>
                <c:pt idx="0">
                  <c:v>No ejecutado</c:v>
                </c:pt>
                <c:pt idx="1">
                  <c:v>Bloqueado</c:v>
                </c:pt>
                <c:pt idx="2">
                  <c:v>Fallado</c:v>
                </c:pt>
                <c:pt idx="3">
                  <c:v>Pasado</c:v>
                </c:pt>
              </c:strCache>
            </c:strRef>
          </c:cat>
          <c:val>
            <c:numRef>
              <c:f>'CP-performance_glitch_us-QA'!$B$61:$B$64</c:f>
              <c:numCache>
                <c:formatCode>General</c:formatCode>
                <c:ptCount val="4"/>
                <c:pt idx="0">
                  <c:v>0</c:v>
                </c:pt>
                <c:pt idx="1">
                  <c:v>0</c:v>
                </c:pt>
                <c:pt idx="2">
                  <c:v>17</c:v>
                </c:pt>
                <c:pt idx="3">
                  <c:v>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5322-4A9E-834B-B18BD05B6B4D}"/>
            </c:ext>
          </c:extLst>
        </c:ser>
        <c:dLbls>
          <c:showLegendKey val="0"/>
          <c:showVal val="0"/>
          <c:showCatName val="0"/>
          <c:showSerName val="0"/>
          <c:showPercent val="0"/>
          <c:showBubbleSize val="0"/>
        </c:dLbls>
        <c:gapWidth val="150"/>
        <c:axId val="1782649915"/>
        <c:axId val="67158676"/>
      </c:barChart>
      <c:catAx>
        <c:axId val="178264991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s-CO"/>
          </a:p>
        </c:txPr>
        <c:crossAx val="67158676"/>
        <c:crosses val="autoZero"/>
        <c:auto val="1"/>
        <c:lblAlgn val="ctr"/>
        <c:lblOffset val="100"/>
        <c:noMultiLvlLbl val="1"/>
      </c:catAx>
      <c:valAx>
        <c:axId val="671586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O"/>
          </a:p>
        </c:txPr>
        <c:crossAx val="1782649915"/>
        <c:crosses val="autoZero"/>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4</xdr:col>
      <xdr:colOff>1457325</xdr:colOff>
      <xdr:row>28</xdr:row>
      <xdr:rowOff>171450</xdr:rowOff>
    </xdr:from>
    <xdr:ext cx="4572000" cy="2809875"/>
    <xdr:graphicFrame macro="">
      <xdr:nvGraphicFramePr>
        <xdr:cNvPr id="2083622735" name="Chart 1" title="Gráfico">
          <a:extLst>
            <a:ext uri="{FF2B5EF4-FFF2-40B4-BE49-F238E27FC236}">
              <a16:creationId xmlns:a16="http://schemas.microsoft.com/office/drawing/2014/main" id="{00000000-0008-0000-0000-00004F8F3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28</xdr:row>
      <xdr:rowOff>180975</xdr:rowOff>
    </xdr:from>
    <xdr:ext cx="4572000" cy="2828925"/>
    <xdr:graphicFrame macro="">
      <xdr:nvGraphicFramePr>
        <xdr:cNvPr id="1425032453" name="Chart 2">
          <a:extLst>
            <a:ext uri="{FF2B5EF4-FFF2-40B4-BE49-F238E27FC236}">
              <a16:creationId xmlns:a16="http://schemas.microsoft.com/office/drawing/2014/main" id="{00000000-0008-0000-0000-00000545F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1409700</xdr:colOff>
      <xdr:row>66</xdr:row>
      <xdr:rowOff>19050</xdr:rowOff>
    </xdr:from>
    <xdr:ext cx="4572000" cy="2809875"/>
    <xdr:graphicFrame macro="">
      <xdr:nvGraphicFramePr>
        <xdr:cNvPr id="715758415" name="Chart 3" title="Gráfico">
          <a:extLst>
            <a:ext uri="{FF2B5EF4-FFF2-40B4-BE49-F238E27FC236}">
              <a16:creationId xmlns:a16="http://schemas.microsoft.com/office/drawing/2014/main" id="{00000000-0008-0000-0100-00004F9B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523875</xdr:colOff>
      <xdr:row>66</xdr:row>
      <xdr:rowOff>19050</xdr:rowOff>
    </xdr:from>
    <xdr:ext cx="4572000" cy="2809875"/>
    <xdr:graphicFrame macro="">
      <xdr:nvGraphicFramePr>
        <xdr:cNvPr id="1878146678" name="Chart 4">
          <a:extLst>
            <a:ext uri="{FF2B5EF4-FFF2-40B4-BE49-F238E27FC236}">
              <a16:creationId xmlns:a16="http://schemas.microsoft.com/office/drawing/2014/main" id="{00000000-0008-0000-0100-0000763EF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1333500</xdr:colOff>
      <xdr:row>66</xdr:row>
      <xdr:rowOff>9525</xdr:rowOff>
    </xdr:from>
    <xdr:ext cx="4572000" cy="2809875"/>
    <xdr:graphicFrame macro="">
      <xdr:nvGraphicFramePr>
        <xdr:cNvPr id="1012069403" name="Chart 5" title="Gráfico">
          <a:extLst>
            <a:ext uri="{FF2B5EF4-FFF2-40B4-BE49-F238E27FC236}">
              <a16:creationId xmlns:a16="http://schemas.microsoft.com/office/drawing/2014/main" id="{00000000-0008-0000-0200-00001BF45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65</xdr:row>
      <xdr:rowOff>180975</xdr:rowOff>
    </xdr:from>
    <xdr:ext cx="4572000" cy="2828925"/>
    <xdr:graphicFrame macro="">
      <xdr:nvGraphicFramePr>
        <xdr:cNvPr id="1419337660" name="Chart 6">
          <a:extLst>
            <a:ext uri="{FF2B5EF4-FFF2-40B4-BE49-F238E27FC236}">
              <a16:creationId xmlns:a16="http://schemas.microsoft.com/office/drawing/2014/main" id="{00000000-0008-0000-0200-0000BC5F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1437953</xdr:colOff>
      <xdr:row>65</xdr:row>
      <xdr:rowOff>190016</xdr:rowOff>
    </xdr:from>
    <xdr:ext cx="4572000" cy="2809875"/>
    <xdr:graphicFrame macro="">
      <xdr:nvGraphicFramePr>
        <xdr:cNvPr id="245782487" name="Chart 7" title="Gráfico">
          <a:extLst>
            <a:ext uri="{FF2B5EF4-FFF2-40B4-BE49-F238E27FC236}">
              <a16:creationId xmlns:a16="http://schemas.microsoft.com/office/drawing/2014/main" id="{00000000-0008-0000-0300-0000D757A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65</xdr:row>
      <xdr:rowOff>180975</xdr:rowOff>
    </xdr:from>
    <xdr:ext cx="4572000" cy="2828925"/>
    <xdr:graphicFrame macro="">
      <xdr:nvGraphicFramePr>
        <xdr:cNvPr id="100810500" name="Chart 8">
          <a:extLst>
            <a:ext uri="{FF2B5EF4-FFF2-40B4-BE49-F238E27FC236}">
              <a16:creationId xmlns:a16="http://schemas.microsoft.com/office/drawing/2014/main" id="{00000000-0008-0000-0300-0000043F0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1663970</xdr:colOff>
      <xdr:row>65</xdr:row>
      <xdr:rowOff>198088</xdr:rowOff>
    </xdr:from>
    <xdr:ext cx="4572000" cy="2809875"/>
    <xdr:graphicFrame macro="">
      <xdr:nvGraphicFramePr>
        <xdr:cNvPr id="1968256988" name="Chart 9" title="Gráfico">
          <a:extLst>
            <a:ext uri="{FF2B5EF4-FFF2-40B4-BE49-F238E27FC236}">
              <a16:creationId xmlns:a16="http://schemas.microsoft.com/office/drawing/2014/main" id="{00000000-0008-0000-0400-0000DC375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65</xdr:row>
      <xdr:rowOff>180975</xdr:rowOff>
    </xdr:from>
    <xdr:ext cx="4572000" cy="2828925"/>
    <xdr:graphicFrame macro="">
      <xdr:nvGraphicFramePr>
        <xdr:cNvPr id="452695579" name="Chart 10">
          <a:extLst>
            <a:ext uri="{FF2B5EF4-FFF2-40B4-BE49-F238E27FC236}">
              <a16:creationId xmlns:a16="http://schemas.microsoft.com/office/drawing/2014/main" id="{00000000-0008-0000-0400-00001B96F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1542889</xdr:colOff>
      <xdr:row>65</xdr:row>
      <xdr:rowOff>190016</xdr:rowOff>
    </xdr:from>
    <xdr:ext cx="4572000" cy="2809875"/>
    <xdr:graphicFrame macro="">
      <xdr:nvGraphicFramePr>
        <xdr:cNvPr id="255078293" name="Chart 11" title="Gráfico">
          <a:extLst>
            <a:ext uri="{FF2B5EF4-FFF2-40B4-BE49-F238E27FC236}">
              <a16:creationId xmlns:a16="http://schemas.microsoft.com/office/drawing/2014/main" id="{00000000-0008-0000-0500-0000952F3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65</xdr:row>
      <xdr:rowOff>180975</xdr:rowOff>
    </xdr:from>
    <xdr:ext cx="4572000" cy="2828925"/>
    <xdr:graphicFrame macro="">
      <xdr:nvGraphicFramePr>
        <xdr:cNvPr id="1343316904" name="Chart 12">
          <a:extLst>
            <a:ext uri="{FF2B5EF4-FFF2-40B4-BE49-F238E27FC236}">
              <a16:creationId xmlns:a16="http://schemas.microsoft.com/office/drawing/2014/main" id="{00000000-0008-0000-0500-0000A8631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1559033</xdr:colOff>
      <xdr:row>67</xdr:row>
      <xdr:rowOff>190016</xdr:rowOff>
    </xdr:from>
    <xdr:ext cx="4572000" cy="2809875"/>
    <xdr:graphicFrame macro="">
      <xdr:nvGraphicFramePr>
        <xdr:cNvPr id="2080155811" name="Chart 13" title="Gráfico">
          <a:extLst>
            <a:ext uri="{FF2B5EF4-FFF2-40B4-BE49-F238E27FC236}">
              <a16:creationId xmlns:a16="http://schemas.microsoft.com/office/drawing/2014/main" id="{00000000-0008-0000-0600-0000A3A8F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400050</xdr:colOff>
      <xdr:row>67</xdr:row>
      <xdr:rowOff>180975</xdr:rowOff>
    </xdr:from>
    <xdr:ext cx="4572000" cy="2828925"/>
    <xdr:graphicFrame macro="">
      <xdr:nvGraphicFramePr>
        <xdr:cNvPr id="1236856970" name="Chart 14">
          <a:extLst>
            <a:ext uri="{FF2B5EF4-FFF2-40B4-BE49-F238E27FC236}">
              <a16:creationId xmlns:a16="http://schemas.microsoft.com/office/drawing/2014/main" id="{00000000-0008-0000-0600-00008AF0B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142875</xdr:colOff>
      <xdr:row>12</xdr:row>
      <xdr:rowOff>171450</xdr:rowOff>
    </xdr:from>
    <xdr:ext cx="5715000" cy="3533775"/>
    <xdr:graphicFrame macro="">
      <xdr:nvGraphicFramePr>
        <xdr:cNvPr id="1229908120" name="Chart 15" title="Gráfico">
          <a:extLst>
            <a:ext uri="{FF2B5EF4-FFF2-40B4-BE49-F238E27FC236}">
              <a16:creationId xmlns:a16="http://schemas.microsoft.com/office/drawing/2014/main" id="{00000000-0008-0000-0700-000098E84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295275</xdr:colOff>
      <xdr:row>31</xdr:row>
      <xdr:rowOff>152400</xdr:rowOff>
    </xdr:from>
    <xdr:ext cx="5715000" cy="3733800"/>
    <xdr:graphicFrame macro="">
      <xdr:nvGraphicFramePr>
        <xdr:cNvPr id="717345351" name="Chart 16" title="Gráfico">
          <a:extLst>
            <a:ext uri="{FF2B5EF4-FFF2-40B4-BE49-F238E27FC236}">
              <a16:creationId xmlns:a16="http://schemas.microsoft.com/office/drawing/2014/main" id="{00000000-0008-0000-0700-000047D2C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1009650</xdr:colOff>
      <xdr:row>12</xdr:row>
      <xdr:rowOff>133350</xdr:rowOff>
    </xdr:from>
    <xdr:ext cx="5715000" cy="3533775"/>
    <xdr:graphicFrame macro="">
      <xdr:nvGraphicFramePr>
        <xdr:cNvPr id="966004796" name="Chart 17" title="Gráfico">
          <a:extLst>
            <a:ext uri="{FF2B5EF4-FFF2-40B4-BE49-F238E27FC236}">
              <a16:creationId xmlns:a16="http://schemas.microsoft.com/office/drawing/2014/main" id="{00000000-0008-0000-0700-00003C109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2.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3.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4.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5.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6.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saucedemo.com/checkout-step-two.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cart.html" TargetMode="External"/><Relationship Id="rId5" Type="http://schemas.openxmlformats.org/officeDocument/2006/relationships/hyperlink" Target="https://www.saucedemo.com/inventory-item.html?id=4" TargetMode="External"/><Relationship Id="rId10" Type="http://schemas.openxmlformats.org/officeDocument/2006/relationships/drawing" Target="../drawings/drawing7.xml"/><Relationship Id="rId4" Type="http://schemas.openxmlformats.org/officeDocument/2006/relationships/hyperlink" Target="https://www.saucedemo.com/inventory.html" TargetMode="External"/><Relationship Id="rId9" Type="http://schemas.openxmlformats.org/officeDocument/2006/relationships/hyperlink" Target="https://www.saucedemo.com/checkout-complete.html"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825"/>
  <sheetViews>
    <sheetView zoomScale="122" zoomScaleNormal="122" workbookViewId="0">
      <pane ySplit="3" topLeftCell="A21" activePane="bottomLeft" state="frozen"/>
      <selection pane="bottomLeft" activeCell="A24" sqref="A24:B27"/>
    </sheetView>
  </sheetViews>
  <sheetFormatPr baseColWidth="10" defaultColWidth="14.42578125" defaultRowHeight="15" customHeight="1" outlineLevelRow="1"/>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45">
      <c r="A1" s="48" t="s">
        <v>0</v>
      </c>
      <c r="B1" s="50"/>
      <c r="C1" s="50"/>
      <c r="D1" s="50"/>
      <c r="E1" s="50"/>
      <c r="F1" s="50"/>
      <c r="G1" s="50"/>
      <c r="H1" s="5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c r="A2" s="2" t="s">
        <v>1</v>
      </c>
      <c r="B2" s="52" t="s">
        <v>2</v>
      </c>
      <c r="C2" s="50"/>
      <c r="D2" s="51"/>
      <c r="E2" s="2" t="s">
        <v>3</v>
      </c>
      <c r="F2" s="53" t="s">
        <v>4</v>
      </c>
      <c r="G2" s="50"/>
      <c r="H2" s="5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1"/>
      <c r="AM2" s="1"/>
      <c r="AN2" s="1"/>
      <c r="AO2" s="1"/>
      <c r="AP2" s="1"/>
      <c r="AQ2" s="1"/>
      <c r="AR2" s="1"/>
      <c r="AS2" s="1"/>
    </row>
    <row r="3" spans="1:45">
      <c r="A3" s="2" t="s">
        <v>5</v>
      </c>
      <c r="B3" s="2" t="s">
        <v>6</v>
      </c>
      <c r="C3" s="2" t="s">
        <v>7</v>
      </c>
      <c r="D3" s="2" t="s">
        <v>8</v>
      </c>
      <c r="E3" s="2" t="s">
        <v>9</v>
      </c>
      <c r="F3" s="2" t="s">
        <v>10</v>
      </c>
      <c r="G3" s="2" t="s">
        <v>11</v>
      </c>
      <c r="H3" s="2" t="s">
        <v>12</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row>
    <row r="4" spans="1:45">
      <c r="A4" s="54" t="s">
        <v>4</v>
      </c>
      <c r="B4" s="55"/>
      <c r="C4" s="55"/>
      <c r="D4" s="55"/>
      <c r="E4" s="55"/>
      <c r="F4" s="55"/>
      <c r="G4" s="55"/>
      <c r="H4" s="56"/>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row>
    <row r="5" spans="1:45" ht="120" outlineLevel="1">
      <c r="A5" s="29" t="s">
        <v>13</v>
      </c>
      <c r="B5" s="57" t="s">
        <v>14</v>
      </c>
      <c r="C5" s="60" t="s">
        <v>15</v>
      </c>
      <c r="D5" s="27" t="s">
        <v>16</v>
      </c>
      <c r="E5" s="57" t="s">
        <v>17</v>
      </c>
      <c r="F5" s="27" t="s">
        <v>18</v>
      </c>
      <c r="G5" s="28" t="s">
        <v>19</v>
      </c>
      <c r="H5" s="27" t="s">
        <v>20</v>
      </c>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row>
    <row r="6" spans="1:45" ht="135" outlineLevel="1">
      <c r="A6" s="29" t="s">
        <v>13</v>
      </c>
      <c r="B6" s="58"/>
      <c r="C6" s="58"/>
      <c r="D6" s="27" t="s">
        <v>21</v>
      </c>
      <c r="E6" s="61"/>
      <c r="F6" s="27" t="s">
        <v>22</v>
      </c>
      <c r="G6" s="28" t="s">
        <v>19</v>
      </c>
      <c r="H6" s="27" t="s">
        <v>23</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row>
    <row r="7" spans="1:45" ht="135" outlineLevel="1">
      <c r="A7" s="29" t="s">
        <v>13</v>
      </c>
      <c r="B7" s="58"/>
      <c r="C7" s="58"/>
      <c r="D7" s="27" t="s">
        <v>24</v>
      </c>
      <c r="E7" s="61"/>
      <c r="F7" s="27" t="s">
        <v>25</v>
      </c>
      <c r="G7" s="28" t="s">
        <v>19</v>
      </c>
      <c r="H7" s="27" t="s">
        <v>26</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row>
    <row r="8" spans="1:45" ht="45" outlineLevel="1">
      <c r="A8" s="29" t="s">
        <v>13</v>
      </c>
      <c r="B8" s="59"/>
      <c r="C8" s="58"/>
      <c r="D8" s="27" t="s">
        <v>27</v>
      </c>
      <c r="E8" s="61"/>
      <c r="F8" s="27" t="s">
        <v>28</v>
      </c>
      <c r="G8" s="28" t="s">
        <v>29</v>
      </c>
      <c r="H8" s="27" t="s">
        <v>28</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row>
    <row r="9" spans="1:45" ht="135" outlineLevel="1">
      <c r="A9" s="29" t="s">
        <v>13</v>
      </c>
      <c r="B9" s="57" t="s">
        <v>30</v>
      </c>
      <c r="C9" s="58"/>
      <c r="D9" s="27" t="s">
        <v>21</v>
      </c>
      <c r="E9" s="61"/>
      <c r="F9" s="27" t="s">
        <v>22</v>
      </c>
      <c r="G9" s="28" t="s">
        <v>19</v>
      </c>
      <c r="H9" s="27" t="s">
        <v>31</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row>
    <row r="10" spans="1:45" ht="135" outlineLevel="1">
      <c r="A10" s="29" t="s">
        <v>13</v>
      </c>
      <c r="B10" s="58"/>
      <c r="C10" s="58"/>
      <c r="D10" s="27" t="s">
        <v>24</v>
      </c>
      <c r="E10" s="61"/>
      <c r="F10" s="27" t="s">
        <v>25</v>
      </c>
      <c r="G10" s="28" t="s">
        <v>19</v>
      </c>
      <c r="H10" s="27" t="s">
        <v>32</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row>
    <row r="11" spans="1:45" ht="45" outlineLevel="1">
      <c r="A11" s="29" t="s">
        <v>33</v>
      </c>
      <c r="B11" s="59"/>
      <c r="C11" s="58"/>
      <c r="D11" s="27" t="s">
        <v>27</v>
      </c>
      <c r="E11" s="62"/>
      <c r="F11" s="27" t="s">
        <v>28</v>
      </c>
      <c r="G11" s="28" t="s">
        <v>29</v>
      </c>
      <c r="H11" s="27" t="s">
        <v>28</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row>
    <row r="12" spans="1:45" ht="30" outlineLevel="1">
      <c r="A12" s="29" t="s">
        <v>33</v>
      </c>
      <c r="B12" s="57" t="s">
        <v>34</v>
      </c>
      <c r="C12" s="58"/>
      <c r="D12" s="57" t="s">
        <v>163</v>
      </c>
      <c r="E12" s="57" t="s">
        <v>35</v>
      </c>
      <c r="F12" s="27" t="s">
        <v>36</v>
      </c>
      <c r="G12" s="28" t="s">
        <v>29</v>
      </c>
      <c r="H12" s="27" t="s">
        <v>28</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row>
    <row r="13" spans="1:45" ht="195" outlineLevel="1">
      <c r="A13" s="29" t="s">
        <v>33</v>
      </c>
      <c r="B13" s="58"/>
      <c r="C13" s="58"/>
      <c r="D13" s="61"/>
      <c r="E13" s="61"/>
      <c r="F13" s="27" t="s">
        <v>37</v>
      </c>
      <c r="G13" s="28" t="s">
        <v>19</v>
      </c>
      <c r="H13" s="27" t="s">
        <v>38</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spans="1:45" ht="30" outlineLevel="1">
      <c r="A14" s="29" t="s">
        <v>33</v>
      </c>
      <c r="B14" s="58"/>
      <c r="C14" s="58"/>
      <c r="D14" s="61"/>
      <c r="E14" s="61"/>
      <c r="F14" s="27" t="s">
        <v>39</v>
      </c>
      <c r="G14" s="28" t="s">
        <v>29</v>
      </c>
      <c r="H14" s="27" t="s">
        <v>28</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row>
    <row r="15" spans="1:45" ht="45" outlineLevel="1">
      <c r="A15" s="29" t="s">
        <v>33</v>
      </c>
      <c r="B15" s="58"/>
      <c r="C15" s="58"/>
      <c r="D15" s="61"/>
      <c r="E15" s="61"/>
      <c r="F15" s="27" t="s">
        <v>40</v>
      </c>
      <c r="G15" s="28" t="s">
        <v>29</v>
      </c>
      <c r="H15" s="27" t="s">
        <v>41</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row>
    <row r="16" spans="1:45" ht="30" outlineLevel="1">
      <c r="A16" s="29" t="s">
        <v>33</v>
      </c>
      <c r="B16" s="58"/>
      <c r="C16" s="58"/>
      <c r="D16" s="61"/>
      <c r="E16" s="61"/>
      <c r="F16" s="27" t="s">
        <v>42</v>
      </c>
      <c r="G16" s="28" t="s">
        <v>29</v>
      </c>
      <c r="H16" s="27" t="s">
        <v>28</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row>
    <row r="17" spans="1:45" ht="30" outlineLevel="1">
      <c r="A17" s="29" t="s">
        <v>33</v>
      </c>
      <c r="B17" s="59"/>
      <c r="C17" s="58"/>
      <c r="D17" s="62"/>
      <c r="E17" s="62"/>
      <c r="F17" s="27" t="s">
        <v>43</v>
      </c>
      <c r="G17" s="28" t="s">
        <v>29</v>
      </c>
      <c r="H17" s="27" t="s">
        <v>28</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row>
    <row r="18" spans="1:45" ht="45" outlineLevel="1">
      <c r="A18" s="29" t="s">
        <v>44</v>
      </c>
      <c r="B18" s="57" t="s">
        <v>45</v>
      </c>
      <c r="C18" s="58"/>
      <c r="D18" s="57" t="s">
        <v>46</v>
      </c>
      <c r="E18" s="57" t="s">
        <v>47</v>
      </c>
      <c r="F18" s="27" t="s">
        <v>48</v>
      </c>
      <c r="G18" s="28" t="s">
        <v>29</v>
      </c>
      <c r="H18" s="27" t="s">
        <v>28</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row>
    <row r="19" spans="1:45" ht="30" outlineLevel="1">
      <c r="A19" s="29" t="s">
        <v>44</v>
      </c>
      <c r="B19" s="59"/>
      <c r="C19" s="58"/>
      <c r="D19" s="62"/>
      <c r="E19" s="62"/>
      <c r="F19" s="27" t="s">
        <v>49</v>
      </c>
      <c r="G19" s="28" t="s">
        <v>29</v>
      </c>
      <c r="H19" s="27"/>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row>
    <row r="20" spans="1:45" ht="165" outlineLevel="1">
      <c r="A20" s="29" t="s">
        <v>33</v>
      </c>
      <c r="B20" s="27" t="s">
        <v>50</v>
      </c>
      <c r="C20" s="58"/>
      <c r="D20" s="31" t="s">
        <v>51</v>
      </c>
      <c r="E20" s="31" t="s">
        <v>52</v>
      </c>
      <c r="F20" s="27" t="s">
        <v>28</v>
      </c>
      <c r="G20" s="28" t="s">
        <v>19</v>
      </c>
      <c r="H20" s="27" t="s">
        <v>53</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row>
    <row r="21" spans="1:45" ht="45" outlineLevel="1">
      <c r="A21" s="29" t="s">
        <v>54</v>
      </c>
      <c r="B21" s="27" t="s">
        <v>55</v>
      </c>
      <c r="C21" s="59"/>
      <c r="D21" s="31" t="s">
        <v>56</v>
      </c>
      <c r="E21" s="31" t="s">
        <v>57</v>
      </c>
      <c r="F21" s="27" t="s">
        <v>28</v>
      </c>
      <c r="G21" s="28" t="s">
        <v>29</v>
      </c>
      <c r="H21" s="27" t="s">
        <v>28</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row>
    <row r="22" spans="1:4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row>
    <row r="23" spans="1:45" ht="17.25">
      <c r="A23" s="48" t="str">
        <f>G3</f>
        <v>Estado de la prueba</v>
      </c>
      <c r="B23" s="49"/>
      <c r="C23" s="6"/>
      <c r="D23" s="48" t="str">
        <f>A3</f>
        <v>Tipos de pruebas</v>
      </c>
      <c r="E23" s="49"/>
      <c r="F23" s="7" t="s">
        <v>58</v>
      </c>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row>
    <row r="24" spans="1:45" ht="19.5" customHeight="1">
      <c r="A24" s="8" t="s">
        <v>59</v>
      </c>
      <c r="B24" s="9">
        <f t="shared" ref="B24:B27" si="0">B32</f>
        <v>0</v>
      </c>
      <c r="C24" s="1"/>
      <c r="D24" s="10" t="s">
        <v>60</v>
      </c>
      <c r="E24" s="11">
        <f>COUNTIF(A5:A21, "PU")</f>
        <v>6</v>
      </c>
      <c r="F24" s="12">
        <f>E24/E28</f>
        <v>0.35294117647058826</v>
      </c>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spans="1:45" ht="19.5" customHeight="1">
      <c r="A25" s="8" t="s">
        <v>61</v>
      </c>
      <c r="B25" s="13">
        <f t="shared" si="0"/>
        <v>0</v>
      </c>
      <c r="C25" s="1"/>
      <c r="D25" s="14" t="s">
        <v>62</v>
      </c>
      <c r="E25" s="4">
        <f>COUNTIF(A5:A21, "PF")</f>
        <v>8</v>
      </c>
      <c r="F25" s="15">
        <f>E25/E28</f>
        <v>0.47058823529411764</v>
      </c>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row>
    <row r="26" spans="1:45" ht="19.5" customHeight="1">
      <c r="A26" s="8" t="s">
        <v>19</v>
      </c>
      <c r="B26" s="9">
        <f t="shared" si="0"/>
        <v>7</v>
      </c>
      <c r="C26" s="1"/>
      <c r="D26" s="10" t="s">
        <v>63</v>
      </c>
      <c r="E26" s="11">
        <f>COUNTIF(A5:A21, "PNF")</f>
        <v>1</v>
      </c>
      <c r="F26" s="12">
        <f>E26/E28</f>
        <v>5.8823529411764705E-2</v>
      </c>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ht="19.5" customHeight="1">
      <c r="A27" s="8" t="s">
        <v>29</v>
      </c>
      <c r="B27" s="13">
        <f t="shared" si="0"/>
        <v>10</v>
      </c>
      <c r="C27" s="1"/>
      <c r="D27" s="14" t="s">
        <v>64</v>
      </c>
      <c r="E27" s="4">
        <f>COUNTIF(A5:A21, "PI")</f>
        <v>2</v>
      </c>
      <c r="F27" s="15">
        <f>E27/E28</f>
        <v>0.11764705882352941</v>
      </c>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row>
    <row r="28" spans="1:45">
      <c r="A28" s="16" t="s">
        <v>65</v>
      </c>
      <c r="B28" s="9">
        <f>SUM(B24:B27)</f>
        <v>17</v>
      </c>
      <c r="C28" s="1"/>
      <c r="D28" s="10" t="s">
        <v>66</v>
      </c>
      <c r="E28" s="9">
        <f>SUM(E24:E27)</f>
        <v>17</v>
      </c>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row>
    <row r="29" spans="1: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spans="1:45" ht="17.25" customHeight="1">
      <c r="A30" s="48" t="s">
        <v>67</v>
      </c>
      <c r="B30" s="49"/>
      <c r="C30" s="6"/>
      <c r="D30" s="6"/>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spans="1:45">
      <c r="A31" s="17" t="str">
        <f>A4</f>
        <v>Login</v>
      </c>
      <c r="B31" s="2" t="s">
        <v>68</v>
      </c>
      <c r="C31" s="1"/>
      <c r="D31" s="18"/>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spans="1:45" ht="19.5" customHeight="1" outlineLevel="1">
      <c r="A32" s="8" t="s">
        <v>59</v>
      </c>
      <c r="B32" s="9">
        <f>COUNTIF(G5:G22, "No ejecutado")</f>
        <v>0</v>
      </c>
      <c r="C32" s="1"/>
      <c r="D32" s="20"/>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45" ht="19.5" customHeight="1" outlineLevel="1">
      <c r="A33" s="8" t="s">
        <v>61</v>
      </c>
      <c r="B33" s="13">
        <f>COUNTIF(G5:G22, "Bloqueado")</f>
        <v>0</v>
      </c>
      <c r="C33" s="1"/>
      <c r="D33" s="20"/>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45" ht="19.5" customHeight="1" outlineLevel="1">
      <c r="A34" s="8" t="s">
        <v>19</v>
      </c>
      <c r="B34" s="9">
        <f>COUNTIF(G5:G22, "Fallado")</f>
        <v>7</v>
      </c>
      <c r="C34" s="1"/>
      <c r="D34" s="20"/>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45" ht="19.5" customHeight="1" outlineLevel="1">
      <c r="A35" s="8" t="s">
        <v>29</v>
      </c>
      <c r="B35" s="13">
        <f>COUNTIF(G5:G22, "Pasado")</f>
        <v>10</v>
      </c>
      <c r="C35" s="1"/>
      <c r="D35" s="20"/>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45" outlineLevel="1">
      <c r="A36" s="16" t="s">
        <v>69</v>
      </c>
      <c r="B36" s="9">
        <f>SUM(B32:B35)</f>
        <v>17</v>
      </c>
      <c r="C36" s="1"/>
      <c r="D36" s="20"/>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row>
    <row r="45" spans="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row>
    <row r="48" spans="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row>
    <row r="49" spans="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row>
    <row r="52" spans="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row>
    <row r="53" spans="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row>
    <row r="54" spans="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pans="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row>
    <row r="56" spans="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spans="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row>
    <row r="58" spans="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spans="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row>
    <row r="60" spans="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row>
    <row r="61" spans="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row>
    <row r="62" spans="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row>
    <row r="63" spans="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row>
    <row r="64" spans="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row>
    <row r="65" spans="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row>
    <row r="66" spans="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row>
    <row r="67" spans="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row>
    <row r="68" spans="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row>
    <row r="69" spans="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row>
    <row r="70" spans="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row>
    <row r="71" spans="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row>
    <row r="72" spans="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row>
    <row r="73" spans="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row>
    <row r="74" spans="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row>
    <row r="75" spans="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row>
    <row r="76" spans="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row>
    <row r="77" spans="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row>
    <row r="78" spans="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row>
    <row r="79" spans="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row>
    <row r="80" spans="1: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row>
    <row r="81" spans="1: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row>
    <row r="82" spans="1: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row>
    <row r="83" spans="1: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row>
    <row r="84" spans="1: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row>
    <row r="85" spans="1: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row>
    <row r="86" spans="1: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row>
    <row r="87" spans="1: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row>
    <row r="88" spans="1: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row>
    <row r="89" spans="1: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row>
    <row r="90" spans="1: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row>
    <row r="91" spans="1: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row>
    <row r="92" spans="1: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row>
    <row r="93" spans="1: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row>
    <row r="94" spans="1: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row>
    <row r="95" spans="1: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row>
    <row r="96" spans="1: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row>
    <row r="97" spans="1: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row>
    <row r="98" spans="1: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row>
    <row r="99" spans="1: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row>
    <row r="100" spans="1: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row>
    <row r="101" spans="1: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row>
    <row r="102" spans="1: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row>
    <row r="103" spans="1: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row>
    <row r="104" spans="1: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row>
    <row r="105" spans="1: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row>
    <row r="106" spans="1: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row>
    <row r="107" spans="1: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row>
    <row r="108" spans="1: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row>
    <row r="109" spans="1: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row>
    <row r="110" spans="1: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row>
    <row r="111" spans="1: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row>
    <row r="112" spans="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row>
    <row r="113" spans="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row>
    <row r="114" spans="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row>
    <row r="115" spans="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row>
    <row r="116" spans="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row>
    <row r="117" spans="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row>
    <row r="118" spans="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row>
    <row r="119" spans="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row>
    <row r="120" spans="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row>
    <row r="121" spans="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row>
    <row r="122" spans="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row>
    <row r="123" spans="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row>
    <row r="124" spans="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row>
    <row r="125" spans="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row>
    <row r="126" spans="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row>
    <row r="127" spans="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row>
    <row r="128" spans="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row>
    <row r="129" spans="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row>
    <row r="130" spans="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row>
    <row r="131" spans="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row>
    <row r="132" spans="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row>
    <row r="133" spans="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row>
    <row r="134" spans="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row>
    <row r="135" spans="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row>
    <row r="136" spans="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row>
    <row r="137" spans="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row>
    <row r="138" spans="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row>
    <row r="139" spans="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row>
    <row r="140" spans="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row>
    <row r="141" spans="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row>
    <row r="142" spans="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row>
    <row r="143" spans="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row>
    <row r="144" spans="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row>
    <row r="145" spans="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row>
    <row r="146" spans="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row>
    <row r="147" spans="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row>
    <row r="148" spans="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row>
    <row r="149" spans="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row>
    <row r="150" spans="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row>
    <row r="151" spans="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row>
    <row r="152" spans="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row>
    <row r="153" spans="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row>
    <row r="154" spans="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row>
    <row r="155" spans="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row>
    <row r="156" spans="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row>
    <row r="157" spans="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row>
    <row r="158" spans="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row>
    <row r="159" spans="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row>
    <row r="160" spans="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row>
    <row r="161" spans="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row>
    <row r="162" spans="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row>
    <row r="163" spans="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row>
    <row r="164" spans="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row>
    <row r="165" spans="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row>
    <row r="166" spans="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row>
    <row r="167" spans="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row>
    <row r="168" spans="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row>
    <row r="169" spans="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row>
    <row r="170" spans="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row>
    <row r="171" spans="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row>
    <row r="172" spans="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row>
    <row r="173" spans="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row>
    <row r="174" spans="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row>
    <row r="175" spans="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row>
    <row r="176" spans="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row>
    <row r="177" spans="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row>
    <row r="178" spans="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row>
    <row r="179" spans="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row>
    <row r="180" spans="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row>
    <row r="181" spans="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row>
    <row r="182" spans="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row>
    <row r="183" spans="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row>
    <row r="184" spans="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row>
    <row r="185" spans="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row>
    <row r="186" spans="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row>
    <row r="187" spans="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row>
    <row r="188" spans="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row>
    <row r="189" spans="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row>
    <row r="190" spans="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row>
    <row r="191" spans="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row>
    <row r="192" spans="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row>
    <row r="193" spans="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row>
    <row r="194" spans="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row>
    <row r="195" spans="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row>
    <row r="196" spans="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row>
    <row r="197" spans="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row>
    <row r="198" spans="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row>
    <row r="199" spans="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row>
    <row r="200" spans="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row>
    <row r="201" spans="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row>
    <row r="202" spans="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row>
    <row r="203" spans="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row>
    <row r="204" spans="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row>
    <row r="205" spans="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row>
    <row r="206" spans="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row>
    <row r="207" spans="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row>
    <row r="208" spans="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row>
    <row r="209" spans="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row>
    <row r="210" spans="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row>
    <row r="211" spans="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row>
    <row r="212" spans="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row>
    <row r="213" spans="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row>
    <row r="214" spans="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row>
    <row r="215" spans="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row>
    <row r="216" spans="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row>
    <row r="217" spans="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row>
    <row r="218" spans="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row>
    <row r="219" spans="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row>
    <row r="220" spans="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row>
    <row r="221" spans="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row>
    <row r="222" spans="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row>
    <row r="223" spans="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row>
    <row r="224" spans="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row>
    <row r="225" spans="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row>
    <row r="226" spans="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row>
    <row r="227" spans="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row>
    <row r="228" spans="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row>
    <row r="229" spans="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row>
    <row r="230" spans="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row>
    <row r="231" spans="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row>
    <row r="232" spans="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row>
    <row r="233" spans="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row>
    <row r="234" spans="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row>
    <row r="235" spans="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row>
    <row r="236" spans="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row>
    <row r="237" spans="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row>
    <row r="238" spans="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row>
    <row r="239" spans="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row>
    <row r="240" spans="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row>
    <row r="241" spans="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row>
    <row r="242" spans="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row>
    <row r="243" spans="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row>
    <row r="244" spans="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row>
    <row r="245" spans="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row>
    <row r="246" spans="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row>
    <row r="247" spans="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row>
    <row r="248" spans="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row>
    <row r="249" spans="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row>
    <row r="250" spans="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row>
    <row r="251" spans="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row>
    <row r="252" spans="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row>
    <row r="253" spans="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row>
    <row r="254" spans="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row>
    <row r="255" spans="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row>
    <row r="256" spans="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row>
    <row r="257" spans="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row>
    <row r="258" spans="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row>
    <row r="259" spans="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row>
    <row r="260" spans="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row>
    <row r="261" spans="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row>
    <row r="262" spans="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spans="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spans="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spans="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spans="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spans="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spans="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spans="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spans="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spans="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spans="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spans="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spans="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spans="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spans="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spans="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spans="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spans="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spans="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spans="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spans="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spans="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spans="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spans="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spans="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spans="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spans="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spans="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spans="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spans="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spans="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spans="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spans="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spans="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spans="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spans="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spans="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spans="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spans="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spans="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spans="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spans="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spans="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spans="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spans="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spans="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spans="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spans="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spans="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spans="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spans="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spans="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spans="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spans="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spans="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spans="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spans="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spans="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spans="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spans="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spans="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spans="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spans="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spans="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spans="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spans="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spans="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spans="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spans="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spans="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spans="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spans="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spans="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spans="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spans="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spans="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spans="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spans="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spans="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spans="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spans="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spans="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spans="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spans="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spans="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spans="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spans="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spans="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spans="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spans="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spans="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spans="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spans="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spans="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spans="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spans="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spans="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spans="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spans="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spans="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spans="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spans="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spans="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spans="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spans="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spans="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spans="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spans="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spans="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spans="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spans="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spans="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spans="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spans="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spans="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spans="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spans="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spans="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spans="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spans="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spans="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spans="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spans="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spans="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spans="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spans="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spans="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spans="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spans="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spans="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spans="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spans="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spans="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spans="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spans="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spans="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spans="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spans="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spans="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spans="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spans="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spans="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spans="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spans="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spans="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spans="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spans="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spans="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spans="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spans="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spans="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spans="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spans="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spans="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spans="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spans="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spans="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spans="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spans="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spans="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spans="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spans="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spans="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spans="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spans="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spans="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spans="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spans="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spans="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spans="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spans="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spans="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spans="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spans="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spans="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spans="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spans="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spans="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spans="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spans="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spans="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spans="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spans="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spans="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spans="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spans="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spans="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spans="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spans="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spans="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spans="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spans="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spans="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spans="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spans="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spans="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spans="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spans="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spans="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spans="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spans="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spans="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spans="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spans="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spans="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spans="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spans="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spans="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spans="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spans="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spans="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spans="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spans="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spans="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spans="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spans="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spans="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spans="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spans="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spans="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spans="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spans="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spans="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spans="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spans="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spans="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spans="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spans="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spans="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spans="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spans="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spans="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spans="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spans="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spans="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spans="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spans="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spans="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spans="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spans="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spans="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spans="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spans="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spans="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spans="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spans="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spans="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spans="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spans="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spans="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spans="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spans="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spans="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spans="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spans="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spans="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spans="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spans="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spans="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spans="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spans="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spans="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spans="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spans="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spans="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spans="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spans="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spans="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spans="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spans="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spans="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spans="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spans="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spans="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spans="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spans="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spans="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spans="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spans="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spans="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spans="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spans="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spans="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spans="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spans="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spans="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spans="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spans="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spans="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spans="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spans="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spans="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spans="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spans="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spans="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spans="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spans="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spans="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spans="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spans="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spans="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spans="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spans="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spans="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spans="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spans="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spans="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spans="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spans="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spans="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spans="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spans="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spans="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spans="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spans="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spans="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spans="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spans="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spans="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spans="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spans="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spans="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spans="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spans="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spans="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spans="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spans="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spans="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spans="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spans="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spans="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spans="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spans="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spans="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spans="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spans="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spans="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spans="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spans="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spans="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spans="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spans="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spans="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spans="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spans="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spans="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spans="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spans="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spans="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spans="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spans="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spans="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spans="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spans="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spans="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spans="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spans="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spans="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spans="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spans="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spans="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spans="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spans="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spans="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spans="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spans="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spans="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spans="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spans="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spans="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spans="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spans="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spans="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spans="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spans="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spans="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spans="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spans="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spans="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spans="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spans="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spans="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spans="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spans="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spans="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spans="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spans="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spans="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spans="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spans="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spans="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spans="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spans="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spans="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spans="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spans="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spans="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spans="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spans="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spans="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spans="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spans="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spans="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spans="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spans="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spans="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spans="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spans="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spans="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spans="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spans="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spans="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spans="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spans="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spans="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spans="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spans="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spans="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spans="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spans="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spans="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spans="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spans="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spans="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spans="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spans="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spans="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spans="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spans="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spans="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spans="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spans="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spans="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spans="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spans="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spans="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spans="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spans="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spans="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spans="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spans="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spans="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spans="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spans="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spans="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spans="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spans="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spans="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spans="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spans="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spans="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spans="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spans="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spans="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spans="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spans="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spans="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spans="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spans="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spans="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spans="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spans="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spans="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spans="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spans="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spans="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spans="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spans="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spans="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spans="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spans="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spans="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spans="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spans="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spans="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spans="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spans="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spans="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spans="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spans="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spans="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spans="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spans="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spans="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spans="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spans="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spans="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spans="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spans="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spans="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spans="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spans="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spans="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spans="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spans="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spans="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spans="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spans="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spans="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spans="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spans="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spans="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spans="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spans="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spans="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spans="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spans="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spans="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spans="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spans="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spans="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spans="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spans="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spans="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spans="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spans="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spans="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spans="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spans="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spans="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spans="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spans="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spans="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spans="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spans="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spans="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spans="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spans="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spans="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spans="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spans="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spans="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spans="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spans="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spans="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spans="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spans="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spans="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spans="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spans="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spans="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spans="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spans="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spans="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spans="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spans="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spans="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spans="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spans="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spans="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spans="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spans="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spans="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spans="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spans="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spans="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spans="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spans="1:45"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spans="1:45"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spans="1:45"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spans="1:45"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spans="1:45"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spans="1:45"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spans="1:4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sheetData>
  <customSheetViews>
    <customSheetView guid="{23A45C00-7529-4801-B0A0-BF4BE4353BBB}" filter="1" showAutoFilter="1">
      <pageMargins left="0.7" right="0.7" top="0.75" bottom="0.75" header="0.3" footer="0.3"/>
      <autoFilter ref="A3:H29" xr:uid="{34889C18-EA2B-4166-AB60-8CF937E49B3F}"/>
      <extLst>
        <ext uri="GoogleSheetsCustomDataVersion1">
          <go:sheetsCustomData xmlns:go="http://customooxmlschemas.google.com/" filterViewId="899596554"/>
        </ext>
      </extLst>
    </customSheetView>
  </customSheetViews>
  <mergeCells count="17">
    <mergeCell ref="E18:E19"/>
    <mergeCell ref="A23:B23"/>
    <mergeCell ref="D23:E23"/>
    <mergeCell ref="A30:B30"/>
    <mergeCell ref="A1:H1"/>
    <mergeCell ref="B2:D2"/>
    <mergeCell ref="F2:H2"/>
    <mergeCell ref="A4:H4"/>
    <mergeCell ref="B5:B8"/>
    <mergeCell ref="C5:C21"/>
    <mergeCell ref="E5:E11"/>
    <mergeCell ref="B9:B11"/>
    <mergeCell ref="B12:B17"/>
    <mergeCell ref="D12:D17"/>
    <mergeCell ref="E12:E17"/>
    <mergeCell ref="B18:B19"/>
    <mergeCell ref="D18:D19"/>
  </mergeCells>
  <conditionalFormatting sqref="A24:A27">
    <cfRule type="containsText" dxfId="467" priority="44" operator="containsText" text="Pasado">
      <formula>NOT(ISERROR(SEARCH(("Pasado"),(A24))))</formula>
    </cfRule>
    <cfRule type="containsText" dxfId="466" priority="41" operator="containsText" text="Bloqueado">
      <formula>NOT(ISERROR(SEARCH(("Bloqueado"),(A24))))</formula>
    </cfRule>
    <cfRule type="containsText" dxfId="465" priority="42" operator="containsText" text="Fallado">
      <formula>NOT(ISERROR(SEARCH(("Fallado"),(A24))))</formula>
    </cfRule>
    <cfRule type="containsText" dxfId="464" priority="43" operator="containsText" text="No ejecutado">
      <formula>NOT(ISERROR(SEARCH(("No ejecutado"),(A24))))</formula>
    </cfRule>
  </conditionalFormatting>
  <conditionalFormatting sqref="A32:A35">
    <cfRule type="containsText" dxfId="463" priority="39" operator="containsText" text="No ejecutado">
      <formula>NOT(ISERROR(SEARCH(("No ejecutado"),(A32))))</formula>
    </cfRule>
    <cfRule type="containsText" dxfId="462" priority="37" operator="containsText" text="Bloqueado">
      <formula>NOT(ISERROR(SEARCH(("Bloqueado"),(A32))))</formula>
    </cfRule>
    <cfRule type="containsText" dxfId="461" priority="38" operator="containsText" text="Fallado">
      <formula>NOT(ISERROR(SEARCH(("Fallado"),(A32))))</formula>
    </cfRule>
    <cfRule type="containsText" dxfId="460" priority="40" operator="containsText" text="Pasado">
      <formula>NOT(ISERROR(SEARCH(("Pasado"),(A32))))</formula>
    </cfRule>
  </conditionalFormatting>
  <conditionalFormatting sqref="G5:G21">
    <cfRule type="containsText" dxfId="459" priority="1" operator="containsText" text="Bloqueado">
      <formula>NOT(ISERROR(SEARCH(("Bloqueado"),(G5))))</formula>
    </cfRule>
    <cfRule type="containsText" dxfId="458" priority="2" operator="containsText" text="Fallado">
      <formula>NOT(ISERROR(SEARCH(("Fallado"),(G5))))</formula>
    </cfRule>
    <cfRule type="containsText" dxfId="457" priority="3" operator="containsText" text="No ejecutado">
      <formula>NOT(ISERROR(SEARCH(("No ejecutado"),(G5))))</formula>
    </cfRule>
    <cfRule type="containsText" dxfId="456" priority="4" operator="containsText" text="Pasado">
      <formula>NOT(ISERROR(SEARCH(("Pasado"),(G5))))</formula>
    </cfRule>
  </conditionalFormatting>
  <dataValidations count="1">
    <dataValidation type="list" allowBlank="1" showErrorMessage="1" sqref="A24:A27 A32:A35 G5:G21" xr:uid="{00000000-0002-0000-0000-000000000000}">
      <formula1>"No ejecutado,Pasado,Fallado,Bloqueado"</formula1>
    </dataValidation>
  </dataValidations>
  <hyperlinks>
    <hyperlink ref="C5" r:id="rId1" xr:uid="{00000000-0004-0000-0000-000000000000}"/>
  </hyperlinks>
  <pageMargins left="0.7" right="0.7" top="0.75" bottom="0.75" header="0" footer="0"/>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9"/>
  <sheetViews>
    <sheetView zoomScale="121" zoomScaleNormal="121" workbookViewId="0">
      <pane ySplit="3" topLeftCell="A58" activePane="bottomLeft" state="frozen"/>
      <selection pane="bottomLeft" activeCell="A61" sqref="A61:B64"/>
    </sheetView>
  </sheetViews>
  <sheetFormatPr baseColWidth="10" defaultColWidth="14.42578125" defaultRowHeight="15" customHeight="1" outlineLevelRow="1"/>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70</v>
      </c>
      <c r="G2" s="50"/>
      <c r="H2" s="51"/>
      <c r="I2" s="3"/>
      <c r="J2" s="3"/>
      <c r="K2" s="3"/>
      <c r="L2" s="3"/>
      <c r="M2" s="3"/>
      <c r="N2" s="3"/>
      <c r="O2" s="3"/>
      <c r="P2" s="3"/>
      <c r="Q2" s="3"/>
      <c r="R2" s="3"/>
      <c r="S2" s="3"/>
      <c r="T2" s="3"/>
      <c r="U2" s="3"/>
      <c r="V2" s="3"/>
      <c r="W2" s="3"/>
      <c r="X2" s="3"/>
      <c r="Y2" s="3"/>
      <c r="Z2" s="3"/>
      <c r="AA2" s="3"/>
      <c r="AB2" s="3"/>
    </row>
    <row r="3" spans="1:28">
      <c r="A3" s="21" t="s">
        <v>5</v>
      </c>
      <c r="B3" s="21" t="s">
        <v>6</v>
      </c>
      <c r="C3" s="21" t="s">
        <v>7</v>
      </c>
      <c r="D3" s="21" t="s">
        <v>8</v>
      </c>
      <c r="E3" s="21" t="s">
        <v>9</v>
      </c>
      <c r="F3" s="21" t="s">
        <v>10</v>
      </c>
      <c r="G3" s="21" t="s">
        <v>11</v>
      </c>
      <c r="H3" s="21" t="s">
        <v>12</v>
      </c>
      <c r="I3" s="1"/>
      <c r="J3" s="1"/>
      <c r="K3" s="1"/>
      <c r="L3" s="1"/>
      <c r="M3" s="1"/>
      <c r="N3" s="1"/>
      <c r="O3" s="1"/>
      <c r="P3" s="1"/>
      <c r="Q3" s="1"/>
      <c r="R3" s="1"/>
      <c r="S3" s="1"/>
      <c r="T3" s="1"/>
      <c r="U3" s="1"/>
      <c r="V3" s="1"/>
      <c r="W3" s="1"/>
      <c r="X3" s="1"/>
      <c r="Y3" s="1"/>
      <c r="Z3" s="1"/>
      <c r="AA3" s="1"/>
      <c r="AB3" s="1"/>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29</v>
      </c>
      <c r="H5" s="27" t="s">
        <v>28</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29</v>
      </c>
      <c r="H6" s="27" t="s">
        <v>28</v>
      </c>
      <c r="I6" s="1"/>
      <c r="J6" s="1"/>
      <c r="K6" s="1"/>
      <c r="L6" s="1"/>
      <c r="M6" s="1"/>
      <c r="N6" s="1"/>
      <c r="O6" s="1"/>
      <c r="P6" s="1"/>
      <c r="Q6" s="1"/>
      <c r="R6" s="1"/>
      <c r="S6" s="1"/>
      <c r="T6" s="1"/>
      <c r="U6" s="1"/>
      <c r="V6" s="1"/>
      <c r="W6" s="1"/>
      <c r="X6" s="1"/>
      <c r="Y6" s="1"/>
      <c r="Z6" s="1"/>
      <c r="AA6" s="1"/>
      <c r="AB6" s="1"/>
    </row>
    <row r="7" spans="1:28" ht="120" hidden="1" outlineLevel="1">
      <c r="A7" s="29" t="s">
        <v>33</v>
      </c>
      <c r="B7" s="27" t="s">
        <v>76</v>
      </c>
      <c r="C7" s="58"/>
      <c r="D7" s="27" t="s">
        <v>77</v>
      </c>
      <c r="E7" s="27" t="s">
        <v>78</v>
      </c>
      <c r="F7" s="27" t="s">
        <v>28</v>
      </c>
      <c r="G7" s="28" t="s">
        <v>29</v>
      </c>
      <c r="H7" s="27" t="s">
        <v>28</v>
      </c>
      <c r="I7" s="1"/>
      <c r="J7" s="1"/>
      <c r="K7" s="1"/>
      <c r="L7" s="1"/>
      <c r="M7" s="1"/>
      <c r="N7" s="1"/>
      <c r="O7" s="1"/>
      <c r="P7" s="1"/>
      <c r="Q7" s="1"/>
      <c r="R7" s="1"/>
      <c r="S7" s="1"/>
      <c r="T7" s="1"/>
      <c r="U7" s="1"/>
      <c r="V7" s="1"/>
      <c r="W7" s="1"/>
      <c r="X7" s="1"/>
      <c r="Y7" s="1"/>
      <c r="Z7" s="1"/>
      <c r="AA7" s="1"/>
      <c r="AB7" s="1"/>
    </row>
    <row r="8" spans="1:28" ht="180" hidden="1" outlineLevel="1">
      <c r="A8" s="29" t="s">
        <v>33</v>
      </c>
      <c r="B8" s="27" t="s">
        <v>79</v>
      </c>
      <c r="C8" s="58"/>
      <c r="D8" s="27" t="s">
        <v>80</v>
      </c>
      <c r="E8" s="27" t="s">
        <v>81</v>
      </c>
      <c r="F8" s="27" t="s">
        <v>28</v>
      </c>
      <c r="G8" s="28" t="s">
        <v>19</v>
      </c>
      <c r="H8" s="32" t="s">
        <v>160</v>
      </c>
      <c r="I8" s="1"/>
      <c r="J8" s="1"/>
      <c r="K8" s="1"/>
      <c r="L8" s="1"/>
      <c r="M8" s="1"/>
      <c r="N8" s="1"/>
      <c r="O8" s="1"/>
      <c r="P8" s="1"/>
      <c r="Q8" s="1"/>
      <c r="R8" s="1"/>
      <c r="S8" s="1"/>
      <c r="T8" s="1"/>
      <c r="U8" s="1"/>
      <c r="V8" s="1"/>
      <c r="W8" s="1"/>
      <c r="X8" s="1"/>
      <c r="Y8" s="1"/>
      <c r="Z8" s="1"/>
      <c r="AA8" s="1"/>
      <c r="AB8" s="1"/>
    </row>
    <row r="9" spans="1:28" ht="30" hidden="1" outlineLevel="1">
      <c r="A9" s="29" t="s">
        <v>33</v>
      </c>
      <c r="B9" s="27" t="s">
        <v>82</v>
      </c>
      <c r="C9" s="59"/>
      <c r="D9" s="27" t="s">
        <v>83</v>
      </c>
      <c r="E9" s="27" t="s">
        <v>84</v>
      </c>
      <c r="F9" s="27" t="s">
        <v>28</v>
      </c>
      <c r="G9" s="28" t="s">
        <v>29</v>
      </c>
      <c r="H9" s="27" t="s">
        <v>28</v>
      </c>
      <c r="I9" s="1"/>
      <c r="J9" s="1"/>
      <c r="K9" s="1"/>
      <c r="L9" s="1"/>
      <c r="M9" s="1"/>
      <c r="N9" s="1"/>
      <c r="O9" s="1"/>
      <c r="P9" s="1"/>
      <c r="Q9" s="1"/>
      <c r="R9" s="1"/>
      <c r="S9" s="1"/>
      <c r="T9" s="1"/>
      <c r="U9" s="1"/>
      <c r="V9" s="1"/>
      <c r="W9" s="1"/>
      <c r="X9" s="1"/>
      <c r="Y9" s="1"/>
      <c r="Z9" s="1"/>
      <c r="AA9" s="1"/>
      <c r="AB9" s="1"/>
    </row>
    <row r="10" spans="1:28" collapsed="1">
      <c r="A10" s="65" t="s">
        <v>85</v>
      </c>
      <c r="B10" s="59"/>
      <c r="C10" s="59"/>
      <c r="D10" s="59"/>
      <c r="E10" s="59"/>
      <c r="F10" s="59"/>
      <c r="G10" s="59"/>
      <c r="H10" s="59"/>
      <c r="I10" s="1"/>
      <c r="J10" s="1"/>
      <c r="K10" s="1"/>
      <c r="L10" s="1"/>
      <c r="M10" s="1"/>
      <c r="N10" s="1"/>
      <c r="O10" s="1"/>
      <c r="P10" s="1"/>
      <c r="Q10" s="1"/>
      <c r="R10" s="1"/>
      <c r="S10" s="1"/>
      <c r="T10" s="1"/>
      <c r="U10" s="1"/>
      <c r="V10" s="1"/>
      <c r="W10" s="1"/>
      <c r="X10" s="1"/>
      <c r="Y10" s="1"/>
      <c r="Z10" s="1"/>
      <c r="AA10" s="1"/>
      <c r="AB10" s="1"/>
    </row>
    <row r="11" spans="1:28" ht="45" hidden="1" outlineLevel="1">
      <c r="A11" s="29" t="s">
        <v>33</v>
      </c>
      <c r="B11" s="27" t="s">
        <v>86</v>
      </c>
      <c r="C11" s="60" t="s">
        <v>73</v>
      </c>
      <c r="D11" s="27" t="s">
        <v>87</v>
      </c>
      <c r="E11" s="27" t="s">
        <v>88</v>
      </c>
      <c r="F11" s="27" t="s">
        <v>28</v>
      </c>
      <c r="G11" s="28" t="s">
        <v>29</v>
      </c>
      <c r="H11" s="27" t="s">
        <v>28</v>
      </c>
      <c r="I11" s="1"/>
      <c r="J11" s="1"/>
      <c r="K11" s="1"/>
      <c r="L11" s="1"/>
      <c r="M11" s="1"/>
      <c r="N11" s="1"/>
      <c r="O11" s="1"/>
      <c r="P11" s="1"/>
      <c r="Q11" s="1"/>
      <c r="R11" s="1"/>
      <c r="S11" s="1"/>
      <c r="T11" s="1"/>
      <c r="U11" s="1"/>
      <c r="V11" s="1"/>
      <c r="W11" s="1"/>
      <c r="X11" s="1"/>
      <c r="Y11" s="1"/>
      <c r="Z11" s="1"/>
      <c r="AA11" s="1"/>
      <c r="AB11" s="1"/>
    </row>
    <row r="12" spans="1:28" ht="45" hidden="1" outlineLevel="1">
      <c r="A12" s="29" t="s">
        <v>33</v>
      </c>
      <c r="B12" s="27" t="s">
        <v>89</v>
      </c>
      <c r="C12" s="58"/>
      <c r="D12" s="27" t="s">
        <v>90</v>
      </c>
      <c r="E12" s="27" t="s">
        <v>91</v>
      </c>
      <c r="F12" s="27" t="s">
        <v>28</v>
      </c>
      <c r="G12" s="28" t="s">
        <v>29</v>
      </c>
      <c r="H12" s="27" t="s">
        <v>28</v>
      </c>
      <c r="I12" s="1"/>
      <c r="J12" s="1"/>
      <c r="K12" s="1"/>
      <c r="L12" s="1"/>
      <c r="M12" s="1"/>
      <c r="N12" s="1"/>
      <c r="O12" s="1"/>
      <c r="P12" s="1"/>
      <c r="Q12" s="1"/>
      <c r="R12" s="1"/>
      <c r="S12" s="1"/>
      <c r="T12" s="1"/>
      <c r="U12" s="1"/>
      <c r="V12" s="1"/>
      <c r="W12" s="1"/>
      <c r="X12" s="1"/>
      <c r="Y12" s="1"/>
      <c r="Z12" s="1"/>
      <c r="AA12" s="1"/>
      <c r="AB12" s="1"/>
    </row>
    <row r="13" spans="1:28" ht="60" hidden="1" outlineLevel="1">
      <c r="A13" s="29" t="s">
        <v>33</v>
      </c>
      <c r="B13" s="27" t="s">
        <v>92</v>
      </c>
      <c r="C13" s="58"/>
      <c r="D13" s="27" t="s">
        <v>93</v>
      </c>
      <c r="E13" s="27" t="s">
        <v>94</v>
      </c>
      <c r="F13" s="27" t="s">
        <v>28</v>
      </c>
      <c r="G13" s="28" t="s">
        <v>29</v>
      </c>
      <c r="H13" s="27" t="s">
        <v>28</v>
      </c>
      <c r="I13" s="1"/>
      <c r="J13" s="1"/>
      <c r="K13" s="1"/>
      <c r="L13" s="1"/>
      <c r="M13" s="1"/>
      <c r="N13" s="1"/>
      <c r="O13" s="1"/>
      <c r="P13" s="1"/>
      <c r="Q13" s="1"/>
      <c r="R13" s="1"/>
      <c r="S13" s="1"/>
      <c r="T13" s="1"/>
      <c r="U13" s="1"/>
      <c r="V13" s="1"/>
      <c r="W13" s="1"/>
      <c r="X13" s="1"/>
      <c r="Y13" s="1"/>
      <c r="Z13" s="1"/>
      <c r="AA13" s="1"/>
      <c r="AB13" s="1"/>
    </row>
    <row r="14" spans="1:28" ht="30" hidden="1" outlineLevel="1">
      <c r="A14" s="29" t="s">
        <v>33</v>
      </c>
      <c r="B14" s="27" t="s">
        <v>95</v>
      </c>
      <c r="C14" s="59"/>
      <c r="D14" s="27" t="s">
        <v>96</v>
      </c>
      <c r="E14" s="27" t="s">
        <v>97</v>
      </c>
      <c r="F14" s="27" t="s">
        <v>28</v>
      </c>
      <c r="G14" s="28" t="s">
        <v>29</v>
      </c>
      <c r="H14" s="27" t="s">
        <v>28</v>
      </c>
      <c r="I14" s="1"/>
      <c r="J14" s="1"/>
      <c r="K14" s="1"/>
      <c r="L14" s="1"/>
      <c r="M14" s="1"/>
      <c r="N14" s="1"/>
      <c r="O14" s="1"/>
      <c r="P14" s="1"/>
      <c r="Q14" s="1"/>
      <c r="R14" s="1"/>
      <c r="S14" s="1"/>
      <c r="T14" s="1"/>
      <c r="U14" s="1"/>
      <c r="V14" s="1"/>
      <c r="W14" s="1"/>
      <c r="X14" s="1"/>
      <c r="Y14" s="1"/>
      <c r="Z14" s="1"/>
      <c r="AA14" s="1"/>
      <c r="AB14" s="1"/>
    </row>
    <row r="15" spans="1:28" collapsed="1">
      <c r="A15" s="65" t="s">
        <v>98</v>
      </c>
      <c r="B15" s="59"/>
      <c r="C15" s="59"/>
      <c r="D15" s="59"/>
      <c r="E15" s="59"/>
      <c r="F15" s="59"/>
      <c r="G15" s="59"/>
      <c r="H15" s="59"/>
      <c r="I15" s="1"/>
      <c r="J15" s="1"/>
      <c r="K15" s="1"/>
      <c r="L15" s="1"/>
      <c r="M15" s="1"/>
      <c r="N15" s="1"/>
      <c r="O15" s="1"/>
      <c r="P15" s="1"/>
      <c r="Q15" s="1"/>
      <c r="R15" s="1"/>
      <c r="S15" s="1"/>
      <c r="T15" s="1"/>
      <c r="U15" s="1"/>
      <c r="V15" s="1"/>
      <c r="W15" s="1"/>
      <c r="X15" s="1"/>
      <c r="Y15" s="1"/>
      <c r="Z15" s="1"/>
      <c r="AA15" s="1"/>
      <c r="AB15" s="1"/>
    </row>
    <row r="16" spans="1:28" ht="47.25" hidden="1" customHeight="1" outlineLevel="1">
      <c r="A16" s="29" t="s">
        <v>33</v>
      </c>
      <c r="B16" s="27" t="s">
        <v>82</v>
      </c>
      <c r="C16" s="60" t="s">
        <v>73</v>
      </c>
      <c r="D16" s="57" t="s">
        <v>99</v>
      </c>
      <c r="E16" s="57" t="s">
        <v>100</v>
      </c>
      <c r="F16" s="27" t="s">
        <v>28</v>
      </c>
      <c r="G16" s="28" t="s">
        <v>29</v>
      </c>
      <c r="H16" s="27" t="s">
        <v>28</v>
      </c>
      <c r="I16" s="1"/>
      <c r="J16" s="1"/>
      <c r="K16" s="1"/>
      <c r="L16" s="1"/>
      <c r="M16" s="1"/>
      <c r="N16" s="1"/>
      <c r="O16" s="1"/>
      <c r="P16" s="1"/>
      <c r="Q16" s="1"/>
      <c r="R16" s="1"/>
      <c r="S16" s="1"/>
      <c r="T16" s="1"/>
      <c r="U16" s="1"/>
      <c r="V16" s="1"/>
      <c r="W16" s="1"/>
      <c r="X16" s="1"/>
      <c r="Y16" s="1"/>
      <c r="Z16" s="1"/>
      <c r="AA16" s="1"/>
      <c r="AB16" s="1"/>
    </row>
    <row r="17" spans="1:28" ht="47.25" hidden="1" customHeight="1" outlineLevel="1">
      <c r="A17" s="29" t="s">
        <v>54</v>
      </c>
      <c r="B17" s="27" t="s">
        <v>101</v>
      </c>
      <c r="C17" s="58"/>
      <c r="D17" s="58"/>
      <c r="E17" s="58"/>
      <c r="F17" s="27" t="s">
        <v>28</v>
      </c>
      <c r="G17" s="28" t="s">
        <v>29</v>
      </c>
      <c r="H17" s="27" t="s">
        <v>28</v>
      </c>
      <c r="I17" s="1"/>
      <c r="J17" s="1"/>
      <c r="K17" s="1"/>
      <c r="L17" s="1"/>
      <c r="M17" s="1"/>
      <c r="N17" s="1"/>
      <c r="O17" s="1"/>
      <c r="P17" s="1"/>
      <c r="Q17" s="1"/>
      <c r="R17" s="1"/>
      <c r="S17" s="1"/>
      <c r="T17" s="1"/>
      <c r="U17" s="1"/>
      <c r="V17" s="1"/>
      <c r="W17" s="1"/>
      <c r="X17" s="1"/>
      <c r="Y17" s="1"/>
      <c r="Z17" s="1"/>
      <c r="AA17" s="1"/>
      <c r="AB17" s="1"/>
    </row>
    <row r="18" spans="1:28" ht="47.25" hidden="1" customHeight="1" outlineLevel="1">
      <c r="A18" s="29" t="s">
        <v>54</v>
      </c>
      <c r="B18" s="27" t="s">
        <v>102</v>
      </c>
      <c r="C18" s="59"/>
      <c r="D18" s="59"/>
      <c r="E18" s="59"/>
      <c r="F18" s="27" t="s">
        <v>28</v>
      </c>
      <c r="G18" s="28" t="s">
        <v>19</v>
      </c>
      <c r="H18" s="27" t="s">
        <v>103</v>
      </c>
      <c r="I18" s="1"/>
      <c r="J18" s="1"/>
      <c r="K18" s="1"/>
      <c r="L18" s="1"/>
      <c r="M18" s="1"/>
      <c r="N18" s="1"/>
      <c r="O18" s="1"/>
      <c r="P18" s="1"/>
      <c r="Q18" s="1"/>
      <c r="R18" s="1"/>
      <c r="S18" s="1"/>
      <c r="T18" s="1"/>
      <c r="U18" s="1"/>
      <c r="V18" s="1"/>
      <c r="W18" s="1"/>
      <c r="X18" s="1"/>
      <c r="Y18" s="1"/>
      <c r="Z18" s="1"/>
      <c r="AA18" s="1"/>
      <c r="AB18" s="1"/>
    </row>
    <row r="19" spans="1:28" collapsed="1">
      <c r="A19" s="65" t="s">
        <v>104</v>
      </c>
      <c r="B19" s="59"/>
      <c r="C19" s="59"/>
      <c r="D19" s="59"/>
      <c r="E19" s="59"/>
      <c r="F19" s="59"/>
      <c r="G19" s="59"/>
      <c r="H19" s="59"/>
      <c r="I19" s="1"/>
      <c r="J19" s="1"/>
      <c r="K19" s="1"/>
      <c r="L19" s="1"/>
      <c r="M19" s="1"/>
      <c r="N19" s="1"/>
      <c r="O19" s="1"/>
      <c r="P19" s="1"/>
      <c r="Q19" s="1"/>
      <c r="R19" s="1"/>
      <c r="S19" s="1"/>
      <c r="T19" s="1"/>
      <c r="U19" s="1"/>
      <c r="V19" s="1"/>
      <c r="W19" s="1"/>
      <c r="X19" s="1"/>
      <c r="Y19" s="1"/>
      <c r="Z19" s="1"/>
      <c r="AA19" s="1"/>
      <c r="AB19" s="1"/>
    </row>
    <row r="20" spans="1:28" ht="60" hidden="1" outlineLevel="1">
      <c r="A20" s="29" t="s">
        <v>33</v>
      </c>
      <c r="B20" s="27" t="s">
        <v>105</v>
      </c>
      <c r="C20" s="60" t="s">
        <v>73</v>
      </c>
      <c r="D20" s="27" t="s">
        <v>106</v>
      </c>
      <c r="E20" s="57" t="s">
        <v>107</v>
      </c>
      <c r="F20" s="27" t="s">
        <v>28</v>
      </c>
      <c r="G20" s="28" t="s">
        <v>29</v>
      </c>
      <c r="H20" s="27" t="s">
        <v>28</v>
      </c>
      <c r="I20" s="1"/>
      <c r="J20" s="1"/>
      <c r="K20" s="1"/>
      <c r="L20" s="1"/>
      <c r="M20" s="1"/>
      <c r="N20" s="1"/>
      <c r="O20" s="1"/>
      <c r="P20" s="1"/>
      <c r="Q20" s="1"/>
      <c r="R20" s="1"/>
      <c r="S20" s="1"/>
      <c r="T20" s="1"/>
      <c r="U20" s="1"/>
      <c r="V20" s="1"/>
      <c r="W20" s="1"/>
      <c r="X20" s="1"/>
      <c r="Y20" s="1"/>
      <c r="Z20" s="1"/>
      <c r="AA20" s="1"/>
      <c r="AB20" s="1"/>
    </row>
    <row r="21" spans="1:28" ht="60" hidden="1" outlineLevel="1">
      <c r="A21" s="29" t="s">
        <v>33</v>
      </c>
      <c r="B21" s="27" t="s">
        <v>108</v>
      </c>
      <c r="C21" s="58"/>
      <c r="D21" s="27" t="s">
        <v>109</v>
      </c>
      <c r="E21" s="59"/>
      <c r="F21" s="27" t="s">
        <v>28</v>
      </c>
      <c r="G21" s="28" t="s">
        <v>29</v>
      </c>
      <c r="H21" s="27" t="s">
        <v>28</v>
      </c>
      <c r="I21" s="1"/>
      <c r="J21" s="1"/>
      <c r="K21" s="1"/>
      <c r="L21" s="1"/>
      <c r="M21" s="1"/>
      <c r="N21" s="1"/>
      <c r="O21" s="1"/>
      <c r="P21" s="1"/>
      <c r="Q21" s="1"/>
      <c r="R21" s="1"/>
      <c r="S21" s="1"/>
      <c r="T21" s="1"/>
      <c r="U21" s="1"/>
      <c r="V21" s="1"/>
      <c r="W21" s="1"/>
      <c r="X21" s="1"/>
      <c r="Y21" s="1"/>
      <c r="Z21" s="1"/>
      <c r="AA21" s="1"/>
      <c r="AB21" s="1"/>
    </row>
    <row r="22" spans="1:28" ht="60" hidden="1" outlineLevel="1">
      <c r="A22" s="29" t="s">
        <v>33</v>
      </c>
      <c r="B22" s="27" t="s">
        <v>110</v>
      </c>
      <c r="C22" s="58"/>
      <c r="D22" s="27" t="s">
        <v>111</v>
      </c>
      <c r="E22" s="27" t="s">
        <v>112</v>
      </c>
      <c r="F22" s="27" t="s">
        <v>28</v>
      </c>
      <c r="G22" s="28" t="s">
        <v>29</v>
      </c>
      <c r="H22" s="27" t="s">
        <v>28</v>
      </c>
      <c r="I22" s="1"/>
      <c r="J22" s="1"/>
      <c r="K22" s="1"/>
      <c r="L22" s="1"/>
      <c r="M22" s="1"/>
      <c r="N22" s="1"/>
      <c r="O22" s="1"/>
      <c r="P22" s="1"/>
      <c r="Q22" s="1"/>
      <c r="R22" s="1"/>
      <c r="S22" s="1"/>
      <c r="T22" s="1"/>
      <c r="U22" s="1"/>
      <c r="V22" s="1"/>
      <c r="W22" s="1"/>
      <c r="X22" s="1"/>
      <c r="Y22" s="1"/>
      <c r="Z22" s="1"/>
      <c r="AA22" s="1"/>
      <c r="AB22" s="1"/>
    </row>
    <row r="23" spans="1:28" ht="75" hidden="1" outlineLevel="1">
      <c r="A23" s="29" t="s">
        <v>33</v>
      </c>
      <c r="B23" s="27" t="s">
        <v>113</v>
      </c>
      <c r="C23" s="59"/>
      <c r="D23" s="27" t="s">
        <v>114</v>
      </c>
      <c r="E23" s="27" t="s">
        <v>115</v>
      </c>
      <c r="F23" s="27" t="s">
        <v>28</v>
      </c>
      <c r="G23" s="28" t="s">
        <v>29</v>
      </c>
      <c r="H23" s="27" t="s">
        <v>28</v>
      </c>
      <c r="I23" s="1"/>
      <c r="J23" s="1"/>
      <c r="K23" s="1"/>
      <c r="L23" s="1"/>
      <c r="M23" s="1"/>
      <c r="N23" s="1"/>
      <c r="O23" s="1"/>
      <c r="P23" s="1"/>
      <c r="Q23" s="1"/>
      <c r="R23" s="1"/>
      <c r="S23" s="1"/>
      <c r="T23" s="1"/>
      <c r="U23" s="1"/>
      <c r="V23" s="1"/>
      <c r="W23" s="1"/>
      <c r="X23" s="1"/>
      <c r="Y23" s="1"/>
      <c r="Z23" s="1"/>
      <c r="AA23" s="1"/>
      <c r="AB23" s="1"/>
    </row>
    <row r="24" spans="1:28" ht="15.75" customHeight="1" collapsed="1">
      <c r="A24" s="65" t="s">
        <v>116</v>
      </c>
      <c r="B24" s="59"/>
      <c r="C24" s="59"/>
      <c r="D24" s="59"/>
      <c r="E24" s="59"/>
      <c r="F24" s="59"/>
      <c r="G24" s="59"/>
      <c r="H24" s="59"/>
      <c r="I24" s="1"/>
      <c r="J24" s="1"/>
      <c r="K24" s="1"/>
      <c r="L24" s="1"/>
      <c r="M24" s="1"/>
      <c r="N24" s="1"/>
      <c r="O24" s="1"/>
      <c r="P24" s="1"/>
      <c r="Q24" s="1"/>
      <c r="R24" s="1"/>
      <c r="S24" s="1"/>
      <c r="T24" s="1"/>
      <c r="U24" s="1"/>
      <c r="V24" s="1"/>
      <c r="W24" s="1"/>
      <c r="X24" s="1"/>
      <c r="Y24" s="1"/>
      <c r="Z24" s="1"/>
      <c r="AA24" s="1"/>
      <c r="AB24" s="1"/>
    </row>
    <row r="25" spans="1:28" ht="150" hidden="1" outlineLevel="1">
      <c r="A25" s="29" t="s">
        <v>54</v>
      </c>
      <c r="B25" s="27" t="s">
        <v>117</v>
      </c>
      <c r="C25" s="60" t="s">
        <v>118</v>
      </c>
      <c r="D25" s="27" t="s">
        <v>119</v>
      </c>
      <c r="E25" s="27" t="s">
        <v>75</v>
      </c>
      <c r="F25" s="27" t="s">
        <v>28</v>
      </c>
      <c r="G25" s="28" t="s">
        <v>29</v>
      </c>
      <c r="H25" s="27" t="s">
        <v>28</v>
      </c>
      <c r="I25" s="1"/>
      <c r="J25" s="1"/>
      <c r="K25" s="1"/>
      <c r="L25" s="1"/>
      <c r="M25" s="1"/>
      <c r="N25" s="1"/>
      <c r="O25" s="1"/>
      <c r="P25" s="1"/>
      <c r="Q25" s="1"/>
      <c r="R25" s="1"/>
      <c r="S25" s="1"/>
      <c r="T25" s="1"/>
      <c r="U25" s="1"/>
      <c r="V25" s="1"/>
      <c r="W25" s="1"/>
      <c r="X25" s="1"/>
      <c r="Y25" s="1"/>
      <c r="Z25" s="1"/>
      <c r="AA25" s="1"/>
      <c r="AB25" s="1"/>
    </row>
    <row r="26" spans="1:28" ht="60" hidden="1" outlineLevel="1">
      <c r="A26" s="29" t="s">
        <v>33</v>
      </c>
      <c r="B26" s="27" t="s">
        <v>120</v>
      </c>
      <c r="C26" s="58"/>
      <c r="D26" s="27" t="s">
        <v>121</v>
      </c>
      <c r="E26" s="27" t="s">
        <v>91</v>
      </c>
      <c r="F26" s="27" t="s">
        <v>28</v>
      </c>
      <c r="G26" s="28" t="s">
        <v>29</v>
      </c>
      <c r="H26" s="27" t="s">
        <v>28</v>
      </c>
      <c r="I26" s="1"/>
      <c r="J26" s="1"/>
      <c r="K26" s="1"/>
      <c r="L26" s="1"/>
      <c r="M26" s="1"/>
      <c r="N26" s="1"/>
      <c r="O26" s="1"/>
      <c r="P26" s="1"/>
      <c r="Q26" s="1"/>
      <c r="R26" s="1"/>
      <c r="S26" s="1"/>
      <c r="T26" s="1"/>
      <c r="U26" s="1"/>
      <c r="V26" s="1"/>
      <c r="W26" s="1"/>
      <c r="X26" s="1"/>
      <c r="Y26" s="1"/>
      <c r="Z26" s="1"/>
      <c r="AA26" s="1"/>
      <c r="AB26" s="1"/>
    </row>
    <row r="27" spans="1:28" ht="60" hidden="1" outlineLevel="1">
      <c r="A27" s="29" t="s">
        <v>33</v>
      </c>
      <c r="B27" s="27" t="s">
        <v>110</v>
      </c>
      <c r="C27" s="58"/>
      <c r="D27" s="27" t="s">
        <v>122</v>
      </c>
      <c r="E27" s="27" t="s">
        <v>123</v>
      </c>
      <c r="F27" s="27" t="s">
        <v>28</v>
      </c>
      <c r="G27" s="28" t="s">
        <v>29</v>
      </c>
      <c r="H27" s="27" t="s">
        <v>28</v>
      </c>
      <c r="I27" s="1"/>
      <c r="J27" s="1"/>
      <c r="K27" s="1"/>
      <c r="L27" s="1"/>
      <c r="M27" s="1"/>
      <c r="N27" s="1"/>
      <c r="O27" s="1"/>
      <c r="P27" s="1"/>
      <c r="Q27" s="1"/>
      <c r="R27" s="1"/>
      <c r="S27" s="1"/>
      <c r="T27" s="1"/>
      <c r="U27" s="1"/>
      <c r="V27" s="1"/>
      <c r="W27" s="1"/>
      <c r="X27" s="1"/>
      <c r="Y27" s="1"/>
      <c r="Z27" s="1"/>
      <c r="AA27" s="1"/>
      <c r="AB27" s="1"/>
    </row>
    <row r="28" spans="1:28" ht="75" hidden="1" outlineLevel="1">
      <c r="A28" s="29" t="s">
        <v>33</v>
      </c>
      <c r="B28" s="27" t="s">
        <v>113</v>
      </c>
      <c r="C28" s="59"/>
      <c r="D28" s="27" t="s">
        <v>124</v>
      </c>
      <c r="E28" s="27" t="s">
        <v>125</v>
      </c>
      <c r="F28" s="27" t="s">
        <v>28</v>
      </c>
      <c r="G28" s="28" t="s">
        <v>29</v>
      </c>
      <c r="H28" s="27" t="s">
        <v>28</v>
      </c>
      <c r="I28" s="1"/>
      <c r="J28" s="1"/>
      <c r="K28" s="1"/>
      <c r="L28" s="1"/>
      <c r="M28" s="1"/>
      <c r="N28" s="1"/>
      <c r="O28" s="1"/>
      <c r="P28" s="1"/>
      <c r="Q28" s="1"/>
      <c r="R28" s="1"/>
      <c r="S28" s="1"/>
      <c r="T28" s="1"/>
      <c r="U28" s="1"/>
      <c r="V28" s="1"/>
      <c r="W28" s="1"/>
      <c r="X28" s="1"/>
      <c r="Y28" s="1"/>
      <c r="Z28" s="1"/>
      <c r="AA28" s="1"/>
      <c r="AB28" s="1"/>
    </row>
    <row r="29" spans="1:28" ht="15.75" customHeight="1" collapsed="1">
      <c r="A29" s="65" t="s">
        <v>126</v>
      </c>
      <c r="B29" s="59"/>
      <c r="C29" s="59"/>
      <c r="D29" s="59"/>
      <c r="E29" s="59"/>
      <c r="F29" s="59"/>
      <c r="G29" s="59"/>
      <c r="H29" s="59"/>
      <c r="I29" s="1"/>
      <c r="J29" s="1"/>
      <c r="K29" s="1"/>
      <c r="L29" s="1"/>
      <c r="M29" s="1"/>
      <c r="N29" s="1"/>
      <c r="O29" s="1"/>
      <c r="P29" s="1"/>
      <c r="Q29" s="1"/>
      <c r="R29" s="1"/>
      <c r="S29" s="1"/>
      <c r="T29" s="1"/>
      <c r="U29" s="1"/>
      <c r="V29" s="1"/>
      <c r="W29" s="1"/>
      <c r="X29" s="1"/>
      <c r="Y29" s="1"/>
      <c r="Z29" s="1"/>
      <c r="AA29" s="1"/>
      <c r="AB29" s="1"/>
    </row>
    <row r="30" spans="1:28" ht="180" hidden="1" outlineLevel="1">
      <c r="A30" s="29" t="s">
        <v>54</v>
      </c>
      <c r="B30" s="27" t="s">
        <v>117</v>
      </c>
      <c r="C30" s="60" t="s">
        <v>127</v>
      </c>
      <c r="D30" s="27" t="s">
        <v>128</v>
      </c>
      <c r="E30" s="27" t="s">
        <v>75</v>
      </c>
      <c r="F30" s="27" t="s">
        <v>28</v>
      </c>
      <c r="G30" s="28" t="s">
        <v>29</v>
      </c>
      <c r="H30" s="27" t="s">
        <v>28</v>
      </c>
      <c r="I30" s="1"/>
      <c r="J30" s="1"/>
      <c r="K30" s="1"/>
      <c r="L30" s="1"/>
      <c r="M30" s="1"/>
      <c r="N30" s="1"/>
      <c r="O30" s="1"/>
      <c r="P30" s="1"/>
      <c r="Q30" s="1"/>
      <c r="R30" s="1"/>
      <c r="S30" s="1"/>
      <c r="T30" s="1"/>
      <c r="U30" s="1"/>
      <c r="V30" s="1"/>
      <c r="W30" s="1"/>
      <c r="X30" s="1"/>
      <c r="Y30" s="1"/>
      <c r="Z30" s="1"/>
      <c r="AA30" s="1"/>
      <c r="AB30" s="1"/>
    </row>
    <row r="31" spans="1:28" ht="60" hidden="1" outlineLevel="1">
      <c r="A31" s="29" t="s">
        <v>33</v>
      </c>
      <c r="B31" s="27" t="s">
        <v>105</v>
      </c>
      <c r="C31" s="58"/>
      <c r="D31" s="27" t="s">
        <v>106</v>
      </c>
      <c r="E31" s="27" t="s">
        <v>107</v>
      </c>
      <c r="F31" s="27" t="s">
        <v>28</v>
      </c>
      <c r="G31" s="28" t="s">
        <v>29</v>
      </c>
      <c r="H31" s="27" t="s">
        <v>28</v>
      </c>
      <c r="I31" s="1"/>
      <c r="J31" s="1"/>
      <c r="K31" s="1"/>
      <c r="L31" s="1"/>
      <c r="M31" s="1"/>
      <c r="N31" s="1"/>
      <c r="O31" s="1"/>
      <c r="P31" s="1"/>
      <c r="Q31" s="1"/>
      <c r="R31" s="1"/>
      <c r="S31" s="1"/>
      <c r="T31" s="1"/>
      <c r="U31" s="1"/>
      <c r="V31" s="1"/>
      <c r="W31" s="1"/>
      <c r="X31" s="1"/>
      <c r="Y31" s="1"/>
      <c r="Z31" s="1"/>
      <c r="AA31" s="1"/>
      <c r="AB31" s="1"/>
    </row>
    <row r="32" spans="1:28" ht="45" hidden="1" outlineLevel="1">
      <c r="A32" s="29" t="s">
        <v>33</v>
      </c>
      <c r="B32" s="27" t="s">
        <v>113</v>
      </c>
      <c r="C32" s="58"/>
      <c r="D32" s="27" t="s">
        <v>129</v>
      </c>
      <c r="E32" s="27" t="s">
        <v>130</v>
      </c>
      <c r="F32" s="27" t="s">
        <v>28</v>
      </c>
      <c r="G32" s="28" t="s">
        <v>29</v>
      </c>
      <c r="H32" s="27" t="s">
        <v>28</v>
      </c>
      <c r="I32" s="1"/>
      <c r="J32" s="1"/>
      <c r="K32" s="1"/>
      <c r="L32" s="1"/>
      <c r="M32" s="1"/>
      <c r="N32" s="1"/>
      <c r="O32" s="1"/>
      <c r="P32" s="1"/>
      <c r="Q32" s="1"/>
      <c r="R32" s="1"/>
      <c r="S32" s="1"/>
      <c r="T32" s="1"/>
      <c r="U32" s="1"/>
      <c r="V32" s="1"/>
      <c r="W32" s="1"/>
      <c r="X32" s="1"/>
      <c r="Y32" s="1"/>
      <c r="Z32" s="1"/>
      <c r="AA32" s="1"/>
      <c r="AB32" s="1"/>
    </row>
    <row r="33" spans="1:28" ht="60" hidden="1" outlineLevel="1">
      <c r="A33" s="29" t="s">
        <v>33</v>
      </c>
      <c r="B33" s="27" t="s">
        <v>131</v>
      </c>
      <c r="C33" s="58"/>
      <c r="D33" s="27" t="s">
        <v>132</v>
      </c>
      <c r="E33" s="64" t="s">
        <v>91</v>
      </c>
      <c r="F33" s="27" t="s">
        <v>28</v>
      </c>
      <c r="G33" s="28" t="s">
        <v>29</v>
      </c>
      <c r="H33" s="27" t="s">
        <v>28</v>
      </c>
      <c r="I33" s="1"/>
      <c r="J33" s="1"/>
      <c r="K33" s="1"/>
      <c r="L33" s="1"/>
      <c r="M33" s="1"/>
      <c r="N33" s="1"/>
      <c r="O33" s="1"/>
      <c r="P33" s="1"/>
      <c r="Q33" s="1"/>
      <c r="R33" s="1"/>
      <c r="S33" s="1"/>
      <c r="T33" s="1"/>
      <c r="U33" s="1"/>
      <c r="V33" s="1"/>
      <c r="W33" s="1"/>
      <c r="X33" s="1"/>
      <c r="Y33" s="1"/>
      <c r="Z33" s="1"/>
      <c r="AA33" s="1"/>
      <c r="AB33" s="1"/>
    </row>
    <row r="34" spans="1:28" ht="60" hidden="1" outlineLevel="1">
      <c r="A34" s="29" t="s">
        <v>33</v>
      </c>
      <c r="B34" s="27" t="s">
        <v>133</v>
      </c>
      <c r="C34" s="59"/>
      <c r="D34" s="27" t="s">
        <v>134</v>
      </c>
      <c r="E34" s="59"/>
      <c r="F34" s="27" t="s">
        <v>28</v>
      </c>
      <c r="G34" s="28" t="s">
        <v>29</v>
      </c>
      <c r="H34" s="27" t="s">
        <v>28</v>
      </c>
      <c r="I34" s="1"/>
      <c r="J34" s="1"/>
      <c r="K34" s="1"/>
      <c r="L34" s="1"/>
      <c r="M34" s="1"/>
      <c r="N34" s="1"/>
      <c r="O34" s="1"/>
      <c r="P34" s="1"/>
      <c r="Q34" s="1"/>
      <c r="R34" s="1"/>
      <c r="S34" s="1"/>
      <c r="T34" s="1"/>
      <c r="U34" s="1"/>
      <c r="V34" s="1"/>
      <c r="W34" s="1"/>
      <c r="X34" s="1"/>
      <c r="Y34" s="1"/>
      <c r="Z34" s="1"/>
      <c r="AA34" s="1"/>
      <c r="AB34" s="1"/>
    </row>
    <row r="35" spans="1:28" ht="15.75" customHeight="1" collapsed="1">
      <c r="A35" s="65" t="s">
        <v>135</v>
      </c>
      <c r="B35" s="59"/>
      <c r="C35" s="59"/>
      <c r="D35" s="59"/>
      <c r="E35" s="59"/>
      <c r="F35" s="59"/>
      <c r="G35" s="59"/>
      <c r="H35" s="59"/>
      <c r="I35" s="1"/>
      <c r="J35" s="1"/>
      <c r="K35" s="1"/>
      <c r="L35" s="1"/>
      <c r="M35" s="1"/>
      <c r="N35" s="1"/>
      <c r="O35" s="1"/>
      <c r="P35" s="1"/>
      <c r="Q35" s="1"/>
      <c r="R35" s="1"/>
      <c r="S35" s="1"/>
      <c r="T35" s="1"/>
      <c r="U35" s="1"/>
      <c r="V35" s="1"/>
      <c r="W35" s="1"/>
      <c r="X35" s="1"/>
      <c r="Y35" s="1"/>
      <c r="Z35" s="1"/>
      <c r="AA35" s="1"/>
      <c r="AB35" s="1"/>
    </row>
    <row r="36" spans="1:28" ht="150" hidden="1" outlineLevel="1">
      <c r="A36" s="29" t="s">
        <v>54</v>
      </c>
      <c r="B36" s="27" t="s">
        <v>117</v>
      </c>
      <c r="C36" s="66" t="s">
        <v>136</v>
      </c>
      <c r="D36" s="32" t="s">
        <v>167</v>
      </c>
      <c r="E36" s="27" t="s">
        <v>75</v>
      </c>
      <c r="F36" s="27" t="s">
        <v>28</v>
      </c>
      <c r="G36" s="28" t="s">
        <v>29</v>
      </c>
      <c r="H36" s="27" t="s">
        <v>28</v>
      </c>
      <c r="I36" s="1"/>
      <c r="J36" s="1"/>
      <c r="K36" s="1"/>
      <c r="L36" s="1"/>
      <c r="M36" s="1"/>
      <c r="N36" s="1"/>
      <c r="O36" s="1"/>
      <c r="P36" s="1"/>
      <c r="Q36" s="1"/>
      <c r="R36" s="1"/>
      <c r="S36" s="1"/>
      <c r="T36" s="1"/>
      <c r="U36" s="1"/>
      <c r="V36" s="1"/>
      <c r="W36" s="1"/>
      <c r="X36" s="1"/>
      <c r="Y36" s="1"/>
      <c r="Z36" s="1"/>
      <c r="AA36" s="1"/>
      <c r="AB36" s="1"/>
    </row>
    <row r="37" spans="1:28" ht="120" hidden="1" outlineLevel="1">
      <c r="A37" s="29" t="s">
        <v>13</v>
      </c>
      <c r="B37" s="57" t="s">
        <v>137</v>
      </c>
      <c r="C37" s="58"/>
      <c r="D37" s="27" t="s">
        <v>138</v>
      </c>
      <c r="E37" s="63" t="s">
        <v>17</v>
      </c>
      <c r="F37" s="27" t="s">
        <v>159</v>
      </c>
      <c r="G37" s="28" t="s">
        <v>19</v>
      </c>
      <c r="H37" s="5" t="s">
        <v>230</v>
      </c>
      <c r="I37" s="1"/>
      <c r="J37" s="1"/>
      <c r="K37" s="1"/>
      <c r="L37" s="1"/>
      <c r="M37" s="1"/>
      <c r="N37" s="1"/>
      <c r="O37" s="1"/>
      <c r="P37" s="1"/>
      <c r="Q37" s="1"/>
      <c r="R37" s="1"/>
      <c r="S37" s="1"/>
      <c r="T37" s="1"/>
      <c r="U37" s="1"/>
      <c r="V37" s="1"/>
      <c r="W37" s="1"/>
      <c r="X37" s="1"/>
      <c r="Y37" s="1"/>
      <c r="Z37" s="1"/>
      <c r="AA37" s="1"/>
      <c r="AB37" s="1"/>
    </row>
    <row r="38" spans="1:28" ht="120" hidden="1" outlineLevel="1">
      <c r="A38" s="29" t="s">
        <v>13</v>
      </c>
      <c r="B38" s="57"/>
      <c r="C38" s="58"/>
      <c r="D38" s="27" t="s">
        <v>21</v>
      </c>
      <c r="E38" s="58"/>
      <c r="F38" s="27" t="s">
        <v>22</v>
      </c>
      <c r="G38" s="28" t="s">
        <v>19</v>
      </c>
      <c r="H38" s="5" t="s">
        <v>231</v>
      </c>
      <c r="I38" s="1"/>
      <c r="J38" s="1"/>
      <c r="K38" s="1"/>
      <c r="L38" s="1"/>
      <c r="M38" s="1"/>
      <c r="N38" s="1"/>
      <c r="O38" s="1"/>
      <c r="P38" s="1"/>
      <c r="Q38" s="1"/>
      <c r="R38" s="1"/>
      <c r="S38" s="1"/>
      <c r="T38" s="1"/>
      <c r="U38" s="1"/>
      <c r="V38" s="1"/>
      <c r="W38" s="1"/>
      <c r="X38" s="1"/>
      <c r="Y38" s="1"/>
      <c r="Z38" s="1"/>
      <c r="AA38" s="1"/>
      <c r="AB38" s="1"/>
    </row>
    <row r="39" spans="1:28" ht="120" hidden="1" outlineLevel="1">
      <c r="A39" s="29" t="s">
        <v>13</v>
      </c>
      <c r="B39" s="57"/>
      <c r="C39" s="58"/>
      <c r="D39" s="27" t="s">
        <v>139</v>
      </c>
      <c r="E39" s="58"/>
      <c r="F39" s="27" t="s">
        <v>158</v>
      </c>
      <c r="G39" s="28" t="s">
        <v>19</v>
      </c>
      <c r="H39" s="5" t="s">
        <v>232</v>
      </c>
      <c r="I39" s="1"/>
      <c r="J39" s="1"/>
      <c r="K39" s="1"/>
      <c r="L39" s="1"/>
      <c r="M39" s="1"/>
      <c r="N39" s="1"/>
      <c r="O39" s="1"/>
      <c r="P39" s="1"/>
      <c r="Q39" s="1"/>
      <c r="R39" s="1"/>
      <c r="S39" s="1"/>
      <c r="T39" s="1"/>
      <c r="U39" s="1"/>
      <c r="V39" s="1"/>
      <c r="W39" s="1"/>
      <c r="X39" s="1"/>
      <c r="Y39" s="1"/>
      <c r="Z39" s="1"/>
      <c r="AA39" s="1"/>
      <c r="AB39" s="1"/>
    </row>
    <row r="40" spans="1:28" ht="45" hidden="1" outlineLevel="1">
      <c r="A40" s="29" t="s">
        <v>13</v>
      </c>
      <c r="B40" s="57"/>
      <c r="C40" s="58"/>
      <c r="D40" s="27" t="s">
        <v>27</v>
      </c>
      <c r="E40" s="58"/>
      <c r="F40" s="27" t="s">
        <v>28</v>
      </c>
      <c r="G40" s="28" t="s">
        <v>29</v>
      </c>
      <c r="H40" s="27" t="s">
        <v>28</v>
      </c>
      <c r="I40" s="1"/>
      <c r="J40" s="1"/>
      <c r="K40" s="1"/>
      <c r="L40" s="1"/>
      <c r="M40" s="1"/>
      <c r="N40" s="1"/>
      <c r="O40" s="1"/>
      <c r="P40" s="1"/>
      <c r="Q40" s="1"/>
      <c r="R40" s="1"/>
      <c r="S40" s="1"/>
      <c r="T40" s="1"/>
      <c r="U40" s="1"/>
      <c r="V40" s="1"/>
      <c r="W40" s="1"/>
      <c r="X40" s="1"/>
      <c r="Y40" s="1"/>
      <c r="Z40" s="1"/>
      <c r="AA40" s="1"/>
      <c r="AB40" s="1"/>
    </row>
    <row r="41" spans="1:28" ht="120" hidden="1" outlineLevel="1">
      <c r="A41" s="29" t="s">
        <v>13</v>
      </c>
      <c r="B41" s="67" t="s">
        <v>140</v>
      </c>
      <c r="C41" s="58"/>
      <c r="D41" s="27" t="s">
        <v>138</v>
      </c>
      <c r="E41" s="58"/>
      <c r="F41" s="27" t="s">
        <v>159</v>
      </c>
      <c r="G41" s="28" t="s">
        <v>19</v>
      </c>
      <c r="H41" s="5" t="s">
        <v>233</v>
      </c>
      <c r="I41" s="1"/>
      <c r="J41" s="1"/>
      <c r="K41" s="1"/>
      <c r="L41" s="1"/>
      <c r="M41" s="1"/>
      <c r="N41" s="1"/>
      <c r="O41" s="1"/>
      <c r="P41" s="1"/>
      <c r="Q41" s="1"/>
      <c r="R41" s="1"/>
      <c r="S41" s="1"/>
      <c r="T41" s="1"/>
      <c r="U41" s="1"/>
      <c r="V41" s="1"/>
      <c r="W41" s="1"/>
      <c r="X41" s="1"/>
      <c r="Y41" s="1"/>
      <c r="Z41" s="1"/>
      <c r="AA41" s="1"/>
      <c r="AB41" s="1"/>
    </row>
    <row r="42" spans="1:28" ht="120" hidden="1" outlineLevel="1">
      <c r="A42" s="29" t="s">
        <v>13</v>
      </c>
      <c r="B42" s="58"/>
      <c r="C42" s="58"/>
      <c r="D42" s="27" t="s">
        <v>21</v>
      </c>
      <c r="E42" s="58"/>
      <c r="F42" s="27" t="s">
        <v>22</v>
      </c>
      <c r="G42" s="28" t="s">
        <v>19</v>
      </c>
      <c r="H42" s="5" t="s">
        <v>234</v>
      </c>
      <c r="I42" s="1"/>
      <c r="J42" s="1"/>
      <c r="K42" s="1"/>
      <c r="L42" s="1"/>
      <c r="M42" s="1"/>
      <c r="N42" s="1"/>
      <c r="O42" s="1"/>
      <c r="P42" s="1"/>
      <c r="Q42" s="1"/>
      <c r="R42" s="1"/>
      <c r="S42" s="1"/>
      <c r="T42" s="1"/>
      <c r="U42" s="1"/>
      <c r="V42" s="1"/>
      <c r="W42" s="1"/>
      <c r="X42" s="1"/>
      <c r="Y42" s="1"/>
      <c r="Z42" s="1"/>
      <c r="AA42" s="1"/>
      <c r="AB42" s="1"/>
    </row>
    <row r="43" spans="1:28" ht="120" hidden="1" outlineLevel="1">
      <c r="A43" s="29" t="s">
        <v>13</v>
      </c>
      <c r="B43" s="58"/>
      <c r="C43" s="58"/>
      <c r="D43" s="27" t="s">
        <v>139</v>
      </c>
      <c r="E43" s="58"/>
      <c r="F43" s="27" t="s">
        <v>158</v>
      </c>
      <c r="G43" s="28" t="s">
        <v>19</v>
      </c>
      <c r="H43" s="5" t="s">
        <v>235</v>
      </c>
      <c r="I43" s="1"/>
      <c r="J43" s="1"/>
      <c r="K43" s="1"/>
      <c r="L43" s="1"/>
      <c r="M43" s="1"/>
      <c r="N43" s="1"/>
      <c r="O43" s="1"/>
      <c r="P43" s="1"/>
      <c r="Q43" s="1"/>
      <c r="R43" s="1"/>
      <c r="S43" s="1"/>
      <c r="T43" s="1"/>
      <c r="U43" s="1"/>
      <c r="V43" s="1"/>
      <c r="W43" s="1"/>
      <c r="X43" s="1"/>
      <c r="Y43" s="1"/>
      <c r="Z43" s="1"/>
      <c r="AA43" s="1"/>
      <c r="AB43" s="1"/>
    </row>
    <row r="44" spans="1:28" ht="45" hidden="1" outlineLevel="1">
      <c r="A44" s="29" t="s">
        <v>13</v>
      </c>
      <c r="B44" s="59"/>
      <c r="C44" s="58"/>
      <c r="D44" s="27" t="s">
        <v>27</v>
      </c>
      <c r="E44" s="58"/>
      <c r="F44" s="27" t="s">
        <v>28</v>
      </c>
      <c r="G44" s="28" t="s">
        <v>29</v>
      </c>
      <c r="H44" s="27" t="s">
        <v>28</v>
      </c>
      <c r="I44" s="1"/>
      <c r="J44" s="1"/>
      <c r="K44" s="1"/>
      <c r="L44" s="1"/>
      <c r="M44" s="1"/>
      <c r="N44" s="1"/>
      <c r="O44" s="1"/>
      <c r="P44" s="1"/>
      <c r="Q44" s="1"/>
      <c r="R44" s="1"/>
      <c r="S44" s="1"/>
      <c r="T44" s="1"/>
      <c r="U44" s="1"/>
      <c r="V44" s="1"/>
      <c r="W44" s="1"/>
      <c r="X44" s="1"/>
      <c r="Y44" s="1"/>
      <c r="Z44" s="1"/>
      <c r="AA44" s="1"/>
      <c r="AB44" s="1"/>
    </row>
    <row r="45" spans="1:28" ht="120" hidden="1" outlineLevel="1">
      <c r="A45" s="29" t="s">
        <v>13</v>
      </c>
      <c r="B45" s="68" t="s">
        <v>141</v>
      </c>
      <c r="C45" s="58"/>
      <c r="D45" s="27" t="s">
        <v>142</v>
      </c>
      <c r="E45" s="58"/>
      <c r="F45" s="27" t="s">
        <v>159</v>
      </c>
      <c r="G45" s="28" t="s">
        <v>19</v>
      </c>
      <c r="H45" s="5" t="s">
        <v>236</v>
      </c>
      <c r="I45" s="1"/>
      <c r="J45" s="1"/>
      <c r="K45" s="1"/>
      <c r="L45" s="1"/>
      <c r="M45" s="1"/>
      <c r="N45" s="1"/>
      <c r="O45" s="1"/>
      <c r="P45" s="1"/>
      <c r="Q45" s="1"/>
      <c r="R45" s="1"/>
      <c r="S45" s="1"/>
      <c r="T45" s="1"/>
      <c r="U45" s="1"/>
      <c r="V45" s="1"/>
      <c r="W45" s="1"/>
      <c r="X45" s="1"/>
      <c r="Y45" s="1"/>
      <c r="Z45" s="1"/>
      <c r="AA45" s="1"/>
      <c r="AB45" s="1"/>
    </row>
    <row r="46" spans="1:28" ht="120" hidden="1" outlineLevel="1">
      <c r="A46" s="29" t="s">
        <v>13</v>
      </c>
      <c r="B46" s="58"/>
      <c r="C46" s="58"/>
      <c r="D46" s="27" t="s">
        <v>21</v>
      </c>
      <c r="E46" s="58"/>
      <c r="F46" s="27" t="s">
        <v>22</v>
      </c>
      <c r="G46" s="28" t="s">
        <v>19</v>
      </c>
      <c r="H46" s="5" t="s">
        <v>187</v>
      </c>
      <c r="I46" s="1"/>
      <c r="J46" s="1"/>
      <c r="K46" s="1"/>
      <c r="L46" s="1"/>
      <c r="M46" s="1"/>
      <c r="N46" s="1"/>
      <c r="O46" s="1"/>
      <c r="P46" s="1"/>
      <c r="Q46" s="1"/>
      <c r="R46" s="1"/>
      <c r="S46" s="1"/>
      <c r="T46" s="1"/>
      <c r="U46" s="1"/>
      <c r="V46" s="1"/>
      <c r="W46" s="1"/>
      <c r="X46" s="1"/>
      <c r="Y46" s="1"/>
      <c r="Z46" s="1"/>
      <c r="AA46" s="1"/>
      <c r="AB46" s="1"/>
    </row>
    <row r="47" spans="1:28" ht="120" hidden="1" outlineLevel="1">
      <c r="A47" s="29" t="s">
        <v>13</v>
      </c>
      <c r="B47" s="58"/>
      <c r="C47" s="58"/>
      <c r="D47" s="27" t="s">
        <v>143</v>
      </c>
      <c r="E47" s="58"/>
      <c r="F47" s="27" t="s">
        <v>161</v>
      </c>
      <c r="G47" s="28" t="s">
        <v>19</v>
      </c>
      <c r="H47" s="5" t="s">
        <v>188</v>
      </c>
      <c r="I47" s="1"/>
      <c r="J47" s="1"/>
      <c r="K47" s="1"/>
      <c r="L47" s="1"/>
      <c r="M47" s="1"/>
      <c r="N47" s="1"/>
      <c r="O47" s="1"/>
      <c r="P47" s="1"/>
      <c r="Q47" s="1"/>
      <c r="R47" s="1"/>
      <c r="S47" s="1"/>
      <c r="T47" s="1"/>
      <c r="U47" s="1"/>
      <c r="V47" s="1"/>
      <c r="W47" s="1"/>
      <c r="X47" s="1"/>
      <c r="Y47" s="1"/>
      <c r="Z47" s="1"/>
      <c r="AA47" s="1"/>
      <c r="AB47" s="1"/>
    </row>
    <row r="48" spans="1:28" ht="45" hidden="1" outlineLevel="1">
      <c r="A48" s="29" t="s">
        <v>13</v>
      </c>
      <c r="B48" s="59"/>
      <c r="C48" s="58"/>
      <c r="D48" s="27" t="s">
        <v>27</v>
      </c>
      <c r="E48" s="59"/>
      <c r="F48" s="27" t="s">
        <v>28</v>
      </c>
      <c r="G48" s="28" t="s">
        <v>29</v>
      </c>
      <c r="H48" s="27" t="s">
        <v>28</v>
      </c>
      <c r="I48" s="1"/>
      <c r="J48" s="1"/>
      <c r="K48" s="1"/>
      <c r="L48" s="1"/>
      <c r="M48" s="1"/>
      <c r="N48" s="1"/>
      <c r="O48" s="1"/>
      <c r="P48" s="1"/>
      <c r="Q48" s="1"/>
      <c r="R48" s="1"/>
      <c r="S48" s="1"/>
      <c r="T48" s="1"/>
      <c r="U48" s="1"/>
      <c r="V48" s="1"/>
      <c r="W48" s="1"/>
      <c r="X48" s="1"/>
      <c r="Y48" s="1"/>
      <c r="Z48" s="1"/>
      <c r="AA48" s="1"/>
      <c r="AB48" s="1"/>
    </row>
    <row r="49" spans="1:28" ht="60" hidden="1" outlineLevel="1">
      <c r="A49" s="29" t="s">
        <v>33</v>
      </c>
      <c r="B49" s="32" t="s">
        <v>144</v>
      </c>
      <c r="C49" s="58"/>
      <c r="D49" s="27" t="s">
        <v>162</v>
      </c>
      <c r="E49" s="27" t="s">
        <v>91</v>
      </c>
      <c r="F49" s="27" t="s">
        <v>28</v>
      </c>
      <c r="G49" s="28" t="s">
        <v>29</v>
      </c>
      <c r="H49" s="27" t="s">
        <v>28</v>
      </c>
      <c r="I49" s="1"/>
      <c r="J49" s="1"/>
      <c r="K49" s="1"/>
      <c r="L49" s="1"/>
      <c r="M49" s="1"/>
      <c r="N49" s="1"/>
      <c r="O49" s="1"/>
      <c r="P49" s="1"/>
      <c r="Q49" s="1"/>
      <c r="R49" s="1"/>
      <c r="S49" s="1"/>
      <c r="T49" s="1"/>
      <c r="U49" s="1"/>
      <c r="V49" s="1"/>
      <c r="W49" s="1"/>
      <c r="X49" s="1"/>
      <c r="Y49" s="1"/>
      <c r="Z49" s="1"/>
      <c r="AA49" s="1"/>
      <c r="AB49" s="1"/>
    </row>
    <row r="50" spans="1:28" ht="165" hidden="1" outlineLevel="1">
      <c r="A50" s="29" t="s">
        <v>33</v>
      </c>
      <c r="B50" s="27" t="s">
        <v>145</v>
      </c>
      <c r="C50" s="59"/>
      <c r="D50" s="32" t="s">
        <v>164</v>
      </c>
      <c r="E50" s="33" t="s">
        <v>165</v>
      </c>
      <c r="F50" s="27" t="s">
        <v>28</v>
      </c>
      <c r="G50" s="28" t="s">
        <v>19</v>
      </c>
      <c r="H50" s="32" t="s">
        <v>166</v>
      </c>
      <c r="I50" s="1"/>
      <c r="J50" s="1"/>
      <c r="K50" s="1"/>
      <c r="L50" s="1"/>
      <c r="M50" s="1"/>
      <c r="N50" s="1"/>
      <c r="O50" s="1"/>
      <c r="P50" s="1"/>
      <c r="Q50" s="1"/>
      <c r="R50" s="1"/>
      <c r="S50" s="1"/>
      <c r="T50" s="1"/>
      <c r="U50" s="1"/>
      <c r="V50" s="1"/>
      <c r="W50" s="1"/>
      <c r="X50" s="1"/>
      <c r="Y50" s="1"/>
      <c r="Z50" s="1"/>
      <c r="AA50" s="1"/>
      <c r="AB50" s="1"/>
    </row>
    <row r="51" spans="1:28" ht="15.75" customHeight="1" collapsed="1">
      <c r="A51" s="65" t="s">
        <v>146</v>
      </c>
      <c r="B51" s="59"/>
      <c r="C51" s="59"/>
      <c r="D51" s="59"/>
      <c r="E51" s="59"/>
      <c r="F51" s="59"/>
      <c r="G51" s="59"/>
      <c r="H51" s="59"/>
      <c r="I51" s="1"/>
      <c r="J51" s="1"/>
      <c r="K51" s="1"/>
      <c r="L51" s="1"/>
      <c r="M51" s="1"/>
      <c r="N51" s="1"/>
      <c r="O51" s="1"/>
      <c r="P51" s="1"/>
      <c r="Q51" s="1"/>
      <c r="R51" s="1"/>
      <c r="S51" s="1"/>
      <c r="T51" s="1"/>
      <c r="U51" s="1"/>
      <c r="V51" s="1"/>
      <c r="W51" s="1"/>
      <c r="X51" s="1"/>
      <c r="Y51" s="1"/>
      <c r="Z51" s="1"/>
      <c r="AA51" s="1"/>
      <c r="AB51" s="1"/>
    </row>
    <row r="52" spans="1:28" ht="165" hidden="1" outlineLevel="1">
      <c r="A52" s="29" t="s">
        <v>54</v>
      </c>
      <c r="B52" s="27" t="s">
        <v>117</v>
      </c>
      <c r="C52" s="66" t="s">
        <v>147</v>
      </c>
      <c r="D52" s="27" t="s">
        <v>169</v>
      </c>
      <c r="E52" s="27" t="s">
        <v>75</v>
      </c>
      <c r="F52" s="27" t="s">
        <v>28</v>
      </c>
      <c r="G52" s="28" t="s">
        <v>29</v>
      </c>
      <c r="H52" s="27" t="s">
        <v>28</v>
      </c>
      <c r="I52" s="1"/>
      <c r="J52" s="1"/>
      <c r="K52" s="1"/>
      <c r="L52" s="1"/>
      <c r="M52" s="1"/>
      <c r="N52" s="1"/>
      <c r="O52" s="1"/>
      <c r="P52" s="1"/>
      <c r="Q52" s="1"/>
      <c r="R52" s="1"/>
      <c r="S52" s="1"/>
      <c r="T52" s="1"/>
      <c r="U52" s="1"/>
      <c r="V52" s="1"/>
      <c r="W52" s="1"/>
      <c r="X52" s="1"/>
      <c r="Y52" s="1"/>
      <c r="Z52" s="1"/>
      <c r="AA52" s="1"/>
      <c r="AB52" s="1"/>
    </row>
    <row r="53" spans="1:28" ht="60" hidden="1" outlineLevel="1">
      <c r="A53" s="29" t="s">
        <v>33</v>
      </c>
      <c r="B53" s="27" t="s">
        <v>105</v>
      </c>
      <c r="C53" s="58"/>
      <c r="D53" s="27" t="s">
        <v>106</v>
      </c>
      <c r="E53" s="27" t="s">
        <v>107</v>
      </c>
      <c r="F53" s="27" t="s">
        <v>28</v>
      </c>
      <c r="G53" s="28" t="s">
        <v>29</v>
      </c>
      <c r="H53" s="27" t="s">
        <v>28</v>
      </c>
      <c r="I53" s="1"/>
      <c r="J53" s="1"/>
      <c r="K53" s="1"/>
      <c r="L53" s="1"/>
      <c r="M53" s="1"/>
      <c r="N53" s="1"/>
      <c r="O53" s="1"/>
      <c r="P53" s="1"/>
      <c r="Q53" s="1"/>
      <c r="R53" s="1"/>
      <c r="S53" s="1"/>
      <c r="T53" s="1"/>
      <c r="U53" s="1"/>
      <c r="V53" s="1"/>
      <c r="W53" s="1"/>
      <c r="X53" s="1"/>
      <c r="Y53" s="1"/>
      <c r="Z53" s="1"/>
      <c r="AA53" s="1"/>
      <c r="AB53" s="1"/>
    </row>
    <row r="54" spans="1:28" ht="60" hidden="1" outlineLevel="1">
      <c r="A54" s="29" t="s">
        <v>33</v>
      </c>
      <c r="B54" s="27" t="s">
        <v>144</v>
      </c>
      <c r="C54" s="58"/>
      <c r="D54" s="27" t="s">
        <v>168</v>
      </c>
      <c r="E54" s="27" t="s">
        <v>91</v>
      </c>
      <c r="F54" s="27" t="s">
        <v>28</v>
      </c>
      <c r="G54" s="28" t="s">
        <v>29</v>
      </c>
      <c r="H54" s="27" t="s">
        <v>28</v>
      </c>
      <c r="I54" s="1"/>
      <c r="J54" s="1"/>
      <c r="K54" s="1"/>
      <c r="L54" s="1"/>
      <c r="M54" s="1"/>
      <c r="N54" s="1"/>
      <c r="O54" s="1"/>
      <c r="P54" s="1"/>
      <c r="Q54" s="1"/>
      <c r="R54" s="1"/>
      <c r="S54" s="1"/>
      <c r="T54" s="1"/>
      <c r="U54" s="1"/>
      <c r="V54" s="1"/>
      <c r="W54" s="1"/>
      <c r="X54" s="1"/>
      <c r="Y54" s="1"/>
      <c r="Z54" s="1"/>
      <c r="AA54" s="1"/>
      <c r="AB54" s="1"/>
    </row>
    <row r="55" spans="1:28" ht="60" hidden="1" outlineLevel="1">
      <c r="A55" s="29" t="s">
        <v>33</v>
      </c>
      <c r="B55" s="27" t="s">
        <v>148</v>
      </c>
      <c r="C55" s="59"/>
      <c r="D55" s="27" t="s">
        <v>170</v>
      </c>
      <c r="E55" s="27" t="s">
        <v>91</v>
      </c>
      <c r="F55" s="27" t="s">
        <v>28</v>
      </c>
      <c r="G55" s="28" t="s">
        <v>29</v>
      </c>
      <c r="H55" s="27" t="s">
        <v>28</v>
      </c>
      <c r="I55" s="1"/>
      <c r="J55" s="1"/>
      <c r="K55" s="1"/>
      <c r="L55" s="1"/>
      <c r="M55" s="1"/>
      <c r="N55" s="1"/>
      <c r="O55" s="1"/>
      <c r="P55" s="1"/>
      <c r="Q55" s="1"/>
      <c r="R55" s="1"/>
      <c r="S55" s="1"/>
      <c r="T55" s="1"/>
      <c r="U55" s="1"/>
      <c r="V55" s="1"/>
      <c r="W55" s="1"/>
      <c r="X55" s="1"/>
      <c r="Y55" s="1"/>
      <c r="Z55" s="1"/>
      <c r="AA55" s="1"/>
      <c r="AB55" s="1"/>
    </row>
    <row r="56" spans="1:28" ht="15.75" customHeight="1">
      <c r="A56" s="65" t="s">
        <v>149</v>
      </c>
      <c r="B56" s="59"/>
      <c r="C56" s="59"/>
      <c r="D56" s="59"/>
      <c r="E56" s="59"/>
      <c r="F56" s="59"/>
      <c r="G56" s="59"/>
      <c r="H56" s="59"/>
      <c r="I56" s="1"/>
      <c r="J56" s="1"/>
      <c r="K56" s="1"/>
      <c r="L56" s="1"/>
      <c r="M56" s="1"/>
      <c r="N56" s="1"/>
      <c r="O56" s="1"/>
      <c r="P56" s="1"/>
      <c r="Q56" s="1"/>
      <c r="R56" s="1"/>
      <c r="S56" s="1"/>
      <c r="T56" s="1"/>
      <c r="U56" s="1"/>
      <c r="V56" s="1"/>
      <c r="W56" s="1"/>
      <c r="X56" s="1"/>
      <c r="Y56" s="1"/>
      <c r="Z56" s="1"/>
      <c r="AA56" s="1"/>
      <c r="AB56" s="1"/>
    </row>
    <row r="57" spans="1:28" ht="105" outlineLevel="1">
      <c r="A57" s="29" t="s">
        <v>54</v>
      </c>
      <c r="B57" s="27" t="s">
        <v>117</v>
      </c>
      <c r="C57" s="66" t="s">
        <v>150</v>
      </c>
      <c r="D57" s="32" t="s">
        <v>173</v>
      </c>
      <c r="E57" s="27" t="s">
        <v>75</v>
      </c>
      <c r="F57" s="27" t="s">
        <v>28</v>
      </c>
      <c r="G57" s="28" t="s">
        <v>29</v>
      </c>
      <c r="H57" s="27" t="s">
        <v>28</v>
      </c>
      <c r="I57" s="1"/>
      <c r="J57" s="1"/>
      <c r="K57" s="1"/>
      <c r="L57" s="1"/>
      <c r="M57" s="1"/>
      <c r="N57" s="1"/>
      <c r="O57" s="1"/>
      <c r="P57" s="1"/>
      <c r="Q57" s="1"/>
      <c r="R57" s="1"/>
      <c r="S57" s="1"/>
      <c r="T57" s="1"/>
      <c r="U57" s="1"/>
      <c r="V57" s="1"/>
      <c r="W57" s="1"/>
      <c r="X57" s="1"/>
      <c r="Y57" s="1"/>
      <c r="Z57" s="1"/>
      <c r="AA57" s="1"/>
      <c r="AB57" s="1"/>
    </row>
    <row r="58" spans="1:28" ht="60" outlineLevel="1">
      <c r="A58" s="29" t="s">
        <v>33</v>
      </c>
      <c r="B58" s="27" t="s">
        <v>172</v>
      </c>
      <c r="C58" s="59"/>
      <c r="D58" s="27" t="s">
        <v>121</v>
      </c>
      <c r="E58" s="27" t="s">
        <v>91</v>
      </c>
      <c r="F58" s="27" t="s">
        <v>28</v>
      </c>
      <c r="G58" s="28" t="s">
        <v>29</v>
      </c>
      <c r="H58" s="27" t="s">
        <v>28</v>
      </c>
      <c r="I58" s="1"/>
      <c r="J58" s="1"/>
      <c r="K58" s="1"/>
      <c r="L58" s="1"/>
      <c r="M58" s="1"/>
      <c r="N58" s="1"/>
      <c r="O58" s="1"/>
      <c r="P58" s="1"/>
      <c r="Q58" s="1"/>
      <c r="R58" s="1"/>
      <c r="S58" s="1"/>
      <c r="T58" s="1"/>
      <c r="U58" s="1"/>
      <c r="V58" s="1"/>
      <c r="W58" s="1"/>
      <c r="X58" s="1"/>
      <c r="Y58" s="1"/>
      <c r="Z58" s="1"/>
      <c r="AA58" s="1"/>
      <c r="AB58" s="1"/>
    </row>
    <row r="59" spans="1:28"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5.75" customHeight="1">
      <c r="A60" s="54" t="str">
        <f>G3</f>
        <v>Estado de la prueba</v>
      </c>
      <c r="B60" s="55"/>
      <c r="C60" s="6"/>
      <c r="D60" s="54" t="str">
        <f>A3</f>
        <v>Tipos de pruebas</v>
      </c>
      <c r="E60" s="55"/>
      <c r="F60" s="7" t="s">
        <v>58</v>
      </c>
      <c r="G60" s="1"/>
      <c r="H60" s="1"/>
      <c r="I60" s="1"/>
      <c r="J60" s="1"/>
      <c r="K60" s="1"/>
      <c r="L60" s="1"/>
      <c r="M60" s="1"/>
      <c r="N60" s="1"/>
      <c r="O60" s="1"/>
      <c r="P60" s="1"/>
      <c r="Q60" s="1"/>
      <c r="R60" s="1"/>
      <c r="S60" s="1"/>
      <c r="T60" s="1"/>
      <c r="U60" s="1"/>
      <c r="V60" s="1"/>
      <c r="W60" s="1"/>
      <c r="X60" s="1"/>
      <c r="Y60" s="1"/>
      <c r="Z60" s="1"/>
      <c r="AA60" s="1"/>
      <c r="AB60" s="1"/>
    </row>
    <row r="61" spans="1:28" ht="19.5" customHeight="1">
      <c r="A61" s="36" t="s">
        <v>59</v>
      </c>
      <c r="B61" s="39">
        <f t="shared" ref="B61:B64" si="0">B69+B75+B81+B87+B93+B99+B105+B111+B117</f>
        <v>0</v>
      </c>
      <c r="C61" s="1"/>
      <c r="D61" s="40" t="s">
        <v>60</v>
      </c>
      <c r="E61" s="39">
        <f>COUNTIF(A5:A58, "PU")</f>
        <v>12</v>
      </c>
      <c r="F61" s="42">
        <f>E61/E65</f>
        <v>0.2608695652173913</v>
      </c>
      <c r="G61" s="1"/>
      <c r="H61" s="1"/>
      <c r="I61" s="1"/>
      <c r="J61" s="1"/>
      <c r="K61" s="1"/>
      <c r="L61" s="1"/>
      <c r="M61" s="1"/>
      <c r="N61" s="1"/>
      <c r="O61" s="1"/>
      <c r="P61" s="1"/>
      <c r="Q61" s="1"/>
      <c r="R61" s="1"/>
      <c r="S61" s="1"/>
      <c r="T61" s="1"/>
      <c r="U61" s="1"/>
      <c r="V61" s="1"/>
      <c r="W61" s="1"/>
      <c r="X61" s="1"/>
      <c r="Y61" s="1"/>
      <c r="Z61" s="1"/>
      <c r="AA61" s="1"/>
      <c r="AB61" s="1"/>
    </row>
    <row r="62" spans="1:28" ht="19.5" customHeight="1">
      <c r="A62" s="36" t="s">
        <v>61</v>
      </c>
      <c r="B62" s="29">
        <f t="shared" si="0"/>
        <v>0</v>
      </c>
      <c r="C62" s="1"/>
      <c r="D62" s="43" t="s">
        <v>62</v>
      </c>
      <c r="E62" s="29">
        <f>COUNTIF(A5:A58, "PF")</f>
        <v>26</v>
      </c>
      <c r="F62" s="44">
        <f>E62/E65</f>
        <v>0.56521739130434778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19</v>
      </c>
      <c r="B63" s="39">
        <f t="shared" si="0"/>
        <v>12</v>
      </c>
      <c r="C63" s="1"/>
      <c r="D63" s="40" t="s">
        <v>63</v>
      </c>
      <c r="E63" s="39">
        <f>COUNTIF(A5:A58, "PNF")</f>
        <v>8</v>
      </c>
      <c r="F63" s="42">
        <f>E63/E65</f>
        <v>0.17391304347826086</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29</v>
      </c>
      <c r="B64" s="29">
        <f t="shared" si="0"/>
        <v>34</v>
      </c>
      <c r="C64" s="1"/>
      <c r="D64" s="43" t="s">
        <v>64</v>
      </c>
      <c r="E64" s="29">
        <f>COUNTIF(A5:A58, "PI")</f>
        <v>0</v>
      </c>
      <c r="F64" s="44">
        <f>E64/E65</f>
        <v>0</v>
      </c>
      <c r="G64" s="1"/>
      <c r="H64" s="1"/>
      <c r="I64" s="1"/>
      <c r="J64" s="1"/>
      <c r="K64" s="1"/>
      <c r="L64" s="1"/>
      <c r="M64" s="1"/>
      <c r="N64" s="1"/>
      <c r="O64" s="1"/>
      <c r="P64" s="1"/>
      <c r="Q64" s="1"/>
      <c r="R64" s="1"/>
      <c r="S64" s="1"/>
      <c r="T64" s="1"/>
      <c r="U64" s="1"/>
      <c r="V64" s="1"/>
      <c r="W64" s="1"/>
      <c r="X64" s="1"/>
      <c r="Y64" s="1"/>
      <c r="Z64" s="1"/>
      <c r="AA64" s="1"/>
      <c r="AB64" s="1"/>
    </row>
    <row r="65" spans="1:28" ht="15.75" customHeight="1">
      <c r="A65" s="40" t="s">
        <v>65</v>
      </c>
      <c r="B65" s="39">
        <f>SUM(B61:B64)</f>
        <v>46</v>
      </c>
      <c r="C65" s="1"/>
      <c r="D65" s="40" t="s">
        <v>66</v>
      </c>
      <c r="E65" s="39">
        <f>SUM(E61:E64)</f>
        <v>46</v>
      </c>
      <c r="F65" s="41"/>
      <c r="G65" s="1"/>
      <c r="H65" s="1"/>
      <c r="I65" s="1"/>
      <c r="J65" s="1"/>
      <c r="K65" s="1"/>
      <c r="L65" s="1"/>
      <c r="M65" s="1"/>
      <c r="N65" s="1"/>
      <c r="O65" s="1"/>
      <c r="P65" s="1"/>
      <c r="Q65" s="1"/>
      <c r="R65" s="1"/>
      <c r="S65" s="1"/>
      <c r="T65" s="1"/>
      <c r="U65" s="1"/>
      <c r="V65" s="1"/>
      <c r="W65" s="1"/>
      <c r="X65" s="1"/>
      <c r="Y65" s="1"/>
      <c r="Z65" s="1"/>
      <c r="AA65" s="1"/>
      <c r="AB65" s="1"/>
    </row>
    <row r="66" spans="1:2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48" t="s">
        <v>67</v>
      </c>
      <c r="B67" s="49"/>
      <c r="C67" s="6"/>
      <c r="D67" s="6"/>
      <c r="E67" s="1"/>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2" t="str">
        <f>A4</f>
        <v>Home</v>
      </c>
      <c r="B68" s="2" t="s">
        <v>68</v>
      </c>
      <c r="C68" s="1"/>
      <c r="D68" s="18"/>
      <c r="E68" s="1"/>
      <c r="F68" s="1"/>
      <c r="G68" s="1"/>
      <c r="H68" s="1"/>
      <c r="I68" s="1"/>
      <c r="J68" s="1"/>
      <c r="K68" s="1"/>
      <c r="L68" s="1"/>
      <c r="M68" s="1"/>
      <c r="N68" s="1"/>
      <c r="O68" s="1"/>
      <c r="P68" s="1"/>
      <c r="Q68" s="1"/>
      <c r="R68" s="1"/>
      <c r="S68" s="1"/>
      <c r="T68" s="1"/>
      <c r="U68" s="1"/>
      <c r="V68" s="1"/>
      <c r="W68" s="1"/>
      <c r="X68" s="1"/>
      <c r="Y68" s="1"/>
      <c r="Z68" s="1"/>
      <c r="AA68" s="1"/>
      <c r="AB68" s="1"/>
    </row>
    <row r="69" spans="1:28" ht="19.5" customHeight="1" outlineLevel="1">
      <c r="A69" s="34" t="s">
        <v>59</v>
      </c>
      <c r="B69" s="39">
        <f>COUNTIF(G5:G9, "No ejecutado")</f>
        <v>0</v>
      </c>
      <c r="C69" s="1"/>
      <c r="D69" s="20"/>
      <c r="E69" s="1"/>
      <c r="F69" s="1"/>
      <c r="G69" s="1"/>
      <c r="H69" s="1"/>
      <c r="I69" s="1"/>
      <c r="J69" s="1"/>
      <c r="K69" s="1"/>
      <c r="L69" s="1"/>
      <c r="M69" s="1"/>
      <c r="N69" s="1"/>
      <c r="O69" s="1"/>
      <c r="P69" s="1"/>
      <c r="Q69" s="1"/>
      <c r="R69" s="1"/>
      <c r="S69" s="1"/>
      <c r="T69" s="1"/>
      <c r="U69" s="1"/>
      <c r="V69" s="1"/>
      <c r="W69" s="1"/>
      <c r="X69" s="1"/>
      <c r="Y69" s="1"/>
      <c r="Z69" s="1"/>
      <c r="AA69" s="1"/>
      <c r="AB69" s="1"/>
    </row>
    <row r="70" spans="1:28" ht="19.5" customHeight="1" outlineLevel="1">
      <c r="A70" s="36" t="s">
        <v>61</v>
      </c>
      <c r="B70" s="29">
        <f>COUNTIF(G5:G9, "Bloqueado")</f>
        <v>0</v>
      </c>
      <c r="C70" s="1"/>
      <c r="D70" s="20"/>
      <c r="E70" s="1"/>
      <c r="F70" s="1"/>
      <c r="G70" s="1"/>
      <c r="H70" s="1"/>
      <c r="I70" s="1"/>
      <c r="J70" s="1"/>
      <c r="K70" s="1"/>
      <c r="L70" s="1"/>
      <c r="M70" s="1"/>
      <c r="N70" s="1"/>
      <c r="O70" s="1"/>
      <c r="P70" s="1"/>
      <c r="Q70" s="1"/>
      <c r="R70" s="1"/>
      <c r="S70" s="1"/>
      <c r="T70" s="1"/>
      <c r="U70" s="1"/>
      <c r="V70" s="1"/>
      <c r="W70" s="1"/>
      <c r="X70" s="1"/>
      <c r="Y70" s="1"/>
      <c r="Z70" s="1"/>
      <c r="AA70" s="1"/>
      <c r="AB70" s="1"/>
    </row>
    <row r="71" spans="1:28" ht="19.5" customHeight="1" outlineLevel="1">
      <c r="A71" s="36" t="s">
        <v>19</v>
      </c>
      <c r="B71" s="39">
        <f>COUNTIF(G5:G9, "Fallado")</f>
        <v>1</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customHeight="1" outlineLevel="1">
      <c r="A72" s="36" t="s">
        <v>29</v>
      </c>
      <c r="B72" s="29">
        <f>COUNTIF(G5:G9, "Pasado")</f>
        <v>4</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5.75" customHeight="1" outlineLevel="1">
      <c r="A73" s="40" t="s">
        <v>69</v>
      </c>
      <c r="B73" s="39">
        <f>SUM(B69:B72)</f>
        <v>5</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2" t="str">
        <f>A10</f>
        <v>Menu</v>
      </c>
      <c r="B74" s="2" t="s">
        <v>68</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75" customHeight="1" outlineLevel="1">
      <c r="A75" s="34" t="s">
        <v>59</v>
      </c>
      <c r="B75" s="39">
        <f>COUNTIF(G11:G14, "No ejecutado")</f>
        <v>0</v>
      </c>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75" customHeight="1" outlineLevel="1">
      <c r="A76" s="36" t="s">
        <v>61</v>
      </c>
      <c r="B76" s="29">
        <f>COUNTIF(G11:G14, "Bloqueado")</f>
        <v>0</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customHeight="1" outlineLevel="1">
      <c r="A77" s="36" t="s">
        <v>19</v>
      </c>
      <c r="B77" s="39">
        <f>COUNTIF(G11:G14, "Fallado")</f>
        <v>0</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customHeight="1" outlineLevel="1">
      <c r="A78" s="36" t="s">
        <v>29</v>
      </c>
      <c r="B78" s="29">
        <f>COUNTIF(G11:G14, "Pasado")</f>
        <v>4</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customHeight="1" outlineLevel="1">
      <c r="A79" s="40" t="s">
        <v>69</v>
      </c>
      <c r="B79" s="39">
        <f>SUM(B75:B78)</f>
        <v>4</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45" t="str">
        <f>A15</f>
        <v>Select para Filtros</v>
      </c>
      <c r="B80" s="46" t="s">
        <v>68</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customHeight="1" outlineLevel="1">
      <c r="A81" s="19" t="s">
        <v>59</v>
      </c>
      <c r="B81" s="9">
        <f>COUNTIF(G16:G18, "No ejecutado")</f>
        <v>0</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outlineLevel="1">
      <c r="A82" s="8" t="s">
        <v>61</v>
      </c>
      <c r="B82" s="13">
        <f>COUNTIF(G16:G18, "Bloqueado")</f>
        <v>0</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outlineLevel="1">
      <c r="A83" s="8" t="s">
        <v>19</v>
      </c>
      <c r="B83" s="9">
        <f>COUNTIF(G16:G18, "Fallado")</f>
        <v>1</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outlineLevel="1">
      <c r="A84" s="8" t="s">
        <v>29</v>
      </c>
      <c r="B84" s="13">
        <f>COUNTIF(G16:G18, "Pasado")</f>
        <v>2</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outlineLevel="1">
      <c r="A85" s="16" t="s">
        <v>69</v>
      </c>
      <c r="B85" s="9">
        <f>SUM(B81:B84)</f>
        <v>3</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7" t="str">
        <f>A19</f>
        <v>Productos</v>
      </c>
      <c r="B86" s="2" t="s">
        <v>68</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outlineLevel="1">
      <c r="A87" s="19" t="s">
        <v>59</v>
      </c>
      <c r="B87" s="9">
        <f>COUNTIF(G20:G23, "No ejecutado")</f>
        <v>0</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outlineLevel="1">
      <c r="A88" s="8" t="s">
        <v>61</v>
      </c>
      <c r="B88" s="13">
        <f>COUNTIF(G20:G23, "Bloqueado")</f>
        <v>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customHeight="1" outlineLevel="1">
      <c r="A89" s="8" t="s">
        <v>19</v>
      </c>
      <c r="B89" s="9">
        <f>COUNTIF(G20:G23, "Fallado")</f>
        <v>0</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customHeight="1" outlineLevel="1">
      <c r="A90" s="8" t="s">
        <v>29</v>
      </c>
      <c r="B90" s="13">
        <f>COUNTIF(G20:G23, "Pasado")</f>
        <v>4</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customHeight="1" outlineLevel="1">
      <c r="A91" s="16" t="s">
        <v>69</v>
      </c>
      <c r="B91" s="9">
        <f>SUM(B87:B90)</f>
        <v>4</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7" t="str">
        <f>A24</f>
        <v>Detalle del producto</v>
      </c>
      <c r="B92" s="2" t="s">
        <v>68</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customHeight="1" outlineLevel="1">
      <c r="A93" s="19" t="s">
        <v>59</v>
      </c>
      <c r="B93" s="9">
        <f>COUNTIF(G25:G28, "No ejecutado")</f>
        <v>0</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customHeight="1" outlineLevel="1">
      <c r="A94" s="8" t="s">
        <v>61</v>
      </c>
      <c r="B94" s="13">
        <f>COUNTIF(G25:G28, "Bloqueado")</f>
        <v>0</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customHeight="1" outlineLevel="1">
      <c r="A95" s="8" t="s">
        <v>19</v>
      </c>
      <c r="B95" s="9">
        <f>COUNTIF(G25:G28, "Fallado")</f>
        <v>0</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customHeight="1" outlineLevel="1">
      <c r="A96" s="8" t="s">
        <v>29</v>
      </c>
      <c r="B96" s="13">
        <f>COUNTIF(G25:G28, "Pasado")</f>
        <v>4</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customHeight="1" outlineLevel="1">
      <c r="A97" s="16" t="s">
        <v>69</v>
      </c>
      <c r="B97" s="9">
        <f>SUM(B93:B96)</f>
        <v>4</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7" t="str">
        <f>A29</f>
        <v>Carro de compra</v>
      </c>
      <c r="B98" s="2" t="s">
        <v>68</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customHeight="1" outlineLevel="1">
      <c r="A99" s="19" t="s">
        <v>59</v>
      </c>
      <c r="B99" s="9">
        <f>COUNTIF(G30:G34, "No ejecutado")</f>
        <v>0</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outlineLevel="1">
      <c r="A100" s="8" t="s">
        <v>61</v>
      </c>
      <c r="B100" s="13">
        <f>COUNTIF(G30:G34, "Bloqueado")</f>
        <v>0</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outlineLevel="1">
      <c r="A101" s="8" t="s">
        <v>19</v>
      </c>
      <c r="B101" s="9">
        <f>COUNTIF(G30:G34, "Fallado")</f>
        <v>0</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outlineLevel="1">
      <c r="A102" s="8" t="s">
        <v>29</v>
      </c>
      <c r="B102" s="13">
        <f>COUNTIF(G30:G34, "Pasado")</f>
        <v>5</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outlineLevel="1">
      <c r="A103" s="16" t="s">
        <v>69</v>
      </c>
      <c r="B103" s="9">
        <f>SUM(B99:B102)</f>
        <v>5</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7" t="str">
        <f>A35</f>
        <v>Checkout</v>
      </c>
      <c r="B104" s="2" t="s">
        <v>68</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outlineLevel="1">
      <c r="A105" s="19" t="s">
        <v>59</v>
      </c>
      <c r="B105" s="9">
        <f>COUNTIF(G36:G50, "No ejecutado")</f>
        <v>0</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outlineLevel="1">
      <c r="A106" s="8" t="s">
        <v>61</v>
      </c>
      <c r="B106" s="13">
        <f>COUNTIF(G36:G50, "Bloqueado")</f>
        <v>0</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outlineLevel="1">
      <c r="A107" s="8" t="s">
        <v>19</v>
      </c>
      <c r="B107" s="9">
        <f>COUNTIF(G36:G50, "Fallado")</f>
        <v>10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outlineLevel="1">
      <c r="A108" s="8" t="s">
        <v>29</v>
      </c>
      <c r="B108" s="13">
        <f>COUNTIF(G36:G50, "Pasado")</f>
        <v>5</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outlineLevel="1">
      <c r="A109" s="16" t="s">
        <v>69</v>
      </c>
      <c r="B109" s="9">
        <f>SUM(B105:B108)</f>
        <v>15</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7" t="str">
        <f>A51</f>
        <v>Pago del producto</v>
      </c>
      <c r="B110" s="2" t="s">
        <v>68</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outlineLevel="1">
      <c r="A111" s="19" t="s">
        <v>59</v>
      </c>
      <c r="B111" s="9">
        <f>COUNTIF(G52:G55, "No ejecutado")</f>
        <v>0</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outlineLevel="1">
      <c r="A112" s="8" t="s">
        <v>61</v>
      </c>
      <c r="B112" s="13">
        <f>COUNTIF(G52:G55, "Bloqueado")</f>
        <v>0</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outlineLevel="1">
      <c r="A113" s="8" t="s">
        <v>19</v>
      </c>
      <c r="B113" s="9">
        <f>COUNTIF(G52:G55, "Fallado")</f>
        <v>0</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customHeight="1" outlineLevel="1">
      <c r="A114" s="8" t="s">
        <v>29</v>
      </c>
      <c r="B114" s="13">
        <f>COUNTIF(G52:G55, "Pasado")</f>
        <v>4</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customHeight="1" outlineLevel="1">
      <c r="A115" s="16" t="s">
        <v>69</v>
      </c>
      <c r="B115" s="9">
        <f>SUM(B111:B114)</f>
        <v>4</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7" t="str">
        <f>A56</f>
        <v>Compra finalizada</v>
      </c>
      <c r="B116" s="2" t="s">
        <v>68</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outlineLevel="1">
      <c r="A117" s="19" t="s">
        <v>59</v>
      </c>
      <c r="B117" s="9">
        <f>COUNTIF(G57:G58, "No ejecutado")</f>
        <v>0</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outlineLevel="1">
      <c r="A118" s="8" t="s">
        <v>61</v>
      </c>
      <c r="B118" s="13">
        <f>COUNTIF(G57:G58, "Bloqueado")</f>
        <v>0</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outlineLevel="1">
      <c r="A119" s="8" t="s">
        <v>19</v>
      </c>
      <c r="B119" s="9">
        <f>COUNTIF(G57:G58, "Fallado")</f>
        <v>0</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outlineLevel="1">
      <c r="A120" s="8" t="s">
        <v>29</v>
      </c>
      <c r="B120" s="13">
        <f>COUNTIF(G57:G58, "Pasado")</f>
        <v>2</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outlineLevel="1">
      <c r="A121" s="16" t="s">
        <v>69</v>
      </c>
      <c r="B121" s="9">
        <f>SUM(B117:B120)</f>
        <v>2</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sheetData>
  <mergeCells count="32">
    <mergeCell ref="A19:H19"/>
    <mergeCell ref="A24:H24"/>
    <mergeCell ref="A29:H29"/>
    <mergeCell ref="A1:H1"/>
    <mergeCell ref="B2:D2"/>
    <mergeCell ref="F2:H2"/>
    <mergeCell ref="A4:H4"/>
    <mergeCell ref="C5:C9"/>
    <mergeCell ref="A10:H10"/>
    <mergeCell ref="A15:H15"/>
    <mergeCell ref="C11:C14"/>
    <mergeCell ref="C16:C18"/>
    <mergeCell ref="D16:D18"/>
    <mergeCell ref="E16:E18"/>
    <mergeCell ref="C20:C23"/>
    <mergeCell ref="E20:E21"/>
    <mergeCell ref="C25:C28"/>
    <mergeCell ref="C52:C55"/>
    <mergeCell ref="C57:C58"/>
    <mergeCell ref="C30:C34"/>
    <mergeCell ref="B37:B40"/>
    <mergeCell ref="B41:B44"/>
    <mergeCell ref="C36:C50"/>
    <mergeCell ref="B45:B48"/>
    <mergeCell ref="A67:B67"/>
    <mergeCell ref="E37:E48"/>
    <mergeCell ref="E33:E34"/>
    <mergeCell ref="A35:H35"/>
    <mergeCell ref="A51:H51"/>
    <mergeCell ref="A56:H56"/>
    <mergeCell ref="A60:B60"/>
    <mergeCell ref="D60:E60"/>
  </mergeCells>
  <conditionalFormatting sqref="A61:A64">
    <cfRule type="containsText" dxfId="455" priority="1" operator="containsText" text="Bloqueado">
      <formula>NOT(ISERROR(SEARCH(("Bloqueado"),(A61))))</formula>
    </cfRule>
    <cfRule type="containsText" dxfId="454" priority="2" operator="containsText" text="Fallado">
      <formula>NOT(ISERROR(SEARCH(("Fallado"),(A61))))</formula>
    </cfRule>
    <cfRule type="containsText" dxfId="453" priority="3" operator="containsText" text="No ejecutado">
      <formula>NOT(ISERROR(SEARCH(("No ejecutado"),(A61))))</formula>
    </cfRule>
    <cfRule type="containsText" dxfId="452" priority="4" operator="containsText" text="Pasado">
      <formula>NOT(ISERROR(SEARCH(("Pasado"),(A61))))</formula>
    </cfRule>
  </conditionalFormatting>
  <conditionalFormatting sqref="A69:A72">
    <cfRule type="containsText" dxfId="451" priority="5" operator="containsText" text="Bloqueado">
      <formula>NOT(ISERROR(SEARCH(("Bloqueado"),(A69))))</formula>
    </cfRule>
    <cfRule type="containsText" dxfId="450" priority="6" operator="containsText" text="Fallado">
      <formula>NOT(ISERROR(SEARCH(("Fallado"),(A69))))</formula>
    </cfRule>
    <cfRule type="containsText" dxfId="449" priority="7" operator="containsText" text="No ejecutado">
      <formula>NOT(ISERROR(SEARCH(("No ejecutado"),(A69))))</formula>
    </cfRule>
    <cfRule type="containsText" dxfId="448" priority="8" operator="containsText" text="Pasado">
      <formula>NOT(ISERROR(SEARCH(("Pasado"),(A69))))</formula>
    </cfRule>
  </conditionalFormatting>
  <conditionalFormatting sqref="A75:A78">
    <cfRule type="containsText" dxfId="447" priority="9" operator="containsText" text="Bloqueado">
      <formula>NOT(ISERROR(SEARCH(("Bloqueado"),(A75))))</formula>
    </cfRule>
    <cfRule type="containsText" dxfId="446" priority="10" operator="containsText" text="Fallado">
      <formula>NOT(ISERROR(SEARCH(("Fallado"),(A75))))</formula>
    </cfRule>
    <cfRule type="containsText" dxfId="445" priority="11" operator="containsText" text="No ejecutado">
      <formula>NOT(ISERROR(SEARCH(("No ejecutado"),(A75))))</formula>
    </cfRule>
    <cfRule type="containsText" dxfId="444" priority="12" operator="containsText" text="Pasado">
      <formula>NOT(ISERROR(SEARCH(("Pasado"),(A75))))</formula>
    </cfRule>
  </conditionalFormatting>
  <conditionalFormatting sqref="A81:A84">
    <cfRule type="containsText" dxfId="443" priority="13" operator="containsText" text="Bloqueado">
      <formula>NOT(ISERROR(SEARCH(("Bloqueado"),(A81))))</formula>
    </cfRule>
    <cfRule type="containsText" dxfId="442" priority="14" operator="containsText" text="Fallado">
      <formula>NOT(ISERROR(SEARCH(("Fallado"),(A81))))</formula>
    </cfRule>
    <cfRule type="containsText" dxfId="441" priority="15" operator="containsText" text="No ejecutado">
      <formula>NOT(ISERROR(SEARCH(("No ejecutado"),(A81))))</formula>
    </cfRule>
    <cfRule type="containsText" dxfId="440" priority="16" operator="containsText" text="Pasado">
      <formula>NOT(ISERROR(SEARCH(("Pasado"),(A81))))</formula>
    </cfRule>
  </conditionalFormatting>
  <conditionalFormatting sqref="A87:A90">
    <cfRule type="containsText" dxfId="439" priority="17" operator="containsText" text="Bloqueado">
      <formula>NOT(ISERROR(SEARCH(("Bloqueado"),(A87))))</formula>
    </cfRule>
    <cfRule type="containsText" dxfId="438" priority="18" operator="containsText" text="Fallado">
      <formula>NOT(ISERROR(SEARCH(("Fallado"),(A87))))</formula>
    </cfRule>
    <cfRule type="containsText" dxfId="437" priority="19" operator="containsText" text="No ejecutado">
      <formula>NOT(ISERROR(SEARCH(("No ejecutado"),(A87))))</formula>
    </cfRule>
    <cfRule type="containsText" dxfId="436" priority="20" operator="containsText" text="Pasado">
      <formula>NOT(ISERROR(SEARCH(("Pasado"),(A87))))</formula>
    </cfRule>
  </conditionalFormatting>
  <conditionalFormatting sqref="A93:A96">
    <cfRule type="containsText" dxfId="435" priority="21" operator="containsText" text="Bloqueado">
      <formula>NOT(ISERROR(SEARCH(("Bloqueado"),(A93))))</formula>
    </cfRule>
    <cfRule type="containsText" dxfId="434" priority="22" operator="containsText" text="Fallado">
      <formula>NOT(ISERROR(SEARCH(("Fallado"),(A93))))</formula>
    </cfRule>
    <cfRule type="containsText" dxfId="433" priority="23" operator="containsText" text="No ejecutado">
      <formula>NOT(ISERROR(SEARCH(("No ejecutado"),(A93))))</formula>
    </cfRule>
    <cfRule type="containsText" dxfId="432" priority="24" operator="containsText" text="Pasado">
      <formula>NOT(ISERROR(SEARCH(("Pasado"),(A93))))</formula>
    </cfRule>
  </conditionalFormatting>
  <conditionalFormatting sqref="A99:A102">
    <cfRule type="containsText" dxfId="431" priority="25" operator="containsText" text="Bloqueado">
      <formula>NOT(ISERROR(SEARCH(("Bloqueado"),(A99))))</formula>
    </cfRule>
    <cfRule type="containsText" dxfId="430" priority="26" operator="containsText" text="Fallado">
      <formula>NOT(ISERROR(SEARCH(("Fallado"),(A99))))</formula>
    </cfRule>
    <cfRule type="containsText" dxfId="429" priority="27" operator="containsText" text="No ejecutado">
      <formula>NOT(ISERROR(SEARCH(("No ejecutado"),(A99))))</formula>
    </cfRule>
    <cfRule type="containsText" dxfId="428" priority="28" operator="containsText" text="Pasado">
      <formula>NOT(ISERROR(SEARCH(("Pasado"),(A99))))</formula>
    </cfRule>
  </conditionalFormatting>
  <conditionalFormatting sqref="A105:A108">
    <cfRule type="containsText" dxfId="427" priority="29" operator="containsText" text="Bloqueado">
      <formula>NOT(ISERROR(SEARCH(("Bloqueado"),(A105))))</formula>
    </cfRule>
    <cfRule type="containsText" dxfId="426" priority="30" operator="containsText" text="Fallado">
      <formula>NOT(ISERROR(SEARCH(("Fallado"),(A105))))</formula>
    </cfRule>
    <cfRule type="containsText" dxfId="425" priority="31" operator="containsText" text="No ejecutado">
      <formula>NOT(ISERROR(SEARCH(("No ejecutado"),(A105))))</formula>
    </cfRule>
    <cfRule type="containsText" dxfId="424" priority="32" operator="containsText" text="Pasado">
      <formula>NOT(ISERROR(SEARCH(("Pasado"),(A105))))</formula>
    </cfRule>
  </conditionalFormatting>
  <conditionalFormatting sqref="A111:A114">
    <cfRule type="containsText" dxfId="423" priority="33" operator="containsText" text="Bloqueado">
      <formula>NOT(ISERROR(SEARCH(("Bloqueado"),(A111))))</formula>
    </cfRule>
    <cfRule type="containsText" dxfId="422" priority="34" operator="containsText" text="Fallado">
      <formula>NOT(ISERROR(SEARCH(("Fallado"),(A111))))</formula>
    </cfRule>
    <cfRule type="containsText" dxfId="421" priority="35" operator="containsText" text="No ejecutado">
      <formula>NOT(ISERROR(SEARCH(("No ejecutado"),(A111))))</formula>
    </cfRule>
    <cfRule type="containsText" dxfId="420" priority="36" operator="containsText" text="Pasado">
      <formula>NOT(ISERROR(SEARCH(("Pasado"),(A111))))</formula>
    </cfRule>
  </conditionalFormatting>
  <conditionalFormatting sqref="A117:A120">
    <cfRule type="containsText" dxfId="419" priority="37" operator="containsText" text="Bloqueado">
      <formula>NOT(ISERROR(SEARCH(("Bloqueado"),(A117))))</formula>
    </cfRule>
    <cfRule type="containsText" dxfId="418" priority="38" operator="containsText" text="Fallado">
      <formula>NOT(ISERROR(SEARCH(("Fallado"),(A117))))</formula>
    </cfRule>
    <cfRule type="containsText" dxfId="417" priority="39" operator="containsText" text="No ejecutado">
      <formula>NOT(ISERROR(SEARCH(("No ejecutado"),(A117))))</formula>
    </cfRule>
    <cfRule type="containsText" dxfId="416" priority="40" operator="containsText" text="Pasado">
      <formula>NOT(ISERROR(SEARCH(("Pasado"),(A117))))</formula>
    </cfRule>
  </conditionalFormatting>
  <conditionalFormatting sqref="G5:G7">
    <cfRule type="containsText" dxfId="415" priority="45" operator="containsText" text="Bloqueado">
      <formula>NOT(ISERROR(SEARCH(("Bloqueado"),(G5))))</formula>
    </cfRule>
    <cfRule type="containsText" dxfId="414" priority="46" operator="containsText" text="Fallado">
      <formula>NOT(ISERROR(SEARCH(("Fallado"),(G5))))</formula>
    </cfRule>
    <cfRule type="containsText" dxfId="413" priority="47" operator="containsText" text="No ejecutado">
      <formula>NOT(ISERROR(SEARCH(("No ejecutado"),(G5))))</formula>
    </cfRule>
    <cfRule type="containsText" dxfId="412" priority="48" operator="containsText" text="Pasado">
      <formula>NOT(ISERROR(SEARCH(("Pasado"),(G5))))</formula>
    </cfRule>
  </conditionalFormatting>
  <conditionalFormatting sqref="G8:G9 G11:G14 G16:G18 G20:G23 G25:G28 G30:G34 G36:G50 G52:G55 G57:G58">
    <cfRule type="containsText" dxfId="411" priority="49" operator="containsText" text="Bloqueado">
      <formula>NOT(ISERROR(SEARCH(("Bloqueado"),(G8))))</formula>
    </cfRule>
    <cfRule type="containsText" dxfId="410" priority="50" operator="containsText" text="Fallado">
      <formula>NOT(ISERROR(SEARCH(("Fallado"),(G8))))</formula>
    </cfRule>
    <cfRule type="containsText" dxfId="409" priority="51" operator="containsText" text="No ejecutado">
      <formula>NOT(ISERROR(SEARCH(("No ejecutado"),(G8))))</formula>
    </cfRule>
    <cfRule type="containsText" dxfId="408" priority="52" operator="containsText" text="Pasado">
      <formula>NOT(ISERROR(SEARCH(("Pasado"),(G8))))</formula>
    </cfRule>
  </conditionalFormatting>
  <dataValidations count="1">
    <dataValidation type="list" allowBlank="1" showErrorMessage="1" sqref="G5:G9 G11:G14 G16:G18 G20:G23 G25:G28 G30:G34 G36:G50 G52:G55 G57:G58 A61:A64 A69:A72 A75:A78 A81:A84 A87:A90 A93:A96 A99:A102 A105:A108 A111:A114 A117:A120" xr:uid="{00000000-0002-0000-0100-000000000000}">
      <formula1>"No ejecutado,Pasado,Fallado,Bloqueado"</formula1>
    </dataValidation>
  </dataValidations>
  <hyperlinks>
    <hyperlink ref="C5" r:id="rId1" xr:uid="{00000000-0004-0000-0100-000000000000}"/>
    <hyperlink ref="C11" r:id="rId2" xr:uid="{00000000-0004-0000-0100-000001000000}"/>
    <hyperlink ref="C16" r:id="rId3" xr:uid="{00000000-0004-0000-0100-000002000000}"/>
    <hyperlink ref="C20" r:id="rId4" xr:uid="{00000000-0004-0000-0100-000003000000}"/>
    <hyperlink ref="C25" r:id="rId5" xr:uid="{00000000-0004-0000-0100-000004000000}"/>
    <hyperlink ref="C30" r:id="rId6" xr:uid="{00000000-0004-0000-0100-000005000000}"/>
    <hyperlink ref="C36" r:id="rId7" xr:uid="{00000000-0004-0000-0100-000006000000}"/>
    <hyperlink ref="C52" r:id="rId8" xr:uid="{00000000-0004-0000-0100-000007000000}"/>
    <hyperlink ref="C57" r:id="rId9" xr:uid="{00000000-0004-0000-0100-000008000000}"/>
  </hyperlinks>
  <pageMargins left="0.7" right="0.7" top="0.75" bottom="0.75" header="0" footer="0"/>
  <pageSetup orientation="portrait"/>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4"/>
  <sheetViews>
    <sheetView zoomScale="122" zoomScaleNormal="122" workbookViewId="0">
      <pane ySplit="3" topLeftCell="A35" activePane="bottomLeft" state="frozen"/>
      <selection pane="bottomLeft" activeCell="B61" sqref="B61"/>
    </sheetView>
  </sheetViews>
  <sheetFormatPr baseColWidth="10" defaultColWidth="14.42578125" defaultRowHeight="15" customHeight="1" outlineLevelRow="1"/>
  <cols>
    <col min="1" max="1" width="20" customWidth="1"/>
    <col min="2"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151</v>
      </c>
      <c r="G2" s="50"/>
      <c r="H2" s="51"/>
      <c r="I2" s="3"/>
      <c r="J2" s="3"/>
      <c r="K2" s="3"/>
      <c r="L2" s="3"/>
      <c r="M2" s="3"/>
      <c r="N2" s="3"/>
      <c r="O2" s="3"/>
      <c r="P2" s="3"/>
      <c r="Q2" s="3"/>
      <c r="R2" s="3"/>
      <c r="S2" s="3"/>
      <c r="T2" s="3"/>
      <c r="U2" s="3"/>
      <c r="V2" s="3"/>
      <c r="W2" s="3"/>
      <c r="X2" s="3"/>
      <c r="Y2" s="3"/>
      <c r="Z2" s="3"/>
      <c r="AA2" s="3"/>
      <c r="AB2" s="3"/>
    </row>
    <row r="3" spans="1:28">
      <c r="A3" s="21" t="s">
        <v>5</v>
      </c>
      <c r="B3" s="21" t="s">
        <v>6</v>
      </c>
      <c r="C3" s="21" t="s">
        <v>7</v>
      </c>
      <c r="D3" s="21" t="s">
        <v>8</v>
      </c>
      <c r="E3" s="21" t="s">
        <v>9</v>
      </c>
      <c r="F3" s="21" t="s">
        <v>10</v>
      </c>
      <c r="G3" s="21" t="s">
        <v>11</v>
      </c>
      <c r="H3" s="21" t="s">
        <v>12</v>
      </c>
      <c r="I3" s="22"/>
      <c r="J3" s="22"/>
      <c r="K3" s="22"/>
      <c r="L3" s="22"/>
      <c r="M3" s="22"/>
      <c r="N3" s="22"/>
      <c r="O3" s="22"/>
      <c r="P3" s="22"/>
      <c r="Q3" s="22"/>
      <c r="R3" s="22"/>
      <c r="S3" s="22"/>
      <c r="T3" s="22"/>
      <c r="U3" s="22"/>
      <c r="V3" s="22"/>
      <c r="W3" s="22"/>
      <c r="X3" s="22"/>
      <c r="Y3" s="22"/>
      <c r="Z3" s="22"/>
      <c r="AA3" s="22"/>
      <c r="AB3" s="22"/>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59</v>
      </c>
      <c r="H5" s="27" t="s">
        <v>174</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59</v>
      </c>
      <c r="H6" s="27" t="s">
        <v>174</v>
      </c>
      <c r="I6" s="1"/>
      <c r="J6" s="1"/>
      <c r="K6" s="1"/>
      <c r="L6" s="1"/>
      <c r="M6" s="1"/>
      <c r="N6" s="1"/>
      <c r="O6" s="1"/>
      <c r="P6" s="1"/>
      <c r="Q6" s="1"/>
      <c r="R6" s="1"/>
      <c r="S6" s="1"/>
      <c r="T6" s="1"/>
      <c r="U6" s="1"/>
      <c r="V6" s="1"/>
      <c r="W6" s="1"/>
      <c r="X6" s="1"/>
      <c r="Y6" s="1"/>
      <c r="Z6" s="1"/>
      <c r="AA6" s="1"/>
      <c r="AB6" s="1"/>
    </row>
    <row r="7" spans="1:28" ht="120" hidden="1" outlineLevel="1">
      <c r="A7" s="29" t="s">
        <v>33</v>
      </c>
      <c r="B7" s="27" t="s">
        <v>76</v>
      </c>
      <c r="C7" s="58"/>
      <c r="D7" s="27" t="s">
        <v>77</v>
      </c>
      <c r="E7" s="27" t="s">
        <v>78</v>
      </c>
      <c r="F7" s="27" t="s">
        <v>28</v>
      </c>
      <c r="G7" s="28" t="s">
        <v>59</v>
      </c>
      <c r="H7" s="27" t="s">
        <v>174</v>
      </c>
      <c r="I7" s="1"/>
      <c r="J7" s="1"/>
      <c r="K7" s="1"/>
      <c r="L7" s="1"/>
      <c r="M7" s="1"/>
      <c r="N7" s="1"/>
      <c r="O7" s="1"/>
      <c r="P7" s="1"/>
      <c r="Q7" s="1"/>
      <c r="R7" s="1"/>
      <c r="S7" s="1"/>
      <c r="T7" s="1"/>
      <c r="U7" s="1"/>
      <c r="V7" s="1"/>
      <c r="W7" s="1"/>
      <c r="X7" s="1"/>
      <c r="Y7" s="1"/>
      <c r="Z7" s="1"/>
      <c r="AA7" s="1"/>
      <c r="AB7" s="1"/>
    </row>
    <row r="8" spans="1:28" ht="120" hidden="1" outlineLevel="1">
      <c r="A8" s="29" t="s">
        <v>33</v>
      </c>
      <c r="B8" s="27" t="s">
        <v>79</v>
      </c>
      <c r="C8" s="58"/>
      <c r="D8" s="27" t="s">
        <v>80</v>
      </c>
      <c r="E8" s="27" t="s">
        <v>81</v>
      </c>
      <c r="F8" s="27" t="s">
        <v>28</v>
      </c>
      <c r="G8" s="28" t="s">
        <v>59</v>
      </c>
      <c r="H8" s="27" t="s">
        <v>174</v>
      </c>
      <c r="I8" s="1"/>
      <c r="J8" s="1"/>
      <c r="K8" s="1"/>
      <c r="L8" s="1"/>
      <c r="M8" s="1"/>
      <c r="N8" s="1"/>
      <c r="O8" s="1"/>
      <c r="P8" s="1"/>
      <c r="Q8" s="1"/>
      <c r="R8" s="1"/>
      <c r="S8" s="1"/>
      <c r="T8" s="1"/>
      <c r="U8" s="1"/>
      <c r="V8" s="1"/>
      <c r="W8" s="1"/>
      <c r="X8" s="1"/>
      <c r="Y8" s="1"/>
      <c r="Z8" s="1"/>
      <c r="AA8" s="1"/>
      <c r="AB8" s="1"/>
    </row>
    <row r="9" spans="1:28" ht="30" hidden="1" outlineLevel="1">
      <c r="A9" s="29" t="s">
        <v>33</v>
      </c>
      <c r="B9" s="27" t="s">
        <v>82</v>
      </c>
      <c r="C9" s="59"/>
      <c r="D9" s="27" t="s">
        <v>83</v>
      </c>
      <c r="E9" s="27" t="s">
        <v>84</v>
      </c>
      <c r="F9" s="27" t="s">
        <v>28</v>
      </c>
      <c r="G9" s="28" t="s">
        <v>59</v>
      </c>
      <c r="H9" s="27" t="s">
        <v>174</v>
      </c>
      <c r="I9" s="1"/>
      <c r="J9" s="1"/>
      <c r="K9" s="1"/>
      <c r="L9" s="1"/>
      <c r="M9" s="1"/>
      <c r="N9" s="1"/>
      <c r="O9" s="1"/>
      <c r="P9" s="1"/>
      <c r="Q9" s="1"/>
      <c r="R9" s="1"/>
      <c r="S9" s="1"/>
      <c r="T9" s="1"/>
      <c r="U9" s="1"/>
      <c r="V9" s="1"/>
      <c r="W9" s="1"/>
      <c r="X9" s="1"/>
      <c r="Y9" s="1"/>
      <c r="Z9" s="1"/>
      <c r="AA9" s="1"/>
      <c r="AB9" s="1"/>
    </row>
    <row r="10" spans="1:28" collapsed="1">
      <c r="A10" s="65" t="s">
        <v>85</v>
      </c>
      <c r="B10" s="59"/>
      <c r="C10" s="59"/>
      <c r="D10" s="59"/>
      <c r="E10" s="59"/>
      <c r="F10" s="59"/>
      <c r="G10" s="59"/>
      <c r="H10" s="59"/>
      <c r="I10" s="1"/>
      <c r="J10" s="1"/>
      <c r="K10" s="1"/>
      <c r="L10" s="1"/>
      <c r="M10" s="1"/>
      <c r="N10" s="1"/>
      <c r="O10" s="1"/>
      <c r="P10" s="1"/>
      <c r="Q10" s="1"/>
      <c r="R10" s="1"/>
      <c r="S10" s="1"/>
      <c r="T10" s="1"/>
      <c r="U10" s="1"/>
      <c r="V10" s="1"/>
      <c r="W10" s="1"/>
      <c r="X10" s="1"/>
      <c r="Y10" s="1"/>
      <c r="Z10" s="1"/>
      <c r="AA10" s="1"/>
      <c r="AB10" s="1"/>
    </row>
    <row r="11" spans="1:28" ht="45" hidden="1" outlineLevel="1">
      <c r="A11" s="29" t="s">
        <v>33</v>
      </c>
      <c r="B11" s="27" t="s">
        <v>86</v>
      </c>
      <c r="C11" s="60" t="s">
        <v>73</v>
      </c>
      <c r="D11" s="27" t="s">
        <v>87</v>
      </c>
      <c r="E11" s="27" t="s">
        <v>88</v>
      </c>
      <c r="F11" s="27" t="s">
        <v>28</v>
      </c>
      <c r="G11" s="28" t="s">
        <v>59</v>
      </c>
      <c r="H11" s="27" t="s">
        <v>174</v>
      </c>
      <c r="I11" s="1"/>
      <c r="J11" s="1"/>
      <c r="K11" s="1"/>
      <c r="L11" s="1"/>
      <c r="M11" s="1"/>
      <c r="N11" s="1"/>
      <c r="O11" s="1"/>
      <c r="P11" s="1"/>
      <c r="Q11" s="1"/>
      <c r="R11" s="1"/>
      <c r="S11" s="1"/>
      <c r="T11" s="1"/>
      <c r="U11" s="1"/>
      <c r="V11" s="1"/>
      <c r="W11" s="1"/>
      <c r="X11" s="1"/>
      <c r="Y11" s="1"/>
      <c r="Z11" s="1"/>
      <c r="AA11" s="1"/>
      <c r="AB11" s="1"/>
    </row>
    <row r="12" spans="1:28" ht="45" hidden="1" outlineLevel="1">
      <c r="A12" s="29" t="s">
        <v>33</v>
      </c>
      <c r="B12" s="27" t="s">
        <v>89</v>
      </c>
      <c r="C12" s="58"/>
      <c r="D12" s="27" t="s">
        <v>90</v>
      </c>
      <c r="E12" s="27" t="s">
        <v>91</v>
      </c>
      <c r="F12" s="27" t="s">
        <v>28</v>
      </c>
      <c r="G12" s="28" t="s">
        <v>59</v>
      </c>
      <c r="H12" s="27" t="s">
        <v>174</v>
      </c>
      <c r="I12" s="1"/>
      <c r="J12" s="1"/>
      <c r="K12" s="1"/>
      <c r="L12" s="1"/>
      <c r="M12" s="1"/>
      <c r="N12" s="1"/>
      <c r="O12" s="1"/>
      <c r="P12" s="1"/>
      <c r="Q12" s="1"/>
      <c r="R12" s="1"/>
      <c r="S12" s="1"/>
      <c r="T12" s="1"/>
      <c r="U12" s="1"/>
      <c r="V12" s="1"/>
      <c r="W12" s="1"/>
      <c r="X12" s="1"/>
      <c r="Y12" s="1"/>
      <c r="Z12" s="1"/>
      <c r="AA12" s="1"/>
      <c r="AB12" s="1"/>
    </row>
    <row r="13" spans="1:28" ht="60" hidden="1" outlineLevel="1">
      <c r="A13" s="29" t="s">
        <v>33</v>
      </c>
      <c r="B13" s="27" t="s">
        <v>92</v>
      </c>
      <c r="C13" s="58"/>
      <c r="D13" s="27" t="s">
        <v>93</v>
      </c>
      <c r="E13" s="27" t="s">
        <v>94</v>
      </c>
      <c r="F13" s="27" t="s">
        <v>28</v>
      </c>
      <c r="G13" s="28" t="s">
        <v>59</v>
      </c>
      <c r="H13" s="27" t="s">
        <v>174</v>
      </c>
      <c r="I13" s="1"/>
      <c r="J13" s="1"/>
      <c r="K13" s="1"/>
      <c r="L13" s="1"/>
      <c r="M13" s="1"/>
      <c r="N13" s="1"/>
      <c r="O13" s="1"/>
      <c r="P13" s="1"/>
      <c r="Q13" s="1"/>
      <c r="R13" s="1"/>
      <c r="S13" s="1"/>
      <c r="T13" s="1"/>
      <c r="U13" s="1"/>
      <c r="V13" s="1"/>
      <c r="W13" s="1"/>
      <c r="X13" s="1"/>
      <c r="Y13" s="1"/>
      <c r="Z13" s="1"/>
      <c r="AA13" s="1"/>
      <c r="AB13" s="1"/>
    </row>
    <row r="14" spans="1:28" ht="30" hidden="1" outlineLevel="1">
      <c r="A14" s="29" t="s">
        <v>33</v>
      </c>
      <c r="B14" s="27" t="s">
        <v>95</v>
      </c>
      <c r="C14" s="59"/>
      <c r="D14" s="27" t="s">
        <v>96</v>
      </c>
      <c r="E14" s="27" t="s">
        <v>97</v>
      </c>
      <c r="F14" s="27" t="s">
        <v>28</v>
      </c>
      <c r="G14" s="28" t="s">
        <v>59</v>
      </c>
      <c r="H14" s="27" t="s">
        <v>174</v>
      </c>
      <c r="I14" s="1"/>
      <c r="J14" s="1"/>
      <c r="K14" s="1"/>
      <c r="L14" s="1"/>
      <c r="M14" s="1"/>
      <c r="N14" s="1"/>
      <c r="O14" s="1"/>
      <c r="P14" s="1"/>
      <c r="Q14" s="1"/>
      <c r="R14" s="1"/>
      <c r="S14" s="1"/>
      <c r="T14" s="1"/>
      <c r="U14" s="1"/>
      <c r="V14" s="1"/>
      <c r="W14" s="1"/>
      <c r="X14" s="1"/>
      <c r="Y14" s="1"/>
      <c r="Z14" s="1"/>
      <c r="AA14" s="1"/>
      <c r="AB14" s="1"/>
    </row>
    <row r="15" spans="1:28" collapsed="1">
      <c r="A15" s="65" t="s">
        <v>98</v>
      </c>
      <c r="B15" s="59"/>
      <c r="C15" s="59"/>
      <c r="D15" s="59"/>
      <c r="E15" s="59"/>
      <c r="F15" s="59"/>
      <c r="G15" s="59"/>
      <c r="H15" s="59"/>
      <c r="I15" s="1"/>
      <c r="J15" s="1"/>
      <c r="K15" s="1"/>
      <c r="L15" s="1"/>
      <c r="M15" s="1"/>
      <c r="N15" s="1"/>
      <c r="O15" s="1"/>
      <c r="P15" s="1"/>
      <c r="Q15" s="1"/>
      <c r="R15" s="1"/>
      <c r="S15" s="1"/>
      <c r="T15" s="1"/>
      <c r="U15" s="1"/>
      <c r="V15" s="1"/>
      <c r="W15" s="1"/>
      <c r="X15" s="1"/>
      <c r="Y15" s="1"/>
      <c r="Z15" s="1"/>
      <c r="AA15" s="1"/>
      <c r="AB15" s="1"/>
    </row>
    <row r="16" spans="1:28" ht="45.75" hidden="1" customHeight="1" outlineLevel="1">
      <c r="A16" s="29" t="s">
        <v>33</v>
      </c>
      <c r="B16" s="27" t="s">
        <v>82</v>
      </c>
      <c r="C16" s="60" t="s">
        <v>73</v>
      </c>
      <c r="D16" s="57" t="s">
        <v>99</v>
      </c>
      <c r="E16" s="57" t="s">
        <v>100</v>
      </c>
      <c r="F16" s="27" t="s">
        <v>28</v>
      </c>
      <c r="G16" s="28" t="s">
        <v>59</v>
      </c>
      <c r="H16" s="27" t="s">
        <v>174</v>
      </c>
      <c r="I16" s="1"/>
      <c r="J16" s="1"/>
      <c r="K16" s="1"/>
      <c r="L16" s="1"/>
      <c r="M16" s="1"/>
      <c r="N16" s="1"/>
      <c r="O16" s="1"/>
      <c r="P16" s="1"/>
      <c r="Q16" s="1"/>
      <c r="R16" s="1"/>
      <c r="S16" s="1"/>
      <c r="T16" s="1"/>
      <c r="U16" s="1"/>
      <c r="V16" s="1"/>
      <c r="W16" s="1"/>
      <c r="X16" s="1"/>
      <c r="Y16" s="1"/>
      <c r="Z16" s="1"/>
      <c r="AA16" s="1"/>
      <c r="AB16" s="1"/>
    </row>
    <row r="17" spans="1:28" ht="45.75" hidden="1" customHeight="1" outlineLevel="1">
      <c r="A17" s="29" t="s">
        <v>54</v>
      </c>
      <c r="B17" s="27" t="s">
        <v>101</v>
      </c>
      <c r="C17" s="58"/>
      <c r="D17" s="58"/>
      <c r="E17" s="58"/>
      <c r="F17" s="27" t="s">
        <v>28</v>
      </c>
      <c r="G17" s="28" t="s">
        <v>59</v>
      </c>
      <c r="H17" s="27" t="s">
        <v>174</v>
      </c>
      <c r="I17" s="1"/>
      <c r="J17" s="1"/>
      <c r="K17" s="1"/>
      <c r="L17" s="1"/>
      <c r="M17" s="1"/>
      <c r="N17" s="1"/>
      <c r="O17" s="1"/>
      <c r="P17" s="1"/>
      <c r="Q17" s="1"/>
      <c r="R17" s="1"/>
      <c r="S17" s="1"/>
      <c r="T17" s="1"/>
      <c r="U17" s="1"/>
      <c r="V17" s="1"/>
      <c r="W17" s="1"/>
      <c r="X17" s="1"/>
      <c r="Y17" s="1"/>
      <c r="Z17" s="1"/>
      <c r="AA17" s="1"/>
      <c r="AB17" s="1"/>
    </row>
    <row r="18" spans="1:28" ht="45.75" hidden="1" customHeight="1" outlineLevel="1">
      <c r="A18" s="29" t="s">
        <v>54</v>
      </c>
      <c r="B18" s="27" t="s">
        <v>102</v>
      </c>
      <c r="C18" s="59"/>
      <c r="D18" s="59"/>
      <c r="E18" s="59"/>
      <c r="F18" s="27" t="s">
        <v>28</v>
      </c>
      <c r="G18" s="28" t="s">
        <v>59</v>
      </c>
      <c r="H18" s="27" t="s">
        <v>174</v>
      </c>
      <c r="I18" s="1"/>
      <c r="J18" s="1"/>
      <c r="K18" s="1"/>
      <c r="L18" s="1"/>
      <c r="M18" s="1"/>
      <c r="N18" s="1"/>
      <c r="O18" s="1"/>
      <c r="P18" s="1"/>
      <c r="Q18" s="1"/>
      <c r="R18" s="1"/>
      <c r="S18" s="1"/>
      <c r="T18" s="1"/>
      <c r="U18" s="1"/>
      <c r="V18" s="1"/>
      <c r="W18" s="1"/>
      <c r="X18" s="1"/>
      <c r="Y18" s="1"/>
      <c r="Z18" s="1"/>
      <c r="AA18" s="1"/>
      <c r="AB18" s="1"/>
    </row>
    <row r="19" spans="1:28" collapsed="1">
      <c r="A19" s="65" t="s">
        <v>104</v>
      </c>
      <c r="B19" s="59"/>
      <c r="C19" s="59"/>
      <c r="D19" s="59"/>
      <c r="E19" s="59"/>
      <c r="F19" s="59"/>
      <c r="G19" s="59"/>
      <c r="H19" s="59"/>
      <c r="I19" s="1"/>
      <c r="J19" s="1"/>
      <c r="K19" s="1"/>
      <c r="L19" s="1"/>
      <c r="M19" s="1"/>
      <c r="N19" s="1"/>
      <c r="O19" s="1"/>
      <c r="P19" s="1"/>
      <c r="Q19" s="1"/>
      <c r="R19" s="1"/>
      <c r="S19" s="1"/>
      <c r="T19" s="1"/>
      <c r="U19" s="1"/>
      <c r="V19" s="1"/>
      <c r="W19" s="1"/>
      <c r="X19" s="1"/>
      <c r="Y19" s="1"/>
      <c r="Z19" s="1"/>
      <c r="AA19" s="1"/>
      <c r="AB19" s="1"/>
    </row>
    <row r="20" spans="1:28" ht="60" hidden="1" outlineLevel="1">
      <c r="A20" s="29" t="s">
        <v>33</v>
      </c>
      <c r="B20" s="27" t="s">
        <v>105</v>
      </c>
      <c r="C20" s="60" t="s">
        <v>73</v>
      </c>
      <c r="D20" s="27" t="s">
        <v>106</v>
      </c>
      <c r="E20" s="57" t="s">
        <v>107</v>
      </c>
      <c r="F20" s="27" t="s">
        <v>28</v>
      </c>
      <c r="G20" s="28" t="s">
        <v>59</v>
      </c>
      <c r="H20" s="27" t="s">
        <v>174</v>
      </c>
      <c r="I20" s="1"/>
      <c r="J20" s="1"/>
      <c r="K20" s="1"/>
      <c r="L20" s="1"/>
      <c r="M20" s="1"/>
      <c r="N20" s="1"/>
      <c r="O20" s="1"/>
      <c r="P20" s="1"/>
      <c r="Q20" s="1"/>
      <c r="R20" s="1"/>
      <c r="S20" s="1"/>
      <c r="T20" s="1"/>
      <c r="U20" s="1"/>
      <c r="V20" s="1"/>
      <c r="W20" s="1"/>
      <c r="X20" s="1"/>
      <c r="Y20" s="1"/>
      <c r="Z20" s="1"/>
      <c r="AA20" s="1"/>
      <c r="AB20" s="1"/>
    </row>
    <row r="21" spans="1:28" ht="60" hidden="1" outlineLevel="1">
      <c r="A21" s="29" t="s">
        <v>33</v>
      </c>
      <c r="B21" s="27" t="s">
        <v>108</v>
      </c>
      <c r="C21" s="58"/>
      <c r="D21" s="27" t="s">
        <v>109</v>
      </c>
      <c r="E21" s="59"/>
      <c r="F21" s="27" t="s">
        <v>28</v>
      </c>
      <c r="G21" s="28" t="s">
        <v>59</v>
      </c>
      <c r="H21" s="27" t="s">
        <v>174</v>
      </c>
      <c r="I21" s="1"/>
      <c r="J21" s="1"/>
      <c r="K21" s="1"/>
      <c r="L21" s="1"/>
      <c r="M21" s="1"/>
      <c r="N21" s="1"/>
      <c r="O21" s="1"/>
      <c r="P21" s="1"/>
      <c r="Q21" s="1"/>
      <c r="R21" s="1"/>
      <c r="S21" s="1"/>
      <c r="T21" s="1"/>
      <c r="U21" s="1"/>
      <c r="V21" s="1"/>
      <c r="W21" s="1"/>
      <c r="X21" s="1"/>
      <c r="Y21" s="1"/>
      <c r="Z21" s="1"/>
      <c r="AA21" s="1"/>
      <c r="AB21" s="1"/>
    </row>
    <row r="22" spans="1:28" ht="60" hidden="1" outlineLevel="1">
      <c r="A22" s="29" t="s">
        <v>33</v>
      </c>
      <c r="B22" s="27" t="s">
        <v>110</v>
      </c>
      <c r="C22" s="58"/>
      <c r="D22" s="27" t="s">
        <v>111</v>
      </c>
      <c r="E22" s="27" t="s">
        <v>112</v>
      </c>
      <c r="F22" s="27" t="s">
        <v>28</v>
      </c>
      <c r="G22" s="28" t="s">
        <v>59</v>
      </c>
      <c r="H22" s="27" t="s">
        <v>174</v>
      </c>
      <c r="I22" s="1"/>
      <c r="J22" s="1"/>
      <c r="K22" s="1"/>
      <c r="L22" s="1"/>
      <c r="M22" s="1"/>
      <c r="N22" s="1"/>
      <c r="O22" s="1"/>
      <c r="P22" s="1"/>
      <c r="Q22" s="1"/>
      <c r="R22" s="1"/>
      <c r="S22" s="1"/>
      <c r="T22" s="1"/>
      <c r="U22" s="1"/>
      <c r="V22" s="1"/>
      <c r="W22" s="1"/>
      <c r="X22" s="1"/>
      <c r="Y22" s="1"/>
      <c r="Z22" s="1"/>
      <c r="AA22" s="1"/>
      <c r="AB22" s="1"/>
    </row>
    <row r="23" spans="1:28" ht="75" hidden="1" outlineLevel="1">
      <c r="A23" s="29" t="s">
        <v>33</v>
      </c>
      <c r="B23" s="27" t="s">
        <v>113</v>
      </c>
      <c r="C23" s="59"/>
      <c r="D23" s="27" t="s">
        <v>114</v>
      </c>
      <c r="E23" s="27" t="s">
        <v>115</v>
      </c>
      <c r="F23" s="27" t="s">
        <v>28</v>
      </c>
      <c r="G23" s="28" t="s">
        <v>59</v>
      </c>
      <c r="H23" s="27" t="s">
        <v>174</v>
      </c>
      <c r="I23" s="1"/>
      <c r="J23" s="1"/>
      <c r="K23" s="1"/>
      <c r="L23" s="1"/>
      <c r="M23" s="1"/>
      <c r="N23" s="1"/>
      <c r="O23" s="1"/>
      <c r="P23" s="1"/>
      <c r="Q23" s="1"/>
      <c r="R23" s="1"/>
      <c r="S23" s="1"/>
      <c r="T23" s="1"/>
      <c r="U23" s="1"/>
      <c r="V23" s="1"/>
      <c r="W23" s="1"/>
      <c r="X23" s="1"/>
      <c r="Y23" s="1"/>
      <c r="Z23" s="1"/>
      <c r="AA23" s="1"/>
      <c r="AB23" s="1"/>
    </row>
    <row r="24" spans="1:28" collapsed="1">
      <c r="A24" s="65" t="s">
        <v>116</v>
      </c>
      <c r="B24" s="59"/>
      <c r="C24" s="59"/>
      <c r="D24" s="59"/>
      <c r="E24" s="59"/>
      <c r="F24" s="59"/>
      <c r="G24" s="59"/>
      <c r="H24" s="59"/>
      <c r="I24" s="1"/>
      <c r="J24" s="1"/>
      <c r="K24" s="1"/>
      <c r="L24" s="1"/>
      <c r="M24" s="1"/>
      <c r="N24" s="1"/>
      <c r="O24" s="1"/>
      <c r="P24" s="1"/>
      <c r="Q24" s="1"/>
      <c r="R24" s="1"/>
      <c r="S24" s="1"/>
      <c r="T24" s="1"/>
      <c r="U24" s="1"/>
      <c r="V24" s="1"/>
      <c r="W24" s="1"/>
      <c r="X24" s="1"/>
      <c r="Y24" s="1"/>
      <c r="Z24" s="1"/>
      <c r="AA24" s="1"/>
      <c r="AB24" s="1"/>
    </row>
    <row r="25" spans="1:28" ht="150" hidden="1" outlineLevel="1">
      <c r="A25" s="29" t="s">
        <v>54</v>
      </c>
      <c r="B25" s="27" t="s">
        <v>117</v>
      </c>
      <c r="C25" s="60" t="s">
        <v>118</v>
      </c>
      <c r="D25" s="27" t="s">
        <v>119</v>
      </c>
      <c r="E25" s="27" t="s">
        <v>75</v>
      </c>
      <c r="F25" s="27" t="s">
        <v>28</v>
      </c>
      <c r="G25" s="28" t="s">
        <v>59</v>
      </c>
      <c r="H25" s="27" t="s">
        <v>174</v>
      </c>
      <c r="I25" s="1"/>
      <c r="J25" s="1"/>
      <c r="K25" s="1"/>
      <c r="L25" s="1"/>
      <c r="M25" s="1"/>
      <c r="N25" s="1"/>
      <c r="O25" s="1"/>
      <c r="P25" s="1"/>
      <c r="Q25" s="1"/>
      <c r="R25" s="1"/>
      <c r="S25" s="1"/>
      <c r="T25" s="1"/>
      <c r="U25" s="1"/>
      <c r="V25" s="1"/>
      <c r="W25" s="1"/>
      <c r="X25" s="1"/>
      <c r="Y25" s="1"/>
      <c r="Z25" s="1"/>
      <c r="AA25" s="1"/>
      <c r="AB25" s="1"/>
    </row>
    <row r="26" spans="1:28" ht="60" hidden="1" outlineLevel="1">
      <c r="A26" s="29" t="s">
        <v>33</v>
      </c>
      <c r="B26" s="27" t="s">
        <v>120</v>
      </c>
      <c r="C26" s="58"/>
      <c r="D26" s="27" t="s">
        <v>121</v>
      </c>
      <c r="E26" s="27" t="s">
        <v>91</v>
      </c>
      <c r="F26" s="27" t="s">
        <v>28</v>
      </c>
      <c r="G26" s="28" t="s">
        <v>59</v>
      </c>
      <c r="H26" s="27" t="s">
        <v>174</v>
      </c>
      <c r="I26" s="1"/>
      <c r="J26" s="1"/>
      <c r="K26" s="1"/>
      <c r="L26" s="1"/>
      <c r="M26" s="1"/>
      <c r="N26" s="1"/>
      <c r="O26" s="1"/>
      <c r="P26" s="1"/>
      <c r="Q26" s="1"/>
      <c r="R26" s="1"/>
      <c r="S26" s="1"/>
      <c r="T26" s="1"/>
      <c r="U26" s="1"/>
      <c r="V26" s="1"/>
      <c r="W26" s="1"/>
      <c r="X26" s="1"/>
      <c r="Y26" s="1"/>
      <c r="Z26" s="1"/>
      <c r="AA26" s="1"/>
      <c r="AB26" s="1"/>
    </row>
    <row r="27" spans="1:28" ht="60" hidden="1" outlineLevel="1">
      <c r="A27" s="29" t="s">
        <v>33</v>
      </c>
      <c r="B27" s="27" t="s">
        <v>110</v>
      </c>
      <c r="C27" s="58"/>
      <c r="D27" s="27" t="s">
        <v>111</v>
      </c>
      <c r="E27" s="27" t="s">
        <v>112</v>
      </c>
      <c r="F27" s="27" t="s">
        <v>28</v>
      </c>
      <c r="G27" s="28" t="s">
        <v>59</v>
      </c>
      <c r="H27" s="27" t="s">
        <v>174</v>
      </c>
      <c r="I27" s="1"/>
      <c r="J27" s="1"/>
      <c r="K27" s="1"/>
      <c r="L27" s="1"/>
      <c r="M27" s="1"/>
      <c r="N27" s="1"/>
      <c r="O27" s="1"/>
      <c r="P27" s="1"/>
      <c r="Q27" s="1"/>
      <c r="R27" s="1"/>
      <c r="S27" s="1"/>
      <c r="T27" s="1"/>
      <c r="U27" s="1"/>
      <c r="V27" s="1"/>
      <c r="W27" s="1"/>
      <c r="X27" s="1"/>
      <c r="Y27" s="1"/>
      <c r="Z27" s="1"/>
      <c r="AA27" s="1"/>
      <c r="AB27" s="1"/>
    </row>
    <row r="28" spans="1:28" ht="75" hidden="1" outlineLevel="1">
      <c r="A28" s="29" t="s">
        <v>33</v>
      </c>
      <c r="B28" s="27" t="s">
        <v>113</v>
      </c>
      <c r="C28" s="59"/>
      <c r="D28" s="27" t="s">
        <v>114</v>
      </c>
      <c r="E28" s="27" t="s">
        <v>115</v>
      </c>
      <c r="F28" s="27" t="s">
        <v>28</v>
      </c>
      <c r="G28" s="28" t="s">
        <v>59</v>
      </c>
      <c r="H28" s="27" t="s">
        <v>174</v>
      </c>
      <c r="I28" s="1"/>
      <c r="J28" s="1"/>
      <c r="K28" s="1"/>
      <c r="L28" s="1"/>
      <c r="M28" s="1"/>
      <c r="N28" s="1"/>
      <c r="O28" s="1"/>
      <c r="P28" s="1"/>
      <c r="Q28" s="1"/>
      <c r="R28" s="1"/>
      <c r="S28" s="1"/>
      <c r="T28" s="1"/>
      <c r="U28" s="1"/>
      <c r="V28" s="1"/>
      <c r="W28" s="1"/>
      <c r="X28" s="1"/>
      <c r="Y28" s="1"/>
      <c r="Z28" s="1"/>
      <c r="AA28" s="1"/>
      <c r="AB28" s="1"/>
    </row>
    <row r="29" spans="1:28" collapsed="1">
      <c r="A29" s="65" t="s">
        <v>126</v>
      </c>
      <c r="B29" s="59"/>
      <c r="C29" s="59"/>
      <c r="D29" s="59"/>
      <c r="E29" s="59"/>
      <c r="F29" s="59"/>
      <c r="G29" s="59"/>
      <c r="H29" s="59"/>
      <c r="I29" s="1"/>
      <c r="J29" s="1"/>
      <c r="K29" s="1"/>
      <c r="L29" s="1"/>
      <c r="M29" s="1"/>
      <c r="N29" s="1"/>
      <c r="O29" s="1"/>
      <c r="P29" s="1"/>
      <c r="Q29" s="1"/>
      <c r="R29" s="1"/>
      <c r="S29" s="1"/>
      <c r="T29" s="1"/>
      <c r="U29" s="1"/>
      <c r="V29" s="1"/>
      <c r="W29" s="1"/>
      <c r="X29" s="1"/>
      <c r="Y29" s="1"/>
      <c r="Z29" s="1"/>
      <c r="AA29" s="1"/>
      <c r="AB29" s="1"/>
    </row>
    <row r="30" spans="1:28" ht="180" hidden="1" outlineLevel="1">
      <c r="A30" s="29" t="s">
        <v>54</v>
      </c>
      <c r="B30" s="27" t="s">
        <v>117</v>
      </c>
      <c r="C30" s="60" t="s">
        <v>127</v>
      </c>
      <c r="D30" s="27" t="s">
        <v>128</v>
      </c>
      <c r="E30" s="27" t="s">
        <v>75</v>
      </c>
      <c r="F30" s="27" t="s">
        <v>28</v>
      </c>
      <c r="G30" s="28" t="s">
        <v>59</v>
      </c>
      <c r="H30" s="27" t="s">
        <v>174</v>
      </c>
      <c r="I30" s="1"/>
      <c r="J30" s="1"/>
      <c r="K30" s="1"/>
      <c r="L30" s="1"/>
      <c r="M30" s="1"/>
      <c r="N30" s="1"/>
      <c r="O30" s="1"/>
      <c r="P30" s="1"/>
      <c r="Q30" s="1"/>
      <c r="R30" s="1"/>
      <c r="S30" s="1"/>
      <c r="T30" s="1"/>
      <c r="U30" s="1"/>
      <c r="V30" s="1"/>
      <c r="W30" s="1"/>
      <c r="X30" s="1"/>
      <c r="Y30" s="1"/>
      <c r="Z30" s="1"/>
      <c r="AA30" s="1"/>
      <c r="AB30" s="1"/>
    </row>
    <row r="31" spans="1:28" ht="60" hidden="1" outlineLevel="1">
      <c r="A31" s="29" t="s">
        <v>33</v>
      </c>
      <c r="B31" s="27" t="s">
        <v>105</v>
      </c>
      <c r="C31" s="58"/>
      <c r="D31" s="27" t="s">
        <v>106</v>
      </c>
      <c r="E31" s="27" t="s">
        <v>107</v>
      </c>
      <c r="F31" s="27" t="s">
        <v>28</v>
      </c>
      <c r="G31" s="28" t="s">
        <v>59</v>
      </c>
      <c r="H31" s="27" t="s">
        <v>174</v>
      </c>
      <c r="I31" s="1"/>
      <c r="J31" s="1"/>
      <c r="K31" s="1"/>
      <c r="L31" s="1"/>
      <c r="M31" s="1"/>
      <c r="N31" s="1"/>
      <c r="O31" s="1"/>
      <c r="P31" s="1"/>
      <c r="Q31" s="1"/>
      <c r="R31" s="1"/>
      <c r="S31" s="1"/>
      <c r="T31" s="1"/>
      <c r="U31" s="1"/>
      <c r="V31" s="1"/>
      <c r="W31" s="1"/>
      <c r="X31" s="1"/>
      <c r="Y31" s="1"/>
      <c r="Z31" s="1"/>
      <c r="AA31" s="1"/>
      <c r="AB31" s="1"/>
    </row>
    <row r="32" spans="1:28" ht="45" hidden="1" outlineLevel="1">
      <c r="A32" s="29" t="s">
        <v>33</v>
      </c>
      <c r="B32" s="27" t="s">
        <v>113</v>
      </c>
      <c r="C32" s="58"/>
      <c r="D32" s="27" t="s">
        <v>129</v>
      </c>
      <c r="E32" s="27" t="s">
        <v>130</v>
      </c>
      <c r="F32" s="27" t="s">
        <v>28</v>
      </c>
      <c r="G32" s="28" t="s">
        <v>59</v>
      </c>
      <c r="H32" s="27" t="s">
        <v>174</v>
      </c>
      <c r="I32" s="1"/>
      <c r="J32" s="1"/>
      <c r="K32" s="1"/>
      <c r="L32" s="1"/>
      <c r="M32" s="1"/>
      <c r="N32" s="1"/>
      <c r="O32" s="1"/>
      <c r="P32" s="1"/>
      <c r="Q32" s="1"/>
      <c r="R32" s="1"/>
      <c r="S32" s="1"/>
      <c r="T32" s="1"/>
      <c r="U32" s="1"/>
      <c r="V32" s="1"/>
      <c r="W32" s="1"/>
      <c r="X32" s="1"/>
      <c r="Y32" s="1"/>
      <c r="Z32" s="1"/>
      <c r="AA32" s="1"/>
      <c r="AB32" s="1"/>
    </row>
    <row r="33" spans="1:28" ht="60" hidden="1" outlineLevel="1">
      <c r="A33" s="29" t="s">
        <v>33</v>
      </c>
      <c r="B33" s="27" t="s">
        <v>131</v>
      </c>
      <c r="C33" s="58"/>
      <c r="D33" s="27" t="s">
        <v>121</v>
      </c>
      <c r="E33" s="64" t="s">
        <v>91</v>
      </c>
      <c r="F33" s="27" t="s">
        <v>28</v>
      </c>
      <c r="G33" s="28" t="s">
        <v>59</v>
      </c>
      <c r="H33" s="27" t="s">
        <v>174</v>
      </c>
      <c r="I33" s="1"/>
      <c r="J33" s="1"/>
      <c r="K33" s="1"/>
      <c r="L33" s="1"/>
      <c r="M33" s="1"/>
      <c r="N33" s="1"/>
      <c r="O33" s="1"/>
      <c r="P33" s="1"/>
      <c r="Q33" s="1"/>
      <c r="R33" s="1"/>
      <c r="S33" s="1"/>
      <c r="T33" s="1"/>
      <c r="U33" s="1"/>
      <c r="V33" s="1"/>
      <c r="W33" s="1"/>
      <c r="X33" s="1"/>
      <c r="Y33" s="1"/>
      <c r="Z33" s="1"/>
      <c r="AA33" s="1"/>
      <c r="AB33" s="1"/>
    </row>
    <row r="34" spans="1:28" ht="60" hidden="1" outlineLevel="1">
      <c r="A34" s="29" t="s">
        <v>33</v>
      </c>
      <c r="B34" s="27" t="s">
        <v>133</v>
      </c>
      <c r="C34" s="59"/>
      <c r="D34" s="27" t="s">
        <v>134</v>
      </c>
      <c r="E34" s="59"/>
      <c r="F34" s="27" t="s">
        <v>28</v>
      </c>
      <c r="G34" s="28" t="s">
        <v>59</v>
      </c>
      <c r="H34" s="27" t="s">
        <v>174</v>
      </c>
      <c r="I34" s="1"/>
      <c r="J34" s="1"/>
      <c r="K34" s="1"/>
      <c r="L34" s="1"/>
      <c r="M34" s="1"/>
      <c r="N34" s="1"/>
      <c r="O34" s="1"/>
      <c r="P34" s="1"/>
      <c r="Q34" s="1"/>
      <c r="R34" s="1"/>
      <c r="S34" s="1"/>
      <c r="T34" s="1"/>
      <c r="U34" s="1"/>
      <c r="V34" s="1"/>
      <c r="W34" s="1"/>
      <c r="X34" s="1"/>
      <c r="Y34" s="1"/>
      <c r="Z34" s="1"/>
      <c r="AA34" s="1"/>
      <c r="AB34" s="1"/>
    </row>
    <row r="35" spans="1:28" collapsed="1">
      <c r="A35" s="65" t="s">
        <v>135</v>
      </c>
      <c r="B35" s="59"/>
      <c r="C35" s="59"/>
      <c r="D35" s="59"/>
      <c r="E35" s="59"/>
      <c r="F35" s="59"/>
      <c r="G35" s="59"/>
      <c r="H35" s="59"/>
      <c r="I35" s="1"/>
      <c r="J35" s="1"/>
      <c r="K35" s="1"/>
      <c r="L35" s="1"/>
      <c r="M35" s="1"/>
      <c r="N35" s="1"/>
      <c r="O35" s="1"/>
      <c r="P35" s="1"/>
      <c r="Q35" s="1"/>
      <c r="R35" s="1"/>
      <c r="S35" s="1"/>
      <c r="T35" s="1"/>
      <c r="U35" s="1"/>
      <c r="V35" s="1"/>
      <c r="W35" s="1"/>
      <c r="X35" s="1"/>
      <c r="Y35" s="1"/>
      <c r="Z35" s="1"/>
      <c r="AA35" s="1"/>
      <c r="AB35" s="1"/>
    </row>
    <row r="36" spans="1:28" ht="150" hidden="1" outlineLevel="1">
      <c r="A36" s="29" t="s">
        <v>54</v>
      </c>
      <c r="B36" s="27" t="s">
        <v>117</v>
      </c>
      <c r="C36" s="66" t="s">
        <v>136</v>
      </c>
      <c r="D36" s="32" t="s">
        <v>167</v>
      </c>
      <c r="E36" s="27" t="s">
        <v>75</v>
      </c>
      <c r="F36" s="27" t="s">
        <v>28</v>
      </c>
      <c r="G36" s="28" t="s">
        <v>59</v>
      </c>
      <c r="H36" s="27" t="s">
        <v>174</v>
      </c>
      <c r="I36" s="1"/>
      <c r="J36" s="1"/>
      <c r="K36" s="1"/>
      <c r="L36" s="1"/>
      <c r="M36" s="1"/>
      <c r="N36" s="1"/>
      <c r="O36" s="1"/>
      <c r="P36" s="1"/>
      <c r="Q36" s="1"/>
      <c r="R36" s="1"/>
      <c r="S36" s="1"/>
      <c r="T36" s="1"/>
      <c r="U36" s="1"/>
      <c r="V36" s="1"/>
      <c r="W36" s="1"/>
      <c r="X36" s="1"/>
      <c r="Y36" s="1"/>
      <c r="Z36" s="1"/>
      <c r="AA36" s="1"/>
      <c r="AB36" s="1"/>
    </row>
    <row r="37" spans="1:28" ht="45" hidden="1" outlineLevel="1">
      <c r="A37" s="29" t="s">
        <v>13</v>
      </c>
      <c r="B37" s="57" t="s">
        <v>137</v>
      </c>
      <c r="C37" s="58"/>
      <c r="D37" s="27" t="s">
        <v>138</v>
      </c>
      <c r="E37" s="63" t="s">
        <v>17</v>
      </c>
      <c r="F37" s="27" t="s">
        <v>159</v>
      </c>
      <c r="G37" s="28" t="s">
        <v>59</v>
      </c>
      <c r="H37" s="27" t="s">
        <v>174</v>
      </c>
      <c r="I37" s="1"/>
      <c r="J37" s="1"/>
      <c r="K37" s="1"/>
      <c r="L37" s="1"/>
      <c r="M37" s="1"/>
      <c r="N37" s="1"/>
      <c r="O37" s="1"/>
      <c r="P37" s="1"/>
      <c r="Q37" s="1"/>
      <c r="R37" s="1"/>
      <c r="S37" s="1"/>
      <c r="T37" s="1"/>
      <c r="U37" s="1"/>
      <c r="V37" s="1"/>
      <c r="W37" s="1"/>
      <c r="X37" s="1"/>
      <c r="Y37" s="1"/>
      <c r="Z37" s="1"/>
      <c r="AA37" s="1"/>
      <c r="AB37" s="1"/>
    </row>
    <row r="38" spans="1:28" ht="60" hidden="1" outlineLevel="1">
      <c r="A38" s="29" t="s">
        <v>13</v>
      </c>
      <c r="B38" s="57"/>
      <c r="C38" s="58"/>
      <c r="D38" s="27" t="s">
        <v>21</v>
      </c>
      <c r="E38" s="58"/>
      <c r="F38" s="27" t="s">
        <v>22</v>
      </c>
      <c r="G38" s="28" t="s">
        <v>59</v>
      </c>
      <c r="H38" s="27" t="s">
        <v>174</v>
      </c>
      <c r="I38" s="1"/>
      <c r="J38" s="1"/>
      <c r="K38" s="1"/>
      <c r="L38" s="1"/>
      <c r="M38" s="1"/>
      <c r="N38" s="1"/>
      <c r="O38" s="1"/>
      <c r="P38" s="1"/>
      <c r="Q38" s="1"/>
      <c r="R38" s="1"/>
      <c r="S38" s="1"/>
      <c r="T38" s="1"/>
      <c r="U38" s="1"/>
      <c r="V38" s="1"/>
      <c r="W38" s="1"/>
      <c r="X38" s="1"/>
      <c r="Y38" s="1"/>
      <c r="Z38" s="1"/>
      <c r="AA38" s="1"/>
      <c r="AB38" s="1"/>
    </row>
    <row r="39" spans="1:28" ht="75" hidden="1" outlineLevel="1">
      <c r="A39" s="29" t="s">
        <v>13</v>
      </c>
      <c r="B39" s="57"/>
      <c r="C39" s="58"/>
      <c r="D39" s="27" t="s">
        <v>139</v>
      </c>
      <c r="E39" s="58"/>
      <c r="F39" s="27" t="s">
        <v>158</v>
      </c>
      <c r="G39" s="28" t="s">
        <v>59</v>
      </c>
      <c r="H39" s="27" t="s">
        <v>174</v>
      </c>
      <c r="I39" s="1"/>
      <c r="J39" s="1"/>
      <c r="K39" s="1"/>
      <c r="L39" s="1"/>
      <c r="M39" s="1"/>
      <c r="N39" s="1"/>
      <c r="O39" s="1"/>
      <c r="P39" s="1"/>
      <c r="Q39" s="1"/>
      <c r="R39" s="1"/>
      <c r="S39" s="1"/>
      <c r="T39" s="1"/>
      <c r="U39" s="1"/>
      <c r="V39" s="1"/>
      <c r="W39" s="1"/>
      <c r="X39" s="1"/>
      <c r="Y39" s="1"/>
      <c r="Z39" s="1"/>
      <c r="AA39" s="1"/>
      <c r="AB39" s="1"/>
    </row>
    <row r="40" spans="1:28" ht="45" hidden="1" outlineLevel="1">
      <c r="A40" s="29" t="s">
        <v>13</v>
      </c>
      <c r="B40" s="57"/>
      <c r="C40" s="58"/>
      <c r="D40" s="27" t="s">
        <v>27</v>
      </c>
      <c r="E40" s="58"/>
      <c r="F40" s="27" t="s">
        <v>28</v>
      </c>
      <c r="G40" s="28" t="s">
        <v>59</v>
      </c>
      <c r="H40" s="27" t="s">
        <v>174</v>
      </c>
      <c r="I40" s="1"/>
      <c r="J40" s="1"/>
      <c r="K40" s="1"/>
      <c r="L40" s="1"/>
      <c r="M40" s="1"/>
      <c r="N40" s="1"/>
      <c r="O40" s="1"/>
      <c r="P40" s="1"/>
      <c r="Q40" s="1"/>
      <c r="R40" s="1"/>
      <c r="S40" s="1"/>
      <c r="T40" s="1"/>
      <c r="U40" s="1"/>
      <c r="V40" s="1"/>
      <c r="W40" s="1"/>
      <c r="X40" s="1"/>
      <c r="Y40" s="1"/>
      <c r="Z40" s="1"/>
      <c r="AA40" s="1"/>
      <c r="AB40" s="1"/>
    </row>
    <row r="41" spans="1:28" ht="45" hidden="1" outlineLevel="1">
      <c r="A41" s="29" t="s">
        <v>13</v>
      </c>
      <c r="B41" s="67" t="s">
        <v>140</v>
      </c>
      <c r="C41" s="58"/>
      <c r="D41" s="27" t="s">
        <v>138</v>
      </c>
      <c r="E41" s="58"/>
      <c r="F41" s="27" t="s">
        <v>159</v>
      </c>
      <c r="G41" s="28" t="s">
        <v>59</v>
      </c>
      <c r="H41" s="27" t="s">
        <v>174</v>
      </c>
      <c r="I41" s="1"/>
      <c r="J41" s="1"/>
      <c r="K41" s="1"/>
      <c r="L41" s="1"/>
      <c r="M41" s="1"/>
      <c r="N41" s="1"/>
      <c r="O41" s="1"/>
      <c r="P41" s="1"/>
      <c r="Q41" s="1"/>
      <c r="R41" s="1"/>
      <c r="S41" s="1"/>
      <c r="T41" s="1"/>
      <c r="U41" s="1"/>
      <c r="V41" s="1"/>
      <c r="W41" s="1"/>
      <c r="X41" s="1"/>
      <c r="Y41" s="1"/>
      <c r="Z41" s="1"/>
      <c r="AA41" s="1"/>
      <c r="AB41" s="1"/>
    </row>
    <row r="42" spans="1:28" ht="60" hidden="1" outlineLevel="1">
      <c r="A42" s="29" t="s">
        <v>13</v>
      </c>
      <c r="B42" s="58"/>
      <c r="C42" s="58"/>
      <c r="D42" s="27" t="s">
        <v>21</v>
      </c>
      <c r="E42" s="58"/>
      <c r="F42" s="27" t="s">
        <v>22</v>
      </c>
      <c r="G42" s="28" t="s">
        <v>59</v>
      </c>
      <c r="H42" s="27" t="s">
        <v>174</v>
      </c>
      <c r="I42" s="1"/>
      <c r="J42" s="1"/>
      <c r="K42" s="1"/>
      <c r="L42" s="1"/>
      <c r="M42" s="1"/>
      <c r="N42" s="1"/>
      <c r="O42" s="1"/>
      <c r="P42" s="1"/>
      <c r="Q42" s="1"/>
      <c r="R42" s="1"/>
      <c r="S42" s="1"/>
      <c r="T42" s="1"/>
      <c r="U42" s="1"/>
      <c r="V42" s="1"/>
      <c r="W42" s="1"/>
      <c r="X42" s="1"/>
      <c r="Y42" s="1"/>
      <c r="Z42" s="1"/>
      <c r="AA42" s="1"/>
      <c r="AB42" s="1"/>
    </row>
    <row r="43" spans="1:28" ht="75" hidden="1" outlineLevel="1">
      <c r="A43" s="29" t="s">
        <v>13</v>
      </c>
      <c r="B43" s="58"/>
      <c r="C43" s="58"/>
      <c r="D43" s="27" t="s">
        <v>139</v>
      </c>
      <c r="E43" s="58"/>
      <c r="F43" s="27" t="s">
        <v>158</v>
      </c>
      <c r="G43" s="28" t="s">
        <v>59</v>
      </c>
      <c r="H43" s="27" t="s">
        <v>174</v>
      </c>
      <c r="I43" s="1"/>
      <c r="J43" s="1"/>
      <c r="K43" s="1"/>
      <c r="L43" s="1"/>
      <c r="M43" s="1"/>
      <c r="N43" s="1"/>
      <c r="O43" s="1"/>
      <c r="P43" s="1"/>
      <c r="Q43" s="1"/>
      <c r="R43" s="1"/>
      <c r="S43" s="1"/>
      <c r="T43" s="1"/>
      <c r="U43" s="1"/>
      <c r="V43" s="1"/>
      <c r="W43" s="1"/>
      <c r="X43" s="1"/>
      <c r="Y43" s="1"/>
      <c r="Z43" s="1"/>
      <c r="AA43" s="1"/>
      <c r="AB43" s="1"/>
    </row>
    <row r="44" spans="1:28" ht="45" hidden="1" outlineLevel="1">
      <c r="A44" s="29" t="s">
        <v>13</v>
      </c>
      <c r="B44" s="59"/>
      <c r="C44" s="58"/>
      <c r="D44" s="27" t="s">
        <v>27</v>
      </c>
      <c r="E44" s="58"/>
      <c r="F44" s="27" t="s">
        <v>28</v>
      </c>
      <c r="G44" s="28" t="s">
        <v>59</v>
      </c>
      <c r="H44" s="27" t="s">
        <v>174</v>
      </c>
      <c r="I44" s="1"/>
      <c r="J44" s="1"/>
      <c r="K44" s="1"/>
      <c r="L44" s="1"/>
      <c r="M44" s="1"/>
      <c r="N44" s="1"/>
      <c r="O44" s="1"/>
      <c r="P44" s="1"/>
      <c r="Q44" s="1"/>
      <c r="R44" s="1"/>
      <c r="S44" s="1"/>
      <c r="T44" s="1"/>
      <c r="U44" s="1"/>
      <c r="V44" s="1"/>
      <c r="W44" s="1"/>
      <c r="X44" s="1"/>
      <c r="Y44" s="1"/>
      <c r="Z44" s="1"/>
      <c r="AA44" s="1"/>
      <c r="AB44" s="1"/>
    </row>
    <row r="45" spans="1:28" ht="45" hidden="1" outlineLevel="1">
      <c r="A45" s="29" t="s">
        <v>13</v>
      </c>
      <c r="B45" s="68" t="s">
        <v>141</v>
      </c>
      <c r="C45" s="58"/>
      <c r="D45" s="27" t="s">
        <v>142</v>
      </c>
      <c r="E45" s="58"/>
      <c r="F45" s="27" t="s">
        <v>159</v>
      </c>
      <c r="G45" s="28" t="s">
        <v>59</v>
      </c>
      <c r="H45" s="27" t="s">
        <v>174</v>
      </c>
      <c r="I45" s="1"/>
      <c r="J45" s="1"/>
      <c r="K45" s="1"/>
      <c r="L45" s="1"/>
      <c r="M45" s="1"/>
      <c r="N45" s="1"/>
      <c r="O45" s="1"/>
      <c r="P45" s="1"/>
      <c r="Q45" s="1"/>
      <c r="R45" s="1"/>
      <c r="S45" s="1"/>
      <c r="T45" s="1"/>
      <c r="U45" s="1"/>
      <c r="V45" s="1"/>
      <c r="W45" s="1"/>
      <c r="X45" s="1"/>
      <c r="Y45" s="1"/>
      <c r="Z45" s="1"/>
      <c r="AA45" s="1"/>
      <c r="AB45" s="1"/>
    </row>
    <row r="46" spans="1:28" ht="60" hidden="1" outlineLevel="1">
      <c r="A46" s="29" t="s">
        <v>13</v>
      </c>
      <c r="B46" s="58"/>
      <c r="C46" s="58"/>
      <c r="D46" s="27" t="s">
        <v>21</v>
      </c>
      <c r="E46" s="58"/>
      <c r="F46" s="27" t="s">
        <v>22</v>
      </c>
      <c r="G46" s="28" t="s">
        <v>59</v>
      </c>
      <c r="H46" s="27" t="s">
        <v>174</v>
      </c>
      <c r="I46" s="1"/>
      <c r="J46" s="1"/>
      <c r="K46" s="1"/>
      <c r="L46" s="1"/>
      <c r="M46" s="1"/>
      <c r="N46" s="1"/>
      <c r="O46" s="1"/>
      <c r="P46" s="1"/>
      <c r="Q46" s="1"/>
      <c r="R46" s="1"/>
      <c r="S46" s="1"/>
      <c r="T46" s="1"/>
      <c r="U46" s="1"/>
      <c r="V46" s="1"/>
      <c r="W46" s="1"/>
      <c r="X46" s="1"/>
      <c r="Y46" s="1"/>
      <c r="Z46" s="1"/>
      <c r="AA46" s="1"/>
      <c r="AB46" s="1"/>
    </row>
    <row r="47" spans="1:28" ht="75" hidden="1" outlineLevel="1">
      <c r="A47" s="29" t="s">
        <v>13</v>
      </c>
      <c r="B47" s="58"/>
      <c r="C47" s="58"/>
      <c r="D47" s="27" t="s">
        <v>143</v>
      </c>
      <c r="E47" s="58"/>
      <c r="F47" s="27" t="s">
        <v>161</v>
      </c>
      <c r="G47" s="28" t="s">
        <v>59</v>
      </c>
      <c r="H47" s="27" t="s">
        <v>174</v>
      </c>
      <c r="I47" s="1"/>
      <c r="J47" s="1"/>
      <c r="K47" s="1"/>
      <c r="L47" s="1"/>
      <c r="M47" s="1"/>
      <c r="N47" s="1"/>
      <c r="O47" s="1"/>
      <c r="P47" s="1"/>
      <c r="Q47" s="1"/>
      <c r="R47" s="1"/>
      <c r="S47" s="1"/>
      <c r="T47" s="1"/>
      <c r="U47" s="1"/>
      <c r="V47" s="1"/>
      <c r="W47" s="1"/>
      <c r="X47" s="1"/>
      <c r="Y47" s="1"/>
      <c r="Z47" s="1"/>
      <c r="AA47" s="1"/>
      <c r="AB47" s="1"/>
    </row>
    <row r="48" spans="1:28" ht="45" hidden="1" outlineLevel="1">
      <c r="A48" s="29" t="s">
        <v>13</v>
      </c>
      <c r="B48" s="59"/>
      <c r="C48" s="58"/>
      <c r="D48" s="27" t="s">
        <v>27</v>
      </c>
      <c r="E48" s="59"/>
      <c r="F48" s="27" t="s">
        <v>28</v>
      </c>
      <c r="G48" s="28" t="s">
        <v>59</v>
      </c>
      <c r="H48" s="27" t="s">
        <v>174</v>
      </c>
      <c r="I48" s="1"/>
      <c r="J48" s="1"/>
      <c r="K48" s="1"/>
      <c r="L48" s="1"/>
      <c r="M48" s="1"/>
      <c r="N48" s="1"/>
      <c r="O48" s="1"/>
      <c r="P48" s="1"/>
      <c r="Q48" s="1"/>
      <c r="R48" s="1"/>
      <c r="S48" s="1"/>
      <c r="T48" s="1"/>
      <c r="U48" s="1"/>
      <c r="V48" s="1"/>
      <c r="W48" s="1"/>
      <c r="X48" s="1"/>
      <c r="Y48" s="1"/>
      <c r="Z48" s="1"/>
      <c r="AA48" s="1"/>
      <c r="AB48" s="1"/>
    </row>
    <row r="49" spans="1:28" ht="60" hidden="1" outlineLevel="1">
      <c r="A49" s="29" t="s">
        <v>33</v>
      </c>
      <c r="B49" s="32" t="s">
        <v>144</v>
      </c>
      <c r="C49" s="58"/>
      <c r="D49" s="27" t="s">
        <v>162</v>
      </c>
      <c r="E49" s="27" t="s">
        <v>91</v>
      </c>
      <c r="F49" s="27" t="s">
        <v>28</v>
      </c>
      <c r="G49" s="28" t="s">
        <v>59</v>
      </c>
      <c r="H49" s="27" t="s">
        <v>174</v>
      </c>
      <c r="I49" s="1"/>
      <c r="J49" s="1"/>
      <c r="K49" s="1"/>
      <c r="L49" s="1"/>
      <c r="M49" s="1"/>
      <c r="N49" s="1"/>
      <c r="O49" s="1"/>
      <c r="P49" s="1"/>
      <c r="Q49" s="1"/>
      <c r="R49" s="1"/>
      <c r="S49" s="1"/>
      <c r="T49" s="1"/>
      <c r="U49" s="1"/>
      <c r="V49" s="1"/>
      <c r="W49" s="1"/>
      <c r="X49" s="1"/>
      <c r="Y49" s="1"/>
      <c r="Z49" s="1"/>
      <c r="AA49" s="1"/>
      <c r="AB49" s="1"/>
    </row>
    <row r="50" spans="1:28" ht="165" hidden="1" outlineLevel="1">
      <c r="A50" s="29" t="s">
        <v>33</v>
      </c>
      <c r="B50" s="27" t="s">
        <v>145</v>
      </c>
      <c r="C50" s="59"/>
      <c r="D50" s="32" t="s">
        <v>164</v>
      </c>
      <c r="E50" s="33" t="s">
        <v>165</v>
      </c>
      <c r="F50" s="27" t="s">
        <v>28</v>
      </c>
      <c r="G50" s="28" t="s">
        <v>59</v>
      </c>
      <c r="H50" s="27" t="s">
        <v>174</v>
      </c>
      <c r="I50" s="1"/>
      <c r="J50" s="1"/>
      <c r="K50" s="1"/>
      <c r="L50" s="1"/>
      <c r="M50" s="1"/>
      <c r="N50" s="1"/>
      <c r="O50" s="1"/>
      <c r="P50" s="1"/>
      <c r="Q50" s="1"/>
      <c r="R50" s="1"/>
      <c r="S50" s="1"/>
      <c r="T50" s="1"/>
      <c r="U50" s="1"/>
      <c r="V50" s="1"/>
      <c r="W50" s="1"/>
      <c r="X50" s="1"/>
      <c r="Y50" s="1"/>
      <c r="Z50" s="1"/>
      <c r="AA50" s="1"/>
      <c r="AB50" s="1"/>
    </row>
    <row r="51" spans="1:28" collapsed="1">
      <c r="A51" s="65" t="s">
        <v>146</v>
      </c>
      <c r="B51" s="59"/>
      <c r="C51" s="59"/>
      <c r="D51" s="59"/>
      <c r="E51" s="59"/>
      <c r="F51" s="59"/>
      <c r="G51" s="59"/>
      <c r="H51" s="59"/>
      <c r="I51" s="1"/>
      <c r="J51" s="1"/>
      <c r="K51" s="1"/>
      <c r="L51" s="1"/>
      <c r="M51" s="1"/>
      <c r="N51" s="1"/>
      <c r="O51" s="1"/>
      <c r="P51" s="1"/>
      <c r="Q51" s="1"/>
      <c r="R51" s="1"/>
      <c r="S51" s="1"/>
      <c r="T51" s="1"/>
      <c r="U51" s="1"/>
      <c r="V51" s="1"/>
      <c r="W51" s="1"/>
      <c r="X51" s="1"/>
      <c r="Y51" s="1"/>
      <c r="Z51" s="1"/>
      <c r="AA51" s="1"/>
      <c r="AB51" s="1"/>
    </row>
    <row r="52" spans="1:28" ht="165" hidden="1" outlineLevel="1">
      <c r="A52" s="29" t="s">
        <v>54</v>
      </c>
      <c r="B52" s="27" t="s">
        <v>117</v>
      </c>
      <c r="C52" s="66" t="s">
        <v>147</v>
      </c>
      <c r="D52" s="27" t="s">
        <v>169</v>
      </c>
      <c r="E52" s="27" t="s">
        <v>75</v>
      </c>
      <c r="F52" s="27" t="s">
        <v>28</v>
      </c>
      <c r="G52" s="28" t="s">
        <v>59</v>
      </c>
      <c r="H52" s="27" t="s">
        <v>174</v>
      </c>
      <c r="I52" s="1"/>
      <c r="J52" s="1"/>
      <c r="K52" s="1"/>
      <c r="L52" s="1"/>
      <c r="M52" s="1"/>
      <c r="N52" s="1"/>
      <c r="O52" s="1"/>
      <c r="P52" s="1"/>
      <c r="Q52" s="1"/>
      <c r="R52" s="1"/>
      <c r="S52" s="1"/>
      <c r="T52" s="1"/>
      <c r="U52" s="1"/>
      <c r="V52" s="1"/>
      <c r="W52" s="1"/>
      <c r="X52" s="1"/>
      <c r="Y52" s="1"/>
      <c r="Z52" s="1"/>
      <c r="AA52" s="1"/>
      <c r="AB52" s="1"/>
    </row>
    <row r="53" spans="1:28" ht="60" hidden="1" outlineLevel="1">
      <c r="A53" s="29" t="s">
        <v>33</v>
      </c>
      <c r="B53" s="27" t="s">
        <v>105</v>
      </c>
      <c r="C53" s="58"/>
      <c r="D53" s="27" t="s">
        <v>106</v>
      </c>
      <c r="E53" s="27" t="s">
        <v>107</v>
      </c>
      <c r="F53" s="27" t="s">
        <v>28</v>
      </c>
      <c r="G53" s="28" t="s">
        <v>59</v>
      </c>
      <c r="H53" s="27" t="s">
        <v>174</v>
      </c>
      <c r="I53" s="1"/>
      <c r="J53" s="1"/>
      <c r="K53" s="1"/>
      <c r="L53" s="1"/>
      <c r="M53" s="1"/>
      <c r="N53" s="1"/>
      <c r="O53" s="1"/>
      <c r="P53" s="1"/>
      <c r="Q53" s="1"/>
      <c r="R53" s="1"/>
      <c r="S53" s="1"/>
      <c r="T53" s="1"/>
      <c r="U53" s="1"/>
      <c r="V53" s="1"/>
      <c r="W53" s="1"/>
      <c r="X53" s="1"/>
      <c r="Y53" s="1"/>
      <c r="Z53" s="1"/>
      <c r="AA53" s="1"/>
      <c r="AB53" s="1"/>
    </row>
    <row r="54" spans="1:28" ht="60" hidden="1" outlineLevel="1">
      <c r="A54" s="29" t="s">
        <v>33</v>
      </c>
      <c r="B54" s="27" t="s">
        <v>144</v>
      </c>
      <c r="C54" s="58"/>
      <c r="D54" s="27" t="s">
        <v>168</v>
      </c>
      <c r="E54" s="27" t="s">
        <v>91</v>
      </c>
      <c r="F54" s="27" t="s">
        <v>28</v>
      </c>
      <c r="G54" s="28" t="s">
        <v>59</v>
      </c>
      <c r="H54" s="27" t="s">
        <v>174</v>
      </c>
      <c r="I54" s="1"/>
      <c r="J54" s="1"/>
      <c r="K54" s="1"/>
      <c r="L54" s="1"/>
      <c r="M54" s="1"/>
      <c r="N54" s="1"/>
      <c r="O54" s="1"/>
      <c r="P54" s="1"/>
      <c r="Q54" s="1"/>
      <c r="R54" s="1"/>
      <c r="S54" s="1"/>
      <c r="T54" s="1"/>
      <c r="U54" s="1"/>
      <c r="V54" s="1"/>
      <c r="W54" s="1"/>
      <c r="X54" s="1"/>
      <c r="Y54" s="1"/>
      <c r="Z54" s="1"/>
      <c r="AA54" s="1"/>
      <c r="AB54" s="1"/>
    </row>
    <row r="55" spans="1:28" ht="60" hidden="1" outlineLevel="1">
      <c r="A55" s="29" t="s">
        <v>33</v>
      </c>
      <c r="B55" s="27" t="s">
        <v>148</v>
      </c>
      <c r="C55" s="59"/>
      <c r="D55" s="27" t="s">
        <v>170</v>
      </c>
      <c r="E55" s="27" t="s">
        <v>91</v>
      </c>
      <c r="F55" s="27" t="s">
        <v>28</v>
      </c>
      <c r="G55" s="28" t="s">
        <v>59</v>
      </c>
      <c r="H55" s="27" t="s">
        <v>174</v>
      </c>
      <c r="I55" s="1"/>
      <c r="J55" s="1"/>
      <c r="K55" s="1"/>
      <c r="L55" s="1"/>
      <c r="M55" s="1"/>
      <c r="N55" s="1"/>
      <c r="O55" s="1"/>
      <c r="P55" s="1"/>
      <c r="Q55" s="1"/>
      <c r="R55" s="1"/>
      <c r="S55" s="1"/>
      <c r="T55" s="1"/>
      <c r="U55" s="1"/>
      <c r="V55" s="1"/>
      <c r="W55" s="1"/>
      <c r="X55" s="1"/>
      <c r="Y55" s="1"/>
      <c r="Z55" s="1"/>
      <c r="AA55" s="1"/>
      <c r="AB55" s="1"/>
    </row>
    <row r="56" spans="1:28" collapsed="1">
      <c r="A56" s="65" t="s">
        <v>149</v>
      </c>
      <c r="B56" s="59"/>
      <c r="C56" s="59"/>
      <c r="D56" s="59"/>
      <c r="E56" s="59"/>
      <c r="F56" s="59"/>
      <c r="G56" s="59"/>
      <c r="H56" s="59"/>
      <c r="I56" s="1"/>
      <c r="J56" s="1"/>
      <c r="K56" s="1"/>
      <c r="L56" s="1"/>
      <c r="M56" s="1"/>
      <c r="N56" s="1"/>
      <c r="O56" s="1"/>
      <c r="P56" s="1"/>
      <c r="Q56" s="1"/>
      <c r="R56" s="1"/>
      <c r="S56" s="1"/>
      <c r="T56" s="1"/>
      <c r="U56" s="1"/>
      <c r="V56" s="1"/>
      <c r="W56" s="1"/>
      <c r="X56" s="1"/>
      <c r="Y56" s="1"/>
      <c r="Z56" s="1"/>
      <c r="AA56" s="1"/>
      <c r="AB56" s="1"/>
    </row>
    <row r="57" spans="1:28" ht="105" hidden="1" outlineLevel="1">
      <c r="A57" s="29" t="s">
        <v>54</v>
      </c>
      <c r="B57" s="27" t="s">
        <v>117</v>
      </c>
      <c r="C57" s="66" t="s">
        <v>150</v>
      </c>
      <c r="D57" s="32" t="s">
        <v>173</v>
      </c>
      <c r="E57" s="27" t="s">
        <v>75</v>
      </c>
      <c r="F57" s="27" t="s">
        <v>28</v>
      </c>
      <c r="G57" s="28" t="s">
        <v>59</v>
      </c>
      <c r="H57" s="27" t="s">
        <v>174</v>
      </c>
      <c r="I57" s="1"/>
      <c r="J57" s="1"/>
      <c r="K57" s="1"/>
      <c r="L57" s="1"/>
      <c r="M57" s="1"/>
      <c r="N57" s="1"/>
      <c r="O57" s="1"/>
      <c r="P57" s="1"/>
      <c r="Q57" s="1"/>
      <c r="R57" s="1"/>
      <c r="S57" s="1"/>
      <c r="T57" s="1"/>
      <c r="U57" s="1"/>
      <c r="V57" s="1"/>
      <c r="W57" s="1"/>
      <c r="X57" s="1"/>
      <c r="Y57" s="1"/>
      <c r="Z57" s="1"/>
      <c r="AA57" s="1"/>
      <c r="AB57" s="1"/>
    </row>
    <row r="58" spans="1:28" ht="60" hidden="1" outlineLevel="1">
      <c r="A58" s="29" t="s">
        <v>33</v>
      </c>
      <c r="B58" s="27" t="s">
        <v>172</v>
      </c>
      <c r="C58" s="59"/>
      <c r="D58" s="27" t="s">
        <v>121</v>
      </c>
      <c r="E58" s="27" t="s">
        <v>91</v>
      </c>
      <c r="F58" s="27" t="s">
        <v>28</v>
      </c>
      <c r="G58" s="28" t="s">
        <v>59</v>
      </c>
      <c r="H58" s="27" t="s">
        <v>174</v>
      </c>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 r="A60" s="54" t="str">
        <f>G3</f>
        <v>Estado de la prueba</v>
      </c>
      <c r="B60" s="55"/>
      <c r="C60" s="6"/>
      <c r="D60" s="54" t="str">
        <f>A3</f>
        <v>Tipos de pruebas</v>
      </c>
      <c r="E60" s="55"/>
      <c r="F60" s="7" t="s">
        <v>58</v>
      </c>
      <c r="G60" s="1"/>
      <c r="H60" s="1"/>
      <c r="I60" s="1"/>
      <c r="J60" s="1"/>
      <c r="K60" s="1"/>
      <c r="L60" s="1"/>
      <c r="M60" s="1"/>
      <c r="N60" s="1"/>
      <c r="O60" s="1"/>
      <c r="P60" s="1"/>
      <c r="Q60" s="1"/>
      <c r="R60" s="1"/>
      <c r="S60" s="1"/>
      <c r="T60" s="1"/>
      <c r="U60" s="1"/>
      <c r="V60" s="1"/>
      <c r="W60" s="1"/>
      <c r="X60" s="1"/>
      <c r="Y60" s="1"/>
      <c r="Z60" s="1"/>
      <c r="AA60" s="1"/>
      <c r="AB60" s="1"/>
    </row>
    <row r="61" spans="1:28" ht="19.5" customHeight="1">
      <c r="A61" s="36" t="s">
        <v>59</v>
      </c>
      <c r="B61" s="39">
        <f t="shared" ref="B61:B64" si="0">B69+B75+B81+B87+B93+B99+B105+B111+B117</f>
        <v>46</v>
      </c>
      <c r="C61" s="1"/>
      <c r="D61" s="40" t="s">
        <v>60</v>
      </c>
      <c r="E61" s="39">
        <f>COUNTIF(A5:A58, "PU")</f>
        <v>12</v>
      </c>
      <c r="F61" s="42">
        <f>E61/E65</f>
        <v>0.2608695652173913</v>
      </c>
      <c r="G61" s="1"/>
      <c r="H61" s="1"/>
      <c r="I61" s="1"/>
      <c r="J61" s="1"/>
      <c r="K61" s="1"/>
      <c r="L61" s="1"/>
      <c r="M61" s="1"/>
      <c r="N61" s="1"/>
      <c r="O61" s="1"/>
      <c r="P61" s="1"/>
      <c r="Q61" s="1"/>
      <c r="R61" s="1"/>
      <c r="S61" s="1"/>
      <c r="T61" s="1"/>
      <c r="U61" s="1"/>
      <c r="V61" s="1"/>
      <c r="W61" s="1"/>
      <c r="X61" s="1"/>
      <c r="Y61" s="1"/>
      <c r="Z61" s="1"/>
      <c r="AA61" s="1"/>
      <c r="AB61" s="1"/>
    </row>
    <row r="62" spans="1:28" ht="19.5" customHeight="1">
      <c r="A62" s="36" t="s">
        <v>61</v>
      </c>
      <c r="B62" s="29">
        <f t="shared" si="0"/>
        <v>0</v>
      </c>
      <c r="C62" s="1"/>
      <c r="D62" s="43" t="s">
        <v>62</v>
      </c>
      <c r="E62" s="29">
        <f>COUNTIF(A5:A58, "PF")</f>
        <v>26</v>
      </c>
      <c r="F62" s="44">
        <f>E62/E65</f>
        <v>0.56521739130434778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19</v>
      </c>
      <c r="B63" s="39">
        <f t="shared" si="0"/>
        <v>0</v>
      </c>
      <c r="C63" s="1"/>
      <c r="D63" s="40" t="s">
        <v>63</v>
      </c>
      <c r="E63" s="39">
        <f>COUNTIF(A5:A58, "PNF")</f>
        <v>8</v>
      </c>
      <c r="F63" s="42">
        <f>E63/E65</f>
        <v>0.17391304347826086</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29</v>
      </c>
      <c r="B64" s="29">
        <f t="shared" si="0"/>
        <v>0</v>
      </c>
      <c r="C64" s="1"/>
      <c r="D64" s="43" t="s">
        <v>64</v>
      </c>
      <c r="E64" s="29">
        <f>COUNTIF(A5:A58, "PI")</f>
        <v>0</v>
      </c>
      <c r="F64" s="44">
        <f>E64/E65</f>
        <v>0</v>
      </c>
      <c r="G64" s="1"/>
      <c r="H64" s="1"/>
      <c r="I64" s="1"/>
      <c r="J64" s="1"/>
      <c r="K64" s="1"/>
      <c r="L64" s="1"/>
      <c r="M64" s="1"/>
      <c r="N64" s="1"/>
      <c r="O64" s="1"/>
      <c r="P64" s="1"/>
      <c r="Q64" s="1"/>
      <c r="R64" s="1"/>
      <c r="S64" s="1"/>
      <c r="T64" s="1"/>
      <c r="U64" s="1"/>
      <c r="V64" s="1"/>
      <c r="W64" s="1"/>
      <c r="X64" s="1"/>
      <c r="Y64" s="1"/>
      <c r="Z64" s="1"/>
      <c r="AA64" s="1"/>
      <c r="AB64" s="1"/>
    </row>
    <row r="65" spans="1:28" ht="15.75" customHeight="1">
      <c r="A65" s="40" t="s">
        <v>65</v>
      </c>
      <c r="B65" s="39">
        <f>SUM(B61:B64)</f>
        <v>46</v>
      </c>
      <c r="C65" s="1"/>
      <c r="D65" s="40" t="s">
        <v>66</v>
      </c>
      <c r="E65" s="39">
        <f>SUM(E61:E64)</f>
        <v>46</v>
      </c>
      <c r="F65" s="41"/>
      <c r="G65" s="1"/>
      <c r="H65" s="1"/>
      <c r="I65" s="1"/>
      <c r="J65" s="1"/>
      <c r="K65" s="1"/>
      <c r="L65" s="1"/>
      <c r="M65" s="1"/>
      <c r="N65" s="1"/>
      <c r="O65" s="1"/>
      <c r="P65" s="1"/>
      <c r="Q65" s="1"/>
      <c r="R65" s="1"/>
      <c r="S65" s="1"/>
      <c r="T65" s="1"/>
      <c r="U65" s="1"/>
      <c r="V65" s="1"/>
      <c r="W65" s="1"/>
      <c r="X65" s="1"/>
      <c r="Y65" s="1"/>
      <c r="Z65" s="1"/>
      <c r="AA65" s="1"/>
      <c r="AB65" s="1"/>
    </row>
    <row r="66" spans="1:2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48" t="s">
        <v>67</v>
      </c>
      <c r="B67" s="49"/>
      <c r="C67" s="6"/>
      <c r="D67" s="6"/>
      <c r="E67" s="1"/>
      <c r="F67" s="1"/>
      <c r="G67" s="1"/>
      <c r="H67" s="1"/>
      <c r="I67" s="1"/>
      <c r="J67" s="1"/>
      <c r="K67" s="1"/>
      <c r="L67" s="1"/>
      <c r="M67" s="1"/>
      <c r="N67" s="1"/>
      <c r="O67" s="1"/>
      <c r="P67" s="1"/>
      <c r="Q67" s="1"/>
      <c r="R67" s="1"/>
      <c r="S67" s="1"/>
      <c r="T67" s="1"/>
      <c r="U67" s="1"/>
      <c r="V67" s="1"/>
      <c r="W67" s="1"/>
      <c r="X67" s="1"/>
      <c r="Y67" s="1"/>
      <c r="Z67" s="1"/>
      <c r="AA67" s="1"/>
      <c r="AB67" s="1"/>
    </row>
    <row r="68" spans="1:28" ht="15.75" customHeight="1" collapsed="1">
      <c r="A68" s="2" t="str">
        <f>A4</f>
        <v>Home</v>
      </c>
      <c r="B68" s="2" t="s">
        <v>68</v>
      </c>
      <c r="C68" s="1"/>
      <c r="D68" s="18"/>
      <c r="E68" s="1"/>
      <c r="F68" s="1"/>
      <c r="G68" s="1"/>
      <c r="H68" s="1"/>
      <c r="I68" s="1"/>
      <c r="J68" s="1"/>
      <c r="K68" s="1"/>
      <c r="L68" s="1"/>
      <c r="M68" s="1"/>
      <c r="N68" s="1"/>
      <c r="O68" s="1"/>
      <c r="P68" s="1"/>
      <c r="Q68" s="1"/>
      <c r="R68" s="1"/>
      <c r="S68" s="1"/>
      <c r="T68" s="1"/>
      <c r="U68" s="1"/>
      <c r="V68" s="1"/>
      <c r="W68" s="1"/>
      <c r="X68" s="1"/>
      <c r="Y68" s="1"/>
      <c r="Z68" s="1"/>
      <c r="AA68" s="1"/>
      <c r="AB68" s="1"/>
    </row>
    <row r="69" spans="1:28" ht="19.5" hidden="1" customHeight="1" outlineLevel="1">
      <c r="A69" s="34" t="s">
        <v>59</v>
      </c>
      <c r="B69" s="39">
        <f>COUNTIF(G5:G9, "No ejecutado")</f>
        <v>5</v>
      </c>
      <c r="C69" s="1"/>
      <c r="D69" s="20"/>
      <c r="E69" s="1"/>
      <c r="F69" s="1"/>
      <c r="G69" s="1"/>
      <c r="H69" s="1"/>
      <c r="I69" s="1"/>
      <c r="J69" s="1"/>
      <c r="K69" s="1"/>
      <c r="L69" s="1"/>
      <c r="M69" s="1"/>
      <c r="N69" s="1"/>
      <c r="O69" s="1"/>
      <c r="P69" s="1"/>
      <c r="Q69" s="1"/>
      <c r="R69" s="1"/>
      <c r="S69" s="1"/>
      <c r="T69" s="1"/>
      <c r="U69" s="1"/>
      <c r="V69" s="1"/>
      <c r="W69" s="1"/>
      <c r="X69" s="1"/>
      <c r="Y69" s="1"/>
      <c r="Z69" s="1"/>
      <c r="AA69" s="1"/>
      <c r="AB69" s="1"/>
    </row>
    <row r="70" spans="1:28" ht="19.5" hidden="1" customHeight="1" outlineLevel="1">
      <c r="A70" s="36" t="s">
        <v>61</v>
      </c>
      <c r="B70" s="29">
        <f>COUNTIF(G5:G9, "Bloqueado")</f>
        <v>0</v>
      </c>
      <c r="C70" s="1"/>
      <c r="D70" s="20"/>
      <c r="E70" s="1"/>
      <c r="F70" s="1"/>
      <c r="G70" s="1"/>
      <c r="H70" s="1"/>
      <c r="I70" s="1"/>
      <c r="J70" s="1"/>
      <c r="K70" s="1"/>
      <c r="L70" s="1"/>
      <c r="M70" s="1"/>
      <c r="N70" s="1"/>
      <c r="O70" s="1"/>
      <c r="P70" s="1"/>
      <c r="Q70" s="1"/>
      <c r="R70" s="1"/>
      <c r="S70" s="1"/>
      <c r="T70" s="1"/>
      <c r="U70" s="1"/>
      <c r="V70" s="1"/>
      <c r="W70" s="1"/>
      <c r="X70" s="1"/>
      <c r="Y70" s="1"/>
      <c r="Z70" s="1"/>
      <c r="AA70" s="1"/>
      <c r="AB70" s="1"/>
    </row>
    <row r="71" spans="1:28" ht="19.5" hidden="1" customHeight="1" outlineLevel="1">
      <c r="A71" s="36" t="s">
        <v>19</v>
      </c>
      <c r="B71" s="39">
        <f>COUNTIF(G5:G9, "Fallado")</f>
        <v>0</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hidden="1" customHeight="1" outlineLevel="1">
      <c r="A72" s="36" t="s">
        <v>29</v>
      </c>
      <c r="B72" s="29">
        <f>COUNTIF(G5:G9, "Pasado")</f>
        <v>0</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5.75" hidden="1" customHeight="1" outlineLevel="1">
      <c r="A73" s="40" t="s">
        <v>69</v>
      </c>
      <c r="B73" s="39">
        <f>SUM(B69:B72)</f>
        <v>5</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5.75" customHeight="1" collapsed="1">
      <c r="A74" s="2" t="str">
        <f>A10</f>
        <v>Menu</v>
      </c>
      <c r="B74" s="2" t="s">
        <v>68</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75" hidden="1" customHeight="1" outlineLevel="1">
      <c r="A75" s="34" t="s">
        <v>59</v>
      </c>
      <c r="B75" s="39">
        <f>COUNTIF(G11:G14, "No ejecutado")</f>
        <v>4</v>
      </c>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75" hidden="1" customHeight="1" outlineLevel="1">
      <c r="A76" s="36" t="s">
        <v>61</v>
      </c>
      <c r="B76" s="29">
        <f>COUNTIF(G11:G14, "Bloqueado")</f>
        <v>0</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hidden="1" customHeight="1" outlineLevel="1">
      <c r="A77" s="36" t="s">
        <v>19</v>
      </c>
      <c r="B77" s="39">
        <f>COUNTIF(G11:G14, "Fallado")</f>
        <v>0</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hidden="1" customHeight="1" outlineLevel="1">
      <c r="A78" s="36" t="s">
        <v>29</v>
      </c>
      <c r="B78" s="29">
        <f>COUNTIF(G11:G14, "Pasado")</f>
        <v>0</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hidden="1" customHeight="1" outlineLevel="1">
      <c r="A79" s="40" t="s">
        <v>69</v>
      </c>
      <c r="B79" s="39">
        <f>SUM(B75:B78)</f>
        <v>4</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collapsed="1">
      <c r="A80" s="45" t="str">
        <f>A15</f>
        <v>Select para Filtros</v>
      </c>
      <c r="B80" s="46" t="s">
        <v>68</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hidden="1" customHeight="1" outlineLevel="1">
      <c r="A81" s="19" t="s">
        <v>59</v>
      </c>
      <c r="B81" s="9">
        <f>COUNTIF(G16:G18, "No ejecutado")</f>
        <v>3</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hidden="1" customHeight="1" outlineLevel="1">
      <c r="A82" s="8" t="s">
        <v>61</v>
      </c>
      <c r="B82" s="13">
        <f>COUNTIF(G16:G18, "Bloqueado")</f>
        <v>0</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hidden="1" customHeight="1" outlineLevel="1">
      <c r="A83" s="8" t="s">
        <v>19</v>
      </c>
      <c r="B83" s="9">
        <f>COUNTIF(G16:G18, "Fallado")</f>
        <v>0</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hidden="1" customHeight="1" outlineLevel="1">
      <c r="A84" s="8" t="s">
        <v>29</v>
      </c>
      <c r="B84" s="13">
        <f>COUNTIF(G16:G18, "Pasado")</f>
        <v>0</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hidden="1" customHeight="1" outlineLevel="1">
      <c r="A85" s="16" t="s">
        <v>69</v>
      </c>
      <c r="B85" s="9">
        <f>SUM(B81:B84)</f>
        <v>3</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ollapsed="1">
      <c r="A86" s="17" t="str">
        <f>A19</f>
        <v>Productos</v>
      </c>
      <c r="B86" s="2" t="s">
        <v>68</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hidden="1" customHeight="1" outlineLevel="1">
      <c r="A87" s="19" t="s">
        <v>59</v>
      </c>
      <c r="B87" s="9">
        <f>COUNTIF(G20:G23, "No ejecutado")</f>
        <v>4</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hidden="1" customHeight="1" outlineLevel="1">
      <c r="A88" s="8" t="s">
        <v>61</v>
      </c>
      <c r="B88" s="13">
        <f>COUNTIF(G20:G23, "Bloqueado")</f>
        <v>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hidden="1" customHeight="1" outlineLevel="1">
      <c r="A89" s="8" t="s">
        <v>19</v>
      </c>
      <c r="B89" s="9">
        <f>COUNTIF(G20:G23, "Fallado")</f>
        <v>0</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hidden="1" customHeight="1" outlineLevel="1">
      <c r="A90" s="8" t="s">
        <v>29</v>
      </c>
      <c r="B90" s="13">
        <f>COUNTIF(G20:G23, "Pasado")</f>
        <v>0</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hidden="1" customHeight="1" outlineLevel="1">
      <c r="A91" s="16" t="s">
        <v>69</v>
      </c>
      <c r="B91" s="9">
        <f>SUM(B87:B90)</f>
        <v>4</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collapsed="1">
      <c r="A92" s="17" t="str">
        <f>A24</f>
        <v>Detalle del producto</v>
      </c>
      <c r="B92" s="2" t="s">
        <v>68</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hidden="1" customHeight="1" outlineLevel="1">
      <c r="A93" s="19" t="s">
        <v>59</v>
      </c>
      <c r="B93" s="9">
        <f>COUNTIF(G25:G28, "No ejecutado")</f>
        <v>4</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hidden="1" customHeight="1" outlineLevel="1">
      <c r="A94" s="8" t="s">
        <v>61</v>
      </c>
      <c r="B94" s="13">
        <f>COUNTIF(G25:G28, "Bloqueado")</f>
        <v>0</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hidden="1" customHeight="1" outlineLevel="1">
      <c r="A95" s="8" t="s">
        <v>19</v>
      </c>
      <c r="B95" s="9">
        <f>COUNTIF(G25:G28, "Fallado")</f>
        <v>0</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hidden="1" customHeight="1" outlineLevel="1">
      <c r="A96" s="8" t="s">
        <v>29</v>
      </c>
      <c r="B96" s="13">
        <f>COUNTIF(G25:G28, "Pasado")</f>
        <v>0</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hidden="1" customHeight="1" outlineLevel="1">
      <c r="A97" s="16" t="s">
        <v>69</v>
      </c>
      <c r="B97" s="9">
        <f>SUM(B93:B96)</f>
        <v>4</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collapsed="1">
      <c r="A98" s="17" t="str">
        <f>A29</f>
        <v>Carro de compra</v>
      </c>
      <c r="B98" s="2" t="s">
        <v>68</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hidden="1" customHeight="1" outlineLevel="1">
      <c r="A99" s="19" t="s">
        <v>59</v>
      </c>
      <c r="B99" s="9">
        <f>COUNTIF(G30:G34, "No ejecutado")</f>
        <v>5</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hidden="1" customHeight="1" outlineLevel="1">
      <c r="A100" s="8" t="s">
        <v>61</v>
      </c>
      <c r="B100" s="13">
        <f>COUNTIF(G30:G34, "Bloqueado")</f>
        <v>0</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hidden="1" customHeight="1" outlineLevel="1">
      <c r="A101" s="8" t="s">
        <v>19</v>
      </c>
      <c r="B101" s="9">
        <f>COUNTIF(G30:G34, "Fallado")</f>
        <v>0</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hidden="1" customHeight="1" outlineLevel="1">
      <c r="A102" s="8" t="s">
        <v>29</v>
      </c>
      <c r="B102" s="13">
        <f>COUNTIF(G30:G34, "Pasado")</f>
        <v>0</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hidden="1" customHeight="1" outlineLevel="1">
      <c r="A103" s="16" t="s">
        <v>69</v>
      </c>
      <c r="B103" s="9">
        <f>SUM(B99:B102)</f>
        <v>5</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collapsed="1">
      <c r="A104" s="17" t="str">
        <f>A35</f>
        <v>Checkout</v>
      </c>
      <c r="B104" s="2" t="s">
        <v>68</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hidden="1" customHeight="1" outlineLevel="1">
      <c r="A105" s="19" t="s">
        <v>59</v>
      </c>
      <c r="B105" s="9">
        <f>COUNTIF(G36:G50, "No ejecutado")</f>
        <v>15</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hidden="1" customHeight="1" outlineLevel="1">
      <c r="A106" s="8" t="s">
        <v>61</v>
      </c>
      <c r="B106" s="13">
        <f>COUNTIF(G36:G50, "Bloqueado")</f>
        <v>0</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hidden="1" customHeight="1" outlineLevel="1">
      <c r="A107" s="8" t="s">
        <v>19</v>
      </c>
      <c r="B107" s="9">
        <f>COUNTIF(G36:G50, "Fallado")</f>
        <v>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hidden="1" customHeight="1" outlineLevel="1">
      <c r="A108" s="8" t="s">
        <v>29</v>
      </c>
      <c r="B108" s="13">
        <f>COUNTIF(G36:G50, "Pasado")</f>
        <v>0</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hidden="1" customHeight="1" outlineLevel="1">
      <c r="A109" s="16" t="s">
        <v>69</v>
      </c>
      <c r="B109" s="9">
        <f>SUM(B105:B108)</f>
        <v>15</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ollapsed="1">
      <c r="A110" s="17" t="str">
        <f>A51</f>
        <v>Pago del producto</v>
      </c>
      <c r="B110" s="2" t="s">
        <v>68</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hidden="1" customHeight="1" outlineLevel="1">
      <c r="A111" s="19" t="s">
        <v>59</v>
      </c>
      <c r="B111" s="9">
        <f>COUNTIF(G52:G55, "No ejecutado")</f>
        <v>4</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hidden="1" customHeight="1" outlineLevel="1">
      <c r="A112" s="8" t="s">
        <v>61</v>
      </c>
      <c r="B112" s="13">
        <f>COUNTIF(G52:G55, "Bloqueado")</f>
        <v>0</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hidden="1" customHeight="1" outlineLevel="1">
      <c r="A113" s="8" t="s">
        <v>19</v>
      </c>
      <c r="B113" s="9">
        <f>COUNTIF(G52:G55, "Fallado")</f>
        <v>0</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hidden="1" customHeight="1" outlineLevel="1">
      <c r="A114" s="8" t="s">
        <v>29</v>
      </c>
      <c r="B114" s="13">
        <f>COUNTIF(G52:G55, "Pasado")</f>
        <v>0</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hidden="1" customHeight="1" outlineLevel="1">
      <c r="A115" s="16" t="s">
        <v>69</v>
      </c>
      <c r="B115" s="9">
        <f>SUM(B111:B114)</f>
        <v>4</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collapsed="1">
      <c r="A116" s="17" t="str">
        <f>A56</f>
        <v>Compra finalizada</v>
      </c>
      <c r="B116" s="2" t="s">
        <v>68</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hidden="1" customHeight="1" outlineLevel="1">
      <c r="A117" s="19" t="s">
        <v>59</v>
      </c>
      <c r="B117" s="9">
        <f>COUNTIF(G57:G58, "No ejecutado")</f>
        <v>2</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hidden="1" customHeight="1" outlineLevel="1">
      <c r="A118" s="8" t="s">
        <v>61</v>
      </c>
      <c r="B118" s="13">
        <f>COUNTIF(G57:G58, "Bloqueado")</f>
        <v>0</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hidden="1" customHeight="1" outlineLevel="1">
      <c r="A119" s="8" t="s">
        <v>19</v>
      </c>
      <c r="B119" s="9">
        <f>COUNTIF(G57:G58, "Fallado")</f>
        <v>0</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hidden="1" customHeight="1" outlineLevel="1">
      <c r="A120" s="8" t="s">
        <v>29</v>
      </c>
      <c r="B120" s="13">
        <f>COUNTIF(G57:G58, "Pasado")</f>
        <v>0</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hidden="1" customHeight="1" outlineLevel="1">
      <c r="A121" s="16" t="s">
        <v>69</v>
      </c>
      <c r="B121" s="9">
        <f>SUM(B117:B120)</f>
        <v>2</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32">
    <mergeCell ref="A1:H1"/>
    <mergeCell ref="B2:D2"/>
    <mergeCell ref="F2:H2"/>
    <mergeCell ref="A4:H4"/>
    <mergeCell ref="A60:B60"/>
    <mergeCell ref="D60:E60"/>
    <mergeCell ref="A35:H35"/>
    <mergeCell ref="C36:C50"/>
    <mergeCell ref="B37:B40"/>
    <mergeCell ref="E37:E48"/>
    <mergeCell ref="B41:B44"/>
    <mergeCell ref="B45:B48"/>
    <mergeCell ref="A51:H51"/>
    <mergeCell ref="C52:C55"/>
    <mergeCell ref="A56:H56"/>
    <mergeCell ref="C57:C58"/>
    <mergeCell ref="A67:B67"/>
    <mergeCell ref="C5:C9"/>
    <mergeCell ref="A10:H10"/>
    <mergeCell ref="C11:C14"/>
    <mergeCell ref="A15:H15"/>
    <mergeCell ref="C16:C18"/>
    <mergeCell ref="D16:D18"/>
    <mergeCell ref="E16:E18"/>
    <mergeCell ref="A19:H19"/>
    <mergeCell ref="C20:C23"/>
    <mergeCell ref="E20:E21"/>
    <mergeCell ref="A24:H24"/>
    <mergeCell ref="C25:C28"/>
    <mergeCell ref="A29:H29"/>
    <mergeCell ref="C30:C34"/>
    <mergeCell ref="E33:E34"/>
  </mergeCells>
  <conditionalFormatting sqref="A61:A64">
    <cfRule type="containsText" dxfId="407" priority="1" operator="containsText" text="Bloqueado">
      <formula>NOT(ISERROR(SEARCH(("Bloqueado"),(A61))))</formula>
    </cfRule>
    <cfRule type="containsText" dxfId="406" priority="2" operator="containsText" text="Fallado">
      <formula>NOT(ISERROR(SEARCH(("Fallado"),(A61))))</formula>
    </cfRule>
    <cfRule type="containsText" dxfId="405" priority="3" operator="containsText" text="No ejecutado">
      <formula>NOT(ISERROR(SEARCH(("No ejecutado"),(A61))))</formula>
    </cfRule>
    <cfRule type="containsText" dxfId="404" priority="4" operator="containsText" text="Pasado">
      <formula>NOT(ISERROR(SEARCH(("Pasado"),(A61))))</formula>
    </cfRule>
  </conditionalFormatting>
  <conditionalFormatting sqref="A69:A72">
    <cfRule type="containsText" dxfId="403" priority="5" operator="containsText" text="Bloqueado">
      <formula>NOT(ISERROR(SEARCH(("Bloqueado"),(A69))))</formula>
    </cfRule>
    <cfRule type="containsText" dxfId="402" priority="6" operator="containsText" text="Fallado">
      <formula>NOT(ISERROR(SEARCH(("Fallado"),(A69))))</formula>
    </cfRule>
    <cfRule type="containsText" dxfId="401" priority="7" operator="containsText" text="No ejecutado">
      <formula>NOT(ISERROR(SEARCH(("No ejecutado"),(A69))))</formula>
    </cfRule>
    <cfRule type="containsText" dxfId="400" priority="8" operator="containsText" text="Pasado">
      <formula>NOT(ISERROR(SEARCH(("Pasado"),(A69))))</formula>
    </cfRule>
  </conditionalFormatting>
  <conditionalFormatting sqref="A75:A78">
    <cfRule type="containsText" dxfId="399" priority="9" operator="containsText" text="Bloqueado">
      <formula>NOT(ISERROR(SEARCH(("Bloqueado"),(A75))))</formula>
    </cfRule>
    <cfRule type="containsText" dxfId="398" priority="10" operator="containsText" text="Fallado">
      <formula>NOT(ISERROR(SEARCH(("Fallado"),(A75))))</formula>
    </cfRule>
    <cfRule type="containsText" dxfId="397" priority="11" operator="containsText" text="No ejecutado">
      <formula>NOT(ISERROR(SEARCH(("No ejecutado"),(A75))))</formula>
    </cfRule>
    <cfRule type="containsText" dxfId="396" priority="12" operator="containsText" text="Pasado">
      <formula>NOT(ISERROR(SEARCH(("Pasado"),(A75))))</formula>
    </cfRule>
  </conditionalFormatting>
  <conditionalFormatting sqref="A81:A84">
    <cfRule type="containsText" dxfId="395" priority="13" operator="containsText" text="Bloqueado">
      <formula>NOT(ISERROR(SEARCH(("Bloqueado"),(A81))))</formula>
    </cfRule>
    <cfRule type="containsText" dxfId="394" priority="14" operator="containsText" text="Fallado">
      <formula>NOT(ISERROR(SEARCH(("Fallado"),(A81))))</formula>
    </cfRule>
    <cfRule type="containsText" dxfId="393" priority="15" operator="containsText" text="No ejecutado">
      <formula>NOT(ISERROR(SEARCH(("No ejecutado"),(A81))))</formula>
    </cfRule>
    <cfRule type="containsText" dxfId="392" priority="16" operator="containsText" text="Pasado">
      <formula>NOT(ISERROR(SEARCH(("Pasado"),(A81))))</formula>
    </cfRule>
  </conditionalFormatting>
  <conditionalFormatting sqref="A87:A90">
    <cfRule type="containsText" dxfId="391" priority="17" operator="containsText" text="Bloqueado">
      <formula>NOT(ISERROR(SEARCH(("Bloqueado"),(A87))))</formula>
    </cfRule>
    <cfRule type="containsText" dxfId="390" priority="18" operator="containsText" text="Fallado">
      <formula>NOT(ISERROR(SEARCH(("Fallado"),(A87))))</formula>
    </cfRule>
    <cfRule type="containsText" dxfId="389" priority="19" operator="containsText" text="No ejecutado">
      <formula>NOT(ISERROR(SEARCH(("No ejecutado"),(A87))))</formula>
    </cfRule>
    <cfRule type="containsText" dxfId="388" priority="20" operator="containsText" text="Pasado">
      <formula>NOT(ISERROR(SEARCH(("Pasado"),(A87))))</formula>
    </cfRule>
  </conditionalFormatting>
  <conditionalFormatting sqref="A93:A96">
    <cfRule type="containsText" dxfId="387" priority="21" operator="containsText" text="Bloqueado">
      <formula>NOT(ISERROR(SEARCH(("Bloqueado"),(A93))))</formula>
    </cfRule>
    <cfRule type="containsText" dxfId="386" priority="22" operator="containsText" text="Fallado">
      <formula>NOT(ISERROR(SEARCH(("Fallado"),(A93))))</formula>
    </cfRule>
    <cfRule type="containsText" dxfId="385" priority="23" operator="containsText" text="No ejecutado">
      <formula>NOT(ISERROR(SEARCH(("No ejecutado"),(A93))))</formula>
    </cfRule>
    <cfRule type="containsText" dxfId="384" priority="24" operator="containsText" text="Pasado">
      <formula>NOT(ISERROR(SEARCH(("Pasado"),(A93))))</formula>
    </cfRule>
  </conditionalFormatting>
  <conditionalFormatting sqref="A99:A102">
    <cfRule type="containsText" dxfId="383" priority="25" operator="containsText" text="Bloqueado">
      <formula>NOT(ISERROR(SEARCH(("Bloqueado"),(A99))))</formula>
    </cfRule>
    <cfRule type="containsText" dxfId="382" priority="26" operator="containsText" text="Fallado">
      <formula>NOT(ISERROR(SEARCH(("Fallado"),(A99))))</formula>
    </cfRule>
    <cfRule type="containsText" dxfId="381" priority="27" operator="containsText" text="No ejecutado">
      <formula>NOT(ISERROR(SEARCH(("No ejecutado"),(A99))))</formula>
    </cfRule>
    <cfRule type="containsText" dxfId="380" priority="28" operator="containsText" text="Pasado">
      <formula>NOT(ISERROR(SEARCH(("Pasado"),(A99))))</formula>
    </cfRule>
  </conditionalFormatting>
  <conditionalFormatting sqref="A105:A108">
    <cfRule type="containsText" dxfId="379" priority="29" operator="containsText" text="Bloqueado">
      <formula>NOT(ISERROR(SEARCH(("Bloqueado"),(A105))))</formula>
    </cfRule>
    <cfRule type="containsText" dxfId="378" priority="30" operator="containsText" text="Fallado">
      <formula>NOT(ISERROR(SEARCH(("Fallado"),(A105))))</formula>
    </cfRule>
    <cfRule type="containsText" dxfId="377" priority="31" operator="containsText" text="No ejecutado">
      <formula>NOT(ISERROR(SEARCH(("No ejecutado"),(A105))))</formula>
    </cfRule>
    <cfRule type="containsText" dxfId="376" priority="32" operator="containsText" text="Pasado">
      <formula>NOT(ISERROR(SEARCH(("Pasado"),(A105))))</formula>
    </cfRule>
  </conditionalFormatting>
  <conditionalFormatting sqref="A111:A114">
    <cfRule type="containsText" dxfId="375" priority="33" operator="containsText" text="Bloqueado">
      <formula>NOT(ISERROR(SEARCH(("Bloqueado"),(A111))))</formula>
    </cfRule>
    <cfRule type="containsText" dxfId="374" priority="34" operator="containsText" text="Fallado">
      <formula>NOT(ISERROR(SEARCH(("Fallado"),(A111))))</formula>
    </cfRule>
    <cfRule type="containsText" dxfId="373" priority="35" operator="containsText" text="No ejecutado">
      <formula>NOT(ISERROR(SEARCH(("No ejecutado"),(A111))))</formula>
    </cfRule>
    <cfRule type="containsText" dxfId="372" priority="36" operator="containsText" text="Pasado">
      <formula>NOT(ISERROR(SEARCH(("Pasado"),(A111))))</formula>
    </cfRule>
  </conditionalFormatting>
  <conditionalFormatting sqref="A117:A120">
    <cfRule type="containsText" dxfId="371" priority="37" operator="containsText" text="Bloqueado">
      <formula>NOT(ISERROR(SEARCH(("Bloqueado"),(A117))))</formula>
    </cfRule>
    <cfRule type="containsText" dxfId="370" priority="38" operator="containsText" text="Fallado">
      <formula>NOT(ISERROR(SEARCH(("Fallado"),(A117))))</formula>
    </cfRule>
    <cfRule type="containsText" dxfId="369" priority="39" operator="containsText" text="No ejecutado">
      <formula>NOT(ISERROR(SEARCH(("No ejecutado"),(A117))))</formula>
    </cfRule>
    <cfRule type="containsText" dxfId="368" priority="40" operator="containsText" text="Pasado">
      <formula>NOT(ISERROR(SEARCH(("Pasado"),(A117))))</formula>
    </cfRule>
  </conditionalFormatting>
  <conditionalFormatting sqref="G5:G7">
    <cfRule type="containsText" dxfId="367" priority="73" operator="containsText" text="Bloqueado">
      <formula>NOT(ISERROR(SEARCH(("Bloqueado"),(G5))))</formula>
    </cfRule>
    <cfRule type="containsText" dxfId="366" priority="74" operator="containsText" text="Fallado">
      <formula>NOT(ISERROR(SEARCH(("Fallado"),(G5))))</formula>
    </cfRule>
    <cfRule type="containsText" dxfId="365" priority="75" operator="containsText" text="No ejecutado">
      <formula>NOT(ISERROR(SEARCH(("No ejecutado"),(G5))))</formula>
    </cfRule>
    <cfRule type="containsText" dxfId="364" priority="76" operator="containsText" text="Pasado">
      <formula>NOT(ISERROR(SEARCH(("Pasado"),(G5))))</formula>
    </cfRule>
  </conditionalFormatting>
  <conditionalFormatting sqref="G8:G9">
    <cfRule type="containsText" dxfId="363" priority="80" operator="containsText" text="Pasado">
      <formula>NOT(ISERROR(SEARCH(("Pasado"),(G8))))</formula>
    </cfRule>
    <cfRule type="containsText" dxfId="362" priority="77" operator="containsText" text="Bloqueado">
      <formula>NOT(ISERROR(SEARCH(("Bloqueado"),(G8))))</formula>
    </cfRule>
    <cfRule type="containsText" dxfId="361" priority="78" operator="containsText" text="Fallado">
      <formula>NOT(ISERROR(SEARCH(("Fallado"),(G8))))</formula>
    </cfRule>
    <cfRule type="containsText" dxfId="360" priority="79" operator="containsText" text="No ejecutado">
      <formula>NOT(ISERROR(SEARCH(("No ejecutado"),(G8))))</formula>
    </cfRule>
  </conditionalFormatting>
  <conditionalFormatting sqref="G11:G14">
    <cfRule type="containsText" dxfId="359" priority="72" operator="containsText" text="Pasado">
      <formula>NOT(ISERROR(SEARCH(("Pasado"),(G11))))</formula>
    </cfRule>
    <cfRule type="containsText" dxfId="358" priority="70" operator="containsText" text="Fallado">
      <formula>NOT(ISERROR(SEARCH(("Fallado"),(G11))))</formula>
    </cfRule>
    <cfRule type="containsText" dxfId="357" priority="69" operator="containsText" text="Bloqueado">
      <formula>NOT(ISERROR(SEARCH(("Bloqueado"),(G11))))</formula>
    </cfRule>
    <cfRule type="containsText" dxfId="356" priority="71" operator="containsText" text="No ejecutado">
      <formula>NOT(ISERROR(SEARCH(("No ejecutado"),(G11))))</formula>
    </cfRule>
  </conditionalFormatting>
  <conditionalFormatting sqref="G16:G18">
    <cfRule type="containsText" dxfId="355" priority="65" operator="containsText" text="Bloqueado">
      <formula>NOT(ISERROR(SEARCH(("Bloqueado"),(G16))))</formula>
    </cfRule>
    <cfRule type="containsText" dxfId="354" priority="66" operator="containsText" text="Fallado">
      <formula>NOT(ISERROR(SEARCH(("Fallado"),(G16))))</formula>
    </cfRule>
    <cfRule type="containsText" dxfId="353" priority="67" operator="containsText" text="No ejecutado">
      <formula>NOT(ISERROR(SEARCH(("No ejecutado"),(G16))))</formula>
    </cfRule>
    <cfRule type="containsText" dxfId="352" priority="68" operator="containsText" text="Pasado">
      <formula>NOT(ISERROR(SEARCH(("Pasado"),(G16))))</formula>
    </cfRule>
  </conditionalFormatting>
  <conditionalFormatting sqref="G20:G23">
    <cfRule type="containsText" dxfId="351" priority="61" operator="containsText" text="Bloqueado">
      <formula>NOT(ISERROR(SEARCH(("Bloqueado"),(G20))))</formula>
    </cfRule>
    <cfRule type="containsText" dxfId="350" priority="62" operator="containsText" text="Fallado">
      <formula>NOT(ISERROR(SEARCH(("Fallado"),(G20))))</formula>
    </cfRule>
    <cfRule type="containsText" dxfId="349" priority="63" operator="containsText" text="No ejecutado">
      <formula>NOT(ISERROR(SEARCH(("No ejecutado"),(G20))))</formula>
    </cfRule>
    <cfRule type="containsText" dxfId="348" priority="64" operator="containsText" text="Pasado">
      <formula>NOT(ISERROR(SEARCH(("Pasado"),(G20))))</formula>
    </cfRule>
  </conditionalFormatting>
  <conditionalFormatting sqref="G25:G28">
    <cfRule type="containsText" dxfId="347" priority="57" operator="containsText" text="Bloqueado">
      <formula>NOT(ISERROR(SEARCH(("Bloqueado"),(G25))))</formula>
    </cfRule>
    <cfRule type="containsText" dxfId="346" priority="58" operator="containsText" text="Fallado">
      <formula>NOT(ISERROR(SEARCH(("Fallado"),(G25))))</formula>
    </cfRule>
    <cfRule type="containsText" dxfId="345" priority="59" operator="containsText" text="No ejecutado">
      <formula>NOT(ISERROR(SEARCH(("No ejecutado"),(G25))))</formula>
    </cfRule>
    <cfRule type="containsText" dxfId="344" priority="60" operator="containsText" text="Pasado">
      <formula>NOT(ISERROR(SEARCH(("Pasado"),(G25))))</formula>
    </cfRule>
  </conditionalFormatting>
  <conditionalFormatting sqref="G30:G34">
    <cfRule type="containsText" dxfId="343" priority="53" operator="containsText" text="Bloqueado">
      <formula>NOT(ISERROR(SEARCH(("Bloqueado"),(G30))))</formula>
    </cfRule>
    <cfRule type="containsText" dxfId="342" priority="54" operator="containsText" text="Fallado">
      <formula>NOT(ISERROR(SEARCH(("Fallado"),(G30))))</formula>
    </cfRule>
    <cfRule type="containsText" dxfId="341" priority="55" operator="containsText" text="No ejecutado">
      <formula>NOT(ISERROR(SEARCH(("No ejecutado"),(G30))))</formula>
    </cfRule>
    <cfRule type="containsText" dxfId="340" priority="56" operator="containsText" text="Pasado">
      <formula>NOT(ISERROR(SEARCH(("Pasado"),(G30))))</formula>
    </cfRule>
  </conditionalFormatting>
  <conditionalFormatting sqref="G36:G50">
    <cfRule type="containsText" dxfId="339" priority="51" operator="containsText" text="No ejecutado">
      <formula>NOT(ISERROR(SEARCH(("No ejecutado"),(G36))))</formula>
    </cfRule>
    <cfRule type="containsText" dxfId="338" priority="49" operator="containsText" text="Bloqueado">
      <formula>NOT(ISERROR(SEARCH(("Bloqueado"),(G36))))</formula>
    </cfRule>
    <cfRule type="containsText" dxfId="337" priority="50" operator="containsText" text="Fallado">
      <formula>NOT(ISERROR(SEARCH(("Fallado"),(G36))))</formula>
    </cfRule>
    <cfRule type="containsText" dxfId="336" priority="52" operator="containsText" text="Pasado">
      <formula>NOT(ISERROR(SEARCH(("Pasado"),(G36))))</formula>
    </cfRule>
  </conditionalFormatting>
  <conditionalFormatting sqref="G52:G55">
    <cfRule type="containsText" dxfId="335" priority="45" operator="containsText" text="Bloqueado">
      <formula>NOT(ISERROR(SEARCH(("Bloqueado"),(G52))))</formula>
    </cfRule>
    <cfRule type="containsText" dxfId="334" priority="46" operator="containsText" text="Fallado">
      <formula>NOT(ISERROR(SEARCH(("Fallado"),(G52))))</formula>
    </cfRule>
    <cfRule type="containsText" dxfId="333" priority="47" operator="containsText" text="No ejecutado">
      <formula>NOT(ISERROR(SEARCH(("No ejecutado"),(G52))))</formula>
    </cfRule>
    <cfRule type="containsText" dxfId="332" priority="48" operator="containsText" text="Pasado">
      <formula>NOT(ISERROR(SEARCH(("Pasado"),(G52))))</formula>
    </cfRule>
  </conditionalFormatting>
  <conditionalFormatting sqref="G57:G58">
    <cfRule type="containsText" dxfId="331" priority="42" operator="containsText" text="Fallado">
      <formula>NOT(ISERROR(SEARCH(("Fallado"),(G57))))</formula>
    </cfRule>
    <cfRule type="containsText" dxfId="330" priority="43" operator="containsText" text="No ejecutado">
      <formula>NOT(ISERROR(SEARCH(("No ejecutado"),(G57))))</formula>
    </cfRule>
    <cfRule type="containsText" dxfId="329" priority="44" operator="containsText" text="Pasado">
      <formula>NOT(ISERROR(SEARCH(("Pasado"),(G57))))</formula>
    </cfRule>
    <cfRule type="containsText" dxfId="328" priority="41" operator="containsText" text="Bloqueado">
      <formula>NOT(ISERROR(SEARCH(("Bloqueado"),(G57))))</formula>
    </cfRule>
  </conditionalFormatting>
  <dataValidations count="1">
    <dataValidation type="list" allowBlank="1" showErrorMessage="1" sqref="G52:G55 G57:G58 G5:G9 G11:G14 G16:G18 G20:G23 G25:G28 G30:G34 G36:G50 A61:A64 A69:A72 A75:A78 A81:A84 A87:A90 A93:A96 A99:A102 A105:A108 A111:A114 A117:A120" xr:uid="{00000000-0002-0000-0200-000000000000}">
      <formula1>"No ejecutado,Pasado,Fallado,Bloqueado"</formula1>
    </dataValidation>
  </dataValidations>
  <hyperlinks>
    <hyperlink ref="C5" r:id="rId1" xr:uid="{AB60A504-B70A-49AE-8FB6-E2865766E946}"/>
    <hyperlink ref="C11" r:id="rId2" xr:uid="{25895641-B3BD-4DE7-A9B8-D422587D3E9E}"/>
    <hyperlink ref="C16" r:id="rId3" xr:uid="{A675E43A-812E-4704-AADC-BB909E8B57F6}"/>
    <hyperlink ref="C20" r:id="rId4" xr:uid="{BD1613D6-C52A-470B-9BBD-AAE35BADEB31}"/>
    <hyperlink ref="C25" r:id="rId5" xr:uid="{6447B22C-1E83-4E9D-8737-899DDFC1E014}"/>
    <hyperlink ref="C30" r:id="rId6" xr:uid="{022A3935-F749-47F1-8B51-BFB0875E914C}"/>
    <hyperlink ref="C36" r:id="rId7" xr:uid="{CE009B82-F23E-4C96-A449-D51E2B18F010}"/>
    <hyperlink ref="C52" r:id="rId8" xr:uid="{2607533B-6404-444A-8578-F7E739758B41}"/>
    <hyperlink ref="C57" r:id="rId9" xr:uid="{22251D0E-8E55-46F4-94FD-3E124AAC0B7E}"/>
  </hyperlinks>
  <pageMargins left="0.7" right="0.7" top="0.75" bottom="0.75" header="0" footer="0"/>
  <pageSetup orientation="portrait"/>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44"/>
  <sheetViews>
    <sheetView zoomScale="118" zoomScaleNormal="118" workbookViewId="0">
      <selection activeCell="F2" sqref="F2:H2"/>
    </sheetView>
  </sheetViews>
  <sheetFormatPr baseColWidth="10" defaultColWidth="14.42578125" defaultRowHeight="15" customHeight="1" outlineLevelRow="1"/>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152</v>
      </c>
      <c r="G2" s="50"/>
      <c r="H2" s="51"/>
      <c r="I2" s="3"/>
      <c r="J2" s="3"/>
      <c r="K2" s="3"/>
      <c r="L2" s="3"/>
      <c r="M2" s="3"/>
      <c r="N2" s="3"/>
      <c r="O2" s="3"/>
      <c r="P2" s="3"/>
      <c r="Q2" s="3"/>
      <c r="R2" s="3"/>
      <c r="S2" s="3"/>
      <c r="T2" s="3"/>
      <c r="U2" s="3"/>
      <c r="V2" s="3"/>
      <c r="W2" s="3"/>
      <c r="X2" s="3"/>
      <c r="Y2" s="3"/>
      <c r="Z2" s="3"/>
      <c r="AA2" s="3"/>
      <c r="AB2" s="3"/>
    </row>
    <row r="3" spans="1:28">
      <c r="A3" s="2" t="s">
        <v>5</v>
      </c>
      <c r="B3" s="2" t="s">
        <v>6</v>
      </c>
      <c r="C3" s="2" t="s">
        <v>7</v>
      </c>
      <c r="D3" s="2" t="s">
        <v>8</v>
      </c>
      <c r="E3" s="2" t="s">
        <v>9</v>
      </c>
      <c r="F3" s="2" t="s">
        <v>10</v>
      </c>
      <c r="G3" s="2" t="s">
        <v>11</v>
      </c>
      <c r="H3" s="2" t="s">
        <v>12</v>
      </c>
      <c r="I3" s="1"/>
      <c r="J3" s="1"/>
      <c r="K3" s="1"/>
      <c r="L3" s="1"/>
      <c r="M3" s="1"/>
      <c r="N3" s="1"/>
      <c r="O3" s="1"/>
      <c r="P3" s="1"/>
      <c r="Q3" s="1"/>
      <c r="R3" s="1"/>
      <c r="S3" s="1"/>
      <c r="T3" s="1"/>
      <c r="U3" s="1"/>
      <c r="V3" s="1"/>
      <c r="W3" s="1"/>
      <c r="X3" s="1"/>
      <c r="Y3" s="1"/>
      <c r="Z3" s="1"/>
      <c r="AA3" s="1"/>
      <c r="AB3" s="1"/>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29</v>
      </c>
      <c r="H5" s="27" t="s">
        <v>28</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29</v>
      </c>
      <c r="H6" s="27" t="s">
        <v>28</v>
      </c>
      <c r="I6" s="1"/>
      <c r="J6" s="1"/>
      <c r="K6" s="1"/>
      <c r="L6" s="1"/>
      <c r="M6" s="1"/>
      <c r="N6" s="1"/>
      <c r="O6" s="1"/>
      <c r="P6" s="1"/>
      <c r="Q6" s="1"/>
      <c r="R6" s="1"/>
      <c r="S6" s="1"/>
      <c r="T6" s="1"/>
      <c r="U6" s="1"/>
      <c r="V6" s="1"/>
      <c r="W6" s="1"/>
      <c r="X6" s="1"/>
      <c r="Y6" s="1"/>
      <c r="Z6" s="1"/>
      <c r="AA6" s="1"/>
      <c r="AB6" s="1"/>
    </row>
    <row r="7" spans="1:28" ht="120" hidden="1" outlineLevel="1">
      <c r="A7" s="29" t="s">
        <v>33</v>
      </c>
      <c r="B7" s="27" t="s">
        <v>76</v>
      </c>
      <c r="C7" s="58"/>
      <c r="D7" s="27" t="s">
        <v>77</v>
      </c>
      <c r="E7" s="27" t="s">
        <v>78</v>
      </c>
      <c r="F7" s="27" t="s">
        <v>28</v>
      </c>
      <c r="G7" s="28" t="s">
        <v>29</v>
      </c>
      <c r="H7" s="27" t="s">
        <v>28</v>
      </c>
      <c r="I7" s="1"/>
      <c r="J7" s="1"/>
      <c r="K7" s="1"/>
      <c r="L7" s="1"/>
      <c r="M7" s="1"/>
      <c r="N7" s="1"/>
      <c r="O7" s="1"/>
      <c r="P7" s="1"/>
      <c r="Q7" s="1"/>
      <c r="R7" s="1"/>
      <c r="S7" s="1"/>
      <c r="T7" s="1"/>
      <c r="U7" s="1"/>
      <c r="V7" s="1"/>
      <c r="W7" s="1"/>
      <c r="X7" s="1"/>
      <c r="Y7" s="1"/>
      <c r="Z7" s="1"/>
      <c r="AA7" s="1"/>
      <c r="AB7" s="1"/>
    </row>
    <row r="8" spans="1:28" ht="180" hidden="1" outlineLevel="1">
      <c r="A8" s="29" t="s">
        <v>33</v>
      </c>
      <c r="B8" s="27" t="s">
        <v>79</v>
      </c>
      <c r="C8" s="58"/>
      <c r="D8" s="27" t="s">
        <v>80</v>
      </c>
      <c r="E8" s="27" t="s">
        <v>81</v>
      </c>
      <c r="F8" s="27" t="s">
        <v>28</v>
      </c>
      <c r="G8" s="28" t="s">
        <v>19</v>
      </c>
      <c r="H8" s="27" t="s">
        <v>175</v>
      </c>
      <c r="I8" s="1"/>
      <c r="J8" s="1"/>
      <c r="K8" s="1"/>
      <c r="L8" s="1"/>
      <c r="M8" s="1"/>
      <c r="N8" s="1"/>
      <c r="O8" s="1"/>
      <c r="P8" s="1"/>
      <c r="Q8" s="1"/>
      <c r="R8" s="1"/>
      <c r="S8" s="1"/>
      <c r="T8" s="1"/>
      <c r="U8" s="1"/>
      <c r="V8" s="1"/>
      <c r="W8" s="1"/>
      <c r="X8" s="1"/>
      <c r="Y8" s="1"/>
      <c r="Z8" s="1"/>
      <c r="AA8" s="1"/>
      <c r="AB8" s="1"/>
    </row>
    <row r="9" spans="1:28" ht="30" hidden="1" outlineLevel="1">
      <c r="A9" s="29" t="s">
        <v>33</v>
      </c>
      <c r="B9" s="27" t="s">
        <v>82</v>
      </c>
      <c r="C9" s="59"/>
      <c r="D9" s="27" t="s">
        <v>83</v>
      </c>
      <c r="E9" s="27" t="s">
        <v>84</v>
      </c>
      <c r="F9" s="27" t="s">
        <v>28</v>
      </c>
      <c r="G9" s="28" t="s">
        <v>29</v>
      </c>
      <c r="H9" s="27" t="s">
        <v>28</v>
      </c>
      <c r="I9" s="1"/>
      <c r="J9" s="1"/>
      <c r="K9" s="1"/>
      <c r="L9" s="1"/>
      <c r="M9" s="1"/>
      <c r="N9" s="1"/>
      <c r="O9" s="1"/>
      <c r="P9" s="1"/>
      <c r="Q9" s="1"/>
      <c r="R9" s="1"/>
      <c r="S9" s="1"/>
      <c r="T9" s="1"/>
      <c r="U9" s="1"/>
      <c r="V9" s="1"/>
      <c r="W9" s="1"/>
      <c r="X9" s="1"/>
      <c r="Y9" s="1"/>
      <c r="Z9" s="1"/>
      <c r="AA9" s="1"/>
      <c r="AB9" s="1"/>
    </row>
    <row r="10" spans="1:28" collapsed="1">
      <c r="A10" s="65" t="s">
        <v>85</v>
      </c>
      <c r="B10" s="59"/>
      <c r="C10" s="59"/>
      <c r="D10" s="59"/>
      <c r="E10" s="59"/>
      <c r="F10" s="59"/>
      <c r="G10" s="59"/>
      <c r="H10" s="59"/>
      <c r="I10" s="1"/>
      <c r="J10" s="1"/>
      <c r="K10" s="1"/>
      <c r="L10" s="1"/>
      <c r="M10" s="1"/>
      <c r="N10" s="1"/>
      <c r="O10" s="1"/>
      <c r="P10" s="1"/>
      <c r="Q10" s="1"/>
      <c r="R10" s="1"/>
      <c r="S10" s="1"/>
      <c r="T10" s="1"/>
      <c r="U10" s="1"/>
      <c r="V10" s="1"/>
      <c r="W10" s="1"/>
      <c r="X10" s="1"/>
      <c r="Y10" s="1"/>
      <c r="Z10" s="1"/>
      <c r="AA10" s="1"/>
      <c r="AB10" s="1"/>
    </row>
    <row r="11" spans="1:28" ht="45" hidden="1" outlineLevel="1">
      <c r="A11" s="29" t="s">
        <v>33</v>
      </c>
      <c r="B11" s="27" t="s">
        <v>86</v>
      </c>
      <c r="C11" s="60" t="s">
        <v>73</v>
      </c>
      <c r="D11" s="27" t="s">
        <v>87</v>
      </c>
      <c r="E11" s="27" t="s">
        <v>88</v>
      </c>
      <c r="F11" s="27" t="s">
        <v>28</v>
      </c>
      <c r="G11" s="28" t="s">
        <v>29</v>
      </c>
      <c r="H11" s="27" t="s">
        <v>28</v>
      </c>
      <c r="I11" s="1"/>
      <c r="J11" s="1"/>
      <c r="K11" s="1"/>
      <c r="L11" s="1"/>
      <c r="M11" s="1"/>
      <c r="N11" s="1"/>
      <c r="O11" s="1"/>
      <c r="P11" s="1"/>
      <c r="Q11" s="1"/>
      <c r="R11" s="1"/>
      <c r="S11" s="1"/>
      <c r="T11" s="1"/>
      <c r="U11" s="1"/>
      <c r="V11" s="1"/>
      <c r="W11" s="1"/>
      <c r="X11" s="1"/>
      <c r="Y11" s="1"/>
      <c r="Z11" s="1"/>
      <c r="AA11" s="1"/>
      <c r="AB11" s="1"/>
    </row>
    <row r="12" spans="1:28" ht="45" hidden="1" outlineLevel="1">
      <c r="A12" s="29" t="s">
        <v>33</v>
      </c>
      <c r="B12" s="27" t="s">
        <v>89</v>
      </c>
      <c r="C12" s="58"/>
      <c r="D12" s="27" t="s">
        <v>90</v>
      </c>
      <c r="E12" s="27" t="s">
        <v>91</v>
      </c>
      <c r="F12" s="27" t="s">
        <v>28</v>
      </c>
      <c r="G12" s="28" t="s">
        <v>29</v>
      </c>
      <c r="H12" s="27" t="s">
        <v>28</v>
      </c>
      <c r="I12" s="1"/>
      <c r="J12" s="1"/>
      <c r="K12" s="1"/>
      <c r="L12" s="1"/>
      <c r="M12" s="1"/>
      <c r="N12" s="1"/>
      <c r="O12" s="1"/>
      <c r="P12" s="1"/>
      <c r="Q12" s="1"/>
      <c r="R12" s="1"/>
      <c r="S12" s="1"/>
      <c r="T12" s="1"/>
      <c r="U12" s="1"/>
      <c r="V12" s="1"/>
      <c r="W12" s="1"/>
      <c r="X12" s="1"/>
      <c r="Y12" s="1"/>
      <c r="Z12" s="1"/>
      <c r="AA12" s="1"/>
      <c r="AB12" s="1"/>
    </row>
    <row r="13" spans="1:28" ht="60" hidden="1" outlineLevel="1">
      <c r="A13" s="29" t="s">
        <v>33</v>
      </c>
      <c r="B13" s="27" t="s">
        <v>92</v>
      </c>
      <c r="C13" s="58"/>
      <c r="D13" s="27" t="s">
        <v>93</v>
      </c>
      <c r="E13" s="27" t="s">
        <v>94</v>
      </c>
      <c r="F13" s="27" t="s">
        <v>28</v>
      </c>
      <c r="G13" s="28" t="s">
        <v>29</v>
      </c>
      <c r="H13" s="27" t="s">
        <v>28</v>
      </c>
      <c r="I13" s="1"/>
      <c r="J13" s="1"/>
      <c r="K13" s="1"/>
      <c r="L13" s="1"/>
      <c r="M13" s="1"/>
      <c r="N13" s="1"/>
      <c r="O13" s="1"/>
      <c r="P13" s="1"/>
      <c r="Q13" s="1"/>
      <c r="R13" s="1"/>
      <c r="S13" s="1"/>
      <c r="T13" s="1"/>
      <c r="U13" s="1"/>
      <c r="V13" s="1"/>
      <c r="W13" s="1"/>
      <c r="X13" s="1"/>
      <c r="Y13" s="1"/>
      <c r="Z13" s="1"/>
      <c r="AA13" s="1"/>
      <c r="AB13" s="1"/>
    </row>
    <row r="14" spans="1:28" ht="30" hidden="1" outlineLevel="1">
      <c r="A14" s="29" t="s">
        <v>33</v>
      </c>
      <c r="B14" s="27" t="s">
        <v>95</v>
      </c>
      <c r="C14" s="59"/>
      <c r="D14" s="27" t="s">
        <v>96</v>
      </c>
      <c r="E14" s="27" t="s">
        <v>97</v>
      </c>
      <c r="F14" s="27" t="s">
        <v>28</v>
      </c>
      <c r="G14" s="28" t="s">
        <v>29</v>
      </c>
      <c r="H14" s="27" t="s">
        <v>28</v>
      </c>
      <c r="I14" s="1"/>
      <c r="J14" s="1"/>
      <c r="K14" s="1"/>
      <c r="L14" s="1"/>
      <c r="M14" s="1"/>
      <c r="N14" s="1"/>
      <c r="O14" s="1"/>
      <c r="P14" s="1"/>
      <c r="Q14" s="1"/>
      <c r="R14" s="1"/>
      <c r="S14" s="1"/>
      <c r="T14" s="1"/>
      <c r="U14" s="1"/>
      <c r="V14" s="1"/>
      <c r="W14" s="1"/>
      <c r="X14" s="1"/>
      <c r="Y14" s="1"/>
      <c r="Z14" s="1"/>
      <c r="AA14" s="1"/>
      <c r="AB14" s="1"/>
    </row>
    <row r="15" spans="1:28" collapsed="1">
      <c r="A15" s="65" t="s">
        <v>98</v>
      </c>
      <c r="B15" s="59"/>
      <c r="C15" s="59"/>
      <c r="D15" s="59"/>
      <c r="E15" s="59"/>
      <c r="F15" s="59"/>
      <c r="G15" s="59"/>
      <c r="H15" s="59"/>
      <c r="I15" s="1"/>
      <c r="J15" s="1"/>
      <c r="K15" s="1"/>
      <c r="L15" s="1"/>
      <c r="M15" s="1"/>
      <c r="N15" s="1"/>
      <c r="O15" s="1"/>
      <c r="P15" s="1"/>
      <c r="Q15" s="1"/>
      <c r="R15" s="1"/>
      <c r="S15" s="1"/>
      <c r="T15" s="1"/>
      <c r="U15" s="1"/>
      <c r="V15" s="1"/>
      <c r="W15" s="1"/>
      <c r="X15" s="1"/>
      <c r="Y15" s="1"/>
      <c r="Z15" s="1"/>
      <c r="AA15" s="1"/>
      <c r="AB15" s="1"/>
    </row>
    <row r="16" spans="1:28" ht="120" hidden="1" outlineLevel="1">
      <c r="A16" s="29" t="s">
        <v>33</v>
      </c>
      <c r="B16" s="27" t="s">
        <v>82</v>
      </c>
      <c r="C16" s="60" t="s">
        <v>73</v>
      </c>
      <c r="D16" s="57" t="s">
        <v>99</v>
      </c>
      <c r="E16" s="57" t="s">
        <v>100</v>
      </c>
      <c r="F16" s="27" t="s">
        <v>28</v>
      </c>
      <c r="G16" s="28" t="s">
        <v>19</v>
      </c>
      <c r="H16" s="32" t="s">
        <v>176</v>
      </c>
      <c r="I16" s="1"/>
      <c r="J16" s="1"/>
      <c r="K16" s="1"/>
      <c r="L16" s="1"/>
      <c r="M16" s="1"/>
      <c r="N16" s="1"/>
      <c r="O16" s="1"/>
      <c r="P16" s="1"/>
      <c r="Q16" s="1"/>
      <c r="R16" s="1"/>
      <c r="S16" s="1"/>
      <c r="T16" s="1"/>
      <c r="U16" s="1"/>
      <c r="V16" s="1"/>
      <c r="W16" s="1"/>
      <c r="X16" s="1"/>
      <c r="Y16" s="1"/>
      <c r="Z16" s="1"/>
      <c r="AA16" s="1"/>
      <c r="AB16" s="1"/>
    </row>
    <row r="17" spans="1:28" ht="45.75" hidden="1" customHeight="1" outlineLevel="1">
      <c r="A17" s="29" t="s">
        <v>54</v>
      </c>
      <c r="B17" s="27" t="s">
        <v>101</v>
      </c>
      <c r="C17" s="58"/>
      <c r="D17" s="58"/>
      <c r="E17" s="58"/>
      <c r="F17" s="27" t="s">
        <v>28</v>
      </c>
      <c r="G17" s="28" t="s">
        <v>29</v>
      </c>
      <c r="H17" s="27" t="s">
        <v>28</v>
      </c>
      <c r="I17" s="1"/>
      <c r="J17" s="1"/>
      <c r="K17" s="1"/>
      <c r="L17" s="1"/>
      <c r="M17" s="1"/>
      <c r="N17" s="1"/>
      <c r="O17" s="1"/>
      <c r="P17" s="1"/>
      <c r="Q17" s="1"/>
      <c r="R17" s="1"/>
      <c r="S17" s="1"/>
      <c r="T17" s="1"/>
      <c r="U17" s="1"/>
      <c r="V17" s="1"/>
      <c r="W17" s="1"/>
      <c r="X17" s="1"/>
      <c r="Y17" s="1"/>
      <c r="Z17" s="1"/>
      <c r="AA17" s="1"/>
      <c r="AB17" s="1"/>
    </row>
    <row r="18" spans="1:28" ht="45.75" hidden="1" customHeight="1" outlineLevel="1">
      <c r="A18" s="29" t="s">
        <v>54</v>
      </c>
      <c r="B18" s="27" t="s">
        <v>102</v>
      </c>
      <c r="C18" s="59"/>
      <c r="D18" s="59"/>
      <c r="E18" s="59"/>
      <c r="F18" s="27" t="s">
        <v>28</v>
      </c>
      <c r="G18" s="28" t="s">
        <v>19</v>
      </c>
      <c r="H18" s="27" t="s">
        <v>103</v>
      </c>
      <c r="I18" s="1"/>
      <c r="J18" s="1"/>
      <c r="K18" s="1"/>
      <c r="L18" s="1"/>
      <c r="M18" s="1"/>
      <c r="N18" s="1"/>
      <c r="O18" s="1"/>
      <c r="P18" s="1"/>
      <c r="Q18" s="1"/>
      <c r="R18" s="1"/>
      <c r="S18" s="1"/>
      <c r="T18" s="1"/>
      <c r="U18" s="1"/>
      <c r="V18" s="1"/>
      <c r="W18" s="1"/>
      <c r="X18" s="1"/>
      <c r="Y18" s="1"/>
      <c r="Z18" s="1"/>
      <c r="AA18" s="1"/>
      <c r="AB18" s="1"/>
    </row>
    <row r="19" spans="1:28" collapsed="1">
      <c r="A19" s="65" t="s">
        <v>104</v>
      </c>
      <c r="B19" s="59"/>
      <c r="C19" s="59"/>
      <c r="D19" s="59"/>
      <c r="E19" s="59"/>
      <c r="F19" s="59"/>
      <c r="G19" s="59"/>
      <c r="H19" s="59"/>
      <c r="I19" s="1"/>
      <c r="J19" s="1"/>
      <c r="K19" s="1"/>
      <c r="L19" s="1"/>
      <c r="M19" s="1"/>
      <c r="N19" s="1"/>
      <c r="O19" s="1"/>
      <c r="P19" s="1"/>
      <c r="Q19" s="1"/>
      <c r="R19" s="1"/>
      <c r="S19" s="1"/>
      <c r="T19" s="1"/>
      <c r="U19" s="1"/>
      <c r="V19" s="1"/>
      <c r="W19" s="1"/>
      <c r="X19" s="1"/>
      <c r="Y19" s="1"/>
      <c r="Z19" s="1"/>
      <c r="AA19" s="1"/>
      <c r="AB19" s="1"/>
    </row>
    <row r="20" spans="1:28" ht="150" hidden="1" outlineLevel="1">
      <c r="A20" s="29" t="s">
        <v>33</v>
      </c>
      <c r="B20" s="27" t="s">
        <v>105</v>
      </c>
      <c r="C20" s="60" t="s">
        <v>73</v>
      </c>
      <c r="D20" s="27" t="s">
        <v>106</v>
      </c>
      <c r="E20" s="57" t="s">
        <v>107</v>
      </c>
      <c r="F20" s="27" t="s">
        <v>28</v>
      </c>
      <c r="G20" s="28" t="s">
        <v>19</v>
      </c>
      <c r="H20" s="32" t="s">
        <v>178</v>
      </c>
      <c r="I20" s="1"/>
      <c r="J20" s="1"/>
      <c r="K20" s="1"/>
      <c r="L20" s="1"/>
      <c r="M20" s="1"/>
      <c r="N20" s="1"/>
      <c r="O20" s="1"/>
      <c r="P20" s="1"/>
      <c r="Q20" s="1"/>
      <c r="R20" s="1"/>
      <c r="S20" s="1"/>
      <c r="T20" s="1"/>
      <c r="U20" s="1"/>
      <c r="V20" s="1"/>
      <c r="W20" s="1"/>
      <c r="X20" s="1"/>
      <c r="Y20" s="1"/>
      <c r="Z20" s="1"/>
      <c r="AA20" s="1"/>
      <c r="AB20" s="1"/>
    </row>
    <row r="21" spans="1:28" ht="195" hidden="1" outlineLevel="1">
      <c r="A21" s="29" t="s">
        <v>33</v>
      </c>
      <c r="B21" s="27" t="s">
        <v>108</v>
      </c>
      <c r="C21" s="58"/>
      <c r="D21" s="27" t="s">
        <v>109</v>
      </c>
      <c r="E21" s="59"/>
      <c r="F21" s="27" t="s">
        <v>28</v>
      </c>
      <c r="G21" s="28" t="s">
        <v>19</v>
      </c>
      <c r="H21" s="32" t="s">
        <v>177</v>
      </c>
      <c r="I21" s="1"/>
      <c r="J21" s="1"/>
      <c r="K21" s="1"/>
      <c r="L21" s="1"/>
      <c r="M21" s="1"/>
      <c r="N21" s="1"/>
      <c r="O21" s="1"/>
      <c r="P21" s="1"/>
      <c r="Q21" s="1"/>
      <c r="R21" s="1"/>
      <c r="S21" s="1"/>
      <c r="T21" s="1"/>
      <c r="U21" s="1"/>
      <c r="V21" s="1"/>
      <c r="W21" s="1"/>
      <c r="X21" s="1"/>
      <c r="Y21" s="1"/>
      <c r="Z21" s="1"/>
      <c r="AA21" s="1"/>
      <c r="AB21" s="1"/>
    </row>
    <row r="22" spans="1:28" ht="105" hidden="1" outlineLevel="1">
      <c r="A22" s="29" t="s">
        <v>33</v>
      </c>
      <c r="B22" s="27" t="s">
        <v>110</v>
      </c>
      <c r="C22" s="58"/>
      <c r="D22" s="27" t="s">
        <v>111</v>
      </c>
      <c r="E22" s="27" t="s">
        <v>112</v>
      </c>
      <c r="F22" s="27" t="s">
        <v>28</v>
      </c>
      <c r="G22" s="28" t="s">
        <v>19</v>
      </c>
      <c r="H22" s="32" t="s">
        <v>179</v>
      </c>
      <c r="I22" s="1"/>
      <c r="J22" s="1"/>
      <c r="K22" s="1"/>
      <c r="L22" s="1"/>
      <c r="M22" s="1"/>
      <c r="N22" s="1"/>
      <c r="O22" s="1"/>
      <c r="P22" s="1"/>
      <c r="Q22" s="1"/>
      <c r="R22" s="1"/>
      <c r="S22" s="1"/>
      <c r="T22" s="1"/>
      <c r="U22" s="1"/>
      <c r="V22" s="1"/>
      <c r="W22" s="1"/>
      <c r="X22" s="1"/>
      <c r="Y22" s="1"/>
      <c r="Z22" s="1"/>
      <c r="AA22" s="1"/>
      <c r="AB22" s="1"/>
    </row>
    <row r="23" spans="1:28" ht="105" hidden="1" outlineLevel="1">
      <c r="A23" s="29" t="s">
        <v>33</v>
      </c>
      <c r="B23" s="27" t="s">
        <v>113</v>
      </c>
      <c r="C23" s="59"/>
      <c r="D23" s="27" t="s">
        <v>114</v>
      </c>
      <c r="E23" s="27" t="s">
        <v>115</v>
      </c>
      <c r="F23" s="27" t="s">
        <v>28</v>
      </c>
      <c r="G23" s="28" t="s">
        <v>19</v>
      </c>
      <c r="H23" s="32" t="s">
        <v>180</v>
      </c>
      <c r="I23" s="1"/>
      <c r="J23" s="1"/>
      <c r="K23" s="1"/>
      <c r="L23" s="1"/>
      <c r="M23" s="1"/>
      <c r="N23" s="1"/>
      <c r="O23" s="1"/>
      <c r="P23" s="1"/>
      <c r="Q23" s="1"/>
      <c r="R23" s="1"/>
      <c r="S23" s="1"/>
      <c r="T23" s="1"/>
      <c r="U23" s="1"/>
      <c r="V23" s="1"/>
      <c r="W23" s="1"/>
      <c r="X23" s="1"/>
      <c r="Y23" s="1"/>
      <c r="Z23" s="1"/>
      <c r="AA23" s="1"/>
      <c r="AB23" s="1"/>
    </row>
    <row r="24" spans="1:28" collapsed="1">
      <c r="A24" s="65" t="s">
        <v>116</v>
      </c>
      <c r="B24" s="59"/>
      <c r="C24" s="59"/>
      <c r="D24" s="59"/>
      <c r="E24" s="59"/>
      <c r="F24" s="59"/>
      <c r="G24" s="59"/>
      <c r="H24" s="59"/>
      <c r="I24" s="1"/>
      <c r="J24" s="1"/>
      <c r="K24" s="1"/>
      <c r="L24" s="1"/>
      <c r="M24" s="1"/>
      <c r="N24" s="1"/>
      <c r="O24" s="1"/>
      <c r="P24" s="1"/>
      <c r="Q24" s="1"/>
      <c r="R24" s="1"/>
      <c r="S24" s="1"/>
      <c r="T24" s="1"/>
      <c r="U24" s="1"/>
      <c r="V24" s="1"/>
      <c r="W24" s="1"/>
      <c r="X24" s="1"/>
      <c r="Y24" s="1"/>
      <c r="Z24" s="1"/>
      <c r="AA24" s="1"/>
      <c r="AB24" s="1"/>
    </row>
    <row r="25" spans="1:28" ht="180" hidden="1" outlineLevel="1">
      <c r="A25" s="29" t="s">
        <v>54</v>
      </c>
      <c r="B25" s="27" t="s">
        <v>117</v>
      </c>
      <c r="C25" s="60" t="s">
        <v>118</v>
      </c>
      <c r="D25" s="27" t="s">
        <v>119</v>
      </c>
      <c r="E25" s="27" t="s">
        <v>75</v>
      </c>
      <c r="F25" s="27" t="s">
        <v>28</v>
      </c>
      <c r="G25" s="28" t="s">
        <v>19</v>
      </c>
      <c r="H25" s="32" t="s">
        <v>183</v>
      </c>
      <c r="I25" s="1"/>
      <c r="J25" s="1"/>
      <c r="K25" s="1"/>
      <c r="L25" s="1"/>
      <c r="M25" s="1"/>
      <c r="N25" s="1"/>
      <c r="O25" s="1"/>
      <c r="P25" s="1"/>
      <c r="Q25" s="1"/>
      <c r="R25" s="1"/>
      <c r="S25" s="1"/>
      <c r="T25" s="1"/>
      <c r="U25" s="1"/>
      <c r="V25" s="1"/>
      <c r="W25" s="1"/>
      <c r="X25" s="1"/>
      <c r="Y25" s="1"/>
      <c r="Z25" s="1"/>
      <c r="AA25" s="1"/>
      <c r="AB25" s="1"/>
    </row>
    <row r="26" spans="1:28" ht="60" hidden="1" outlineLevel="1">
      <c r="A26" s="29" t="s">
        <v>33</v>
      </c>
      <c r="B26" s="27" t="s">
        <v>120</v>
      </c>
      <c r="C26" s="58"/>
      <c r="D26" s="27" t="s">
        <v>121</v>
      </c>
      <c r="E26" s="27" t="s">
        <v>91</v>
      </c>
      <c r="F26" s="27" t="s">
        <v>28</v>
      </c>
      <c r="G26" s="28" t="s">
        <v>29</v>
      </c>
      <c r="H26" s="27" t="s">
        <v>28</v>
      </c>
      <c r="I26" s="1"/>
      <c r="J26" s="1"/>
      <c r="K26" s="1"/>
      <c r="L26" s="1"/>
      <c r="M26" s="1"/>
      <c r="N26" s="1"/>
      <c r="O26" s="1"/>
      <c r="P26" s="1"/>
      <c r="Q26" s="1"/>
      <c r="R26" s="1"/>
      <c r="S26" s="1"/>
      <c r="T26" s="1"/>
      <c r="U26" s="1"/>
      <c r="V26" s="1"/>
      <c r="W26" s="1"/>
      <c r="X26" s="1"/>
      <c r="Y26" s="1"/>
      <c r="Z26" s="1"/>
      <c r="AA26" s="1"/>
      <c r="AB26" s="1"/>
    </row>
    <row r="27" spans="1:28" ht="105" hidden="1" outlineLevel="1">
      <c r="A27" s="29" t="s">
        <v>33</v>
      </c>
      <c r="B27" s="27" t="s">
        <v>110</v>
      </c>
      <c r="C27" s="58"/>
      <c r="D27" s="27" t="s">
        <v>111</v>
      </c>
      <c r="E27" s="27" t="s">
        <v>112</v>
      </c>
      <c r="F27" s="27" t="s">
        <v>28</v>
      </c>
      <c r="G27" s="28" t="s">
        <v>19</v>
      </c>
      <c r="H27" s="32" t="s">
        <v>181</v>
      </c>
      <c r="I27" s="1"/>
      <c r="J27" s="1"/>
      <c r="K27" s="1"/>
      <c r="L27" s="1"/>
      <c r="M27" s="1"/>
      <c r="N27" s="1"/>
      <c r="O27" s="1"/>
      <c r="P27" s="1"/>
      <c r="Q27" s="1"/>
      <c r="R27" s="1"/>
      <c r="S27" s="1"/>
      <c r="T27" s="1"/>
      <c r="U27" s="1"/>
      <c r="V27" s="1"/>
      <c r="W27" s="1"/>
      <c r="X27" s="1"/>
      <c r="Y27" s="1"/>
      <c r="Z27" s="1"/>
      <c r="AA27" s="1"/>
      <c r="AB27" s="1"/>
    </row>
    <row r="28" spans="1:28" ht="105" hidden="1" outlineLevel="1">
      <c r="A28" s="29" t="s">
        <v>33</v>
      </c>
      <c r="B28" s="27" t="s">
        <v>113</v>
      </c>
      <c r="C28" s="59"/>
      <c r="D28" s="27" t="s">
        <v>114</v>
      </c>
      <c r="E28" s="27" t="s">
        <v>115</v>
      </c>
      <c r="F28" s="27" t="s">
        <v>28</v>
      </c>
      <c r="G28" s="28" t="s">
        <v>19</v>
      </c>
      <c r="H28" s="32" t="s">
        <v>182</v>
      </c>
      <c r="I28" s="1"/>
      <c r="J28" s="1"/>
      <c r="K28" s="1"/>
      <c r="L28" s="1"/>
      <c r="M28" s="1"/>
      <c r="N28" s="1"/>
      <c r="O28" s="1"/>
      <c r="P28" s="1"/>
      <c r="Q28" s="1"/>
      <c r="R28" s="1"/>
      <c r="S28" s="1"/>
      <c r="T28" s="1"/>
      <c r="U28" s="1"/>
      <c r="V28" s="1"/>
      <c r="W28" s="1"/>
      <c r="X28" s="1"/>
      <c r="Y28" s="1"/>
      <c r="Z28" s="1"/>
      <c r="AA28" s="1"/>
      <c r="AB28" s="1"/>
    </row>
    <row r="29" spans="1:28" collapsed="1">
      <c r="A29" s="65" t="s">
        <v>126</v>
      </c>
      <c r="B29" s="59"/>
      <c r="C29" s="59"/>
      <c r="D29" s="59"/>
      <c r="E29" s="59"/>
      <c r="F29" s="59"/>
      <c r="G29" s="59"/>
      <c r="H29" s="59"/>
      <c r="I29" s="1"/>
      <c r="J29" s="1"/>
      <c r="K29" s="1"/>
      <c r="L29" s="1"/>
      <c r="M29" s="1"/>
      <c r="N29" s="1"/>
      <c r="O29" s="1"/>
      <c r="P29" s="1"/>
      <c r="Q29" s="1"/>
      <c r="R29" s="1"/>
      <c r="S29" s="1"/>
      <c r="T29" s="1"/>
      <c r="U29" s="1"/>
      <c r="V29" s="1"/>
      <c r="W29" s="1"/>
      <c r="X29" s="1"/>
      <c r="Y29" s="1"/>
      <c r="Z29" s="1"/>
      <c r="AA29" s="1"/>
      <c r="AB29" s="1"/>
    </row>
    <row r="30" spans="1:28" ht="180" hidden="1" outlineLevel="1">
      <c r="A30" s="29" t="s">
        <v>54</v>
      </c>
      <c r="B30" s="27" t="s">
        <v>117</v>
      </c>
      <c r="C30" s="60" t="s">
        <v>127</v>
      </c>
      <c r="D30" s="27" t="s">
        <v>128</v>
      </c>
      <c r="E30" s="27" t="s">
        <v>75</v>
      </c>
      <c r="F30" s="27" t="s">
        <v>28</v>
      </c>
      <c r="G30" s="28" t="s">
        <v>29</v>
      </c>
      <c r="H30" s="27" t="s">
        <v>28</v>
      </c>
      <c r="I30" s="1"/>
      <c r="J30" s="1"/>
      <c r="K30" s="1"/>
      <c r="L30" s="1"/>
      <c r="M30" s="1"/>
      <c r="N30" s="1"/>
      <c r="O30" s="1"/>
      <c r="P30" s="1"/>
      <c r="Q30" s="1"/>
      <c r="R30" s="1"/>
      <c r="S30" s="1"/>
      <c r="T30" s="1"/>
      <c r="U30" s="1"/>
      <c r="V30" s="1"/>
      <c r="W30" s="1"/>
      <c r="X30" s="1"/>
      <c r="Y30" s="1"/>
      <c r="Z30" s="1"/>
      <c r="AA30" s="1"/>
      <c r="AB30" s="1"/>
    </row>
    <row r="31" spans="1:28" ht="105" hidden="1" outlineLevel="1">
      <c r="A31" s="29" t="s">
        <v>33</v>
      </c>
      <c r="B31" s="27" t="s">
        <v>105</v>
      </c>
      <c r="C31" s="58"/>
      <c r="D31" s="27" t="s">
        <v>106</v>
      </c>
      <c r="E31" s="27" t="s">
        <v>107</v>
      </c>
      <c r="F31" s="27" t="s">
        <v>28</v>
      </c>
      <c r="G31" s="28" t="s">
        <v>19</v>
      </c>
      <c r="H31" s="32" t="s">
        <v>184</v>
      </c>
      <c r="I31" s="1"/>
      <c r="J31" s="1"/>
      <c r="K31" s="1"/>
      <c r="L31" s="1"/>
      <c r="M31" s="1"/>
      <c r="N31" s="1"/>
      <c r="O31" s="1"/>
      <c r="P31" s="1"/>
      <c r="Q31" s="1"/>
      <c r="R31" s="1"/>
      <c r="S31" s="1"/>
      <c r="T31" s="1"/>
      <c r="U31" s="1"/>
      <c r="V31" s="1"/>
      <c r="W31" s="1"/>
      <c r="X31" s="1"/>
      <c r="Y31" s="1"/>
      <c r="Z31" s="1"/>
      <c r="AA31" s="1"/>
      <c r="AB31" s="1"/>
    </row>
    <row r="32" spans="1:28" ht="45" hidden="1" outlineLevel="1">
      <c r="A32" s="29" t="s">
        <v>33</v>
      </c>
      <c r="B32" s="27" t="s">
        <v>113</v>
      </c>
      <c r="C32" s="58"/>
      <c r="D32" s="27" t="s">
        <v>129</v>
      </c>
      <c r="E32" s="27" t="s">
        <v>130</v>
      </c>
      <c r="F32" s="27" t="s">
        <v>28</v>
      </c>
      <c r="G32" s="28" t="s">
        <v>29</v>
      </c>
      <c r="H32" s="27" t="s">
        <v>28</v>
      </c>
      <c r="I32" s="1"/>
      <c r="J32" s="1"/>
      <c r="K32" s="1"/>
      <c r="L32" s="1"/>
      <c r="M32" s="1"/>
      <c r="N32" s="1"/>
      <c r="O32" s="1"/>
      <c r="P32" s="1"/>
      <c r="Q32" s="1"/>
      <c r="R32" s="1"/>
      <c r="S32" s="1"/>
      <c r="T32" s="1"/>
      <c r="U32" s="1"/>
      <c r="V32" s="1"/>
      <c r="W32" s="1"/>
      <c r="X32" s="1"/>
      <c r="Y32" s="1"/>
      <c r="Z32" s="1"/>
      <c r="AA32" s="1"/>
      <c r="AB32" s="1"/>
    </row>
    <row r="33" spans="1:28" ht="60" hidden="1" outlineLevel="1">
      <c r="A33" s="29" t="s">
        <v>33</v>
      </c>
      <c r="B33" s="27" t="s">
        <v>131</v>
      </c>
      <c r="C33" s="58"/>
      <c r="D33" s="27" t="s">
        <v>121</v>
      </c>
      <c r="E33" s="64" t="s">
        <v>91</v>
      </c>
      <c r="F33" s="27" t="s">
        <v>28</v>
      </c>
      <c r="G33" s="28" t="s">
        <v>29</v>
      </c>
      <c r="H33" s="27" t="s">
        <v>28</v>
      </c>
      <c r="I33" s="1"/>
      <c r="J33" s="1"/>
      <c r="K33" s="1"/>
      <c r="L33" s="1"/>
      <c r="M33" s="1"/>
      <c r="N33" s="1"/>
      <c r="O33" s="1"/>
      <c r="P33" s="1"/>
      <c r="Q33" s="1"/>
      <c r="R33" s="1"/>
      <c r="S33" s="1"/>
      <c r="T33" s="1"/>
      <c r="U33" s="1"/>
      <c r="V33" s="1"/>
      <c r="W33" s="1"/>
      <c r="X33" s="1"/>
      <c r="Y33" s="1"/>
      <c r="Z33" s="1"/>
      <c r="AA33" s="1"/>
      <c r="AB33" s="1"/>
    </row>
    <row r="34" spans="1:28" ht="60" hidden="1" outlineLevel="1">
      <c r="A34" s="29" t="s">
        <v>33</v>
      </c>
      <c r="B34" s="27" t="s">
        <v>133</v>
      </c>
      <c r="C34" s="59"/>
      <c r="D34" s="27" t="s">
        <v>134</v>
      </c>
      <c r="E34" s="59"/>
      <c r="F34" s="27" t="s">
        <v>28</v>
      </c>
      <c r="G34" s="28" t="s">
        <v>29</v>
      </c>
      <c r="H34" s="27" t="s">
        <v>28</v>
      </c>
      <c r="I34" s="1"/>
      <c r="J34" s="1"/>
      <c r="K34" s="1"/>
      <c r="L34" s="1"/>
      <c r="M34" s="1"/>
      <c r="N34" s="1"/>
      <c r="O34" s="1"/>
      <c r="P34" s="1"/>
      <c r="Q34" s="1"/>
      <c r="R34" s="1"/>
      <c r="S34" s="1"/>
      <c r="T34" s="1"/>
      <c r="U34" s="1"/>
      <c r="V34" s="1"/>
      <c r="W34" s="1"/>
      <c r="X34" s="1"/>
      <c r="Y34" s="1"/>
      <c r="Z34" s="1"/>
      <c r="AA34" s="1"/>
      <c r="AB34" s="1"/>
    </row>
    <row r="35" spans="1:28" collapsed="1">
      <c r="A35" s="65" t="s">
        <v>135</v>
      </c>
      <c r="B35" s="59"/>
      <c r="C35" s="59"/>
      <c r="D35" s="59"/>
      <c r="E35" s="59"/>
      <c r="F35" s="59"/>
      <c r="G35" s="59"/>
      <c r="H35" s="59"/>
      <c r="I35" s="1"/>
      <c r="J35" s="1"/>
      <c r="K35" s="1"/>
      <c r="L35" s="1"/>
      <c r="M35" s="1"/>
      <c r="N35" s="1"/>
      <c r="O35" s="1"/>
      <c r="P35" s="1"/>
      <c r="Q35" s="1"/>
      <c r="R35" s="1"/>
      <c r="S35" s="1"/>
      <c r="T35" s="1"/>
      <c r="U35" s="1"/>
      <c r="V35" s="1"/>
      <c r="W35" s="1"/>
      <c r="X35" s="1"/>
      <c r="Y35" s="1"/>
      <c r="Z35" s="1"/>
      <c r="AA35" s="1"/>
      <c r="AB35" s="1"/>
    </row>
    <row r="36" spans="1:28" ht="150" hidden="1" outlineLevel="1">
      <c r="A36" s="29" t="s">
        <v>54</v>
      </c>
      <c r="B36" s="27" t="s">
        <v>117</v>
      </c>
      <c r="C36" s="66" t="s">
        <v>136</v>
      </c>
      <c r="D36" s="32" t="s">
        <v>167</v>
      </c>
      <c r="E36" s="27" t="s">
        <v>75</v>
      </c>
      <c r="F36" s="27" t="s">
        <v>28</v>
      </c>
      <c r="G36" s="28" t="s">
        <v>29</v>
      </c>
      <c r="H36" s="27" t="s">
        <v>28</v>
      </c>
      <c r="I36" s="1"/>
      <c r="J36" s="1"/>
      <c r="K36" s="1"/>
      <c r="L36" s="1"/>
      <c r="M36" s="1"/>
      <c r="N36" s="1"/>
      <c r="O36" s="1"/>
      <c r="P36" s="1"/>
      <c r="Q36" s="1"/>
      <c r="R36" s="1"/>
      <c r="S36" s="1"/>
      <c r="T36" s="1"/>
      <c r="U36" s="1"/>
      <c r="V36" s="1"/>
      <c r="W36" s="1"/>
      <c r="X36" s="1"/>
      <c r="Y36" s="1"/>
      <c r="Z36" s="1"/>
      <c r="AA36" s="1"/>
      <c r="AB36" s="1"/>
    </row>
    <row r="37" spans="1:28" ht="120" hidden="1" outlineLevel="1">
      <c r="A37" s="29" t="s">
        <v>13</v>
      </c>
      <c r="B37" s="57" t="s">
        <v>137</v>
      </c>
      <c r="C37" s="58"/>
      <c r="D37" s="27" t="s">
        <v>138</v>
      </c>
      <c r="E37" s="63" t="s">
        <v>17</v>
      </c>
      <c r="F37" s="32" t="s">
        <v>159</v>
      </c>
      <c r="G37" s="28" t="s">
        <v>19</v>
      </c>
      <c r="H37" s="47" t="s">
        <v>186</v>
      </c>
      <c r="I37" s="1"/>
      <c r="J37" s="1"/>
      <c r="K37" s="1"/>
      <c r="L37" s="1"/>
      <c r="M37" s="1"/>
      <c r="N37" s="1"/>
      <c r="O37" s="1"/>
      <c r="P37" s="1"/>
      <c r="Q37" s="1"/>
      <c r="R37" s="1"/>
      <c r="S37" s="1"/>
      <c r="T37" s="1"/>
      <c r="U37" s="1"/>
      <c r="V37" s="1"/>
      <c r="W37" s="1"/>
      <c r="X37" s="1"/>
      <c r="Y37" s="1"/>
      <c r="Z37" s="1"/>
      <c r="AA37" s="1"/>
      <c r="AB37" s="1"/>
    </row>
    <row r="38" spans="1:28" ht="120" hidden="1" outlineLevel="1">
      <c r="A38" s="29" t="s">
        <v>13</v>
      </c>
      <c r="B38" s="57"/>
      <c r="C38" s="58"/>
      <c r="D38" s="27" t="s">
        <v>21</v>
      </c>
      <c r="E38" s="58"/>
      <c r="F38" s="27" t="s">
        <v>22</v>
      </c>
      <c r="G38" s="28" t="s">
        <v>19</v>
      </c>
      <c r="H38" s="47" t="s">
        <v>189</v>
      </c>
      <c r="I38" s="1"/>
      <c r="J38" s="1"/>
      <c r="K38" s="1"/>
      <c r="L38" s="1"/>
      <c r="M38" s="1"/>
      <c r="N38" s="1"/>
      <c r="O38" s="1"/>
      <c r="P38" s="1"/>
      <c r="Q38" s="1"/>
      <c r="R38" s="1"/>
      <c r="S38" s="1"/>
      <c r="T38" s="1"/>
      <c r="U38" s="1"/>
      <c r="V38" s="1"/>
      <c r="W38" s="1"/>
      <c r="X38" s="1"/>
      <c r="Y38" s="1"/>
      <c r="Z38" s="1"/>
      <c r="AA38" s="1"/>
      <c r="AB38" s="1"/>
    </row>
    <row r="39" spans="1:28" ht="120" hidden="1" outlineLevel="1">
      <c r="A39" s="29" t="s">
        <v>13</v>
      </c>
      <c r="B39" s="57"/>
      <c r="C39" s="58"/>
      <c r="D39" s="27" t="s">
        <v>139</v>
      </c>
      <c r="E39" s="58"/>
      <c r="F39" s="27" t="s">
        <v>158</v>
      </c>
      <c r="G39" s="28" t="s">
        <v>19</v>
      </c>
      <c r="H39" s="47" t="s">
        <v>190</v>
      </c>
      <c r="I39" s="1"/>
      <c r="J39" s="1"/>
      <c r="K39" s="1"/>
      <c r="L39" s="1"/>
      <c r="M39" s="1"/>
      <c r="N39" s="1"/>
      <c r="O39" s="1"/>
      <c r="P39" s="1"/>
      <c r="Q39" s="1"/>
      <c r="R39" s="1"/>
      <c r="S39" s="1"/>
      <c r="T39" s="1"/>
      <c r="U39" s="1"/>
      <c r="V39" s="1"/>
      <c r="W39" s="1"/>
      <c r="X39" s="1"/>
      <c r="Y39" s="1"/>
      <c r="Z39" s="1"/>
      <c r="AA39" s="1"/>
      <c r="AB39" s="1"/>
    </row>
    <row r="40" spans="1:28" ht="45" hidden="1" outlineLevel="1">
      <c r="A40" s="29" t="s">
        <v>13</v>
      </c>
      <c r="B40" s="57"/>
      <c r="C40" s="58"/>
      <c r="D40" s="27" t="s">
        <v>27</v>
      </c>
      <c r="E40" s="58"/>
      <c r="F40" s="27" t="s">
        <v>28</v>
      </c>
      <c r="G40" s="28" t="s">
        <v>29</v>
      </c>
      <c r="H40" s="27" t="s">
        <v>28</v>
      </c>
      <c r="I40" s="1"/>
      <c r="J40" s="1"/>
      <c r="K40" s="1"/>
      <c r="L40" s="1"/>
      <c r="M40" s="1"/>
      <c r="N40" s="1"/>
      <c r="O40" s="1"/>
      <c r="P40" s="1"/>
      <c r="Q40" s="1"/>
      <c r="R40" s="1"/>
      <c r="S40" s="1"/>
      <c r="T40" s="1"/>
      <c r="U40" s="1"/>
      <c r="V40" s="1"/>
      <c r="W40" s="1"/>
      <c r="X40" s="1"/>
      <c r="Y40" s="1"/>
      <c r="Z40" s="1"/>
      <c r="AA40" s="1"/>
      <c r="AB40" s="1"/>
    </row>
    <row r="41" spans="1:28" ht="195" hidden="1" outlineLevel="1">
      <c r="A41" s="29" t="s">
        <v>13</v>
      </c>
      <c r="B41" s="67" t="s">
        <v>140</v>
      </c>
      <c r="C41" s="58"/>
      <c r="D41" s="27" t="s">
        <v>138</v>
      </c>
      <c r="E41" s="58"/>
      <c r="F41" s="27" t="s">
        <v>159</v>
      </c>
      <c r="G41" s="28" t="s">
        <v>19</v>
      </c>
      <c r="H41" s="47" t="s">
        <v>191</v>
      </c>
      <c r="I41" s="1"/>
      <c r="J41" s="1"/>
      <c r="K41" s="1"/>
      <c r="L41" s="1"/>
      <c r="M41" s="1"/>
      <c r="N41" s="1"/>
      <c r="O41" s="1"/>
      <c r="P41" s="1"/>
      <c r="Q41" s="1"/>
      <c r="R41" s="1"/>
      <c r="S41" s="1"/>
      <c r="T41" s="1"/>
      <c r="U41" s="1"/>
      <c r="V41" s="1"/>
      <c r="W41" s="1"/>
      <c r="X41" s="1"/>
      <c r="Y41" s="1"/>
      <c r="Z41" s="1"/>
      <c r="AA41" s="1"/>
      <c r="AB41" s="1"/>
    </row>
    <row r="42" spans="1:28" ht="60" hidden="1" outlineLevel="1">
      <c r="A42" s="29" t="s">
        <v>13</v>
      </c>
      <c r="B42" s="58"/>
      <c r="C42" s="58"/>
      <c r="D42" s="27" t="s">
        <v>21</v>
      </c>
      <c r="E42" s="58"/>
      <c r="F42" s="27" t="s">
        <v>22</v>
      </c>
      <c r="G42" s="28" t="s">
        <v>59</v>
      </c>
      <c r="H42" s="47" t="s">
        <v>185</v>
      </c>
      <c r="I42" s="1"/>
      <c r="J42" s="1"/>
      <c r="K42" s="1"/>
      <c r="L42" s="1"/>
      <c r="M42" s="1"/>
      <c r="N42" s="1"/>
      <c r="O42" s="1"/>
      <c r="P42" s="1"/>
      <c r="Q42" s="1"/>
      <c r="R42" s="1"/>
      <c r="S42" s="1"/>
      <c r="T42" s="1"/>
      <c r="U42" s="1"/>
      <c r="V42" s="1"/>
      <c r="W42" s="1"/>
      <c r="X42" s="1"/>
      <c r="Y42" s="1"/>
      <c r="Z42" s="1"/>
      <c r="AA42" s="1"/>
      <c r="AB42" s="1"/>
    </row>
    <row r="43" spans="1:28" ht="75" hidden="1" outlineLevel="1">
      <c r="A43" s="29" t="s">
        <v>13</v>
      </c>
      <c r="B43" s="58"/>
      <c r="C43" s="58"/>
      <c r="D43" s="27" t="s">
        <v>139</v>
      </c>
      <c r="E43" s="58"/>
      <c r="F43" s="27" t="s">
        <v>158</v>
      </c>
      <c r="G43" s="28" t="s">
        <v>59</v>
      </c>
      <c r="H43" s="47" t="s">
        <v>185</v>
      </c>
      <c r="I43" s="1"/>
      <c r="J43" s="1"/>
      <c r="K43" s="1"/>
      <c r="L43" s="1"/>
      <c r="M43" s="1"/>
      <c r="N43" s="1"/>
      <c r="O43" s="1"/>
      <c r="P43" s="1"/>
      <c r="Q43" s="1"/>
      <c r="R43" s="1"/>
      <c r="S43" s="1"/>
      <c r="T43" s="1"/>
      <c r="U43" s="1"/>
      <c r="V43" s="1"/>
      <c r="W43" s="1"/>
      <c r="X43" s="1"/>
      <c r="Y43" s="1"/>
      <c r="Z43" s="1"/>
      <c r="AA43" s="1"/>
      <c r="AB43" s="1"/>
    </row>
    <row r="44" spans="1:28" ht="45" hidden="1" outlineLevel="1">
      <c r="A44" s="29" t="s">
        <v>13</v>
      </c>
      <c r="B44" s="59"/>
      <c r="C44" s="58"/>
      <c r="D44" s="27" t="s">
        <v>27</v>
      </c>
      <c r="E44" s="58"/>
      <c r="F44" s="27" t="s">
        <v>28</v>
      </c>
      <c r="G44" s="28" t="s">
        <v>29</v>
      </c>
      <c r="H44" s="27" t="s">
        <v>28</v>
      </c>
      <c r="I44" s="1"/>
      <c r="J44" s="1"/>
      <c r="K44" s="1"/>
      <c r="L44" s="1"/>
      <c r="M44" s="1"/>
      <c r="N44" s="1"/>
      <c r="O44" s="1"/>
      <c r="P44" s="1"/>
      <c r="Q44" s="1"/>
      <c r="R44" s="1"/>
      <c r="S44" s="1"/>
      <c r="T44" s="1"/>
      <c r="U44" s="1"/>
      <c r="V44" s="1"/>
      <c r="W44" s="1"/>
      <c r="X44" s="1"/>
      <c r="Y44" s="1"/>
      <c r="Z44" s="1"/>
      <c r="AA44" s="1"/>
      <c r="AB44" s="1"/>
    </row>
    <row r="45" spans="1:28" ht="120" hidden="1" outlineLevel="1">
      <c r="A45" s="29" t="s">
        <v>13</v>
      </c>
      <c r="B45" s="68" t="s">
        <v>141</v>
      </c>
      <c r="C45" s="58"/>
      <c r="D45" s="27" t="s">
        <v>142</v>
      </c>
      <c r="E45" s="58"/>
      <c r="F45" s="27" t="s">
        <v>159</v>
      </c>
      <c r="G45" s="28" t="s">
        <v>19</v>
      </c>
      <c r="H45" s="47" t="s">
        <v>192</v>
      </c>
      <c r="I45" s="1"/>
      <c r="J45" s="1"/>
      <c r="K45" s="1"/>
      <c r="L45" s="1"/>
      <c r="M45" s="1"/>
      <c r="N45" s="1"/>
      <c r="O45" s="1"/>
      <c r="P45" s="1"/>
      <c r="Q45" s="1"/>
      <c r="R45" s="1"/>
      <c r="S45" s="1"/>
      <c r="T45" s="1"/>
      <c r="U45" s="1"/>
      <c r="V45" s="1"/>
      <c r="W45" s="1"/>
      <c r="X45" s="1"/>
      <c r="Y45" s="1"/>
      <c r="Z45" s="1"/>
      <c r="AA45" s="1"/>
      <c r="AB45" s="1"/>
    </row>
    <row r="46" spans="1:28" ht="120" hidden="1" outlineLevel="1">
      <c r="A46" s="29" t="s">
        <v>13</v>
      </c>
      <c r="B46" s="58"/>
      <c r="C46" s="58"/>
      <c r="D46" s="27" t="s">
        <v>21</v>
      </c>
      <c r="E46" s="58"/>
      <c r="F46" s="27" t="s">
        <v>22</v>
      </c>
      <c r="G46" s="28" t="s">
        <v>19</v>
      </c>
      <c r="H46" s="47" t="s">
        <v>193</v>
      </c>
      <c r="I46" s="1"/>
      <c r="J46" s="1"/>
      <c r="K46" s="1"/>
      <c r="L46" s="1"/>
      <c r="M46" s="1"/>
      <c r="N46" s="1"/>
      <c r="O46" s="1"/>
      <c r="P46" s="1"/>
      <c r="Q46" s="1"/>
      <c r="R46" s="1"/>
      <c r="S46" s="1"/>
      <c r="T46" s="1"/>
      <c r="U46" s="1"/>
      <c r="V46" s="1"/>
      <c r="W46" s="1"/>
      <c r="X46" s="1"/>
      <c r="Y46" s="1"/>
      <c r="Z46" s="1"/>
      <c r="AA46" s="1"/>
      <c r="AB46" s="1"/>
    </row>
    <row r="47" spans="1:28" ht="120" hidden="1" outlineLevel="1">
      <c r="A47" s="29" t="s">
        <v>13</v>
      </c>
      <c r="B47" s="58"/>
      <c r="C47" s="58"/>
      <c r="D47" s="27" t="s">
        <v>143</v>
      </c>
      <c r="E47" s="58"/>
      <c r="F47" s="27" t="s">
        <v>161</v>
      </c>
      <c r="G47" s="28" t="s">
        <v>19</v>
      </c>
      <c r="H47" s="47" t="s">
        <v>194</v>
      </c>
      <c r="I47" s="1"/>
      <c r="J47" s="1"/>
      <c r="K47" s="1"/>
      <c r="L47" s="1"/>
      <c r="M47" s="1"/>
      <c r="N47" s="1"/>
      <c r="O47" s="1"/>
      <c r="P47" s="1"/>
      <c r="Q47" s="1"/>
      <c r="R47" s="1"/>
      <c r="S47" s="1"/>
      <c r="T47" s="1"/>
      <c r="U47" s="1"/>
      <c r="V47" s="1"/>
      <c r="W47" s="1"/>
      <c r="X47" s="1"/>
      <c r="Y47" s="1"/>
      <c r="Z47" s="1"/>
      <c r="AA47" s="1"/>
      <c r="AB47" s="1"/>
    </row>
    <row r="48" spans="1:28" ht="45" hidden="1" outlineLevel="1">
      <c r="A48" s="29" t="s">
        <v>13</v>
      </c>
      <c r="B48" s="59"/>
      <c r="C48" s="58"/>
      <c r="D48" s="27" t="s">
        <v>27</v>
      </c>
      <c r="E48" s="59"/>
      <c r="F48" s="27" t="s">
        <v>28</v>
      </c>
      <c r="G48" s="28" t="s">
        <v>29</v>
      </c>
      <c r="H48" s="27" t="s">
        <v>28</v>
      </c>
      <c r="I48" s="1"/>
      <c r="J48" s="1"/>
      <c r="K48" s="1"/>
      <c r="L48" s="1"/>
      <c r="M48" s="1"/>
      <c r="N48" s="1"/>
      <c r="O48" s="1"/>
      <c r="P48" s="1"/>
      <c r="Q48" s="1"/>
      <c r="R48" s="1"/>
      <c r="S48" s="1"/>
      <c r="T48" s="1"/>
      <c r="U48" s="1"/>
      <c r="V48" s="1"/>
      <c r="W48" s="1"/>
      <c r="X48" s="1"/>
      <c r="Y48" s="1"/>
      <c r="Z48" s="1"/>
      <c r="AA48" s="1"/>
      <c r="AB48" s="1"/>
    </row>
    <row r="49" spans="1:28" ht="60" hidden="1" outlineLevel="1">
      <c r="A49" s="29" t="s">
        <v>33</v>
      </c>
      <c r="B49" s="32" t="s">
        <v>144</v>
      </c>
      <c r="C49" s="58"/>
      <c r="D49" s="27" t="s">
        <v>162</v>
      </c>
      <c r="E49" s="27" t="s">
        <v>91</v>
      </c>
      <c r="F49" s="27" t="s">
        <v>28</v>
      </c>
      <c r="G49" s="28" t="s">
        <v>29</v>
      </c>
      <c r="H49" s="27" t="s">
        <v>28</v>
      </c>
      <c r="I49" s="1"/>
      <c r="J49" s="1"/>
      <c r="K49" s="1"/>
      <c r="L49" s="1"/>
      <c r="M49" s="1"/>
      <c r="N49" s="1"/>
      <c r="O49" s="1"/>
      <c r="P49" s="1"/>
      <c r="Q49" s="1"/>
      <c r="R49" s="1"/>
      <c r="S49" s="1"/>
      <c r="T49" s="1"/>
      <c r="U49" s="1"/>
      <c r="V49" s="1"/>
      <c r="W49" s="1"/>
      <c r="X49" s="1"/>
      <c r="Y49" s="1"/>
      <c r="Z49" s="1"/>
      <c r="AA49" s="1"/>
      <c r="AB49" s="1"/>
    </row>
    <row r="50" spans="1:28" ht="165" hidden="1" outlineLevel="1">
      <c r="A50" s="29" t="s">
        <v>33</v>
      </c>
      <c r="B50" s="27" t="s">
        <v>145</v>
      </c>
      <c r="C50" s="59"/>
      <c r="D50" s="32" t="s">
        <v>164</v>
      </c>
      <c r="E50" s="33" t="s">
        <v>165</v>
      </c>
      <c r="F50" s="27" t="s">
        <v>28</v>
      </c>
      <c r="G50" s="28" t="s">
        <v>61</v>
      </c>
      <c r="H50" s="32" t="s">
        <v>195</v>
      </c>
      <c r="I50" s="1"/>
      <c r="J50" s="1"/>
      <c r="K50" s="1"/>
      <c r="L50" s="1"/>
      <c r="M50" s="1"/>
      <c r="N50" s="1"/>
      <c r="O50" s="1"/>
      <c r="P50" s="1"/>
      <c r="Q50" s="1"/>
      <c r="R50" s="1"/>
      <c r="S50" s="1"/>
      <c r="T50" s="1"/>
      <c r="U50" s="1"/>
      <c r="V50" s="1"/>
      <c r="W50" s="1"/>
      <c r="X50" s="1"/>
      <c r="Y50" s="1"/>
      <c r="Z50" s="1"/>
      <c r="AA50" s="1"/>
      <c r="AB50" s="1"/>
    </row>
    <row r="51" spans="1:28" collapsed="1">
      <c r="A51" s="65" t="s">
        <v>146</v>
      </c>
      <c r="B51" s="59"/>
      <c r="C51" s="59"/>
      <c r="D51" s="59"/>
      <c r="E51" s="59"/>
      <c r="F51" s="59"/>
      <c r="G51" s="59"/>
      <c r="H51" s="59"/>
      <c r="I51" s="1"/>
      <c r="J51" s="1"/>
      <c r="K51" s="1"/>
      <c r="L51" s="1"/>
      <c r="M51" s="1"/>
      <c r="N51" s="1"/>
      <c r="O51" s="1"/>
      <c r="P51" s="1"/>
      <c r="Q51" s="1"/>
      <c r="R51" s="1"/>
      <c r="S51" s="1"/>
      <c r="T51" s="1"/>
      <c r="U51" s="1"/>
      <c r="V51" s="1"/>
      <c r="W51" s="1"/>
      <c r="X51" s="1"/>
      <c r="Y51" s="1"/>
      <c r="Z51" s="1"/>
      <c r="AA51" s="1"/>
      <c r="AB51" s="1"/>
    </row>
    <row r="52" spans="1:28" ht="165" hidden="1" outlineLevel="1">
      <c r="A52" s="29" t="s">
        <v>54</v>
      </c>
      <c r="B52" s="27" t="s">
        <v>117</v>
      </c>
      <c r="C52" s="66" t="s">
        <v>147</v>
      </c>
      <c r="D52" s="27" t="s">
        <v>169</v>
      </c>
      <c r="E52" s="27" t="s">
        <v>75</v>
      </c>
      <c r="F52" s="27" t="s">
        <v>28</v>
      </c>
      <c r="G52" s="28" t="s">
        <v>59</v>
      </c>
      <c r="H52" s="27" t="s">
        <v>28</v>
      </c>
      <c r="I52" s="1"/>
      <c r="J52" s="1"/>
      <c r="K52" s="1"/>
      <c r="L52" s="1"/>
      <c r="M52" s="1"/>
      <c r="N52" s="1"/>
      <c r="O52" s="1"/>
      <c r="P52" s="1"/>
      <c r="Q52" s="1"/>
      <c r="R52" s="1"/>
      <c r="S52" s="1"/>
      <c r="T52" s="1"/>
      <c r="U52" s="1"/>
      <c r="V52" s="1"/>
      <c r="W52" s="1"/>
      <c r="X52" s="1"/>
      <c r="Y52" s="1"/>
      <c r="Z52" s="1"/>
      <c r="AA52" s="1"/>
      <c r="AB52" s="1"/>
    </row>
    <row r="53" spans="1:28" ht="60" hidden="1" outlineLevel="1">
      <c r="A53" s="29" t="s">
        <v>33</v>
      </c>
      <c r="B53" s="27" t="s">
        <v>105</v>
      </c>
      <c r="C53" s="58"/>
      <c r="D53" s="27" t="s">
        <v>106</v>
      </c>
      <c r="E53" s="27" t="s">
        <v>107</v>
      </c>
      <c r="F53" s="27" t="s">
        <v>28</v>
      </c>
      <c r="G53" s="28" t="s">
        <v>59</v>
      </c>
      <c r="H53" s="27" t="s">
        <v>28</v>
      </c>
      <c r="I53" s="1"/>
      <c r="J53" s="1"/>
      <c r="K53" s="1"/>
      <c r="L53" s="1"/>
      <c r="M53" s="1"/>
      <c r="N53" s="1"/>
      <c r="O53" s="1"/>
      <c r="P53" s="1"/>
      <c r="Q53" s="1"/>
      <c r="R53" s="1"/>
      <c r="S53" s="1"/>
      <c r="T53" s="1"/>
      <c r="U53" s="1"/>
      <c r="V53" s="1"/>
      <c r="W53" s="1"/>
      <c r="X53" s="1"/>
      <c r="Y53" s="1"/>
      <c r="Z53" s="1"/>
      <c r="AA53" s="1"/>
      <c r="AB53" s="1"/>
    </row>
    <row r="54" spans="1:28" ht="60" hidden="1" outlineLevel="1">
      <c r="A54" s="29" t="s">
        <v>33</v>
      </c>
      <c r="B54" s="27" t="s">
        <v>144</v>
      </c>
      <c r="C54" s="58"/>
      <c r="D54" s="27" t="s">
        <v>168</v>
      </c>
      <c r="E54" s="27" t="s">
        <v>91</v>
      </c>
      <c r="F54" s="27" t="s">
        <v>28</v>
      </c>
      <c r="G54" s="28" t="s">
        <v>59</v>
      </c>
      <c r="H54" s="27" t="s">
        <v>28</v>
      </c>
      <c r="I54" s="1"/>
      <c r="J54" s="1"/>
      <c r="K54" s="1"/>
      <c r="L54" s="1"/>
      <c r="M54" s="1"/>
      <c r="N54" s="1"/>
      <c r="O54" s="1"/>
      <c r="P54" s="1"/>
      <c r="Q54" s="1"/>
      <c r="R54" s="1"/>
      <c r="S54" s="1"/>
      <c r="T54" s="1"/>
      <c r="U54" s="1"/>
      <c r="V54" s="1"/>
      <c r="W54" s="1"/>
      <c r="X54" s="1"/>
      <c r="Y54" s="1"/>
      <c r="Z54" s="1"/>
      <c r="AA54" s="1"/>
      <c r="AB54" s="1"/>
    </row>
    <row r="55" spans="1:28" ht="60" hidden="1" outlineLevel="1">
      <c r="A55" s="29" t="s">
        <v>33</v>
      </c>
      <c r="B55" s="27" t="s">
        <v>148</v>
      </c>
      <c r="C55" s="59"/>
      <c r="D55" s="27" t="s">
        <v>170</v>
      </c>
      <c r="E55" s="27" t="s">
        <v>91</v>
      </c>
      <c r="F55" s="27" t="s">
        <v>28</v>
      </c>
      <c r="G55" s="28" t="s">
        <v>59</v>
      </c>
      <c r="H55" s="27" t="s">
        <v>28</v>
      </c>
      <c r="I55" s="1"/>
      <c r="J55" s="1"/>
      <c r="K55" s="1"/>
      <c r="L55" s="1"/>
      <c r="M55" s="1"/>
      <c r="N55" s="1"/>
      <c r="O55" s="1"/>
      <c r="P55" s="1"/>
      <c r="Q55" s="1"/>
      <c r="R55" s="1"/>
      <c r="S55" s="1"/>
      <c r="T55" s="1"/>
      <c r="U55" s="1"/>
      <c r="V55" s="1"/>
      <c r="W55" s="1"/>
      <c r="X55" s="1"/>
      <c r="Y55" s="1"/>
      <c r="Z55" s="1"/>
      <c r="AA55" s="1"/>
      <c r="AB55" s="1"/>
    </row>
    <row r="56" spans="1:28" collapsed="1">
      <c r="A56" s="65" t="s">
        <v>149</v>
      </c>
      <c r="B56" s="59"/>
      <c r="C56" s="59"/>
      <c r="D56" s="59"/>
      <c r="E56" s="59"/>
      <c r="F56" s="59"/>
      <c r="G56" s="59"/>
      <c r="H56" s="59"/>
      <c r="I56" s="1"/>
      <c r="J56" s="1"/>
      <c r="K56" s="1"/>
      <c r="L56" s="1"/>
      <c r="M56" s="1"/>
      <c r="N56" s="1"/>
      <c r="O56" s="1"/>
      <c r="P56" s="1"/>
      <c r="Q56" s="1"/>
      <c r="R56" s="1"/>
      <c r="S56" s="1"/>
      <c r="T56" s="1"/>
      <c r="U56" s="1"/>
      <c r="V56" s="1"/>
      <c r="W56" s="1"/>
      <c r="X56" s="1"/>
      <c r="Y56" s="1"/>
      <c r="Z56" s="1"/>
      <c r="AA56" s="1"/>
      <c r="AB56" s="1"/>
    </row>
    <row r="57" spans="1:28" ht="105" hidden="1" outlineLevel="1">
      <c r="A57" s="29" t="s">
        <v>54</v>
      </c>
      <c r="B57" s="27" t="s">
        <v>117</v>
      </c>
      <c r="C57" s="66" t="s">
        <v>150</v>
      </c>
      <c r="D57" s="32" t="s">
        <v>173</v>
      </c>
      <c r="E57" s="27" t="s">
        <v>75</v>
      </c>
      <c r="F57" s="27" t="s">
        <v>28</v>
      </c>
      <c r="G57" s="28" t="s">
        <v>59</v>
      </c>
      <c r="H57" s="27" t="s">
        <v>28</v>
      </c>
      <c r="I57" s="1"/>
      <c r="J57" s="1"/>
      <c r="K57" s="1"/>
      <c r="L57" s="1"/>
      <c r="M57" s="1"/>
      <c r="N57" s="1"/>
      <c r="O57" s="1"/>
      <c r="P57" s="1"/>
      <c r="Q57" s="1"/>
      <c r="R57" s="1"/>
      <c r="S57" s="1"/>
      <c r="T57" s="1"/>
      <c r="U57" s="1"/>
      <c r="V57" s="1"/>
      <c r="W57" s="1"/>
      <c r="X57" s="1"/>
      <c r="Y57" s="1"/>
      <c r="Z57" s="1"/>
      <c r="AA57" s="1"/>
      <c r="AB57" s="1"/>
    </row>
    <row r="58" spans="1:28" ht="60" hidden="1" outlineLevel="1">
      <c r="A58" s="29" t="s">
        <v>33</v>
      </c>
      <c r="B58" s="27" t="s">
        <v>172</v>
      </c>
      <c r="C58" s="59"/>
      <c r="D58" s="27" t="s">
        <v>121</v>
      </c>
      <c r="E58" s="27" t="s">
        <v>91</v>
      </c>
      <c r="F58" s="27" t="s">
        <v>28</v>
      </c>
      <c r="G58" s="28" t="s">
        <v>59</v>
      </c>
      <c r="H58" s="27" t="s">
        <v>28</v>
      </c>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 r="A60" s="54" t="str">
        <f>G3</f>
        <v>Estado de la prueba</v>
      </c>
      <c r="B60" s="55"/>
      <c r="C60" s="6"/>
      <c r="D60" s="54" t="str">
        <f>A3</f>
        <v>Tipos de pruebas</v>
      </c>
      <c r="E60" s="55"/>
      <c r="F60" s="7" t="s">
        <v>58</v>
      </c>
      <c r="G60" s="1"/>
      <c r="H60" s="1"/>
      <c r="I60" s="1"/>
      <c r="J60" s="1"/>
      <c r="K60" s="1"/>
      <c r="L60" s="1"/>
      <c r="M60" s="1"/>
      <c r="N60" s="1"/>
      <c r="O60" s="1"/>
      <c r="P60" s="1"/>
      <c r="Q60" s="1"/>
      <c r="R60" s="1"/>
      <c r="S60" s="1"/>
      <c r="T60" s="1"/>
      <c r="U60" s="1"/>
      <c r="V60" s="1"/>
      <c r="W60" s="1"/>
      <c r="X60" s="1"/>
      <c r="Y60" s="1"/>
      <c r="Z60" s="1"/>
      <c r="AA60" s="1"/>
      <c r="AB60" s="1"/>
    </row>
    <row r="61" spans="1:28" ht="19.5" customHeight="1">
      <c r="A61" s="36" t="s">
        <v>59</v>
      </c>
      <c r="B61" s="39">
        <f t="shared" ref="B61:B64" si="0">B69+B75+B81+B87+B93+B99+B105+B111+B117</f>
        <v>8</v>
      </c>
      <c r="C61" s="1"/>
      <c r="D61" s="40" t="s">
        <v>60</v>
      </c>
      <c r="E61" s="39">
        <f>COUNTIF(A5:A58, "PU")</f>
        <v>12</v>
      </c>
      <c r="F61" s="42">
        <f>E61/E65</f>
        <v>0.2608695652173913</v>
      </c>
      <c r="G61" s="1"/>
      <c r="H61" s="1"/>
      <c r="I61" s="1"/>
      <c r="J61" s="1"/>
      <c r="K61" s="1"/>
      <c r="L61" s="1"/>
      <c r="M61" s="1"/>
      <c r="N61" s="1"/>
      <c r="O61" s="1"/>
      <c r="P61" s="1"/>
      <c r="Q61" s="1"/>
      <c r="R61" s="1"/>
      <c r="S61" s="1"/>
      <c r="T61" s="1"/>
      <c r="U61" s="1"/>
      <c r="V61" s="1"/>
      <c r="W61" s="1"/>
      <c r="X61" s="1"/>
      <c r="Y61" s="1"/>
      <c r="Z61" s="1"/>
      <c r="AA61" s="1"/>
      <c r="AB61" s="1"/>
    </row>
    <row r="62" spans="1:28" ht="19.5" customHeight="1">
      <c r="A62" s="36" t="s">
        <v>61</v>
      </c>
      <c r="B62" s="29">
        <f t="shared" si="0"/>
        <v>1</v>
      </c>
      <c r="C62" s="1"/>
      <c r="D62" s="43" t="s">
        <v>62</v>
      </c>
      <c r="E62" s="29">
        <f>COUNTIF(A5:A58, "PF")</f>
        <v>26</v>
      </c>
      <c r="F62" s="44">
        <f>E62/E65</f>
        <v>0.56521739130434778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19</v>
      </c>
      <c r="B63" s="39">
        <f t="shared" si="0"/>
        <v>18</v>
      </c>
      <c r="C63" s="1"/>
      <c r="D63" s="40" t="s">
        <v>63</v>
      </c>
      <c r="E63" s="39">
        <f>COUNTIF(A5:A58, "PNF")</f>
        <v>8</v>
      </c>
      <c r="F63" s="42">
        <f>E63/E65</f>
        <v>0.17391304347826086</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29</v>
      </c>
      <c r="B64" s="29">
        <f t="shared" si="0"/>
        <v>19</v>
      </c>
      <c r="C64" s="1"/>
      <c r="D64" s="43" t="s">
        <v>64</v>
      </c>
      <c r="E64" s="29">
        <f>COUNTIF(A5:A58, "PI")</f>
        <v>0</v>
      </c>
      <c r="F64" s="44">
        <f>E64/E65</f>
        <v>0</v>
      </c>
      <c r="G64" s="1"/>
      <c r="H64" s="1"/>
      <c r="I64" s="1"/>
      <c r="J64" s="1"/>
      <c r="K64" s="1"/>
      <c r="L64" s="1"/>
      <c r="M64" s="1"/>
      <c r="N64" s="1"/>
      <c r="O64" s="1"/>
      <c r="P64" s="1"/>
      <c r="Q64" s="1"/>
      <c r="R64" s="1"/>
      <c r="S64" s="1"/>
      <c r="T64" s="1"/>
      <c r="U64" s="1"/>
      <c r="V64" s="1"/>
      <c r="W64" s="1"/>
      <c r="X64" s="1"/>
      <c r="Y64" s="1"/>
      <c r="Z64" s="1"/>
      <c r="AA64" s="1"/>
      <c r="AB64" s="1"/>
    </row>
    <row r="65" spans="1:28" ht="15.75" customHeight="1">
      <c r="A65" s="40" t="s">
        <v>65</v>
      </c>
      <c r="B65" s="39">
        <f>SUM(B61:B64)</f>
        <v>46</v>
      </c>
      <c r="C65" s="1"/>
      <c r="D65" s="40" t="s">
        <v>66</v>
      </c>
      <c r="E65" s="39">
        <f>SUM(E61:E64)</f>
        <v>46</v>
      </c>
      <c r="F65" s="41"/>
      <c r="G65" s="1"/>
      <c r="H65" s="1"/>
      <c r="I65" s="1"/>
      <c r="J65" s="1"/>
      <c r="K65" s="1"/>
      <c r="L65" s="1"/>
      <c r="M65" s="1"/>
      <c r="N65" s="1"/>
      <c r="O65" s="1"/>
      <c r="P65" s="1"/>
      <c r="Q65" s="1"/>
      <c r="R65" s="1"/>
      <c r="S65" s="1"/>
      <c r="T65" s="1"/>
      <c r="U65" s="1"/>
      <c r="V65" s="1"/>
      <c r="W65" s="1"/>
      <c r="X65" s="1"/>
      <c r="Y65" s="1"/>
      <c r="Z65" s="1"/>
      <c r="AA65" s="1"/>
      <c r="AB65" s="1"/>
    </row>
    <row r="66" spans="1:2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48" t="s">
        <v>67</v>
      </c>
      <c r="B67" s="49"/>
      <c r="C67" s="6"/>
      <c r="D67" s="6"/>
      <c r="E67" s="1"/>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2" t="str">
        <f>A4</f>
        <v>Home</v>
      </c>
      <c r="B68" s="2" t="s">
        <v>68</v>
      </c>
      <c r="C68" s="1"/>
      <c r="D68" s="18"/>
      <c r="E68" s="1"/>
      <c r="F68" s="1"/>
      <c r="G68" s="1"/>
      <c r="H68" s="1"/>
      <c r="I68" s="1"/>
      <c r="J68" s="1"/>
      <c r="K68" s="1"/>
      <c r="L68" s="1"/>
      <c r="M68" s="1"/>
      <c r="N68" s="1"/>
      <c r="O68" s="1"/>
      <c r="P68" s="1"/>
      <c r="Q68" s="1"/>
      <c r="R68" s="1"/>
      <c r="S68" s="1"/>
      <c r="T68" s="1"/>
      <c r="U68" s="1"/>
      <c r="V68" s="1"/>
      <c r="W68" s="1"/>
      <c r="X68" s="1"/>
      <c r="Y68" s="1"/>
      <c r="Z68" s="1"/>
      <c r="AA68" s="1"/>
      <c r="AB68" s="1"/>
    </row>
    <row r="69" spans="1:28" ht="19.5" customHeight="1" outlineLevel="1">
      <c r="A69" s="34" t="s">
        <v>59</v>
      </c>
      <c r="B69" s="39">
        <f>COUNTIF(G5:G9, "No ejecutado")</f>
        <v>0</v>
      </c>
      <c r="C69" s="1"/>
      <c r="D69" s="20"/>
      <c r="E69" s="1"/>
      <c r="F69" s="1"/>
      <c r="G69" s="1"/>
      <c r="H69" s="1"/>
      <c r="I69" s="1"/>
      <c r="J69" s="1"/>
      <c r="K69" s="1"/>
      <c r="L69" s="1"/>
      <c r="M69" s="1"/>
      <c r="N69" s="1"/>
      <c r="O69" s="1"/>
      <c r="P69" s="1"/>
      <c r="Q69" s="1"/>
      <c r="R69" s="1"/>
      <c r="S69" s="1"/>
      <c r="T69" s="1"/>
      <c r="U69" s="1"/>
      <c r="V69" s="1"/>
      <c r="W69" s="1"/>
      <c r="X69" s="1"/>
      <c r="Y69" s="1"/>
      <c r="Z69" s="1"/>
      <c r="AA69" s="1"/>
      <c r="AB69" s="1"/>
    </row>
    <row r="70" spans="1:28" ht="19.5" customHeight="1" outlineLevel="1">
      <c r="A70" s="36" t="s">
        <v>61</v>
      </c>
      <c r="B70" s="29">
        <f>COUNTIF(G5:G9, "Bloqueado")</f>
        <v>0</v>
      </c>
      <c r="C70" s="1"/>
      <c r="D70" s="20"/>
      <c r="E70" s="1"/>
      <c r="F70" s="1"/>
      <c r="G70" s="1"/>
      <c r="H70" s="1"/>
      <c r="I70" s="1"/>
      <c r="J70" s="1"/>
      <c r="K70" s="1"/>
      <c r="L70" s="1"/>
      <c r="M70" s="1"/>
      <c r="N70" s="1"/>
      <c r="O70" s="1"/>
      <c r="P70" s="1"/>
      <c r="Q70" s="1"/>
      <c r="R70" s="1"/>
      <c r="S70" s="1"/>
      <c r="T70" s="1"/>
      <c r="U70" s="1"/>
      <c r="V70" s="1"/>
      <c r="W70" s="1"/>
      <c r="X70" s="1"/>
      <c r="Y70" s="1"/>
      <c r="Z70" s="1"/>
      <c r="AA70" s="1"/>
      <c r="AB70" s="1"/>
    </row>
    <row r="71" spans="1:28" ht="19.5" customHeight="1" outlineLevel="1">
      <c r="A71" s="36" t="s">
        <v>19</v>
      </c>
      <c r="B71" s="39">
        <f>COUNTIF(G5:G9, "Fallado")</f>
        <v>1</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customHeight="1" outlineLevel="1">
      <c r="A72" s="36" t="s">
        <v>29</v>
      </c>
      <c r="B72" s="29">
        <f>COUNTIF(G5:G9, "Pasado")</f>
        <v>4</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5.75" customHeight="1" outlineLevel="1">
      <c r="A73" s="40" t="s">
        <v>69</v>
      </c>
      <c r="B73" s="39">
        <f>SUM(B69:B72)</f>
        <v>5</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2" t="str">
        <f>A10</f>
        <v>Menu</v>
      </c>
      <c r="B74" s="2" t="s">
        <v>68</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75" customHeight="1" outlineLevel="1">
      <c r="A75" s="34" t="s">
        <v>59</v>
      </c>
      <c r="B75" s="39">
        <f>COUNTIF(G11:G14, "No ejecutado")</f>
        <v>0</v>
      </c>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75" customHeight="1" outlineLevel="1">
      <c r="A76" s="36" t="s">
        <v>61</v>
      </c>
      <c r="B76" s="29">
        <f>COUNTIF(G11:G14, "Bloqueado")</f>
        <v>0</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customHeight="1" outlineLevel="1">
      <c r="A77" s="36" t="s">
        <v>19</v>
      </c>
      <c r="B77" s="39">
        <f>COUNTIF(G11:G14, "Fallado")</f>
        <v>0</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customHeight="1" outlineLevel="1">
      <c r="A78" s="36" t="s">
        <v>29</v>
      </c>
      <c r="B78" s="29">
        <f>COUNTIF(G11:G14, "Pasado")</f>
        <v>4</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customHeight="1" outlineLevel="1">
      <c r="A79" s="40" t="s">
        <v>69</v>
      </c>
      <c r="B79" s="39">
        <f>SUM(B75:B78)</f>
        <v>4</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45" t="str">
        <f>A15</f>
        <v>Select para Filtros</v>
      </c>
      <c r="B80" s="46" t="s">
        <v>68</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customHeight="1" outlineLevel="1">
      <c r="A81" s="19" t="s">
        <v>59</v>
      </c>
      <c r="B81" s="9">
        <f>COUNTIF(G16:G18, "No ejecutado")</f>
        <v>0</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outlineLevel="1">
      <c r="A82" s="8" t="s">
        <v>61</v>
      </c>
      <c r="B82" s="13">
        <f>COUNTIF(G16:G18, "Bloqueado")</f>
        <v>0</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outlineLevel="1">
      <c r="A83" s="8" t="s">
        <v>19</v>
      </c>
      <c r="B83" s="9">
        <f>COUNTIF(G16:G18, "Fallado")</f>
        <v>2</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outlineLevel="1">
      <c r="A84" s="8" t="s">
        <v>29</v>
      </c>
      <c r="B84" s="13">
        <f>COUNTIF(G16:G18, "Pasado")</f>
        <v>1</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outlineLevel="1">
      <c r="A85" s="16" t="s">
        <v>69</v>
      </c>
      <c r="B85" s="9">
        <f>SUM(B81:B84)</f>
        <v>3</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7" t="str">
        <f>A19</f>
        <v>Productos</v>
      </c>
      <c r="B86" s="2" t="s">
        <v>68</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outlineLevel="1">
      <c r="A87" s="19" t="s">
        <v>59</v>
      </c>
      <c r="B87" s="9">
        <f>COUNTIF(G20:G23, "No ejecutado")</f>
        <v>0</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outlineLevel="1">
      <c r="A88" s="8" t="s">
        <v>61</v>
      </c>
      <c r="B88" s="13">
        <f>COUNTIF(G20:G23, "Bloqueado")</f>
        <v>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customHeight="1" outlineLevel="1">
      <c r="A89" s="8" t="s">
        <v>19</v>
      </c>
      <c r="B89" s="9">
        <f>COUNTIF(G20:G23, "Fallado")</f>
        <v>4</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customHeight="1" outlineLevel="1">
      <c r="A90" s="8" t="s">
        <v>29</v>
      </c>
      <c r="B90" s="13">
        <f>COUNTIF(G20:G23, "Pasado")</f>
        <v>0</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customHeight="1" outlineLevel="1">
      <c r="A91" s="16" t="s">
        <v>69</v>
      </c>
      <c r="B91" s="9">
        <f>SUM(B87:B90)</f>
        <v>4</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7" t="str">
        <f>A24</f>
        <v>Detalle del producto</v>
      </c>
      <c r="B92" s="2" t="s">
        <v>68</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customHeight="1" outlineLevel="1">
      <c r="A93" s="19" t="s">
        <v>59</v>
      </c>
      <c r="B93" s="9">
        <f>COUNTIF(G25:G28, "No ejecutado")</f>
        <v>0</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customHeight="1" outlineLevel="1">
      <c r="A94" s="8" t="s">
        <v>61</v>
      </c>
      <c r="B94" s="13">
        <f>COUNTIF(G25:G28, "Bloqueado")</f>
        <v>0</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customHeight="1" outlineLevel="1">
      <c r="A95" s="8" t="s">
        <v>19</v>
      </c>
      <c r="B95" s="9">
        <f>COUNTIF(G25:G28, "Fallado")</f>
        <v>3</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customHeight="1" outlineLevel="1">
      <c r="A96" s="8" t="s">
        <v>29</v>
      </c>
      <c r="B96" s="13">
        <f>COUNTIF(G25:G28, "Pasado")</f>
        <v>1</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customHeight="1" outlineLevel="1">
      <c r="A97" s="16" t="s">
        <v>69</v>
      </c>
      <c r="B97" s="9">
        <f>SUM(B93:B96)</f>
        <v>4</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7" t="str">
        <f>A29</f>
        <v>Carro de compra</v>
      </c>
      <c r="B98" s="2" t="s">
        <v>68</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customHeight="1" outlineLevel="1">
      <c r="A99" s="19" t="s">
        <v>59</v>
      </c>
      <c r="B99" s="9">
        <f>COUNTIF(G30:G34, "No ejecutado")</f>
        <v>0</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outlineLevel="1">
      <c r="A100" s="8" t="s">
        <v>61</v>
      </c>
      <c r="B100" s="13">
        <f>COUNTIF(G30:G34, "Bloqueado")</f>
        <v>0</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outlineLevel="1">
      <c r="A101" s="8" t="s">
        <v>19</v>
      </c>
      <c r="B101" s="9">
        <f>COUNTIF(G30:G34, "Fallado")</f>
        <v>1</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outlineLevel="1">
      <c r="A102" s="8" t="s">
        <v>29</v>
      </c>
      <c r="B102" s="13">
        <f>COUNTIF(G30:G34, "Pasado")</f>
        <v>4</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outlineLevel="1">
      <c r="A103" s="16" t="s">
        <v>69</v>
      </c>
      <c r="B103" s="9">
        <f>SUM(B99:B102)</f>
        <v>5</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7" t="str">
        <f>A35</f>
        <v>Checkout</v>
      </c>
      <c r="B104" s="2" t="s">
        <v>68</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outlineLevel="1">
      <c r="A105" s="19" t="s">
        <v>59</v>
      </c>
      <c r="B105" s="9">
        <f>COUNTIF(G36:G50, "No ejecutado")</f>
        <v>2</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outlineLevel="1">
      <c r="A106" s="8" t="s">
        <v>61</v>
      </c>
      <c r="B106" s="13">
        <f>COUNTIF(G36:G50, "Bloqueado")</f>
        <v>1</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outlineLevel="1">
      <c r="A107" s="8" t="s">
        <v>19</v>
      </c>
      <c r="B107" s="9">
        <f>COUNTIF(G36:G50, "Fallado")</f>
        <v>7</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outlineLevel="1">
      <c r="A108" s="8" t="s">
        <v>29</v>
      </c>
      <c r="B108" s="13">
        <f>COUNTIF(G36:G50, "Pasado")</f>
        <v>5</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outlineLevel="1">
      <c r="A109" s="16" t="s">
        <v>69</v>
      </c>
      <c r="B109" s="9">
        <f>SUM(B105:B108)</f>
        <v>15</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7" t="str">
        <f>A51</f>
        <v>Pago del producto</v>
      </c>
      <c r="B110" s="2" t="s">
        <v>68</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outlineLevel="1">
      <c r="A111" s="19" t="s">
        <v>59</v>
      </c>
      <c r="B111" s="9">
        <f>COUNTIF(G52:G55, "No ejecutado")</f>
        <v>4</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outlineLevel="1">
      <c r="A112" s="8" t="s">
        <v>61</v>
      </c>
      <c r="B112" s="13">
        <f>COUNTIF(G52:G55, "Bloqueado")</f>
        <v>0</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outlineLevel="1">
      <c r="A113" s="8" t="s">
        <v>19</v>
      </c>
      <c r="B113" s="9">
        <f>COUNTIF(G52:G55, "Fallado")</f>
        <v>0</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customHeight="1" outlineLevel="1">
      <c r="A114" s="8" t="s">
        <v>29</v>
      </c>
      <c r="B114" s="13">
        <f>COUNTIF(G52:G55, "Pasado")</f>
        <v>0</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customHeight="1" outlineLevel="1">
      <c r="A115" s="16" t="s">
        <v>69</v>
      </c>
      <c r="B115" s="9">
        <f>SUM(B111:B114)</f>
        <v>4</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7" t="str">
        <f>A56</f>
        <v>Compra finalizada</v>
      </c>
      <c r="B116" s="2" t="s">
        <v>68</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outlineLevel="1">
      <c r="A117" s="19" t="s">
        <v>59</v>
      </c>
      <c r="B117" s="9">
        <f>COUNTIF(G57:G58, "No ejecutado")</f>
        <v>2</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outlineLevel="1">
      <c r="A118" s="8" t="s">
        <v>61</v>
      </c>
      <c r="B118" s="13">
        <f>COUNTIF(G57:G58, "Bloqueado")</f>
        <v>0</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outlineLevel="1">
      <c r="A119" s="8" t="s">
        <v>19</v>
      </c>
      <c r="B119" s="9">
        <f>COUNTIF(G57:G58, "Fallado")</f>
        <v>0</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outlineLevel="1">
      <c r="A120" s="8" t="s">
        <v>29</v>
      </c>
      <c r="B120" s="13">
        <f>COUNTIF(G57:G58, "Pasado")</f>
        <v>0</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outlineLevel="1">
      <c r="A121" s="16" t="s">
        <v>69</v>
      </c>
      <c r="B121" s="9">
        <f>SUM(B117:B120)</f>
        <v>2</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32">
    <mergeCell ref="A1:H1"/>
    <mergeCell ref="B2:D2"/>
    <mergeCell ref="F2:H2"/>
    <mergeCell ref="A4:H4"/>
    <mergeCell ref="A60:B60"/>
    <mergeCell ref="D60:E60"/>
    <mergeCell ref="A35:H35"/>
    <mergeCell ref="C36:C50"/>
    <mergeCell ref="B37:B40"/>
    <mergeCell ref="E37:E48"/>
    <mergeCell ref="B41:B44"/>
    <mergeCell ref="B45:B48"/>
    <mergeCell ref="A51:H51"/>
    <mergeCell ref="C52:C55"/>
    <mergeCell ref="A56:H56"/>
    <mergeCell ref="C57:C58"/>
    <mergeCell ref="A67:B67"/>
    <mergeCell ref="C5:C9"/>
    <mergeCell ref="A10:H10"/>
    <mergeCell ref="C11:C14"/>
    <mergeCell ref="A15:H15"/>
    <mergeCell ref="C16:C18"/>
    <mergeCell ref="D16:D18"/>
    <mergeCell ref="E16:E18"/>
    <mergeCell ref="A19:H19"/>
    <mergeCell ref="C20:C23"/>
    <mergeCell ref="E20:E21"/>
    <mergeCell ref="A24:H24"/>
    <mergeCell ref="C25:C28"/>
    <mergeCell ref="A29:H29"/>
    <mergeCell ref="C30:C34"/>
    <mergeCell ref="E33:E34"/>
  </mergeCells>
  <conditionalFormatting sqref="A61:A64">
    <cfRule type="containsText" dxfId="327" priority="1" operator="containsText" text="Bloqueado">
      <formula>NOT(ISERROR(SEARCH(("Bloqueado"),(A61))))</formula>
    </cfRule>
    <cfRule type="containsText" dxfId="326" priority="2" operator="containsText" text="Fallado">
      <formula>NOT(ISERROR(SEARCH(("Fallado"),(A61))))</formula>
    </cfRule>
    <cfRule type="containsText" dxfId="325" priority="3" operator="containsText" text="No ejecutado">
      <formula>NOT(ISERROR(SEARCH(("No ejecutado"),(A61))))</formula>
    </cfRule>
    <cfRule type="containsText" dxfId="324" priority="4" operator="containsText" text="Pasado">
      <formula>NOT(ISERROR(SEARCH(("Pasado"),(A61))))</formula>
    </cfRule>
  </conditionalFormatting>
  <conditionalFormatting sqref="A69:A72">
    <cfRule type="containsText" dxfId="323" priority="5" operator="containsText" text="Bloqueado">
      <formula>NOT(ISERROR(SEARCH(("Bloqueado"),(A69))))</formula>
    </cfRule>
    <cfRule type="containsText" dxfId="322" priority="6" operator="containsText" text="Fallado">
      <formula>NOT(ISERROR(SEARCH(("Fallado"),(A69))))</formula>
    </cfRule>
    <cfRule type="containsText" dxfId="321" priority="7" operator="containsText" text="No ejecutado">
      <formula>NOT(ISERROR(SEARCH(("No ejecutado"),(A69))))</formula>
    </cfRule>
    <cfRule type="containsText" dxfId="320" priority="8" operator="containsText" text="Pasado">
      <formula>NOT(ISERROR(SEARCH(("Pasado"),(A69))))</formula>
    </cfRule>
  </conditionalFormatting>
  <conditionalFormatting sqref="A75:A78">
    <cfRule type="containsText" dxfId="319" priority="9" operator="containsText" text="Bloqueado">
      <formula>NOT(ISERROR(SEARCH(("Bloqueado"),(A75))))</formula>
    </cfRule>
    <cfRule type="containsText" dxfId="318" priority="10" operator="containsText" text="Fallado">
      <formula>NOT(ISERROR(SEARCH(("Fallado"),(A75))))</formula>
    </cfRule>
    <cfRule type="containsText" dxfId="317" priority="11" operator="containsText" text="No ejecutado">
      <formula>NOT(ISERROR(SEARCH(("No ejecutado"),(A75))))</formula>
    </cfRule>
    <cfRule type="containsText" dxfId="316" priority="12" operator="containsText" text="Pasado">
      <formula>NOT(ISERROR(SEARCH(("Pasado"),(A75))))</formula>
    </cfRule>
  </conditionalFormatting>
  <conditionalFormatting sqref="A81:A84">
    <cfRule type="containsText" dxfId="315" priority="13" operator="containsText" text="Bloqueado">
      <formula>NOT(ISERROR(SEARCH(("Bloqueado"),(A81))))</formula>
    </cfRule>
    <cfRule type="containsText" dxfId="314" priority="14" operator="containsText" text="Fallado">
      <formula>NOT(ISERROR(SEARCH(("Fallado"),(A81))))</formula>
    </cfRule>
    <cfRule type="containsText" dxfId="313" priority="15" operator="containsText" text="No ejecutado">
      <formula>NOT(ISERROR(SEARCH(("No ejecutado"),(A81))))</formula>
    </cfRule>
    <cfRule type="containsText" dxfId="312" priority="16" operator="containsText" text="Pasado">
      <formula>NOT(ISERROR(SEARCH(("Pasado"),(A81))))</formula>
    </cfRule>
  </conditionalFormatting>
  <conditionalFormatting sqref="A87:A90">
    <cfRule type="containsText" dxfId="311" priority="17" operator="containsText" text="Bloqueado">
      <formula>NOT(ISERROR(SEARCH(("Bloqueado"),(A87))))</formula>
    </cfRule>
    <cfRule type="containsText" dxfId="310" priority="18" operator="containsText" text="Fallado">
      <formula>NOT(ISERROR(SEARCH(("Fallado"),(A87))))</formula>
    </cfRule>
    <cfRule type="containsText" dxfId="309" priority="19" operator="containsText" text="No ejecutado">
      <formula>NOT(ISERROR(SEARCH(("No ejecutado"),(A87))))</formula>
    </cfRule>
    <cfRule type="containsText" dxfId="308" priority="20" operator="containsText" text="Pasado">
      <formula>NOT(ISERROR(SEARCH(("Pasado"),(A87))))</formula>
    </cfRule>
  </conditionalFormatting>
  <conditionalFormatting sqref="A93:A96">
    <cfRule type="containsText" dxfId="307" priority="21" operator="containsText" text="Bloqueado">
      <formula>NOT(ISERROR(SEARCH(("Bloqueado"),(A93))))</formula>
    </cfRule>
    <cfRule type="containsText" dxfId="306" priority="22" operator="containsText" text="Fallado">
      <formula>NOT(ISERROR(SEARCH(("Fallado"),(A93))))</formula>
    </cfRule>
    <cfRule type="containsText" dxfId="305" priority="23" operator="containsText" text="No ejecutado">
      <formula>NOT(ISERROR(SEARCH(("No ejecutado"),(A93))))</formula>
    </cfRule>
    <cfRule type="containsText" dxfId="304" priority="24" operator="containsText" text="Pasado">
      <formula>NOT(ISERROR(SEARCH(("Pasado"),(A93))))</formula>
    </cfRule>
  </conditionalFormatting>
  <conditionalFormatting sqref="A99:A102">
    <cfRule type="containsText" dxfId="303" priority="25" operator="containsText" text="Bloqueado">
      <formula>NOT(ISERROR(SEARCH(("Bloqueado"),(A99))))</formula>
    </cfRule>
    <cfRule type="containsText" dxfId="302" priority="26" operator="containsText" text="Fallado">
      <formula>NOT(ISERROR(SEARCH(("Fallado"),(A99))))</formula>
    </cfRule>
    <cfRule type="containsText" dxfId="301" priority="27" operator="containsText" text="No ejecutado">
      <formula>NOT(ISERROR(SEARCH(("No ejecutado"),(A99))))</formula>
    </cfRule>
    <cfRule type="containsText" dxfId="300" priority="28" operator="containsText" text="Pasado">
      <formula>NOT(ISERROR(SEARCH(("Pasado"),(A99))))</formula>
    </cfRule>
  </conditionalFormatting>
  <conditionalFormatting sqref="A105:A108">
    <cfRule type="containsText" dxfId="299" priority="29" operator="containsText" text="Bloqueado">
      <formula>NOT(ISERROR(SEARCH(("Bloqueado"),(A105))))</formula>
    </cfRule>
    <cfRule type="containsText" dxfId="298" priority="30" operator="containsText" text="Fallado">
      <formula>NOT(ISERROR(SEARCH(("Fallado"),(A105))))</formula>
    </cfRule>
    <cfRule type="containsText" dxfId="297" priority="31" operator="containsText" text="No ejecutado">
      <formula>NOT(ISERROR(SEARCH(("No ejecutado"),(A105))))</formula>
    </cfRule>
    <cfRule type="containsText" dxfId="296" priority="32" operator="containsText" text="Pasado">
      <formula>NOT(ISERROR(SEARCH(("Pasado"),(A105))))</formula>
    </cfRule>
  </conditionalFormatting>
  <conditionalFormatting sqref="A111:A114">
    <cfRule type="containsText" dxfId="295" priority="33" operator="containsText" text="Bloqueado">
      <formula>NOT(ISERROR(SEARCH(("Bloqueado"),(A111))))</formula>
    </cfRule>
    <cfRule type="containsText" dxfId="294" priority="34" operator="containsText" text="Fallado">
      <formula>NOT(ISERROR(SEARCH(("Fallado"),(A111))))</formula>
    </cfRule>
    <cfRule type="containsText" dxfId="293" priority="35" operator="containsText" text="No ejecutado">
      <formula>NOT(ISERROR(SEARCH(("No ejecutado"),(A111))))</formula>
    </cfRule>
    <cfRule type="containsText" dxfId="292" priority="36" operator="containsText" text="Pasado">
      <formula>NOT(ISERROR(SEARCH(("Pasado"),(A111))))</formula>
    </cfRule>
  </conditionalFormatting>
  <conditionalFormatting sqref="A117:A120">
    <cfRule type="containsText" dxfId="291" priority="37" operator="containsText" text="Bloqueado">
      <formula>NOT(ISERROR(SEARCH(("Bloqueado"),(A117))))</formula>
    </cfRule>
    <cfRule type="containsText" dxfId="290" priority="38" operator="containsText" text="Fallado">
      <formula>NOT(ISERROR(SEARCH(("Fallado"),(A117))))</formula>
    </cfRule>
    <cfRule type="containsText" dxfId="289" priority="39" operator="containsText" text="No ejecutado">
      <formula>NOT(ISERROR(SEARCH(("No ejecutado"),(A117))))</formula>
    </cfRule>
    <cfRule type="containsText" dxfId="288" priority="40" operator="containsText" text="Pasado">
      <formula>NOT(ISERROR(SEARCH(("Pasado"),(A117))))</formula>
    </cfRule>
  </conditionalFormatting>
  <conditionalFormatting sqref="G5:G7">
    <cfRule type="containsText" dxfId="287" priority="73" operator="containsText" text="Bloqueado">
      <formula>NOT(ISERROR(SEARCH(("Bloqueado"),(G5))))</formula>
    </cfRule>
    <cfRule type="containsText" dxfId="286" priority="74" operator="containsText" text="Fallado">
      <formula>NOT(ISERROR(SEARCH(("Fallado"),(G5))))</formula>
    </cfRule>
    <cfRule type="containsText" dxfId="285" priority="75" operator="containsText" text="No ejecutado">
      <formula>NOT(ISERROR(SEARCH(("No ejecutado"),(G5))))</formula>
    </cfRule>
    <cfRule type="containsText" dxfId="284" priority="76" operator="containsText" text="Pasado">
      <formula>NOT(ISERROR(SEARCH(("Pasado"),(G5))))</formula>
    </cfRule>
  </conditionalFormatting>
  <conditionalFormatting sqref="G8:G9">
    <cfRule type="containsText" dxfId="283" priority="80" operator="containsText" text="Pasado">
      <formula>NOT(ISERROR(SEARCH(("Pasado"),(G8))))</formula>
    </cfRule>
    <cfRule type="containsText" dxfId="282" priority="77" operator="containsText" text="Bloqueado">
      <formula>NOT(ISERROR(SEARCH(("Bloqueado"),(G8))))</formula>
    </cfRule>
    <cfRule type="containsText" dxfId="281" priority="78" operator="containsText" text="Fallado">
      <formula>NOT(ISERROR(SEARCH(("Fallado"),(G8))))</formula>
    </cfRule>
    <cfRule type="containsText" dxfId="280" priority="79" operator="containsText" text="No ejecutado">
      <formula>NOT(ISERROR(SEARCH(("No ejecutado"),(G8))))</formula>
    </cfRule>
  </conditionalFormatting>
  <conditionalFormatting sqref="G11:G14">
    <cfRule type="containsText" dxfId="279" priority="72" operator="containsText" text="Pasado">
      <formula>NOT(ISERROR(SEARCH(("Pasado"),(G11))))</formula>
    </cfRule>
    <cfRule type="containsText" dxfId="278" priority="70" operator="containsText" text="Fallado">
      <formula>NOT(ISERROR(SEARCH(("Fallado"),(G11))))</formula>
    </cfRule>
    <cfRule type="containsText" dxfId="277" priority="69" operator="containsText" text="Bloqueado">
      <formula>NOT(ISERROR(SEARCH(("Bloqueado"),(G11))))</formula>
    </cfRule>
    <cfRule type="containsText" dxfId="276" priority="71" operator="containsText" text="No ejecutado">
      <formula>NOT(ISERROR(SEARCH(("No ejecutado"),(G11))))</formula>
    </cfRule>
  </conditionalFormatting>
  <conditionalFormatting sqref="G16:G18">
    <cfRule type="containsText" dxfId="275" priority="65" operator="containsText" text="Bloqueado">
      <formula>NOT(ISERROR(SEARCH(("Bloqueado"),(G16))))</formula>
    </cfRule>
    <cfRule type="containsText" dxfId="274" priority="66" operator="containsText" text="Fallado">
      <formula>NOT(ISERROR(SEARCH(("Fallado"),(G16))))</formula>
    </cfRule>
    <cfRule type="containsText" dxfId="273" priority="67" operator="containsText" text="No ejecutado">
      <formula>NOT(ISERROR(SEARCH(("No ejecutado"),(G16))))</formula>
    </cfRule>
    <cfRule type="containsText" dxfId="272" priority="68" operator="containsText" text="Pasado">
      <formula>NOT(ISERROR(SEARCH(("Pasado"),(G16))))</formula>
    </cfRule>
  </conditionalFormatting>
  <conditionalFormatting sqref="G20:G23">
    <cfRule type="containsText" dxfId="271" priority="61" operator="containsText" text="Bloqueado">
      <formula>NOT(ISERROR(SEARCH(("Bloqueado"),(G20))))</formula>
    </cfRule>
    <cfRule type="containsText" dxfId="270" priority="62" operator="containsText" text="Fallado">
      <formula>NOT(ISERROR(SEARCH(("Fallado"),(G20))))</formula>
    </cfRule>
    <cfRule type="containsText" dxfId="269" priority="63" operator="containsText" text="No ejecutado">
      <formula>NOT(ISERROR(SEARCH(("No ejecutado"),(G20))))</formula>
    </cfRule>
    <cfRule type="containsText" dxfId="268" priority="64" operator="containsText" text="Pasado">
      <formula>NOT(ISERROR(SEARCH(("Pasado"),(G20))))</formula>
    </cfRule>
  </conditionalFormatting>
  <conditionalFormatting sqref="G25:G28">
    <cfRule type="containsText" dxfId="267" priority="57" operator="containsText" text="Bloqueado">
      <formula>NOT(ISERROR(SEARCH(("Bloqueado"),(G25))))</formula>
    </cfRule>
    <cfRule type="containsText" dxfId="266" priority="58" operator="containsText" text="Fallado">
      <formula>NOT(ISERROR(SEARCH(("Fallado"),(G25))))</formula>
    </cfRule>
    <cfRule type="containsText" dxfId="265" priority="59" operator="containsText" text="No ejecutado">
      <formula>NOT(ISERROR(SEARCH(("No ejecutado"),(G25))))</formula>
    </cfRule>
    <cfRule type="containsText" dxfId="264" priority="60" operator="containsText" text="Pasado">
      <formula>NOT(ISERROR(SEARCH(("Pasado"),(G25))))</formula>
    </cfRule>
  </conditionalFormatting>
  <conditionalFormatting sqref="G30:G34">
    <cfRule type="containsText" dxfId="263" priority="53" operator="containsText" text="Bloqueado">
      <formula>NOT(ISERROR(SEARCH(("Bloqueado"),(G30))))</formula>
    </cfRule>
    <cfRule type="containsText" dxfId="262" priority="54" operator="containsText" text="Fallado">
      <formula>NOT(ISERROR(SEARCH(("Fallado"),(G30))))</formula>
    </cfRule>
    <cfRule type="containsText" dxfId="261" priority="55" operator="containsText" text="No ejecutado">
      <formula>NOT(ISERROR(SEARCH(("No ejecutado"),(G30))))</formula>
    </cfRule>
    <cfRule type="containsText" dxfId="260" priority="56" operator="containsText" text="Pasado">
      <formula>NOT(ISERROR(SEARCH(("Pasado"),(G30))))</formula>
    </cfRule>
  </conditionalFormatting>
  <conditionalFormatting sqref="G36:G50">
    <cfRule type="containsText" dxfId="259" priority="51" operator="containsText" text="No ejecutado">
      <formula>NOT(ISERROR(SEARCH(("No ejecutado"),(G36))))</formula>
    </cfRule>
    <cfRule type="containsText" dxfId="258" priority="49" operator="containsText" text="Bloqueado">
      <formula>NOT(ISERROR(SEARCH(("Bloqueado"),(G36))))</formula>
    </cfRule>
    <cfRule type="containsText" dxfId="257" priority="50" operator="containsText" text="Fallado">
      <formula>NOT(ISERROR(SEARCH(("Fallado"),(G36))))</formula>
    </cfRule>
    <cfRule type="containsText" dxfId="256" priority="52" operator="containsText" text="Pasado">
      <formula>NOT(ISERROR(SEARCH(("Pasado"),(G36))))</formula>
    </cfRule>
  </conditionalFormatting>
  <conditionalFormatting sqref="G52:G55">
    <cfRule type="containsText" dxfId="255" priority="45" operator="containsText" text="Bloqueado">
      <formula>NOT(ISERROR(SEARCH(("Bloqueado"),(G52))))</formula>
    </cfRule>
    <cfRule type="containsText" dxfId="254" priority="46" operator="containsText" text="Fallado">
      <formula>NOT(ISERROR(SEARCH(("Fallado"),(G52))))</formula>
    </cfRule>
    <cfRule type="containsText" dxfId="253" priority="47" operator="containsText" text="No ejecutado">
      <formula>NOT(ISERROR(SEARCH(("No ejecutado"),(G52))))</formula>
    </cfRule>
    <cfRule type="containsText" dxfId="252" priority="48" operator="containsText" text="Pasado">
      <formula>NOT(ISERROR(SEARCH(("Pasado"),(G52))))</formula>
    </cfRule>
  </conditionalFormatting>
  <conditionalFormatting sqref="G57:G58">
    <cfRule type="containsText" dxfId="251" priority="42" operator="containsText" text="Fallado">
      <formula>NOT(ISERROR(SEARCH(("Fallado"),(G57))))</formula>
    </cfRule>
    <cfRule type="containsText" dxfId="250" priority="43" operator="containsText" text="No ejecutado">
      <formula>NOT(ISERROR(SEARCH(("No ejecutado"),(G57))))</formula>
    </cfRule>
    <cfRule type="containsText" dxfId="249" priority="44" operator="containsText" text="Pasado">
      <formula>NOT(ISERROR(SEARCH(("Pasado"),(G57))))</formula>
    </cfRule>
    <cfRule type="containsText" dxfId="248" priority="41" operator="containsText" text="Bloqueado">
      <formula>NOT(ISERROR(SEARCH(("Bloqueado"),(G57))))</formula>
    </cfRule>
  </conditionalFormatting>
  <dataValidations count="1">
    <dataValidation type="list" allowBlank="1" showErrorMessage="1" sqref="G52:G55 G57:G58 G5:G9 G11:G14 G16:G18 G20:G23 G25:G28 G30:G34 G36:G50 A61:A64 A69:A72 A75:A78 A81:A84 A87:A90 A93:A96 A99:A102 A105:A108 A111:A114 A117:A120" xr:uid="{00000000-0002-0000-0300-000000000000}">
      <formula1>"No ejecutado,Pasado,Fallado,Bloqueado"</formula1>
    </dataValidation>
  </dataValidations>
  <hyperlinks>
    <hyperlink ref="C5" r:id="rId1" xr:uid="{D8283130-0A10-45FE-AB85-C80693670CFC}"/>
    <hyperlink ref="C11" r:id="rId2" xr:uid="{8BC361A8-3C95-4316-A0F0-335B01308289}"/>
    <hyperlink ref="C16" r:id="rId3" xr:uid="{FD6A0331-0D59-467B-9EE4-C29C90F17C1C}"/>
    <hyperlink ref="C20" r:id="rId4" xr:uid="{BFBA143C-F11A-45C6-9B16-8536C2F4F642}"/>
    <hyperlink ref="C25" r:id="rId5" xr:uid="{92390669-C6DE-459D-A837-7F5B77472588}"/>
    <hyperlink ref="C30" r:id="rId6" xr:uid="{1B22AA76-E715-4145-9F05-A7C37BB10124}"/>
    <hyperlink ref="C36" r:id="rId7" xr:uid="{67DCC433-72DF-4B5C-BAD7-7B818A9D4DF2}"/>
    <hyperlink ref="C52" r:id="rId8" xr:uid="{56A214AA-4BCC-41FA-AF6B-762B7B08526B}"/>
    <hyperlink ref="C57" r:id="rId9" xr:uid="{19FCA765-9F0B-49F1-8361-B47F5D7F23C8}"/>
  </hyperlinks>
  <pageMargins left="0.7" right="0.7" top="0.75" bottom="0.75" header="0" footer="0"/>
  <pageSetup orientation="portrait"/>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44"/>
  <sheetViews>
    <sheetView topLeftCell="A35" zoomScale="118" zoomScaleNormal="118" workbookViewId="0">
      <selection activeCell="F2" sqref="F2:H2"/>
    </sheetView>
  </sheetViews>
  <sheetFormatPr baseColWidth="10" defaultColWidth="14.42578125" defaultRowHeight="15" customHeight="1" outlineLevelRow="1"/>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153</v>
      </c>
      <c r="G2" s="50"/>
      <c r="H2" s="51"/>
      <c r="I2" s="3"/>
      <c r="J2" s="3"/>
      <c r="K2" s="3"/>
      <c r="L2" s="3"/>
      <c r="M2" s="3"/>
      <c r="N2" s="3"/>
      <c r="O2" s="3"/>
      <c r="P2" s="3"/>
      <c r="Q2" s="3"/>
      <c r="R2" s="3"/>
      <c r="S2" s="3"/>
      <c r="T2" s="3"/>
      <c r="U2" s="3"/>
      <c r="V2" s="3"/>
      <c r="W2" s="3"/>
      <c r="X2" s="3"/>
      <c r="Y2" s="3"/>
      <c r="Z2" s="3"/>
      <c r="AA2" s="3"/>
      <c r="AB2" s="3"/>
    </row>
    <row r="3" spans="1:28">
      <c r="A3" s="2" t="s">
        <v>5</v>
      </c>
      <c r="B3" s="2" t="s">
        <v>6</v>
      </c>
      <c r="C3" s="2" t="s">
        <v>7</v>
      </c>
      <c r="D3" s="2" t="s">
        <v>8</v>
      </c>
      <c r="E3" s="2" t="s">
        <v>9</v>
      </c>
      <c r="F3" s="2" t="s">
        <v>10</v>
      </c>
      <c r="G3" s="2" t="s">
        <v>11</v>
      </c>
      <c r="H3" s="2" t="s">
        <v>12</v>
      </c>
      <c r="I3" s="1"/>
      <c r="J3" s="1"/>
      <c r="K3" s="1"/>
      <c r="L3" s="1"/>
      <c r="M3" s="1"/>
      <c r="N3" s="1"/>
      <c r="O3" s="1"/>
      <c r="P3" s="1"/>
      <c r="Q3" s="1"/>
      <c r="R3" s="1"/>
      <c r="S3" s="1"/>
      <c r="T3" s="1"/>
      <c r="U3" s="1"/>
      <c r="V3" s="1"/>
      <c r="W3" s="1"/>
      <c r="X3" s="1"/>
      <c r="Y3" s="1"/>
      <c r="Z3" s="1"/>
      <c r="AA3" s="1"/>
      <c r="AB3" s="1"/>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29</v>
      </c>
      <c r="H5" s="27" t="s">
        <v>28</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29</v>
      </c>
      <c r="H6" s="27" t="s">
        <v>28</v>
      </c>
      <c r="I6" s="1"/>
      <c r="J6" s="1"/>
      <c r="K6" s="1"/>
      <c r="L6" s="1"/>
      <c r="M6" s="1"/>
      <c r="N6" s="1"/>
      <c r="O6" s="1"/>
      <c r="P6" s="1"/>
      <c r="Q6" s="1"/>
      <c r="R6" s="1"/>
      <c r="S6" s="1"/>
      <c r="T6" s="1"/>
      <c r="U6" s="1"/>
      <c r="V6" s="1"/>
      <c r="W6" s="1"/>
      <c r="X6" s="1"/>
      <c r="Y6" s="1"/>
      <c r="Z6" s="1"/>
      <c r="AA6" s="1"/>
      <c r="AB6" s="1"/>
    </row>
    <row r="7" spans="1:28" ht="120" hidden="1" outlineLevel="1">
      <c r="A7" s="29" t="s">
        <v>33</v>
      </c>
      <c r="B7" s="27" t="s">
        <v>76</v>
      </c>
      <c r="C7" s="58"/>
      <c r="D7" s="27" t="s">
        <v>77</v>
      </c>
      <c r="E7" s="27" t="s">
        <v>78</v>
      </c>
      <c r="F7" s="27" t="s">
        <v>28</v>
      </c>
      <c r="G7" s="28" t="s">
        <v>29</v>
      </c>
      <c r="H7" s="27" t="s">
        <v>28</v>
      </c>
      <c r="I7" s="1"/>
      <c r="J7" s="1"/>
      <c r="K7" s="1"/>
      <c r="L7" s="1"/>
      <c r="M7" s="1"/>
      <c r="N7" s="1"/>
      <c r="O7" s="1"/>
      <c r="P7" s="1"/>
      <c r="Q7" s="1"/>
      <c r="R7" s="1"/>
      <c r="S7" s="1"/>
      <c r="T7" s="1"/>
      <c r="U7" s="1"/>
      <c r="V7" s="1"/>
      <c r="W7" s="1"/>
      <c r="X7" s="1"/>
      <c r="Y7" s="1"/>
      <c r="Z7" s="1"/>
      <c r="AA7" s="1"/>
      <c r="AB7" s="1"/>
    </row>
    <row r="8" spans="1:28" ht="180" hidden="1" outlineLevel="1">
      <c r="A8" s="29" t="s">
        <v>33</v>
      </c>
      <c r="B8" s="27" t="s">
        <v>79</v>
      </c>
      <c r="C8" s="58"/>
      <c r="D8" s="27" t="s">
        <v>80</v>
      </c>
      <c r="E8" s="27" t="s">
        <v>81</v>
      </c>
      <c r="F8" s="27" t="s">
        <v>28</v>
      </c>
      <c r="G8" s="28" t="s">
        <v>19</v>
      </c>
      <c r="H8" s="32" t="s">
        <v>196</v>
      </c>
      <c r="I8" s="1"/>
      <c r="J8" s="1"/>
      <c r="K8" s="1"/>
      <c r="L8" s="1"/>
      <c r="M8" s="1"/>
      <c r="N8" s="1"/>
      <c r="O8" s="1"/>
      <c r="P8" s="1"/>
      <c r="Q8" s="1"/>
      <c r="R8" s="1"/>
      <c r="S8" s="1"/>
      <c r="T8" s="1"/>
      <c r="U8" s="1"/>
      <c r="V8" s="1"/>
      <c r="W8" s="1"/>
      <c r="X8" s="1"/>
      <c r="Y8" s="1"/>
      <c r="Z8" s="1"/>
      <c r="AA8" s="1"/>
      <c r="AB8" s="1"/>
    </row>
    <row r="9" spans="1:28" ht="30" hidden="1" outlineLevel="1">
      <c r="A9" s="29" t="s">
        <v>33</v>
      </c>
      <c r="B9" s="27" t="s">
        <v>82</v>
      </c>
      <c r="C9" s="59"/>
      <c r="D9" s="27" t="s">
        <v>83</v>
      </c>
      <c r="E9" s="27" t="s">
        <v>84</v>
      </c>
      <c r="F9" s="27" t="s">
        <v>28</v>
      </c>
      <c r="G9" s="28" t="s">
        <v>29</v>
      </c>
      <c r="H9" s="27" t="s">
        <v>28</v>
      </c>
      <c r="I9" s="1"/>
      <c r="J9" s="1"/>
      <c r="K9" s="1"/>
      <c r="L9" s="1"/>
      <c r="M9" s="1"/>
      <c r="N9" s="1"/>
      <c r="O9" s="1"/>
      <c r="P9" s="1"/>
      <c r="Q9" s="1"/>
      <c r="R9" s="1"/>
      <c r="S9" s="1"/>
      <c r="T9" s="1"/>
      <c r="U9" s="1"/>
      <c r="V9" s="1"/>
      <c r="W9" s="1"/>
      <c r="X9" s="1"/>
      <c r="Y9" s="1"/>
      <c r="Z9" s="1"/>
      <c r="AA9" s="1"/>
      <c r="AB9" s="1"/>
    </row>
    <row r="10" spans="1:28" collapsed="1">
      <c r="A10" s="65" t="s">
        <v>85</v>
      </c>
      <c r="B10" s="59"/>
      <c r="C10" s="59"/>
      <c r="D10" s="59"/>
      <c r="E10" s="59"/>
      <c r="F10" s="59"/>
      <c r="G10" s="59"/>
      <c r="H10" s="59"/>
      <c r="I10" s="1"/>
      <c r="J10" s="1"/>
      <c r="K10" s="1"/>
      <c r="L10" s="1"/>
      <c r="M10" s="1"/>
      <c r="N10" s="1"/>
      <c r="O10" s="1"/>
      <c r="P10" s="1"/>
      <c r="Q10" s="1"/>
      <c r="R10" s="1"/>
      <c r="S10" s="1"/>
      <c r="T10" s="1"/>
      <c r="U10" s="1"/>
      <c r="V10" s="1"/>
      <c r="W10" s="1"/>
      <c r="X10" s="1"/>
      <c r="Y10" s="1"/>
      <c r="Z10" s="1"/>
      <c r="AA10" s="1"/>
      <c r="AB10" s="1"/>
    </row>
    <row r="11" spans="1:28" ht="135" hidden="1" outlineLevel="1">
      <c r="A11" s="29" t="s">
        <v>33</v>
      </c>
      <c r="B11" s="27" t="s">
        <v>86</v>
      </c>
      <c r="C11" s="60" t="s">
        <v>73</v>
      </c>
      <c r="D11" s="27" t="s">
        <v>87</v>
      </c>
      <c r="E11" s="27" t="s">
        <v>88</v>
      </c>
      <c r="F11" s="27" t="s">
        <v>28</v>
      </c>
      <c r="G11" s="28" t="s">
        <v>19</v>
      </c>
      <c r="H11" s="32" t="s">
        <v>197</v>
      </c>
      <c r="I11" s="1"/>
      <c r="J11" s="1"/>
      <c r="K11" s="1"/>
      <c r="L11" s="1"/>
      <c r="M11" s="1"/>
      <c r="N11" s="1"/>
      <c r="O11" s="1"/>
      <c r="P11" s="1"/>
      <c r="Q11" s="1"/>
      <c r="R11" s="1"/>
      <c r="S11" s="1"/>
      <c r="T11" s="1"/>
      <c r="U11" s="1"/>
      <c r="V11" s="1"/>
      <c r="W11" s="1"/>
      <c r="X11" s="1"/>
      <c r="Y11" s="1"/>
      <c r="Z11" s="1"/>
      <c r="AA11" s="1"/>
      <c r="AB11" s="1"/>
    </row>
    <row r="12" spans="1:28" ht="45" hidden="1" outlineLevel="1">
      <c r="A12" s="29" t="s">
        <v>33</v>
      </c>
      <c r="B12" s="27" t="s">
        <v>89</v>
      </c>
      <c r="C12" s="58"/>
      <c r="D12" s="27" t="s">
        <v>90</v>
      </c>
      <c r="E12" s="27" t="s">
        <v>91</v>
      </c>
      <c r="F12" s="27" t="s">
        <v>28</v>
      </c>
      <c r="G12" s="28" t="s">
        <v>29</v>
      </c>
      <c r="H12" s="27" t="s">
        <v>28</v>
      </c>
      <c r="I12" s="1"/>
      <c r="J12" s="1"/>
      <c r="K12" s="1"/>
      <c r="L12" s="1"/>
      <c r="M12" s="1"/>
      <c r="N12" s="1"/>
      <c r="O12" s="1"/>
      <c r="P12" s="1"/>
      <c r="Q12" s="1"/>
      <c r="R12" s="1"/>
      <c r="S12" s="1"/>
      <c r="T12" s="1"/>
      <c r="U12" s="1"/>
      <c r="V12" s="1"/>
      <c r="W12" s="1"/>
      <c r="X12" s="1"/>
      <c r="Y12" s="1"/>
      <c r="Z12" s="1"/>
      <c r="AA12" s="1"/>
      <c r="AB12" s="1"/>
    </row>
    <row r="13" spans="1:28" ht="60" hidden="1" outlineLevel="1">
      <c r="A13" s="29" t="s">
        <v>33</v>
      </c>
      <c r="B13" s="27" t="s">
        <v>92</v>
      </c>
      <c r="C13" s="58"/>
      <c r="D13" s="27" t="s">
        <v>93</v>
      </c>
      <c r="E13" s="27" t="s">
        <v>94</v>
      </c>
      <c r="F13" s="27" t="s">
        <v>28</v>
      </c>
      <c r="G13" s="28" t="s">
        <v>29</v>
      </c>
      <c r="H13" s="27" t="s">
        <v>28</v>
      </c>
      <c r="I13" s="1"/>
      <c r="J13" s="1"/>
      <c r="K13" s="1"/>
      <c r="L13" s="1"/>
      <c r="M13" s="1"/>
      <c r="N13" s="1"/>
      <c r="O13" s="1"/>
      <c r="P13" s="1"/>
      <c r="Q13" s="1"/>
      <c r="R13" s="1"/>
      <c r="S13" s="1"/>
      <c r="T13" s="1"/>
      <c r="U13" s="1"/>
      <c r="V13" s="1"/>
      <c r="W13" s="1"/>
      <c r="X13" s="1"/>
      <c r="Y13" s="1"/>
      <c r="Z13" s="1"/>
      <c r="AA13" s="1"/>
      <c r="AB13" s="1"/>
    </row>
    <row r="14" spans="1:28" ht="30" hidden="1" outlineLevel="1">
      <c r="A14" s="29" t="s">
        <v>33</v>
      </c>
      <c r="B14" s="27" t="s">
        <v>95</v>
      </c>
      <c r="C14" s="59"/>
      <c r="D14" s="27" t="s">
        <v>96</v>
      </c>
      <c r="E14" s="27" t="s">
        <v>97</v>
      </c>
      <c r="F14" s="27" t="s">
        <v>28</v>
      </c>
      <c r="G14" s="28" t="s">
        <v>29</v>
      </c>
      <c r="H14" s="27" t="s">
        <v>28</v>
      </c>
      <c r="I14" s="1"/>
      <c r="J14" s="1"/>
      <c r="K14" s="1"/>
      <c r="L14" s="1"/>
      <c r="M14" s="1"/>
      <c r="N14" s="1"/>
      <c r="O14" s="1"/>
      <c r="P14" s="1"/>
      <c r="Q14" s="1"/>
      <c r="R14" s="1"/>
      <c r="S14" s="1"/>
      <c r="T14" s="1"/>
      <c r="U14" s="1"/>
      <c r="V14" s="1"/>
      <c r="W14" s="1"/>
      <c r="X14" s="1"/>
      <c r="Y14" s="1"/>
      <c r="Z14" s="1"/>
      <c r="AA14" s="1"/>
      <c r="AB14" s="1"/>
    </row>
    <row r="15" spans="1:28" collapsed="1">
      <c r="A15" s="65" t="s">
        <v>98</v>
      </c>
      <c r="B15" s="59"/>
      <c r="C15" s="59"/>
      <c r="D15" s="59"/>
      <c r="E15" s="59"/>
      <c r="F15" s="59"/>
      <c r="G15" s="59"/>
      <c r="H15" s="59"/>
      <c r="I15" s="1"/>
      <c r="J15" s="1"/>
      <c r="K15" s="1"/>
      <c r="L15" s="1"/>
      <c r="M15" s="1"/>
      <c r="N15" s="1"/>
      <c r="O15" s="1"/>
      <c r="P15" s="1"/>
      <c r="Q15" s="1"/>
      <c r="R15" s="1"/>
      <c r="S15" s="1"/>
      <c r="T15" s="1"/>
      <c r="U15" s="1"/>
      <c r="V15" s="1"/>
      <c r="W15" s="1"/>
      <c r="X15" s="1"/>
      <c r="Y15" s="1"/>
      <c r="Z15" s="1"/>
      <c r="AA15" s="1"/>
      <c r="AB15" s="1"/>
    </row>
    <row r="16" spans="1:28" hidden="1" outlineLevel="1">
      <c r="A16" s="29" t="s">
        <v>33</v>
      </c>
      <c r="B16" s="27" t="s">
        <v>82</v>
      </c>
      <c r="C16" s="60" t="s">
        <v>73</v>
      </c>
      <c r="D16" s="57" t="s">
        <v>99</v>
      </c>
      <c r="E16" s="57" t="s">
        <v>100</v>
      </c>
      <c r="F16" s="27" t="s">
        <v>28</v>
      </c>
      <c r="G16" s="28" t="s">
        <v>29</v>
      </c>
      <c r="H16" s="27" t="s">
        <v>28</v>
      </c>
      <c r="I16" s="1"/>
      <c r="J16" s="1"/>
      <c r="K16" s="1"/>
      <c r="L16" s="1"/>
      <c r="M16" s="1"/>
      <c r="N16" s="1"/>
      <c r="O16" s="1"/>
      <c r="P16" s="1"/>
      <c r="Q16" s="1"/>
      <c r="R16" s="1"/>
      <c r="S16" s="1"/>
      <c r="T16" s="1"/>
      <c r="U16" s="1"/>
      <c r="V16" s="1"/>
      <c r="W16" s="1"/>
      <c r="X16" s="1"/>
      <c r="Y16" s="1"/>
      <c r="Z16" s="1"/>
      <c r="AA16" s="1"/>
      <c r="AB16" s="1"/>
    </row>
    <row r="17" spans="1:28" ht="45" hidden="1" customHeight="1" outlineLevel="1">
      <c r="A17" s="29" t="s">
        <v>54</v>
      </c>
      <c r="B17" s="27" t="s">
        <v>101</v>
      </c>
      <c r="C17" s="58"/>
      <c r="D17" s="58"/>
      <c r="E17" s="58"/>
      <c r="F17" s="27" t="s">
        <v>28</v>
      </c>
      <c r="G17" s="28" t="s">
        <v>29</v>
      </c>
      <c r="H17" s="27" t="s">
        <v>28</v>
      </c>
      <c r="I17" s="1"/>
      <c r="J17" s="1"/>
      <c r="K17" s="1"/>
      <c r="L17" s="1"/>
      <c r="M17" s="1"/>
      <c r="N17" s="1"/>
      <c r="O17" s="1"/>
      <c r="P17" s="1"/>
      <c r="Q17" s="1"/>
      <c r="R17" s="1"/>
      <c r="S17" s="1"/>
      <c r="T17" s="1"/>
      <c r="U17" s="1"/>
      <c r="V17" s="1"/>
      <c r="W17" s="1"/>
      <c r="X17" s="1"/>
      <c r="Y17" s="1"/>
      <c r="Z17" s="1"/>
      <c r="AA17" s="1"/>
      <c r="AB17" s="1"/>
    </row>
    <row r="18" spans="1:28" ht="45" hidden="1" customHeight="1" outlineLevel="1">
      <c r="A18" s="29" t="s">
        <v>54</v>
      </c>
      <c r="B18" s="27" t="s">
        <v>102</v>
      </c>
      <c r="C18" s="59"/>
      <c r="D18" s="59"/>
      <c r="E18" s="59"/>
      <c r="F18" s="27" t="s">
        <v>28</v>
      </c>
      <c r="G18" s="28" t="s">
        <v>19</v>
      </c>
      <c r="H18" s="27" t="s">
        <v>103</v>
      </c>
      <c r="I18" s="1"/>
      <c r="J18" s="1"/>
      <c r="K18" s="1"/>
      <c r="L18" s="1"/>
      <c r="M18" s="1"/>
      <c r="N18" s="1"/>
      <c r="O18" s="1"/>
      <c r="P18" s="1"/>
      <c r="Q18" s="1"/>
      <c r="R18" s="1"/>
      <c r="S18" s="1"/>
      <c r="T18" s="1"/>
      <c r="U18" s="1"/>
      <c r="V18" s="1"/>
      <c r="W18" s="1"/>
      <c r="X18" s="1"/>
      <c r="Y18" s="1"/>
      <c r="Z18" s="1"/>
      <c r="AA18" s="1"/>
      <c r="AB18" s="1"/>
    </row>
    <row r="19" spans="1:28" collapsed="1">
      <c r="A19" s="65" t="s">
        <v>104</v>
      </c>
      <c r="B19" s="59"/>
      <c r="C19" s="59"/>
      <c r="D19" s="59"/>
      <c r="E19" s="59"/>
      <c r="F19" s="59"/>
      <c r="G19" s="59"/>
      <c r="H19" s="59"/>
      <c r="I19" s="1"/>
      <c r="J19" s="1"/>
      <c r="K19" s="1"/>
      <c r="L19" s="1"/>
      <c r="M19" s="1"/>
      <c r="N19" s="1"/>
      <c r="O19" s="1"/>
      <c r="P19" s="1"/>
      <c r="Q19" s="1"/>
      <c r="R19" s="1"/>
      <c r="S19" s="1"/>
      <c r="T19" s="1"/>
      <c r="U19" s="1"/>
      <c r="V19" s="1"/>
      <c r="W19" s="1"/>
      <c r="X19" s="1"/>
      <c r="Y19" s="1"/>
      <c r="Z19" s="1"/>
      <c r="AA19" s="1"/>
      <c r="AB19" s="1"/>
    </row>
    <row r="20" spans="1:28" ht="60" hidden="1" outlineLevel="1">
      <c r="A20" s="29" t="s">
        <v>33</v>
      </c>
      <c r="B20" s="27" t="s">
        <v>105</v>
      </c>
      <c r="C20" s="60" t="s">
        <v>73</v>
      </c>
      <c r="D20" s="27" t="s">
        <v>106</v>
      </c>
      <c r="E20" s="57" t="s">
        <v>107</v>
      </c>
      <c r="F20" s="27" t="s">
        <v>28</v>
      </c>
      <c r="G20" s="28" t="s">
        <v>29</v>
      </c>
      <c r="H20" s="27" t="s">
        <v>28</v>
      </c>
      <c r="I20" s="1"/>
      <c r="J20" s="1"/>
      <c r="K20" s="1"/>
      <c r="L20" s="1"/>
      <c r="M20" s="1"/>
      <c r="N20" s="1"/>
      <c r="O20" s="1"/>
      <c r="P20" s="1"/>
      <c r="Q20" s="1"/>
      <c r="R20" s="1"/>
      <c r="S20" s="1"/>
      <c r="T20" s="1"/>
      <c r="U20" s="1"/>
      <c r="V20" s="1"/>
      <c r="W20" s="1"/>
      <c r="X20" s="1"/>
      <c r="Y20" s="1"/>
      <c r="Z20" s="1"/>
      <c r="AA20" s="1"/>
      <c r="AB20" s="1"/>
    </row>
    <row r="21" spans="1:28" ht="60" hidden="1" outlineLevel="1">
      <c r="A21" s="29" t="s">
        <v>33</v>
      </c>
      <c r="B21" s="27" t="s">
        <v>108</v>
      </c>
      <c r="C21" s="58"/>
      <c r="D21" s="27" t="s">
        <v>109</v>
      </c>
      <c r="E21" s="59"/>
      <c r="F21" s="27" t="s">
        <v>28</v>
      </c>
      <c r="G21" s="28" t="s">
        <v>29</v>
      </c>
      <c r="H21" s="27" t="s">
        <v>28</v>
      </c>
      <c r="I21" s="1"/>
      <c r="J21" s="1"/>
      <c r="K21" s="1"/>
      <c r="L21" s="1"/>
      <c r="M21" s="1"/>
      <c r="N21" s="1"/>
      <c r="O21" s="1"/>
      <c r="P21" s="1"/>
      <c r="Q21" s="1"/>
      <c r="R21" s="1"/>
      <c r="S21" s="1"/>
      <c r="T21" s="1"/>
      <c r="U21" s="1"/>
      <c r="V21" s="1"/>
      <c r="W21" s="1"/>
      <c r="X21" s="1"/>
      <c r="Y21" s="1"/>
      <c r="Z21" s="1"/>
      <c r="AA21" s="1"/>
      <c r="AB21" s="1"/>
    </row>
    <row r="22" spans="1:28" ht="60" hidden="1" outlineLevel="1">
      <c r="A22" s="29" t="s">
        <v>33</v>
      </c>
      <c r="B22" s="27" t="s">
        <v>110</v>
      </c>
      <c r="C22" s="58"/>
      <c r="D22" s="27" t="s">
        <v>111</v>
      </c>
      <c r="E22" s="27" t="s">
        <v>112</v>
      </c>
      <c r="F22" s="27" t="s">
        <v>28</v>
      </c>
      <c r="G22" s="28" t="s">
        <v>29</v>
      </c>
      <c r="H22" s="27" t="s">
        <v>28</v>
      </c>
      <c r="I22" s="1"/>
      <c r="J22" s="1"/>
      <c r="K22" s="1"/>
      <c r="L22" s="1"/>
      <c r="M22" s="1"/>
      <c r="N22" s="1"/>
      <c r="O22" s="1"/>
      <c r="P22" s="1"/>
      <c r="Q22" s="1"/>
      <c r="R22" s="1"/>
      <c r="S22" s="1"/>
      <c r="T22" s="1"/>
      <c r="U22" s="1"/>
      <c r="V22" s="1"/>
      <c r="W22" s="1"/>
      <c r="X22" s="1"/>
      <c r="Y22" s="1"/>
      <c r="Z22" s="1"/>
      <c r="AA22" s="1"/>
      <c r="AB22" s="1"/>
    </row>
    <row r="23" spans="1:28" ht="75" hidden="1" outlineLevel="1">
      <c r="A23" s="29" t="s">
        <v>33</v>
      </c>
      <c r="B23" s="27" t="s">
        <v>113</v>
      </c>
      <c r="C23" s="59"/>
      <c r="D23" s="27" t="s">
        <v>114</v>
      </c>
      <c r="E23" s="27" t="s">
        <v>115</v>
      </c>
      <c r="F23" s="27" t="s">
        <v>28</v>
      </c>
      <c r="G23" s="28" t="s">
        <v>29</v>
      </c>
      <c r="H23" s="27" t="s">
        <v>28</v>
      </c>
      <c r="I23" s="1"/>
      <c r="J23" s="1"/>
      <c r="K23" s="1"/>
      <c r="L23" s="1"/>
      <c r="M23" s="1"/>
      <c r="N23" s="1"/>
      <c r="O23" s="1"/>
      <c r="P23" s="1"/>
      <c r="Q23" s="1"/>
      <c r="R23" s="1"/>
      <c r="S23" s="1"/>
      <c r="T23" s="1"/>
      <c r="U23" s="1"/>
      <c r="V23" s="1"/>
      <c r="W23" s="1"/>
      <c r="X23" s="1"/>
      <c r="Y23" s="1"/>
      <c r="Z23" s="1"/>
      <c r="AA23" s="1"/>
      <c r="AB23" s="1"/>
    </row>
    <row r="24" spans="1:28" collapsed="1">
      <c r="A24" s="65" t="s">
        <v>116</v>
      </c>
      <c r="B24" s="59"/>
      <c r="C24" s="59"/>
      <c r="D24" s="59"/>
      <c r="E24" s="59"/>
      <c r="F24" s="59"/>
      <c r="G24" s="59"/>
      <c r="H24" s="59"/>
      <c r="I24" s="1"/>
      <c r="J24" s="1"/>
      <c r="K24" s="1"/>
      <c r="L24" s="1"/>
      <c r="M24" s="1"/>
      <c r="N24" s="1"/>
      <c r="O24" s="1"/>
      <c r="P24" s="1"/>
      <c r="Q24" s="1"/>
      <c r="R24" s="1"/>
      <c r="S24" s="1"/>
      <c r="T24" s="1"/>
      <c r="U24" s="1"/>
      <c r="V24" s="1"/>
      <c r="W24" s="1"/>
      <c r="X24" s="1"/>
      <c r="Y24" s="1"/>
      <c r="Z24" s="1"/>
      <c r="AA24" s="1"/>
      <c r="AB24" s="1"/>
    </row>
    <row r="25" spans="1:28" ht="150" hidden="1" outlineLevel="1">
      <c r="A25" s="29" t="s">
        <v>54</v>
      </c>
      <c r="B25" s="27" t="s">
        <v>117</v>
      </c>
      <c r="C25" s="60" t="s">
        <v>118</v>
      </c>
      <c r="D25" s="27" t="s">
        <v>119</v>
      </c>
      <c r="E25" s="27" t="s">
        <v>75</v>
      </c>
      <c r="F25" s="27" t="s">
        <v>28</v>
      </c>
      <c r="G25" s="28" t="s">
        <v>29</v>
      </c>
      <c r="H25" s="27" t="s">
        <v>28</v>
      </c>
      <c r="I25" s="1"/>
      <c r="J25" s="1"/>
      <c r="K25" s="1"/>
      <c r="L25" s="1"/>
      <c r="M25" s="1"/>
      <c r="N25" s="1"/>
      <c r="O25" s="1"/>
      <c r="P25" s="1"/>
      <c r="Q25" s="1"/>
      <c r="R25" s="1"/>
      <c r="S25" s="1"/>
      <c r="T25" s="1"/>
      <c r="U25" s="1"/>
      <c r="V25" s="1"/>
      <c r="W25" s="1"/>
      <c r="X25" s="1"/>
      <c r="Y25" s="1"/>
      <c r="Z25" s="1"/>
      <c r="AA25" s="1"/>
      <c r="AB25" s="1"/>
    </row>
    <row r="26" spans="1:28" ht="135" hidden="1" outlineLevel="1">
      <c r="A26" s="29" t="s">
        <v>33</v>
      </c>
      <c r="B26" s="27" t="s">
        <v>120</v>
      </c>
      <c r="C26" s="58"/>
      <c r="D26" s="27" t="s">
        <v>121</v>
      </c>
      <c r="E26" s="27" t="s">
        <v>91</v>
      </c>
      <c r="F26" s="27" t="s">
        <v>28</v>
      </c>
      <c r="G26" s="28" t="s">
        <v>19</v>
      </c>
      <c r="H26" s="32" t="s">
        <v>198</v>
      </c>
      <c r="I26" s="1"/>
      <c r="J26" s="1"/>
      <c r="K26" s="1"/>
      <c r="L26" s="1"/>
      <c r="M26" s="1"/>
      <c r="N26" s="1"/>
      <c r="O26" s="1"/>
      <c r="P26" s="1"/>
      <c r="Q26" s="1"/>
      <c r="R26" s="1"/>
      <c r="S26" s="1"/>
      <c r="T26" s="1"/>
      <c r="U26" s="1"/>
      <c r="V26" s="1"/>
      <c r="W26" s="1"/>
      <c r="X26" s="1"/>
      <c r="Y26" s="1"/>
      <c r="Z26" s="1"/>
      <c r="AA26" s="1"/>
      <c r="AB26" s="1"/>
    </row>
    <row r="27" spans="1:28" ht="60" hidden="1" outlineLevel="1">
      <c r="A27" s="29" t="s">
        <v>33</v>
      </c>
      <c r="B27" s="27" t="s">
        <v>110</v>
      </c>
      <c r="C27" s="58"/>
      <c r="D27" s="27" t="s">
        <v>111</v>
      </c>
      <c r="E27" s="27" t="s">
        <v>112</v>
      </c>
      <c r="F27" s="27" t="s">
        <v>28</v>
      </c>
      <c r="G27" s="28" t="s">
        <v>29</v>
      </c>
      <c r="H27" s="27" t="s">
        <v>28</v>
      </c>
      <c r="I27" s="1"/>
      <c r="J27" s="1"/>
      <c r="K27" s="1"/>
      <c r="L27" s="1"/>
      <c r="M27" s="1"/>
      <c r="N27" s="1"/>
      <c r="O27" s="1"/>
      <c r="P27" s="1"/>
      <c r="Q27" s="1"/>
      <c r="R27" s="1"/>
      <c r="S27" s="1"/>
      <c r="T27" s="1"/>
      <c r="U27" s="1"/>
      <c r="V27" s="1"/>
      <c r="W27" s="1"/>
      <c r="X27" s="1"/>
      <c r="Y27" s="1"/>
      <c r="Z27" s="1"/>
      <c r="AA27" s="1"/>
      <c r="AB27" s="1"/>
    </row>
    <row r="28" spans="1:28" ht="75" hidden="1" outlineLevel="1">
      <c r="A28" s="29" t="s">
        <v>33</v>
      </c>
      <c r="B28" s="27" t="s">
        <v>113</v>
      </c>
      <c r="C28" s="59"/>
      <c r="D28" s="27" t="s">
        <v>114</v>
      </c>
      <c r="E28" s="27" t="s">
        <v>115</v>
      </c>
      <c r="F28" s="27" t="s">
        <v>28</v>
      </c>
      <c r="G28" s="28" t="s">
        <v>29</v>
      </c>
      <c r="H28" s="27" t="s">
        <v>28</v>
      </c>
      <c r="I28" s="1"/>
      <c r="J28" s="1"/>
      <c r="K28" s="1"/>
      <c r="L28" s="1"/>
      <c r="M28" s="1"/>
      <c r="N28" s="1"/>
      <c r="O28" s="1"/>
      <c r="P28" s="1"/>
      <c r="Q28" s="1"/>
      <c r="R28" s="1"/>
      <c r="S28" s="1"/>
      <c r="T28" s="1"/>
      <c r="U28" s="1"/>
      <c r="V28" s="1"/>
      <c r="W28" s="1"/>
      <c r="X28" s="1"/>
      <c r="Y28" s="1"/>
      <c r="Z28" s="1"/>
      <c r="AA28" s="1"/>
      <c r="AB28" s="1"/>
    </row>
    <row r="29" spans="1:28" collapsed="1">
      <c r="A29" s="65" t="s">
        <v>126</v>
      </c>
      <c r="B29" s="59"/>
      <c r="C29" s="59"/>
      <c r="D29" s="59"/>
      <c r="E29" s="59"/>
      <c r="F29" s="59"/>
      <c r="G29" s="59"/>
      <c r="H29" s="59"/>
      <c r="I29" s="1"/>
      <c r="J29" s="1"/>
      <c r="K29" s="1"/>
      <c r="L29" s="1"/>
      <c r="M29" s="1"/>
      <c r="N29" s="1"/>
      <c r="O29" s="1"/>
      <c r="P29" s="1"/>
      <c r="Q29" s="1"/>
      <c r="R29" s="1"/>
      <c r="S29" s="1"/>
      <c r="T29" s="1"/>
      <c r="U29" s="1"/>
      <c r="V29" s="1"/>
      <c r="W29" s="1"/>
      <c r="X29" s="1"/>
      <c r="Y29" s="1"/>
      <c r="Z29" s="1"/>
      <c r="AA29" s="1"/>
      <c r="AB29" s="1"/>
    </row>
    <row r="30" spans="1:28" ht="180" hidden="1" outlineLevel="1">
      <c r="A30" s="29" t="s">
        <v>54</v>
      </c>
      <c r="B30" s="27" t="s">
        <v>117</v>
      </c>
      <c r="C30" s="60" t="s">
        <v>127</v>
      </c>
      <c r="D30" s="27" t="s">
        <v>128</v>
      </c>
      <c r="E30" s="27" t="s">
        <v>75</v>
      </c>
      <c r="F30" s="27" t="s">
        <v>28</v>
      </c>
      <c r="G30" s="28" t="s">
        <v>29</v>
      </c>
      <c r="H30" s="27" t="s">
        <v>28</v>
      </c>
      <c r="I30" s="1"/>
      <c r="J30" s="1"/>
      <c r="K30" s="1"/>
      <c r="L30" s="1"/>
      <c r="M30" s="1"/>
      <c r="N30" s="1"/>
      <c r="O30" s="1"/>
      <c r="P30" s="1"/>
      <c r="Q30" s="1"/>
      <c r="R30" s="1"/>
      <c r="S30" s="1"/>
      <c r="T30" s="1"/>
      <c r="U30" s="1"/>
      <c r="V30" s="1"/>
      <c r="W30" s="1"/>
      <c r="X30" s="1"/>
      <c r="Y30" s="1"/>
      <c r="Z30" s="1"/>
      <c r="AA30" s="1"/>
      <c r="AB30" s="1"/>
    </row>
    <row r="31" spans="1:28" ht="60" hidden="1" outlineLevel="1">
      <c r="A31" s="29" t="s">
        <v>33</v>
      </c>
      <c r="B31" s="27" t="s">
        <v>105</v>
      </c>
      <c r="C31" s="58"/>
      <c r="D31" s="27" t="s">
        <v>106</v>
      </c>
      <c r="E31" s="27" t="s">
        <v>107</v>
      </c>
      <c r="F31" s="27" t="s">
        <v>28</v>
      </c>
      <c r="G31" s="28" t="s">
        <v>29</v>
      </c>
      <c r="H31" s="27" t="s">
        <v>28</v>
      </c>
      <c r="I31" s="1"/>
      <c r="J31" s="1"/>
      <c r="K31" s="1"/>
      <c r="L31" s="1"/>
      <c r="M31" s="1"/>
      <c r="N31" s="1"/>
      <c r="O31" s="1"/>
      <c r="P31" s="1"/>
      <c r="Q31" s="1"/>
      <c r="R31" s="1"/>
      <c r="S31" s="1"/>
      <c r="T31" s="1"/>
      <c r="U31" s="1"/>
      <c r="V31" s="1"/>
      <c r="W31" s="1"/>
      <c r="X31" s="1"/>
      <c r="Y31" s="1"/>
      <c r="Z31" s="1"/>
      <c r="AA31" s="1"/>
      <c r="AB31" s="1"/>
    </row>
    <row r="32" spans="1:28" ht="45" hidden="1" outlineLevel="1">
      <c r="A32" s="29" t="s">
        <v>33</v>
      </c>
      <c r="B32" s="27" t="s">
        <v>113</v>
      </c>
      <c r="C32" s="58"/>
      <c r="D32" s="27" t="s">
        <v>129</v>
      </c>
      <c r="E32" s="27" t="s">
        <v>130</v>
      </c>
      <c r="F32" s="27" t="s">
        <v>28</v>
      </c>
      <c r="G32" s="28" t="s">
        <v>29</v>
      </c>
      <c r="H32" s="27" t="s">
        <v>28</v>
      </c>
      <c r="I32" s="1"/>
      <c r="J32" s="1"/>
      <c r="K32" s="1"/>
      <c r="L32" s="1"/>
      <c r="M32" s="1"/>
      <c r="N32" s="1"/>
      <c r="O32" s="1"/>
      <c r="P32" s="1"/>
      <c r="Q32" s="1"/>
      <c r="R32" s="1"/>
      <c r="S32" s="1"/>
      <c r="T32" s="1"/>
      <c r="U32" s="1"/>
      <c r="V32" s="1"/>
      <c r="W32" s="1"/>
      <c r="X32" s="1"/>
      <c r="Y32" s="1"/>
      <c r="Z32" s="1"/>
      <c r="AA32" s="1"/>
      <c r="AB32" s="1"/>
    </row>
    <row r="33" spans="1:28" ht="135" hidden="1" outlineLevel="1">
      <c r="A33" s="29" t="s">
        <v>33</v>
      </c>
      <c r="B33" s="27" t="s">
        <v>131</v>
      </c>
      <c r="C33" s="58"/>
      <c r="D33" s="27" t="s">
        <v>121</v>
      </c>
      <c r="E33" s="64" t="s">
        <v>91</v>
      </c>
      <c r="F33" s="27" t="s">
        <v>28</v>
      </c>
      <c r="G33" s="28" t="s">
        <v>19</v>
      </c>
      <c r="H33" s="32" t="s">
        <v>199</v>
      </c>
      <c r="I33" s="1"/>
      <c r="J33" s="1"/>
      <c r="K33" s="1"/>
      <c r="L33" s="1"/>
      <c r="M33" s="1"/>
      <c r="N33" s="1"/>
      <c r="O33" s="1"/>
      <c r="P33" s="1"/>
      <c r="Q33" s="1"/>
      <c r="R33" s="1"/>
      <c r="S33" s="1"/>
      <c r="T33" s="1"/>
      <c r="U33" s="1"/>
      <c r="V33" s="1"/>
      <c r="W33" s="1"/>
      <c r="X33" s="1"/>
      <c r="Y33" s="1"/>
      <c r="Z33" s="1"/>
      <c r="AA33" s="1"/>
      <c r="AB33" s="1"/>
    </row>
    <row r="34" spans="1:28" ht="60" hidden="1" outlineLevel="1">
      <c r="A34" s="29" t="s">
        <v>33</v>
      </c>
      <c r="B34" s="27" t="s">
        <v>133</v>
      </c>
      <c r="C34" s="59"/>
      <c r="D34" s="27" t="s">
        <v>134</v>
      </c>
      <c r="E34" s="59"/>
      <c r="F34" s="27" t="s">
        <v>28</v>
      </c>
      <c r="G34" s="28" t="s">
        <v>29</v>
      </c>
      <c r="H34" s="27" t="s">
        <v>28</v>
      </c>
      <c r="I34" s="1"/>
      <c r="J34" s="1"/>
      <c r="K34" s="1"/>
      <c r="L34" s="1"/>
      <c r="M34" s="1"/>
      <c r="N34" s="1"/>
      <c r="O34" s="1"/>
      <c r="P34" s="1"/>
      <c r="Q34" s="1"/>
      <c r="R34" s="1"/>
      <c r="S34" s="1"/>
      <c r="T34" s="1"/>
      <c r="U34" s="1"/>
      <c r="V34" s="1"/>
      <c r="W34" s="1"/>
      <c r="X34" s="1"/>
      <c r="Y34" s="1"/>
      <c r="Z34" s="1"/>
      <c r="AA34" s="1"/>
      <c r="AB34" s="1"/>
    </row>
    <row r="35" spans="1:28" collapsed="1">
      <c r="A35" s="65" t="s">
        <v>135</v>
      </c>
      <c r="B35" s="59"/>
      <c r="C35" s="59"/>
      <c r="D35" s="59"/>
      <c r="E35" s="59"/>
      <c r="F35" s="59"/>
      <c r="G35" s="59"/>
      <c r="H35" s="59"/>
      <c r="I35" s="1"/>
      <c r="J35" s="1"/>
      <c r="K35" s="1"/>
      <c r="L35" s="1"/>
      <c r="M35" s="1"/>
      <c r="N35" s="1"/>
      <c r="O35" s="1"/>
      <c r="P35" s="1"/>
      <c r="Q35" s="1"/>
      <c r="R35" s="1"/>
      <c r="S35" s="1"/>
      <c r="T35" s="1"/>
      <c r="U35" s="1"/>
      <c r="V35" s="1"/>
      <c r="W35" s="1"/>
      <c r="X35" s="1"/>
      <c r="Y35" s="1"/>
      <c r="Z35" s="1"/>
      <c r="AA35" s="1"/>
      <c r="AB35" s="1"/>
    </row>
    <row r="36" spans="1:28" ht="150" hidden="1" outlineLevel="1">
      <c r="A36" s="29" t="s">
        <v>54</v>
      </c>
      <c r="B36" s="27" t="s">
        <v>117</v>
      </c>
      <c r="C36" s="66" t="s">
        <v>136</v>
      </c>
      <c r="D36" s="32" t="s">
        <v>167</v>
      </c>
      <c r="E36" s="27" t="s">
        <v>75</v>
      </c>
      <c r="F36" s="27" t="s">
        <v>28</v>
      </c>
      <c r="G36" s="28" t="s">
        <v>29</v>
      </c>
      <c r="H36" s="27" t="s">
        <v>28</v>
      </c>
      <c r="I36" s="1"/>
      <c r="J36" s="1"/>
      <c r="K36" s="1"/>
      <c r="L36" s="1"/>
      <c r="M36" s="1"/>
      <c r="N36" s="1"/>
      <c r="O36" s="1"/>
      <c r="P36" s="1"/>
      <c r="Q36" s="1"/>
      <c r="R36" s="1"/>
      <c r="S36" s="1"/>
      <c r="T36" s="1"/>
      <c r="U36" s="1"/>
      <c r="V36" s="1"/>
      <c r="W36" s="1"/>
      <c r="X36" s="1"/>
      <c r="Y36" s="1"/>
      <c r="Z36" s="1"/>
      <c r="AA36" s="1"/>
      <c r="AB36" s="1"/>
    </row>
    <row r="37" spans="1:28" ht="120" hidden="1" outlineLevel="1">
      <c r="A37" s="29" t="s">
        <v>13</v>
      </c>
      <c r="B37" s="57" t="s">
        <v>137</v>
      </c>
      <c r="C37" s="58"/>
      <c r="D37" s="27" t="s">
        <v>138</v>
      </c>
      <c r="E37" s="63" t="s">
        <v>17</v>
      </c>
      <c r="F37" s="27" t="s">
        <v>159</v>
      </c>
      <c r="G37" s="28" t="s">
        <v>19</v>
      </c>
      <c r="H37" s="5" t="s">
        <v>200</v>
      </c>
      <c r="I37" s="1"/>
      <c r="J37" s="1"/>
      <c r="K37" s="1"/>
      <c r="L37" s="1"/>
      <c r="M37" s="1"/>
      <c r="N37" s="1"/>
      <c r="O37" s="1"/>
      <c r="P37" s="1"/>
      <c r="Q37" s="1"/>
      <c r="R37" s="1"/>
      <c r="S37" s="1"/>
      <c r="T37" s="1"/>
      <c r="U37" s="1"/>
      <c r="V37" s="1"/>
      <c r="W37" s="1"/>
      <c r="X37" s="1"/>
      <c r="Y37" s="1"/>
      <c r="Z37" s="1"/>
      <c r="AA37" s="1"/>
      <c r="AB37" s="1"/>
    </row>
    <row r="38" spans="1:28" ht="120" hidden="1" outlineLevel="1">
      <c r="A38" s="29" t="s">
        <v>13</v>
      </c>
      <c r="B38" s="57"/>
      <c r="C38" s="58"/>
      <c r="D38" s="27" t="s">
        <v>21</v>
      </c>
      <c r="E38" s="58"/>
      <c r="F38" s="27" t="s">
        <v>22</v>
      </c>
      <c r="G38" s="28" t="s">
        <v>19</v>
      </c>
      <c r="H38" s="5" t="s">
        <v>201</v>
      </c>
      <c r="I38" s="1"/>
      <c r="J38" s="1"/>
      <c r="K38" s="1"/>
      <c r="L38" s="1"/>
      <c r="M38" s="1"/>
      <c r="N38" s="1"/>
      <c r="O38" s="1"/>
      <c r="P38" s="1"/>
      <c r="Q38" s="1"/>
      <c r="R38" s="1"/>
      <c r="S38" s="1"/>
      <c r="T38" s="1"/>
      <c r="U38" s="1"/>
      <c r="V38" s="1"/>
      <c r="W38" s="1"/>
      <c r="X38" s="1"/>
      <c r="Y38" s="1"/>
      <c r="Z38" s="1"/>
      <c r="AA38" s="1"/>
      <c r="AB38" s="1"/>
    </row>
    <row r="39" spans="1:28" ht="120" hidden="1" outlineLevel="1">
      <c r="A39" s="29" t="s">
        <v>13</v>
      </c>
      <c r="B39" s="57"/>
      <c r="C39" s="58"/>
      <c r="D39" s="27" t="s">
        <v>139</v>
      </c>
      <c r="E39" s="58"/>
      <c r="F39" s="27" t="s">
        <v>158</v>
      </c>
      <c r="G39" s="28" t="s">
        <v>19</v>
      </c>
      <c r="H39" s="5" t="s">
        <v>202</v>
      </c>
      <c r="I39" s="1"/>
      <c r="J39" s="1"/>
      <c r="K39" s="1"/>
      <c r="L39" s="1"/>
      <c r="M39" s="1"/>
      <c r="N39" s="1"/>
      <c r="O39" s="1"/>
      <c r="P39" s="1"/>
      <c r="Q39" s="1"/>
      <c r="R39" s="1"/>
      <c r="S39" s="1"/>
      <c r="T39" s="1"/>
      <c r="U39" s="1"/>
      <c r="V39" s="1"/>
      <c r="W39" s="1"/>
      <c r="X39" s="1"/>
      <c r="Y39" s="1"/>
      <c r="Z39" s="1"/>
      <c r="AA39" s="1"/>
      <c r="AB39" s="1"/>
    </row>
    <row r="40" spans="1:28" ht="45" hidden="1" outlineLevel="1">
      <c r="A40" s="29" t="s">
        <v>13</v>
      </c>
      <c r="B40" s="57"/>
      <c r="C40" s="58"/>
      <c r="D40" s="27" t="s">
        <v>27</v>
      </c>
      <c r="E40" s="58"/>
      <c r="F40" s="27" t="s">
        <v>28</v>
      </c>
      <c r="G40" s="28" t="s">
        <v>29</v>
      </c>
      <c r="H40" s="27" t="s">
        <v>28</v>
      </c>
      <c r="I40" s="1"/>
      <c r="J40" s="1"/>
      <c r="K40" s="1"/>
      <c r="L40" s="1"/>
      <c r="M40" s="1"/>
      <c r="N40" s="1"/>
      <c r="O40" s="1"/>
      <c r="P40" s="1"/>
      <c r="Q40" s="1"/>
      <c r="R40" s="1"/>
      <c r="S40" s="1"/>
      <c r="T40" s="1"/>
      <c r="U40" s="1"/>
      <c r="V40" s="1"/>
      <c r="W40" s="1"/>
      <c r="X40" s="1"/>
      <c r="Y40" s="1"/>
      <c r="Z40" s="1"/>
      <c r="AA40" s="1"/>
      <c r="AB40" s="1"/>
    </row>
    <row r="41" spans="1:28" ht="120" hidden="1" outlineLevel="1">
      <c r="A41" s="29" t="s">
        <v>13</v>
      </c>
      <c r="B41" s="67" t="s">
        <v>140</v>
      </c>
      <c r="C41" s="58"/>
      <c r="D41" s="27" t="s">
        <v>138</v>
      </c>
      <c r="E41" s="58"/>
      <c r="F41" s="27" t="s">
        <v>159</v>
      </c>
      <c r="G41" s="28" t="s">
        <v>19</v>
      </c>
      <c r="H41" s="5" t="s">
        <v>203</v>
      </c>
      <c r="I41" s="1"/>
      <c r="J41" s="1"/>
      <c r="K41" s="1"/>
      <c r="L41" s="1"/>
      <c r="M41" s="1"/>
      <c r="N41" s="1"/>
      <c r="O41" s="1"/>
      <c r="P41" s="1"/>
      <c r="Q41" s="1"/>
      <c r="R41" s="1"/>
      <c r="S41" s="1"/>
      <c r="T41" s="1"/>
      <c r="U41" s="1"/>
      <c r="V41" s="1"/>
      <c r="W41" s="1"/>
      <c r="X41" s="1"/>
      <c r="Y41" s="1"/>
      <c r="Z41" s="1"/>
      <c r="AA41" s="1"/>
      <c r="AB41" s="1"/>
    </row>
    <row r="42" spans="1:28" ht="120" hidden="1" outlineLevel="1">
      <c r="A42" s="29" t="s">
        <v>13</v>
      </c>
      <c r="B42" s="58"/>
      <c r="C42" s="58"/>
      <c r="D42" s="27" t="s">
        <v>21</v>
      </c>
      <c r="E42" s="58"/>
      <c r="F42" s="27" t="s">
        <v>22</v>
      </c>
      <c r="G42" s="28" t="s">
        <v>19</v>
      </c>
      <c r="H42" s="5" t="s">
        <v>204</v>
      </c>
      <c r="I42" s="1"/>
      <c r="J42" s="1"/>
      <c r="K42" s="1"/>
      <c r="L42" s="1"/>
      <c r="M42" s="1"/>
      <c r="N42" s="1"/>
      <c r="O42" s="1"/>
      <c r="P42" s="1"/>
      <c r="Q42" s="1"/>
      <c r="R42" s="1"/>
      <c r="S42" s="1"/>
      <c r="T42" s="1"/>
      <c r="U42" s="1"/>
      <c r="V42" s="1"/>
      <c r="W42" s="1"/>
      <c r="X42" s="1"/>
      <c r="Y42" s="1"/>
      <c r="Z42" s="1"/>
      <c r="AA42" s="1"/>
      <c r="AB42" s="1"/>
    </row>
    <row r="43" spans="1:28" ht="120" hidden="1" outlineLevel="1">
      <c r="A43" s="29" t="s">
        <v>13</v>
      </c>
      <c r="B43" s="58"/>
      <c r="C43" s="58"/>
      <c r="D43" s="27" t="s">
        <v>139</v>
      </c>
      <c r="E43" s="58"/>
      <c r="F43" s="27" t="s">
        <v>158</v>
      </c>
      <c r="G43" s="28" t="s">
        <v>19</v>
      </c>
      <c r="H43" s="5" t="s">
        <v>205</v>
      </c>
      <c r="I43" s="1"/>
      <c r="J43" s="1"/>
      <c r="K43" s="1"/>
      <c r="L43" s="1"/>
      <c r="M43" s="1"/>
      <c r="N43" s="1"/>
      <c r="O43" s="1"/>
      <c r="P43" s="1"/>
      <c r="Q43" s="1"/>
      <c r="R43" s="1"/>
      <c r="S43" s="1"/>
      <c r="T43" s="1"/>
      <c r="U43" s="1"/>
      <c r="V43" s="1"/>
      <c r="W43" s="1"/>
      <c r="X43" s="1"/>
      <c r="Y43" s="1"/>
      <c r="Z43" s="1"/>
      <c r="AA43" s="1"/>
      <c r="AB43" s="1"/>
    </row>
    <row r="44" spans="1:28" ht="45" hidden="1" outlineLevel="1">
      <c r="A44" s="29" t="s">
        <v>13</v>
      </c>
      <c r="B44" s="59"/>
      <c r="C44" s="58"/>
      <c r="D44" s="27" t="s">
        <v>27</v>
      </c>
      <c r="E44" s="58"/>
      <c r="F44" s="27" t="s">
        <v>28</v>
      </c>
      <c r="G44" s="28" t="s">
        <v>29</v>
      </c>
      <c r="H44" s="27" t="s">
        <v>28</v>
      </c>
      <c r="I44" s="1"/>
      <c r="J44" s="1"/>
      <c r="K44" s="1"/>
      <c r="L44" s="1"/>
      <c r="M44" s="1"/>
      <c r="N44" s="1"/>
      <c r="O44" s="1"/>
      <c r="P44" s="1"/>
      <c r="Q44" s="1"/>
      <c r="R44" s="1"/>
      <c r="S44" s="1"/>
      <c r="T44" s="1"/>
      <c r="U44" s="1"/>
      <c r="V44" s="1"/>
      <c r="W44" s="1"/>
      <c r="X44" s="1"/>
      <c r="Y44" s="1"/>
      <c r="Z44" s="1"/>
      <c r="AA44" s="1"/>
      <c r="AB44" s="1"/>
    </row>
    <row r="45" spans="1:28" ht="120" hidden="1" outlineLevel="1">
      <c r="A45" s="29" t="s">
        <v>13</v>
      </c>
      <c r="B45" s="68" t="s">
        <v>141</v>
      </c>
      <c r="C45" s="58"/>
      <c r="D45" s="27" t="s">
        <v>142</v>
      </c>
      <c r="E45" s="58"/>
      <c r="F45" s="27" t="s">
        <v>159</v>
      </c>
      <c r="G45" s="28" t="s">
        <v>19</v>
      </c>
      <c r="H45" s="5" t="s">
        <v>206</v>
      </c>
      <c r="I45" s="1"/>
      <c r="J45" s="1"/>
      <c r="K45" s="1"/>
      <c r="L45" s="1"/>
      <c r="M45" s="1"/>
      <c r="N45" s="1"/>
      <c r="O45" s="1"/>
      <c r="P45" s="1"/>
      <c r="Q45" s="1"/>
      <c r="R45" s="1"/>
      <c r="S45" s="1"/>
      <c r="T45" s="1"/>
      <c r="U45" s="1"/>
      <c r="V45" s="1"/>
      <c r="W45" s="1"/>
      <c r="X45" s="1"/>
      <c r="Y45" s="1"/>
      <c r="Z45" s="1"/>
      <c r="AA45" s="1"/>
      <c r="AB45" s="1"/>
    </row>
    <row r="46" spans="1:28" ht="120" hidden="1" outlineLevel="1">
      <c r="A46" s="29" t="s">
        <v>13</v>
      </c>
      <c r="B46" s="58"/>
      <c r="C46" s="58"/>
      <c r="D46" s="27" t="s">
        <v>21</v>
      </c>
      <c r="E46" s="58"/>
      <c r="F46" s="27" t="s">
        <v>22</v>
      </c>
      <c r="G46" s="28" t="s">
        <v>19</v>
      </c>
      <c r="H46" s="5" t="s">
        <v>207</v>
      </c>
      <c r="I46" s="1"/>
      <c r="J46" s="1"/>
      <c r="K46" s="1"/>
      <c r="L46" s="1"/>
      <c r="M46" s="1"/>
      <c r="N46" s="1"/>
      <c r="O46" s="1"/>
      <c r="P46" s="1"/>
      <c r="Q46" s="1"/>
      <c r="R46" s="1"/>
      <c r="S46" s="1"/>
      <c r="T46" s="1"/>
      <c r="U46" s="1"/>
      <c r="V46" s="1"/>
      <c r="W46" s="1"/>
      <c r="X46" s="1"/>
      <c r="Y46" s="1"/>
      <c r="Z46" s="1"/>
      <c r="AA46" s="1"/>
      <c r="AB46" s="1"/>
    </row>
    <row r="47" spans="1:28" ht="120" hidden="1" outlineLevel="1">
      <c r="A47" s="29" t="s">
        <v>13</v>
      </c>
      <c r="B47" s="58"/>
      <c r="C47" s="58"/>
      <c r="D47" s="27" t="s">
        <v>143</v>
      </c>
      <c r="E47" s="58"/>
      <c r="F47" s="27" t="s">
        <v>161</v>
      </c>
      <c r="G47" s="28" t="s">
        <v>19</v>
      </c>
      <c r="H47" s="5" t="s">
        <v>208</v>
      </c>
      <c r="I47" s="1"/>
      <c r="J47" s="1"/>
      <c r="K47" s="1"/>
      <c r="L47" s="1"/>
      <c r="M47" s="1"/>
      <c r="N47" s="1"/>
      <c r="O47" s="1"/>
      <c r="P47" s="1"/>
      <c r="Q47" s="1"/>
      <c r="R47" s="1"/>
      <c r="S47" s="1"/>
      <c r="T47" s="1"/>
      <c r="U47" s="1"/>
      <c r="V47" s="1"/>
      <c r="W47" s="1"/>
      <c r="X47" s="1"/>
      <c r="Y47" s="1"/>
      <c r="Z47" s="1"/>
      <c r="AA47" s="1"/>
      <c r="AB47" s="1"/>
    </row>
    <row r="48" spans="1:28" ht="45" hidden="1" outlineLevel="1">
      <c r="A48" s="29" t="s">
        <v>13</v>
      </c>
      <c r="B48" s="59"/>
      <c r="C48" s="58"/>
      <c r="D48" s="27" t="s">
        <v>27</v>
      </c>
      <c r="E48" s="59"/>
      <c r="F48" s="27" t="s">
        <v>28</v>
      </c>
      <c r="G48" s="28" t="s">
        <v>29</v>
      </c>
      <c r="H48" s="27" t="s">
        <v>28</v>
      </c>
      <c r="I48" s="1"/>
      <c r="J48" s="1"/>
      <c r="K48" s="1"/>
      <c r="L48" s="1"/>
      <c r="M48" s="1"/>
      <c r="N48" s="1"/>
      <c r="O48" s="1"/>
      <c r="P48" s="1"/>
      <c r="Q48" s="1"/>
      <c r="R48" s="1"/>
      <c r="S48" s="1"/>
      <c r="T48" s="1"/>
      <c r="U48" s="1"/>
      <c r="V48" s="1"/>
      <c r="W48" s="1"/>
      <c r="X48" s="1"/>
      <c r="Y48" s="1"/>
      <c r="Z48" s="1"/>
      <c r="AA48" s="1"/>
      <c r="AB48" s="1"/>
    </row>
    <row r="49" spans="1:28" ht="60" hidden="1" outlineLevel="1">
      <c r="A49" s="29" t="s">
        <v>33</v>
      </c>
      <c r="B49" s="32" t="s">
        <v>144</v>
      </c>
      <c r="C49" s="58"/>
      <c r="D49" s="27" t="s">
        <v>162</v>
      </c>
      <c r="E49" s="27" t="s">
        <v>91</v>
      </c>
      <c r="F49" s="27" t="s">
        <v>28</v>
      </c>
      <c r="G49" s="28" t="s">
        <v>29</v>
      </c>
      <c r="H49" s="27" t="s">
        <v>28</v>
      </c>
      <c r="I49" s="1"/>
      <c r="J49" s="1"/>
      <c r="K49" s="1"/>
      <c r="L49" s="1"/>
      <c r="M49" s="1"/>
      <c r="N49" s="1"/>
      <c r="O49" s="1"/>
      <c r="P49" s="1"/>
      <c r="Q49" s="1"/>
      <c r="R49" s="1"/>
      <c r="S49" s="1"/>
      <c r="T49" s="1"/>
      <c r="U49" s="1"/>
      <c r="V49" s="1"/>
      <c r="W49" s="1"/>
      <c r="X49" s="1"/>
      <c r="Y49" s="1"/>
      <c r="Z49" s="1"/>
      <c r="AA49" s="1"/>
      <c r="AB49" s="1"/>
    </row>
    <row r="50" spans="1:28" ht="165" hidden="1" outlineLevel="1">
      <c r="A50" s="29" t="s">
        <v>33</v>
      </c>
      <c r="B50" s="27" t="s">
        <v>145</v>
      </c>
      <c r="C50" s="59"/>
      <c r="D50" s="32" t="s">
        <v>164</v>
      </c>
      <c r="E50" s="33" t="s">
        <v>165</v>
      </c>
      <c r="F50" s="27" t="s">
        <v>28</v>
      </c>
      <c r="G50" s="28" t="s">
        <v>19</v>
      </c>
      <c r="H50" s="32" t="s">
        <v>166</v>
      </c>
      <c r="I50" s="1"/>
      <c r="J50" s="1"/>
      <c r="K50" s="1"/>
      <c r="L50" s="1"/>
      <c r="M50" s="1"/>
      <c r="N50" s="1"/>
      <c r="O50" s="1"/>
      <c r="P50" s="1"/>
      <c r="Q50" s="1"/>
      <c r="R50" s="1"/>
      <c r="S50" s="1"/>
      <c r="T50" s="1"/>
      <c r="U50" s="1"/>
      <c r="V50" s="1"/>
      <c r="W50" s="1"/>
      <c r="X50" s="1"/>
      <c r="Y50" s="1"/>
      <c r="Z50" s="1"/>
      <c r="AA50" s="1"/>
      <c r="AB50" s="1"/>
    </row>
    <row r="51" spans="1:28" collapsed="1">
      <c r="A51" s="65" t="s">
        <v>146</v>
      </c>
      <c r="B51" s="59"/>
      <c r="C51" s="59"/>
      <c r="D51" s="59"/>
      <c r="E51" s="59"/>
      <c r="F51" s="59"/>
      <c r="G51" s="59"/>
      <c r="H51" s="59"/>
      <c r="I51" s="1"/>
      <c r="J51" s="1"/>
      <c r="K51" s="1"/>
      <c r="L51" s="1"/>
      <c r="M51" s="1"/>
      <c r="N51" s="1"/>
      <c r="O51" s="1"/>
      <c r="P51" s="1"/>
      <c r="Q51" s="1"/>
      <c r="R51" s="1"/>
      <c r="S51" s="1"/>
      <c r="T51" s="1"/>
      <c r="U51" s="1"/>
      <c r="V51" s="1"/>
      <c r="W51" s="1"/>
      <c r="X51" s="1"/>
      <c r="Y51" s="1"/>
      <c r="Z51" s="1"/>
      <c r="AA51" s="1"/>
      <c r="AB51" s="1"/>
    </row>
    <row r="52" spans="1:28" ht="165" hidden="1" outlineLevel="1">
      <c r="A52" s="29" t="s">
        <v>54</v>
      </c>
      <c r="B52" s="27" t="s">
        <v>117</v>
      </c>
      <c r="C52" s="66" t="s">
        <v>147</v>
      </c>
      <c r="D52" s="27" t="s">
        <v>169</v>
      </c>
      <c r="E52" s="27" t="s">
        <v>75</v>
      </c>
      <c r="F52" s="27" t="s">
        <v>28</v>
      </c>
      <c r="G52" s="28" t="s">
        <v>29</v>
      </c>
      <c r="H52" s="27" t="s">
        <v>28</v>
      </c>
      <c r="I52" s="1"/>
      <c r="J52" s="1"/>
      <c r="K52" s="1"/>
      <c r="L52" s="1"/>
      <c r="M52" s="1"/>
      <c r="N52" s="1"/>
      <c r="O52" s="1"/>
      <c r="P52" s="1"/>
      <c r="Q52" s="1"/>
      <c r="R52" s="1"/>
      <c r="S52" s="1"/>
      <c r="T52" s="1"/>
      <c r="U52" s="1"/>
      <c r="V52" s="1"/>
      <c r="W52" s="1"/>
      <c r="X52" s="1"/>
      <c r="Y52" s="1"/>
      <c r="Z52" s="1"/>
      <c r="AA52" s="1"/>
      <c r="AB52" s="1"/>
    </row>
    <row r="53" spans="1:28" ht="60" hidden="1" outlineLevel="1">
      <c r="A53" s="29" t="s">
        <v>33</v>
      </c>
      <c r="B53" s="27" t="s">
        <v>105</v>
      </c>
      <c r="C53" s="58"/>
      <c r="D53" s="27" t="s">
        <v>106</v>
      </c>
      <c r="E53" s="27" t="s">
        <v>107</v>
      </c>
      <c r="F53" s="27" t="s">
        <v>28</v>
      </c>
      <c r="G53" s="28" t="s">
        <v>29</v>
      </c>
      <c r="H53" s="27" t="s">
        <v>28</v>
      </c>
      <c r="I53" s="1"/>
      <c r="J53" s="1"/>
      <c r="K53" s="1"/>
      <c r="L53" s="1"/>
      <c r="M53" s="1"/>
      <c r="N53" s="1"/>
      <c r="O53" s="1"/>
      <c r="P53" s="1"/>
      <c r="Q53" s="1"/>
      <c r="R53" s="1"/>
      <c r="S53" s="1"/>
      <c r="T53" s="1"/>
      <c r="U53" s="1"/>
      <c r="V53" s="1"/>
      <c r="W53" s="1"/>
      <c r="X53" s="1"/>
      <c r="Y53" s="1"/>
      <c r="Z53" s="1"/>
      <c r="AA53" s="1"/>
      <c r="AB53" s="1"/>
    </row>
    <row r="54" spans="1:28" ht="135" hidden="1" outlineLevel="1">
      <c r="A54" s="29" t="s">
        <v>33</v>
      </c>
      <c r="B54" s="27" t="s">
        <v>144</v>
      </c>
      <c r="C54" s="58"/>
      <c r="D54" s="27" t="s">
        <v>168</v>
      </c>
      <c r="E54" s="27" t="s">
        <v>91</v>
      </c>
      <c r="F54" s="27" t="s">
        <v>28</v>
      </c>
      <c r="G54" s="28" t="s">
        <v>19</v>
      </c>
      <c r="H54" s="32" t="s">
        <v>209</v>
      </c>
      <c r="I54" s="1"/>
      <c r="J54" s="1"/>
      <c r="K54" s="1"/>
      <c r="L54" s="1"/>
      <c r="M54" s="1"/>
      <c r="N54" s="1"/>
      <c r="O54" s="1"/>
      <c r="P54" s="1"/>
      <c r="Q54" s="1"/>
      <c r="R54" s="1"/>
      <c r="S54" s="1"/>
      <c r="T54" s="1"/>
      <c r="U54" s="1"/>
      <c r="V54" s="1"/>
      <c r="W54" s="1"/>
      <c r="X54" s="1"/>
      <c r="Y54" s="1"/>
      <c r="Z54" s="1"/>
      <c r="AA54" s="1"/>
      <c r="AB54" s="1"/>
    </row>
    <row r="55" spans="1:28" ht="60" hidden="1" outlineLevel="1">
      <c r="A55" s="29" t="s">
        <v>33</v>
      </c>
      <c r="B55" s="27" t="s">
        <v>148</v>
      </c>
      <c r="C55" s="59"/>
      <c r="D55" s="27" t="s">
        <v>170</v>
      </c>
      <c r="E55" s="27" t="s">
        <v>91</v>
      </c>
      <c r="F55" s="27" t="s">
        <v>28</v>
      </c>
      <c r="G55" s="28" t="s">
        <v>29</v>
      </c>
      <c r="H55" s="27" t="s">
        <v>28</v>
      </c>
      <c r="I55" s="1"/>
      <c r="J55" s="1"/>
      <c r="K55" s="1"/>
      <c r="L55" s="1"/>
      <c r="M55" s="1"/>
      <c r="N55" s="1"/>
      <c r="O55" s="1"/>
      <c r="P55" s="1"/>
      <c r="Q55" s="1"/>
      <c r="R55" s="1"/>
      <c r="S55" s="1"/>
      <c r="T55" s="1"/>
      <c r="U55" s="1"/>
      <c r="V55" s="1"/>
      <c r="W55" s="1"/>
      <c r="X55" s="1"/>
      <c r="Y55" s="1"/>
      <c r="Z55" s="1"/>
      <c r="AA55" s="1"/>
      <c r="AB55" s="1"/>
    </row>
    <row r="56" spans="1:28" collapsed="1">
      <c r="A56" s="65" t="s">
        <v>149</v>
      </c>
      <c r="B56" s="59"/>
      <c r="C56" s="59"/>
      <c r="D56" s="59"/>
      <c r="E56" s="59"/>
      <c r="F56" s="59"/>
      <c r="G56" s="59"/>
      <c r="H56" s="59"/>
      <c r="I56" s="1"/>
      <c r="J56" s="1"/>
      <c r="K56" s="1"/>
      <c r="L56" s="1"/>
      <c r="M56" s="1"/>
      <c r="N56" s="1"/>
      <c r="O56" s="1"/>
      <c r="P56" s="1"/>
      <c r="Q56" s="1"/>
      <c r="R56" s="1"/>
      <c r="S56" s="1"/>
      <c r="T56" s="1"/>
      <c r="U56" s="1"/>
      <c r="V56" s="1"/>
      <c r="W56" s="1"/>
      <c r="X56" s="1"/>
      <c r="Y56" s="1"/>
      <c r="Z56" s="1"/>
      <c r="AA56" s="1"/>
      <c r="AB56" s="1"/>
    </row>
    <row r="57" spans="1:28" ht="105" hidden="1" outlineLevel="1">
      <c r="A57" s="29" t="s">
        <v>54</v>
      </c>
      <c r="B57" s="27" t="s">
        <v>117</v>
      </c>
      <c r="C57" s="66" t="s">
        <v>150</v>
      </c>
      <c r="D57" s="32" t="s">
        <v>173</v>
      </c>
      <c r="E57" s="27" t="s">
        <v>75</v>
      </c>
      <c r="F57" s="27" t="s">
        <v>28</v>
      </c>
      <c r="G57" s="28" t="s">
        <v>29</v>
      </c>
      <c r="H57" s="27" t="s">
        <v>28</v>
      </c>
      <c r="I57" s="1"/>
      <c r="J57" s="1"/>
      <c r="K57" s="1"/>
      <c r="L57" s="1"/>
      <c r="M57" s="1"/>
      <c r="N57" s="1"/>
      <c r="O57" s="1"/>
      <c r="P57" s="1"/>
      <c r="Q57" s="1"/>
      <c r="R57" s="1"/>
      <c r="S57" s="1"/>
      <c r="T57" s="1"/>
      <c r="U57" s="1"/>
      <c r="V57" s="1"/>
      <c r="W57" s="1"/>
      <c r="X57" s="1"/>
      <c r="Y57" s="1"/>
      <c r="Z57" s="1"/>
      <c r="AA57" s="1"/>
      <c r="AB57" s="1"/>
    </row>
    <row r="58" spans="1:28" ht="135" hidden="1" outlineLevel="1">
      <c r="A58" s="29" t="s">
        <v>33</v>
      </c>
      <c r="B58" s="27" t="s">
        <v>172</v>
      </c>
      <c r="C58" s="59"/>
      <c r="D58" s="27" t="s">
        <v>121</v>
      </c>
      <c r="E58" s="27" t="s">
        <v>91</v>
      </c>
      <c r="F58" s="27" t="s">
        <v>28</v>
      </c>
      <c r="G58" s="28" t="s">
        <v>19</v>
      </c>
      <c r="H58" s="32" t="s">
        <v>210</v>
      </c>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 r="A60" s="54" t="str">
        <f>G3</f>
        <v>Estado de la prueba</v>
      </c>
      <c r="B60" s="55"/>
      <c r="C60" s="6"/>
      <c r="D60" s="54" t="str">
        <f>A3</f>
        <v>Tipos de pruebas</v>
      </c>
      <c r="E60" s="55"/>
      <c r="F60" s="7" t="s">
        <v>58</v>
      </c>
      <c r="G60" s="1"/>
      <c r="H60" s="1"/>
      <c r="I60" s="1"/>
      <c r="J60" s="1"/>
      <c r="K60" s="1"/>
      <c r="L60" s="1"/>
      <c r="M60" s="1"/>
      <c r="N60" s="1"/>
      <c r="O60" s="1"/>
      <c r="P60" s="1"/>
      <c r="Q60" s="1"/>
      <c r="R60" s="1"/>
      <c r="S60" s="1"/>
      <c r="T60" s="1"/>
      <c r="U60" s="1"/>
      <c r="V60" s="1"/>
      <c r="W60" s="1"/>
      <c r="X60" s="1"/>
      <c r="Y60" s="1"/>
      <c r="Z60" s="1"/>
      <c r="AA60" s="1"/>
      <c r="AB60" s="1"/>
    </row>
    <row r="61" spans="1:28" ht="19.5" customHeight="1">
      <c r="A61" s="36" t="s">
        <v>59</v>
      </c>
      <c r="B61" s="39">
        <f t="shared" ref="B61:B64" si="0">B69+B75+B81+B87+B93+B99+B105+B111+B117</f>
        <v>0</v>
      </c>
      <c r="C61" s="1"/>
      <c r="D61" s="40" t="s">
        <v>60</v>
      </c>
      <c r="E61" s="39">
        <f>COUNTIF(A5:A58, "PU")</f>
        <v>12</v>
      </c>
      <c r="F61" s="42">
        <f>E61/E65</f>
        <v>0.2608695652173913</v>
      </c>
      <c r="G61" s="1"/>
      <c r="H61" s="1"/>
      <c r="I61" s="1"/>
      <c r="J61" s="1"/>
      <c r="K61" s="1"/>
      <c r="L61" s="1"/>
      <c r="M61" s="1"/>
      <c r="N61" s="1"/>
      <c r="O61" s="1"/>
      <c r="P61" s="1"/>
      <c r="Q61" s="1"/>
      <c r="R61" s="1"/>
      <c r="S61" s="1"/>
      <c r="T61" s="1"/>
      <c r="U61" s="1"/>
      <c r="V61" s="1"/>
      <c r="W61" s="1"/>
      <c r="X61" s="1"/>
      <c r="Y61" s="1"/>
      <c r="Z61" s="1"/>
      <c r="AA61" s="1"/>
      <c r="AB61" s="1"/>
    </row>
    <row r="62" spans="1:28" ht="19.5" customHeight="1">
      <c r="A62" s="36" t="s">
        <v>61</v>
      </c>
      <c r="B62" s="29">
        <f t="shared" si="0"/>
        <v>0</v>
      </c>
      <c r="C62" s="1"/>
      <c r="D62" s="43" t="s">
        <v>62</v>
      </c>
      <c r="E62" s="29">
        <f>COUNTIF(A5:A58, "PF")</f>
        <v>26</v>
      </c>
      <c r="F62" s="44">
        <f>E62/E65</f>
        <v>0.56521739130434778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19</v>
      </c>
      <c r="B63" s="39">
        <f t="shared" si="0"/>
        <v>17</v>
      </c>
      <c r="C63" s="1"/>
      <c r="D63" s="40" t="s">
        <v>63</v>
      </c>
      <c r="E63" s="39">
        <f>COUNTIF(A5:A58, "PNF")</f>
        <v>8</v>
      </c>
      <c r="F63" s="42">
        <f>E63/E65</f>
        <v>0.17391304347826086</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29</v>
      </c>
      <c r="B64" s="29">
        <f t="shared" si="0"/>
        <v>29</v>
      </c>
      <c r="C64" s="1"/>
      <c r="D64" s="43" t="s">
        <v>64</v>
      </c>
      <c r="E64" s="29">
        <f>COUNTIF(A5:A58, "PI")</f>
        <v>0</v>
      </c>
      <c r="F64" s="44">
        <f>E64/E65</f>
        <v>0</v>
      </c>
      <c r="G64" s="1"/>
      <c r="H64" s="1"/>
      <c r="I64" s="1"/>
      <c r="J64" s="1"/>
      <c r="K64" s="1"/>
      <c r="L64" s="1"/>
      <c r="M64" s="1"/>
      <c r="N64" s="1"/>
      <c r="O64" s="1"/>
      <c r="P64" s="1"/>
      <c r="Q64" s="1"/>
      <c r="R64" s="1"/>
      <c r="S64" s="1"/>
      <c r="T64" s="1"/>
      <c r="U64" s="1"/>
      <c r="V64" s="1"/>
      <c r="W64" s="1"/>
      <c r="X64" s="1"/>
      <c r="Y64" s="1"/>
      <c r="Z64" s="1"/>
      <c r="AA64" s="1"/>
      <c r="AB64" s="1"/>
    </row>
    <row r="65" spans="1:28" ht="15.75" customHeight="1">
      <c r="A65" s="40" t="s">
        <v>65</v>
      </c>
      <c r="B65" s="39">
        <f>SUM(B61:B64)</f>
        <v>46</v>
      </c>
      <c r="C65" s="1"/>
      <c r="D65" s="40" t="s">
        <v>66</v>
      </c>
      <c r="E65" s="39">
        <f>SUM(E61:E64)</f>
        <v>46</v>
      </c>
      <c r="F65" s="41"/>
      <c r="G65" s="1"/>
      <c r="H65" s="1"/>
      <c r="I65" s="1"/>
      <c r="J65" s="1"/>
      <c r="K65" s="1"/>
      <c r="L65" s="1"/>
      <c r="M65" s="1"/>
      <c r="N65" s="1"/>
      <c r="O65" s="1"/>
      <c r="P65" s="1"/>
      <c r="Q65" s="1"/>
      <c r="R65" s="1"/>
      <c r="S65" s="1"/>
      <c r="T65" s="1"/>
      <c r="U65" s="1"/>
      <c r="V65" s="1"/>
      <c r="W65" s="1"/>
      <c r="X65" s="1"/>
      <c r="Y65" s="1"/>
      <c r="Z65" s="1"/>
      <c r="AA65" s="1"/>
      <c r="AB65" s="1"/>
    </row>
    <row r="66" spans="1:2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48" t="s">
        <v>67</v>
      </c>
      <c r="B67" s="49"/>
      <c r="C67" s="6"/>
      <c r="D67" s="6"/>
      <c r="E67" s="1"/>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2" t="str">
        <f>A4</f>
        <v>Home</v>
      </c>
      <c r="B68" s="2" t="s">
        <v>68</v>
      </c>
      <c r="C68" s="1"/>
      <c r="D68" s="18"/>
      <c r="E68" s="1"/>
      <c r="F68" s="1"/>
      <c r="G68" s="1"/>
      <c r="H68" s="1"/>
      <c r="I68" s="1"/>
      <c r="J68" s="1"/>
      <c r="K68" s="1"/>
      <c r="L68" s="1"/>
      <c r="M68" s="1"/>
      <c r="N68" s="1"/>
      <c r="O68" s="1"/>
      <c r="P68" s="1"/>
      <c r="Q68" s="1"/>
      <c r="R68" s="1"/>
      <c r="S68" s="1"/>
      <c r="T68" s="1"/>
      <c r="U68" s="1"/>
      <c r="V68" s="1"/>
      <c r="W68" s="1"/>
      <c r="X68" s="1"/>
      <c r="Y68" s="1"/>
      <c r="Z68" s="1"/>
      <c r="AA68" s="1"/>
      <c r="AB68" s="1"/>
    </row>
    <row r="69" spans="1:28" ht="19.5" customHeight="1" outlineLevel="1">
      <c r="A69" s="34" t="s">
        <v>59</v>
      </c>
      <c r="B69" s="39">
        <f>COUNTIF(G5:G9, "No ejecutado")</f>
        <v>0</v>
      </c>
      <c r="C69" s="1"/>
      <c r="D69" s="20"/>
      <c r="E69" s="1"/>
      <c r="F69" s="1"/>
      <c r="G69" s="1"/>
      <c r="H69" s="1"/>
      <c r="I69" s="1"/>
      <c r="J69" s="1"/>
      <c r="K69" s="1"/>
      <c r="L69" s="1"/>
      <c r="M69" s="1"/>
      <c r="N69" s="1"/>
      <c r="O69" s="1"/>
      <c r="P69" s="1"/>
      <c r="Q69" s="1"/>
      <c r="R69" s="1"/>
      <c r="S69" s="1"/>
      <c r="T69" s="1"/>
      <c r="U69" s="1"/>
      <c r="V69" s="1"/>
      <c r="W69" s="1"/>
      <c r="X69" s="1"/>
      <c r="Y69" s="1"/>
      <c r="Z69" s="1"/>
      <c r="AA69" s="1"/>
      <c r="AB69" s="1"/>
    </row>
    <row r="70" spans="1:28" ht="19.5" customHeight="1" outlineLevel="1">
      <c r="A70" s="36" t="s">
        <v>61</v>
      </c>
      <c r="B70" s="29">
        <f>COUNTIF(G5:G9, "Bloqueado")</f>
        <v>0</v>
      </c>
      <c r="C70" s="1"/>
      <c r="D70" s="20"/>
      <c r="E70" s="1"/>
      <c r="F70" s="1"/>
      <c r="G70" s="1"/>
      <c r="H70" s="1"/>
      <c r="I70" s="1"/>
      <c r="J70" s="1"/>
      <c r="K70" s="1"/>
      <c r="L70" s="1"/>
      <c r="M70" s="1"/>
      <c r="N70" s="1"/>
      <c r="O70" s="1"/>
      <c r="P70" s="1"/>
      <c r="Q70" s="1"/>
      <c r="R70" s="1"/>
      <c r="S70" s="1"/>
      <c r="T70" s="1"/>
      <c r="U70" s="1"/>
      <c r="V70" s="1"/>
      <c r="W70" s="1"/>
      <c r="X70" s="1"/>
      <c r="Y70" s="1"/>
      <c r="Z70" s="1"/>
      <c r="AA70" s="1"/>
      <c r="AB70" s="1"/>
    </row>
    <row r="71" spans="1:28" ht="19.5" customHeight="1" outlineLevel="1">
      <c r="A71" s="36" t="s">
        <v>19</v>
      </c>
      <c r="B71" s="39">
        <f>COUNTIF(G5:G9, "Fallado")</f>
        <v>1</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customHeight="1" outlineLevel="1">
      <c r="A72" s="36" t="s">
        <v>29</v>
      </c>
      <c r="B72" s="29">
        <f>COUNTIF(G5:G9, "Pasado")</f>
        <v>4</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5.75" customHeight="1" outlineLevel="1">
      <c r="A73" s="40" t="s">
        <v>69</v>
      </c>
      <c r="B73" s="39">
        <f>SUM(B69:B72)</f>
        <v>5</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2" t="str">
        <f>A10</f>
        <v>Menu</v>
      </c>
      <c r="B74" s="2" t="s">
        <v>68</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75" customHeight="1" outlineLevel="1">
      <c r="A75" s="34" t="s">
        <v>59</v>
      </c>
      <c r="B75" s="39">
        <f>COUNTIF(G11:G14, "No ejecutado")</f>
        <v>0</v>
      </c>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75" customHeight="1" outlineLevel="1">
      <c r="A76" s="36" t="s">
        <v>61</v>
      </c>
      <c r="B76" s="29">
        <f>COUNTIF(G11:G14, "Bloqueado")</f>
        <v>0</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customHeight="1" outlineLevel="1">
      <c r="A77" s="36" t="s">
        <v>19</v>
      </c>
      <c r="B77" s="39">
        <f>COUNTIF(G11:G14, "Fallado")</f>
        <v>1</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customHeight="1" outlineLevel="1">
      <c r="A78" s="36" t="s">
        <v>29</v>
      </c>
      <c r="B78" s="29">
        <f>COUNTIF(G11:G14, "Pasado")</f>
        <v>3</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customHeight="1" outlineLevel="1">
      <c r="A79" s="40" t="s">
        <v>69</v>
      </c>
      <c r="B79" s="39">
        <f>SUM(B75:B78)</f>
        <v>4</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45" t="str">
        <f>A15</f>
        <v>Select para Filtros</v>
      </c>
      <c r="B80" s="46" t="s">
        <v>68</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customHeight="1" outlineLevel="1">
      <c r="A81" s="19" t="s">
        <v>59</v>
      </c>
      <c r="B81" s="9">
        <f>COUNTIF(G16:G18, "No ejecutado")</f>
        <v>0</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outlineLevel="1">
      <c r="A82" s="8" t="s">
        <v>61</v>
      </c>
      <c r="B82" s="13">
        <f>COUNTIF(G16:G18, "Bloqueado")</f>
        <v>0</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outlineLevel="1">
      <c r="A83" s="8" t="s">
        <v>19</v>
      </c>
      <c r="B83" s="9">
        <f>COUNTIF(G16:G18, "Fallado")</f>
        <v>1</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outlineLevel="1">
      <c r="A84" s="8" t="s">
        <v>29</v>
      </c>
      <c r="B84" s="13">
        <f>COUNTIF(G16:G18, "Pasado")</f>
        <v>2</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outlineLevel="1">
      <c r="A85" s="16" t="s">
        <v>69</v>
      </c>
      <c r="B85" s="9">
        <f>SUM(B81:B84)</f>
        <v>3</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7" t="str">
        <f>A19</f>
        <v>Productos</v>
      </c>
      <c r="B86" s="2" t="s">
        <v>68</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outlineLevel="1">
      <c r="A87" s="19" t="s">
        <v>59</v>
      </c>
      <c r="B87" s="9">
        <f>COUNTIF(G20:G23, "No ejecutado")</f>
        <v>0</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outlineLevel="1">
      <c r="A88" s="8" t="s">
        <v>61</v>
      </c>
      <c r="B88" s="13">
        <f>COUNTIF(G20:G23, "Bloqueado")</f>
        <v>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customHeight="1" outlineLevel="1">
      <c r="A89" s="8" t="s">
        <v>19</v>
      </c>
      <c r="B89" s="9">
        <f>COUNTIF(G20:G23, "Fallado")</f>
        <v>0</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customHeight="1" outlineLevel="1">
      <c r="A90" s="8" t="s">
        <v>29</v>
      </c>
      <c r="B90" s="13">
        <f>COUNTIF(G20:G23, "Pasado")</f>
        <v>4</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customHeight="1" outlineLevel="1">
      <c r="A91" s="16" t="s">
        <v>69</v>
      </c>
      <c r="B91" s="9">
        <f>SUM(B87:B90)</f>
        <v>4</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7" t="str">
        <f>A24</f>
        <v>Detalle del producto</v>
      </c>
      <c r="B92" s="2" t="s">
        <v>68</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customHeight="1" outlineLevel="1">
      <c r="A93" s="19" t="s">
        <v>59</v>
      </c>
      <c r="B93" s="9">
        <f>COUNTIF(G25:G28, "No ejecutado")</f>
        <v>0</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customHeight="1" outlineLevel="1">
      <c r="A94" s="8" t="s">
        <v>61</v>
      </c>
      <c r="B94" s="13">
        <f>COUNTIF(G25:G28, "Bloqueado")</f>
        <v>0</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customHeight="1" outlineLevel="1">
      <c r="A95" s="8" t="s">
        <v>19</v>
      </c>
      <c r="B95" s="9">
        <f>COUNTIF(G25:G28, "Fallado")</f>
        <v>1</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customHeight="1" outlineLevel="1">
      <c r="A96" s="8" t="s">
        <v>29</v>
      </c>
      <c r="B96" s="13">
        <f>COUNTIF(G25:G28, "Pasado")</f>
        <v>3</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customHeight="1" outlineLevel="1">
      <c r="A97" s="16" t="s">
        <v>69</v>
      </c>
      <c r="B97" s="9">
        <f>SUM(B93:B96)</f>
        <v>4</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7" t="str">
        <f>A29</f>
        <v>Carro de compra</v>
      </c>
      <c r="B98" s="2" t="s">
        <v>68</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customHeight="1" outlineLevel="1">
      <c r="A99" s="19" t="s">
        <v>59</v>
      </c>
      <c r="B99" s="9">
        <f>COUNTIF(G30:G34, "No ejecutado")</f>
        <v>0</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outlineLevel="1">
      <c r="A100" s="8" t="s">
        <v>61</v>
      </c>
      <c r="B100" s="13">
        <f>COUNTIF(G30:G34, "Bloqueado")</f>
        <v>0</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outlineLevel="1">
      <c r="A101" s="8" t="s">
        <v>19</v>
      </c>
      <c r="B101" s="9">
        <f>COUNTIF(G30:G34, "Fallado")</f>
        <v>1</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outlineLevel="1">
      <c r="A102" s="8" t="s">
        <v>29</v>
      </c>
      <c r="B102" s="13">
        <f>COUNTIF(G30:G34, "Pasado")</f>
        <v>4</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outlineLevel="1">
      <c r="A103" s="16" t="s">
        <v>69</v>
      </c>
      <c r="B103" s="9">
        <f>SUM(B99:B102)</f>
        <v>5</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7" t="str">
        <f>A35</f>
        <v>Checkout</v>
      </c>
      <c r="B104" s="2" t="s">
        <v>68</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outlineLevel="1">
      <c r="A105" s="19" t="s">
        <v>59</v>
      </c>
      <c r="B105" s="9">
        <f>COUNTIF(G36:G50, "No ejecutado")</f>
        <v>0</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outlineLevel="1">
      <c r="A106" s="8" t="s">
        <v>61</v>
      </c>
      <c r="B106" s="13">
        <f>COUNTIF(G36:G50, "Bloqueado")</f>
        <v>0</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outlineLevel="1">
      <c r="A107" s="8" t="s">
        <v>19</v>
      </c>
      <c r="B107" s="9">
        <f>COUNTIF(G36:G50, "Fallado")</f>
        <v>10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outlineLevel="1">
      <c r="A108" s="8" t="s">
        <v>29</v>
      </c>
      <c r="B108" s="13">
        <f>COUNTIF(G36:G50, "Pasado")</f>
        <v>5</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outlineLevel="1">
      <c r="A109" s="16" t="s">
        <v>69</v>
      </c>
      <c r="B109" s="9">
        <f>SUM(B105:B108)</f>
        <v>15</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7" t="str">
        <f>A51</f>
        <v>Pago del producto</v>
      </c>
      <c r="B110" s="2" t="s">
        <v>68</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outlineLevel="1">
      <c r="A111" s="19" t="s">
        <v>59</v>
      </c>
      <c r="B111" s="9">
        <f>COUNTIF(G52:G55, "No ejecutado")</f>
        <v>0</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outlineLevel="1">
      <c r="A112" s="8" t="s">
        <v>61</v>
      </c>
      <c r="B112" s="13">
        <f>COUNTIF(G52:G55, "Bloqueado")</f>
        <v>0</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outlineLevel="1">
      <c r="A113" s="8" t="s">
        <v>19</v>
      </c>
      <c r="B113" s="9">
        <f>COUNTIF(G52:G55, "Fallado")</f>
        <v>1</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customHeight="1" outlineLevel="1">
      <c r="A114" s="8" t="s">
        <v>29</v>
      </c>
      <c r="B114" s="13">
        <f>COUNTIF(G52:G55, "Pasado")</f>
        <v>3</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customHeight="1" outlineLevel="1">
      <c r="A115" s="16" t="s">
        <v>69</v>
      </c>
      <c r="B115" s="9">
        <f>SUM(B111:B114)</f>
        <v>4</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7" t="str">
        <f>A56</f>
        <v>Compra finalizada</v>
      </c>
      <c r="B116" s="2" t="s">
        <v>68</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outlineLevel="1">
      <c r="A117" s="19" t="s">
        <v>59</v>
      </c>
      <c r="B117" s="9">
        <f>COUNTIF(G57:G58, "No ejecutado")</f>
        <v>0</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outlineLevel="1">
      <c r="A118" s="8" t="s">
        <v>61</v>
      </c>
      <c r="B118" s="13">
        <f>COUNTIF(G57:G58, "Bloqueado")</f>
        <v>0</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outlineLevel="1">
      <c r="A119" s="8" t="s">
        <v>19</v>
      </c>
      <c r="B119" s="9">
        <f>COUNTIF(G57:G58, "Fallado")</f>
        <v>1</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outlineLevel="1">
      <c r="A120" s="8" t="s">
        <v>29</v>
      </c>
      <c r="B120" s="13">
        <f>COUNTIF(G57:G58, "Pasado")</f>
        <v>1</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outlineLevel="1">
      <c r="A121" s="16" t="s">
        <v>69</v>
      </c>
      <c r="B121" s="9">
        <f>SUM(B117:B120)</f>
        <v>2</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32">
    <mergeCell ref="A1:H1"/>
    <mergeCell ref="B2:D2"/>
    <mergeCell ref="F2:H2"/>
    <mergeCell ref="A4:H4"/>
    <mergeCell ref="A60:B60"/>
    <mergeCell ref="D60:E60"/>
    <mergeCell ref="A35:H35"/>
    <mergeCell ref="C36:C50"/>
    <mergeCell ref="B37:B40"/>
    <mergeCell ref="E37:E48"/>
    <mergeCell ref="B41:B44"/>
    <mergeCell ref="B45:B48"/>
    <mergeCell ref="A51:H51"/>
    <mergeCell ref="C52:C55"/>
    <mergeCell ref="A56:H56"/>
    <mergeCell ref="C57:C58"/>
    <mergeCell ref="A67:B67"/>
    <mergeCell ref="C5:C9"/>
    <mergeCell ref="A10:H10"/>
    <mergeCell ref="C11:C14"/>
    <mergeCell ref="A15:H15"/>
    <mergeCell ref="C16:C18"/>
    <mergeCell ref="D16:D18"/>
    <mergeCell ref="E16:E18"/>
    <mergeCell ref="A19:H19"/>
    <mergeCell ref="C20:C23"/>
    <mergeCell ref="E20:E21"/>
    <mergeCell ref="A24:H24"/>
    <mergeCell ref="C25:C28"/>
    <mergeCell ref="A29:H29"/>
    <mergeCell ref="C30:C34"/>
    <mergeCell ref="E33:E34"/>
  </mergeCells>
  <conditionalFormatting sqref="A61:A64">
    <cfRule type="containsText" dxfId="247" priority="1" operator="containsText" text="Bloqueado">
      <formula>NOT(ISERROR(SEARCH(("Bloqueado"),(A61))))</formula>
    </cfRule>
    <cfRule type="containsText" dxfId="246" priority="2" operator="containsText" text="Fallado">
      <formula>NOT(ISERROR(SEARCH(("Fallado"),(A61))))</formula>
    </cfRule>
    <cfRule type="containsText" dxfId="245" priority="3" operator="containsText" text="No ejecutado">
      <formula>NOT(ISERROR(SEARCH(("No ejecutado"),(A61))))</formula>
    </cfRule>
    <cfRule type="containsText" dxfId="244" priority="4" operator="containsText" text="Pasado">
      <formula>NOT(ISERROR(SEARCH(("Pasado"),(A61))))</formula>
    </cfRule>
  </conditionalFormatting>
  <conditionalFormatting sqref="A69:A72">
    <cfRule type="containsText" dxfId="243" priority="5" operator="containsText" text="Bloqueado">
      <formula>NOT(ISERROR(SEARCH(("Bloqueado"),(A69))))</formula>
    </cfRule>
    <cfRule type="containsText" dxfId="242" priority="6" operator="containsText" text="Fallado">
      <formula>NOT(ISERROR(SEARCH(("Fallado"),(A69))))</formula>
    </cfRule>
    <cfRule type="containsText" dxfId="241" priority="7" operator="containsText" text="No ejecutado">
      <formula>NOT(ISERROR(SEARCH(("No ejecutado"),(A69))))</formula>
    </cfRule>
    <cfRule type="containsText" dxfId="240" priority="8" operator="containsText" text="Pasado">
      <formula>NOT(ISERROR(SEARCH(("Pasado"),(A69))))</formula>
    </cfRule>
  </conditionalFormatting>
  <conditionalFormatting sqref="A75:A78">
    <cfRule type="containsText" dxfId="239" priority="9" operator="containsText" text="Bloqueado">
      <formula>NOT(ISERROR(SEARCH(("Bloqueado"),(A75))))</formula>
    </cfRule>
    <cfRule type="containsText" dxfId="238" priority="10" operator="containsText" text="Fallado">
      <formula>NOT(ISERROR(SEARCH(("Fallado"),(A75))))</formula>
    </cfRule>
    <cfRule type="containsText" dxfId="237" priority="11" operator="containsText" text="No ejecutado">
      <formula>NOT(ISERROR(SEARCH(("No ejecutado"),(A75))))</formula>
    </cfRule>
    <cfRule type="containsText" dxfId="236" priority="12" operator="containsText" text="Pasado">
      <formula>NOT(ISERROR(SEARCH(("Pasado"),(A75))))</formula>
    </cfRule>
  </conditionalFormatting>
  <conditionalFormatting sqref="A81:A84">
    <cfRule type="containsText" dxfId="235" priority="13" operator="containsText" text="Bloqueado">
      <formula>NOT(ISERROR(SEARCH(("Bloqueado"),(A81))))</formula>
    </cfRule>
    <cfRule type="containsText" dxfId="234" priority="14" operator="containsText" text="Fallado">
      <formula>NOT(ISERROR(SEARCH(("Fallado"),(A81))))</formula>
    </cfRule>
    <cfRule type="containsText" dxfId="233" priority="15" operator="containsText" text="No ejecutado">
      <formula>NOT(ISERROR(SEARCH(("No ejecutado"),(A81))))</formula>
    </cfRule>
    <cfRule type="containsText" dxfId="232" priority="16" operator="containsText" text="Pasado">
      <formula>NOT(ISERROR(SEARCH(("Pasado"),(A81))))</formula>
    </cfRule>
  </conditionalFormatting>
  <conditionalFormatting sqref="A87:A90">
    <cfRule type="containsText" dxfId="231" priority="17" operator="containsText" text="Bloqueado">
      <formula>NOT(ISERROR(SEARCH(("Bloqueado"),(A87))))</formula>
    </cfRule>
    <cfRule type="containsText" dxfId="230" priority="18" operator="containsText" text="Fallado">
      <formula>NOT(ISERROR(SEARCH(("Fallado"),(A87))))</formula>
    </cfRule>
    <cfRule type="containsText" dxfId="229" priority="19" operator="containsText" text="No ejecutado">
      <formula>NOT(ISERROR(SEARCH(("No ejecutado"),(A87))))</formula>
    </cfRule>
    <cfRule type="containsText" dxfId="228" priority="20" operator="containsText" text="Pasado">
      <formula>NOT(ISERROR(SEARCH(("Pasado"),(A87))))</formula>
    </cfRule>
  </conditionalFormatting>
  <conditionalFormatting sqref="A93:A96">
    <cfRule type="containsText" dxfId="227" priority="21" operator="containsText" text="Bloqueado">
      <formula>NOT(ISERROR(SEARCH(("Bloqueado"),(A93))))</formula>
    </cfRule>
    <cfRule type="containsText" dxfId="226" priority="22" operator="containsText" text="Fallado">
      <formula>NOT(ISERROR(SEARCH(("Fallado"),(A93))))</formula>
    </cfRule>
    <cfRule type="containsText" dxfId="225" priority="23" operator="containsText" text="No ejecutado">
      <formula>NOT(ISERROR(SEARCH(("No ejecutado"),(A93))))</formula>
    </cfRule>
    <cfRule type="containsText" dxfId="224" priority="24" operator="containsText" text="Pasado">
      <formula>NOT(ISERROR(SEARCH(("Pasado"),(A93))))</formula>
    </cfRule>
  </conditionalFormatting>
  <conditionalFormatting sqref="A99:A102">
    <cfRule type="containsText" dxfId="223" priority="25" operator="containsText" text="Bloqueado">
      <formula>NOT(ISERROR(SEARCH(("Bloqueado"),(A99))))</formula>
    </cfRule>
    <cfRule type="containsText" dxfId="222" priority="26" operator="containsText" text="Fallado">
      <formula>NOT(ISERROR(SEARCH(("Fallado"),(A99))))</formula>
    </cfRule>
    <cfRule type="containsText" dxfId="221" priority="27" operator="containsText" text="No ejecutado">
      <formula>NOT(ISERROR(SEARCH(("No ejecutado"),(A99))))</formula>
    </cfRule>
    <cfRule type="containsText" dxfId="220" priority="28" operator="containsText" text="Pasado">
      <formula>NOT(ISERROR(SEARCH(("Pasado"),(A99))))</formula>
    </cfRule>
  </conditionalFormatting>
  <conditionalFormatting sqref="A105:A108">
    <cfRule type="containsText" dxfId="219" priority="29" operator="containsText" text="Bloqueado">
      <formula>NOT(ISERROR(SEARCH(("Bloqueado"),(A105))))</formula>
    </cfRule>
    <cfRule type="containsText" dxfId="218" priority="30" operator="containsText" text="Fallado">
      <formula>NOT(ISERROR(SEARCH(("Fallado"),(A105))))</formula>
    </cfRule>
    <cfRule type="containsText" dxfId="217" priority="31" operator="containsText" text="No ejecutado">
      <formula>NOT(ISERROR(SEARCH(("No ejecutado"),(A105))))</formula>
    </cfRule>
    <cfRule type="containsText" dxfId="216" priority="32" operator="containsText" text="Pasado">
      <formula>NOT(ISERROR(SEARCH(("Pasado"),(A105))))</formula>
    </cfRule>
  </conditionalFormatting>
  <conditionalFormatting sqref="A111:A114">
    <cfRule type="containsText" dxfId="215" priority="33" operator="containsText" text="Bloqueado">
      <formula>NOT(ISERROR(SEARCH(("Bloqueado"),(A111))))</formula>
    </cfRule>
    <cfRule type="containsText" dxfId="214" priority="34" operator="containsText" text="Fallado">
      <formula>NOT(ISERROR(SEARCH(("Fallado"),(A111))))</formula>
    </cfRule>
    <cfRule type="containsText" dxfId="213" priority="35" operator="containsText" text="No ejecutado">
      <formula>NOT(ISERROR(SEARCH(("No ejecutado"),(A111))))</formula>
    </cfRule>
    <cfRule type="containsText" dxfId="212" priority="36" operator="containsText" text="Pasado">
      <formula>NOT(ISERROR(SEARCH(("Pasado"),(A111))))</formula>
    </cfRule>
  </conditionalFormatting>
  <conditionalFormatting sqref="A117:A120">
    <cfRule type="containsText" dxfId="211" priority="37" operator="containsText" text="Bloqueado">
      <formula>NOT(ISERROR(SEARCH(("Bloqueado"),(A117))))</formula>
    </cfRule>
    <cfRule type="containsText" dxfId="210" priority="38" operator="containsText" text="Fallado">
      <formula>NOT(ISERROR(SEARCH(("Fallado"),(A117))))</formula>
    </cfRule>
    <cfRule type="containsText" dxfId="209" priority="39" operator="containsText" text="No ejecutado">
      <formula>NOT(ISERROR(SEARCH(("No ejecutado"),(A117))))</formula>
    </cfRule>
    <cfRule type="containsText" dxfId="208" priority="40" operator="containsText" text="Pasado">
      <formula>NOT(ISERROR(SEARCH(("Pasado"),(A117))))</formula>
    </cfRule>
  </conditionalFormatting>
  <conditionalFormatting sqref="G5:G7">
    <cfRule type="containsText" dxfId="207" priority="73" operator="containsText" text="Bloqueado">
      <formula>NOT(ISERROR(SEARCH(("Bloqueado"),(G5))))</formula>
    </cfRule>
    <cfRule type="containsText" dxfId="206" priority="74" operator="containsText" text="Fallado">
      <formula>NOT(ISERROR(SEARCH(("Fallado"),(G5))))</formula>
    </cfRule>
    <cfRule type="containsText" dxfId="205" priority="75" operator="containsText" text="No ejecutado">
      <formula>NOT(ISERROR(SEARCH(("No ejecutado"),(G5))))</formula>
    </cfRule>
    <cfRule type="containsText" dxfId="204" priority="76" operator="containsText" text="Pasado">
      <formula>NOT(ISERROR(SEARCH(("Pasado"),(G5))))</formula>
    </cfRule>
  </conditionalFormatting>
  <conditionalFormatting sqref="G8:G9">
    <cfRule type="containsText" dxfId="203" priority="80" operator="containsText" text="Pasado">
      <formula>NOT(ISERROR(SEARCH(("Pasado"),(G8))))</formula>
    </cfRule>
    <cfRule type="containsText" dxfId="202" priority="77" operator="containsText" text="Bloqueado">
      <formula>NOT(ISERROR(SEARCH(("Bloqueado"),(G8))))</formula>
    </cfRule>
    <cfRule type="containsText" dxfId="201" priority="78" operator="containsText" text="Fallado">
      <formula>NOT(ISERROR(SEARCH(("Fallado"),(G8))))</formula>
    </cfRule>
    <cfRule type="containsText" dxfId="200" priority="79" operator="containsText" text="No ejecutado">
      <formula>NOT(ISERROR(SEARCH(("No ejecutado"),(G8))))</formula>
    </cfRule>
  </conditionalFormatting>
  <conditionalFormatting sqref="G11:G14">
    <cfRule type="containsText" dxfId="199" priority="72" operator="containsText" text="Pasado">
      <formula>NOT(ISERROR(SEARCH(("Pasado"),(G11))))</formula>
    </cfRule>
    <cfRule type="containsText" dxfId="198" priority="70" operator="containsText" text="Fallado">
      <formula>NOT(ISERROR(SEARCH(("Fallado"),(G11))))</formula>
    </cfRule>
    <cfRule type="containsText" dxfId="197" priority="69" operator="containsText" text="Bloqueado">
      <formula>NOT(ISERROR(SEARCH(("Bloqueado"),(G11))))</formula>
    </cfRule>
    <cfRule type="containsText" dxfId="196" priority="71" operator="containsText" text="No ejecutado">
      <formula>NOT(ISERROR(SEARCH(("No ejecutado"),(G11))))</formula>
    </cfRule>
  </conditionalFormatting>
  <conditionalFormatting sqref="G16:G18">
    <cfRule type="containsText" dxfId="195" priority="65" operator="containsText" text="Bloqueado">
      <formula>NOT(ISERROR(SEARCH(("Bloqueado"),(G16))))</formula>
    </cfRule>
    <cfRule type="containsText" dxfId="194" priority="66" operator="containsText" text="Fallado">
      <formula>NOT(ISERROR(SEARCH(("Fallado"),(G16))))</formula>
    </cfRule>
    <cfRule type="containsText" dxfId="193" priority="67" operator="containsText" text="No ejecutado">
      <formula>NOT(ISERROR(SEARCH(("No ejecutado"),(G16))))</formula>
    </cfRule>
    <cfRule type="containsText" dxfId="192" priority="68" operator="containsText" text="Pasado">
      <formula>NOT(ISERROR(SEARCH(("Pasado"),(G16))))</formula>
    </cfRule>
  </conditionalFormatting>
  <conditionalFormatting sqref="G20:G23">
    <cfRule type="containsText" dxfId="191" priority="61" operator="containsText" text="Bloqueado">
      <formula>NOT(ISERROR(SEARCH(("Bloqueado"),(G20))))</formula>
    </cfRule>
    <cfRule type="containsText" dxfId="190" priority="62" operator="containsText" text="Fallado">
      <formula>NOT(ISERROR(SEARCH(("Fallado"),(G20))))</formula>
    </cfRule>
    <cfRule type="containsText" dxfId="189" priority="63" operator="containsText" text="No ejecutado">
      <formula>NOT(ISERROR(SEARCH(("No ejecutado"),(G20))))</formula>
    </cfRule>
    <cfRule type="containsText" dxfId="188" priority="64" operator="containsText" text="Pasado">
      <formula>NOT(ISERROR(SEARCH(("Pasado"),(G20))))</formula>
    </cfRule>
  </conditionalFormatting>
  <conditionalFormatting sqref="G25:G28">
    <cfRule type="containsText" dxfId="187" priority="57" operator="containsText" text="Bloqueado">
      <formula>NOT(ISERROR(SEARCH(("Bloqueado"),(G25))))</formula>
    </cfRule>
    <cfRule type="containsText" dxfId="186" priority="58" operator="containsText" text="Fallado">
      <formula>NOT(ISERROR(SEARCH(("Fallado"),(G25))))</formula>
    </cfRule>
    <cfRule type="containsText" dxfId="185" priority="59" operator="containsText" text="No ejecutado">
      <formula>NOT(ISERROR(SEARCH(("No ejecutado"),(G25))))</formula>
    </cfRule>
    <cfRule type="containsText" dxfId="184" priority="60" operator="containsText" text="Pasado">
      <formula>NOT(ISERROR(SEARCH(("Pasado"),(G25))))</formula>
    </cfRule>
  </conditionalFormatting>
  <conditionalFormatting sqref="G30:G34">
    <cfRule type="containsText" dxfId="183" priority="53" operator="containsText" text="Bloqueado">
      <formula>NOT(ISERROR(SEARCH(("Bloqueado"),(G30))))</formula>
    </cfRule>
    <cfRule type="containsText" dxfId="182" priority="54" operator="containsText" text="Fallado">
      <formula>NOT(ISERROR(SEARCH(("Fallado"),(G30))))</formula>
    </cfRule>
    <cfRule type="containsText" dxfId="181" priority="55" operator="containsText" text="No ejecutado">
      <formula>NOT(ISERROR(SEARCH(("No ejecutado"),(G30))))</formula>
    </cfRule>
    <cfRule type="containsText" dxfId="180" priority="56" operator="containsText" text="Pasado">
      <formula>NOT(ISERROR(SEARCH(("Pasado"),(G30))))</formula>
    </cfRule>
  </conditionalFormatting>
  <conditionalFormatting sqref="G36:G50">
    <cfRule type="containsText" dxfId="179" priority="51" operator="containsText" text="No ejecutado">
      <formula>NOT(ISERROR(SEARCH(("No ejecutado"),(G36))))</formula>
    </cfRule>
    <cfRule type="containsText" dxfId="178" priority="49" operator="containsText" text="Bloqueado">
      <formula>NOT(ISERROR(SEARCH(("Bloqueado"),(G36))))</formula>
    </cfRule>
    <cfRule type="containsText" dxfId="177" priority="50" operator="containsText" text="Fallado">
      <formula>NOT(ISERROR(SEARCH(("Fallado"),(G36))))</formula>
    </cfRule>
    <cfRule type="containsText" dxfId="176" priority="52" operator="containsText" text="Pasado">
      <formula>NOT(ISERROR(SEARCH(("Pasado"),(G36))))</formula>
    </cfRule>
  </conditionalFormatting>
  <conditionalFormatting sqref="G52:G55">
    <cfRule type="containsText" dxfId="175" priority="45" operator="containsText" text="Bloqueado">
      <formula>NOT(ISERROR(SEARCH(("Bloqueado"),(G52))))</formula>
    </cfRule>
    <cfRule type="containsText" dxfId="174" priority="46" operator="containsText" text="Fallado">
      <formula>NOT(ISERROR(SEARCH(("Fallado"),(G52))))</formula>
    </cfRule>
    <cfRule type="containsText" dxfId="173" priority="47" operator="containsText" text="No ejecutado">
      <formula>NOT(ISERROR(SEARCH(("No ejecutado"),(G52))))</formula>
    </cfRule>
    <cfRule type="containsText" dxfId="172" priority="48" operator="containsText" text="Pasado">
      <formula>NOT(ISERROR(SEARCH(("Pasado"),(G52))))</formula>
    </cfRule>
  </conditionalFormatting>
  <conditionalFormatting sqref="G57:G58">
    <cfRule type="containsText" dxfId="171" priority="42" operator="containsText" text="Fallado">
      <formula>NOT(ISERROR(SEARCH(("Fallado"),(G57))))</formula>
    </cfRule>
    <cfRule type="containsText" dxfId="170" priority="43" operator="containsText" text="No ejecutado">
      <formula>NOT(ISERROR(SEARCH(("No ejecutado"),(G57))))</formula>
    </cfRule>
    <cfRule type="containsText" dxfId="169" priority="44" operator="containsText" text="Pasado">
      <formula>NOT(ISERROR(SEARCH(("Pasado"),(G57))))</formula>
    </cfRule>
    <cfRule type="containsText" dxfId="168" priority="41" operator="containsText" text="Bloqueado">
      <formula>NOT(ISERROR(SEARCH(("Bloqueado"),(G57))))</formula>
    </cfRule>
  </conditionalFormatting>
  <dataValidations count="1">
    <dataValidation type="list" allowBlank="1" showErrorMessage="1" sqref="G52:G55 G57:G58 G5:G9 G11:G14 G16:G18 G20:G23 G25:G28 G30:G34 G36:G50 A61:A64 A69:A72 A75:A78 A81:A84 A87:A90 A93:A96 A99:A102 A105:A108 A111:A114 A117:A120" xr:uid="{00000000-0002-0000-0400-000000000000}">
      <formula1>"No ejecutado,Pasado,Fallado,Bloqueado"</formula1>
    </dataValidation>
  </dataValidations>
  <hyperlinks>
    <hyperlink ref="C5" r:id="rId1" xr:uid="{02168D1B-6EA3-45C9-B788-48BD2DA0F9DE}"/>
    <hyperlink ref="C11" r:id="rId2" xr:uid="{01198DEE-E3C6-4C75-8D7A-ACCCFE7DBE2E}"/>
    <hyperlink ref="C16" r:id="rId3" xr:uid="{400E0A7C-3EE5-4CE0-83C2-92C0BEA3523C}"/>
    <hyperlink ref="C20" r:id="rId4" xr:uid="{31194E62-EAF5-4DCC-9E82-D6692C6580B8}"/>
    <hyperlink ref="C25" r:id="rId5" xr:uid="{0E7D175A-C39C-473F-A304-678CAB4E17D6}"/>
    <hyperlink ref="C30" r:id="rId6" xr:uid="{F9EB3591-2D03-4B01-AB1A-7F4510E220BA}"/>
    <hyperlink ref="C36" r:id="rId7" xr:uid="{62436522-2535-46F5-8DFD-DF7282EF895F}"/>
    <hyperlink ref="C52" r:id="rId8" xr:uid="{4D149568-68F4-4AA0-8CDF-FC5A37CFD20E}"/>
    <hyperlink ref="C57" r:id="rId9" xr:uid="{AC1A7323-F82B-4CBE-9F2C-B322EBAAA147}"/>
  </hyperlinks>
  <pageMargins left="0.7" right="0.7" top="0.75" bottom="0.75" header="0" footer="0"/>
  <pageSetup orientation="portrait"/>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44"/>
  <sheetViews>
    <sheetView tabSelected="1" zoomScale="118" zoomScaleNormal="118" workbookViewId="0">
      <selection activeCell="G63" sqref="G63"/>
    </sheetView>
  </sheetViews>
  <sheetFormatPr baseColWidth="10" defaultColWidth="14.42578125" defaultRowHeight="15" customHeight="1" outlineLevelRow="1"/>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154</v>
      </c>
      <c r="G2" s="50"/>
      <c r="H2" s="51"/>
      <c r="I2" s="3"/>
      <c r="J2" s="3"/>
      <c r="K2" s="3"/>
      <c r="L2" s="3"/>
      <c r="M2" s="3"/>
      <c r="N2" s="3"/>
      <c r="O2" s="3"/>
      <c r="P2" s="3"/>
      <c r="Q2" s="3"/>
      <c r="R2" s="3"/>
      <c r="S2" s="3"/>
      <c r="T2" s="3"/>
      <c r="U2" s="3"/>
      <c r="V2" s="3"/>
      <c r="W2" s="3"/>
      <c r="X2" s="3"/>
      <c r="Y2" s="3"/>
      <c r="Z2" s="3"/>
      <c r="AA2" s="3"/>
      <c r="AB2" s="3"/>
    </row>
    <row r="3" spans="1:28">
      <c r="A3" s="2" t="s">
        <v>5</v>
      </c>
      <c r="B3" s="2" t="s">
        <v>6</v>
      </c>
      <c r="C3" s="2" t="s">
        <v>7</v>
      </c>
      <c r="D3" s="2" t="s">
        <v>8</v>
      </c>
      <c r="E3" s="2" t="s">
        <v>9</v>
      </c>
      <c r="F3" s="2" t="s">
        <v>10</v>
      </c>
      <c r="G3" s="2" t="s">
        <v>11</v>
      </c>
      <c r="H3" s="2" t="s">
        <v>12</v>
      </c>
      <c r="I3" s="1"/>
      <c r="J3" s="1"/>
      <c r="K3" s="1"/>
      <c r="L3" s="1"/>
      <c r="M3" s="1"/>
      <c r="N3" s="1"/>
      <c r="O3" s="1"/>
      <c r="P3" s="1"/>
      <c r="Q3" s="1"/>
      <c r="R3" s="1"/>
      <c r="S3" s="1"/>
      <c r="T3" s="1"/>
      <c r="U3" s="1"/>
      <c r="V3" s="1"/>
      <c r="W3" s="1"/>
      <c r="X3" s="1"/>
      <c r="Y3" s="1"/>
      <c r="Z3" s="1"/>
      <c r="AA3" s="1"/>
      <c r="AB3" s="1"/>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29</v>
      </c>
      <c r="H5" s="27" t="s">
        <v>28</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29</v>
      </c>
      <c r="H6" s="27" t="s">
        <v>28</v>
      </c>
      <c r="I6" s="1"/>
      <c r="J6" s="1"/>
      <c r="K6" s="1"/>
      <c r="L6" s="1"/>
      <c r="M6" s="1"/>
      <c r="N6" s="1"/>
      <c r="O6" s="1"/>
      <c r="P6" s="1"/>
      <c r="Q6" s="1"/>
      <c r="R6" s="1"/>
      <c r="S6" s="1"/>
      <c r="T6" s="1"/>
      <c r="U6" s="1"/>
      <c r="V6" s="1"/>
      <c r="W6" s="1"/>
      <c r="X6" s="1"/>
      <c r="Y6" s="1"/>
      <c r="Z6" s="1"/>
      <c r="AA6" s="1"/>
      <c r="AB6" s="1"/>
    </row>
    <row r="7" spans="1:28" ht="120" hidden="1" outlineLevel="1">
      <c r="A7" s="29" t="s">
        <v>33</v>
      </c>
      <c r="B7" s="27" t="s">
        <v>76</v>
      </c>
      <c r="C7" s="58"/>
      <c r="D7" s="27" t="s">
        <v>77</v>
      </c>
      <c r="E7" s="27" t="s">
        <v>78</v>
      </c>
      <c r="F7" s="27" t="s">
        <v>28</v>
      </c>
      <c r="G7" s="28" t="s">
        <v>29</v>
      </c>
      <c r="H7" s="27" t="s">
        <v>28</v>
      </c>
      <c r="I7" s="1"/>
      <c r="J7" s="1"/>
      <c r="K7" s="1"/>
      <c r="L7" s="1"/>
      <c r="M7" s="1"/>
      <c r="N7" s="1"/>
      <c r="O7" s="1"/>
      <c r="P7" s="1"/>
      <c r="Q7" s="1"/>
      <c r="R7" s="1"/>
      <c r="S7" s="1"/>
      <c r="T7" s="1"/>
      <c r="U7" s="1"/>
      <c r="V7" s="1"/>
      <c r="W7" s="1"/>
      <c r="X7" s="1"/>
      <c r="Y7" s="1"/>
      <c r="Z7" s="1"/>
      <c r="AA7" s="1"/>
      <c r="AB7" s="1"/>
    </row>
    <row r="8" spans="1:28" ht="165" hidden="1" outlineLevel="1">
      <c r="A8" s="29" t="s">
        <v>33</v>
      </c>
      <c r="B8" s="27" t="s">
        <v>79</v>
      </c>
      <c r="C8" s="58"/>
      <c r="D8" s="27" t="s">
        <v>80</v>
      </c>
      <c r="E8" s="27" t="s">
        <v>81</v>
      </c>
      <c r="F8" s="27" t="s">
        <v>28</v>
      </c>
      <c r="G8" s="28" t="s">
        <v>19</v>
      </c>
      <c r="H8" s="32" t="s">
        <v>211</v>
      </c>
      <c r="I8" s="1"/>
      <c r="J8" s="1"/>
      <c r="K8" s="1"/>
      <c r="L8" s="1"/>
      <c r="M8" s="1"/>
      <c r="N8" s="1"/>
      <c r="O8" s="1"/>
      <c r="P8" s="1"/>
      <c r="Q8" s="1"/>
      <c r="R8" s="1"/>
      <c r="S8" s="1"/>
      <c r="T8" s="1"/>
      <c r="U8" s="1"/>
      <c r="V8" s="1"/>
      <c r="W8" s="1"/>
      <c r="X8" s="1"/>
      <c r="Y8" s="1"/>
      <c r="Z8" s="1"/>
      <c r="AA8" s="1"/>
      <c r="AB8" s="1"/>
    </row>
    <row r="9" spans="1:28" ht="30" hidden="1" outlineLevel="1">
      <c r="A9" s="29" t="s">
        <v>33</v>
      </c>
      <c r="B9" s="27" t="s">
        <v>82</v>
      </c>
      <c r="C9" s="59"/>
      <c r="D9" s="27" t="s">
        <v>83</v>
      </c>
      <c r="E9" s="27" t="s">
        <v>84</v>
      </c>
      <c r="F9" s="27" t="s">
        <v>28</v>
      </c>
      <c r="G9" s="28" t="s">
        <v>29</v>
      </c>
      <c r="H9" s="27" t="s">
        <v>28</v>
      </c>
      <c r="I9" s="1"/>
      <c r="J9" s="1"/>
      <c r="K9" s="1"/>
      <c r="L9" s="1"/>
      <c r="M9" s="1"/>
      <c r="N9" s="1"/>
      <c r="O9" s="1"/>
      <c r="P9" s="1"/>
      <c r="Q9" s="1"/>
      <c r="R9" s="1"/>
      <c r="S9" s="1"/>
      <c r="T9" s="1"/>
      <c r="U9" s="1"/>
      <c r="V9" s="1"/>
      <c r="W9" s="1"/>
      <c r="X9" s="1"/>
      <c r="Y9" s="1"/>
      <c r="Z9" s="1"/>
      <c r="AA9" s="1"/>
      <c r="AB9" s="1"/>
    </row>
    <row r="10" spans="1:28" collapsed="1">
      <c r="A10" s="65" t="s">
        <v>85</v>
      </c>
      <c r="B10" s="59"/>
      <c r="C10" s="59"/>
      <c r="D10" s="59"/>
      <c r="E10" s="59"/>
      <c r="F10" s="59"/>
      <c r="G10" s="59"/>
      <c r="H10" s="59"/>
      <c r="I10" s="1"/>
      <c r="J10" s="1"/>
      <c r="K10" s="1"/>
      <c r="L10" s="1"/>
      <c r="M10" s="1"/>
      <c r="N10" s="1"/>
      <c r="O10" s="1"/>
      <c r="P10" s="1"/>
      <c r="Q10" s="1"/>
      <c r="R10" s="1"/>
      <c r="S10" s="1"/>
      <c r="T10" s="1"/>
      <c r="U10" s="1"/>
      <c r="V10" s="1"/>
      <c r="W10" s="1"/>
      <c r="X10" s="1"/>
      <c r="Y10" s="1"/>
      <c r="Z10" s="1"/>
      <c r="AA10" s="1"/>
      <c r="AB10" s="1"/>
    </row>
    <row r="11" spans="1:28" ht="45" hidden="1" outlineLevel="1">
      <c r="A11" s="29" t="s">
        <v>33</v>
      </c>
      <c r="B11" s="27" t="s">
        <v>86</v>
      </c>
      <c r="C11" s="60" t="s">
        <v>73</v>
      </c>
      <c r="D11" s="27" t="s">
        <v>87</v>
      </c>
      <c r="E11" s="27" t="s">
        <v>88</v>
      </c>
      <c r="F11" s="27" t="s">
        <v>28</v>
      </c>
      <c r="G11" s="28" t="s">
        <v>29</v>
      </c>
      <c r="H11" s="27" t="s">
        <v>28</v>
      </c>
      <c r="I11" s="1"/>
      <c r="J11" s="1"/>
      <c r="K11" s="1"/>
      <c r="L11" s="1"/>
      <c r="M11" s="1"/>
      <c r="N11" s="1"/>
      <c r="O11" s="1"/>
      <c r="P11" s="1"/>
      <c r="Q11" s="1"/>
      <c r="R11" s="1"/>
      <c r="S11" s="1"/>
      <c r="T11" s="1"/>
      <c r="U11" s="1"/>
      <c r="V11" s="1"/>
      <c r="W11" s="1"/>
      <c r="X11" s="1"/>
      <c r="Y11" s="1"/>
      <c r="Z11" s="1"/>
      <c r="AA11" s="1"/>
      <c r="AB11" s="1"/>
    </row>
    <row r="12" spans="1:28" ht="45" hidden="1" outlineLevel="1">
      <c r="A12" s="29" t="s">
        <v>33</v>
      </c>
      <c r="B12" s="27" t="s">
        <v>89</v>
      </c>
      <c r="C12" s="58"/>
      <c r="D12" s="27" t="s">
        <v>90</v>
      </c>
      <c r="E12" s="27" t="s">
        <v>91</v>
      </c>
      <c r="F12" s="27" t="s">
        <v>28</v>
      </c>
      <c r="G12" s="28" t="s">
        <v>29</v>
      </c>
      <c r="H12" s="27" t="s">
        <v>28</v>
      </c>
      <c r="I12" s="1"/>
      <c r="J12" s="1"/>
      <c r="K12" s="1"/>
      <c r="L12" s="1"/>
      <c r="M12" s="1"/>
      <c r="N12" s="1"/>
      <c r="O12" s="1"/>
      <c r="P12" s="1"/>
      <c r="Q12" s="1"/>
      <c r="R12" s="1"/>
      <c r="S12" s="1"/>
      <c r="T12" s="1"/>
      <c r="U12" s="1"/>
      <c r="V12" s="1"/>
      <c r="W12" s="1"/>
      <c r="X12" s="1"/>
      <c r="Y12" s="1"/>
      <c r="Z12" s="1"/>
      <c r="AA12" s="1"/>
      <c r="AB12" s="1"/>
    </row>
    <row r="13" spans="1:28" ht="60" hidden="1" outlineLevel="1">
      <c r="A13" s="29" t="s">
        <v>33</v>
      </c>
      <c r="B13" s="27" t="s">
        <v>92</v>
      </c>
      <c r="C13" s="58"/>
      <c r="D13" s="27" t="s">
        <v>93</v>
      </c>
      <c r="E13" s="27" t="s">
        <v>94</v>
      </c>
      <c r="F13" s="27" t="s">
        <v>28</v>
      </c>
      <c r="G13" s="28" t="s">
        <v>29</v>
      </c>
      <c r="H13" s="27" t="s">
        <v>28</v>
      </c>
      <c r="I13" s="1"/>
      <c r="J13" s="1"/>
      <c r="K13" s="1"/>
      <c r="L13" s="1"/>
      <c r="M13" s="1"/>
      <c r="N13" s="1"/>
      <c r="O13" s="1"/>
      <c r="P13" s="1"/>
      <c r="Q13" s="1"/>
      <c r="R13" s="1"/>
      <c r="S13" s="1"/>
      <c r="T13" s="1"/>
      <c r="U13" s="1"/>
      <c r="V13" s="1"/>
      <c r="W13" s="1"/>
      <c r="X13" s="1"/>
      <c r="Y13" s="1"/>
      <c r="Z13" s="1"/>
      <c r="AA13" s="1"/>
      <c r="AB13" s="1"/>
    </row>
    <row r="14" spans="1:28" ht="30" hidden="1" outlineLevel="1">
      <c r="A14" s="29" t="s">
        <v>33</v>
      </c>
      <c r="B14" s="27" t="s">
        <v>95</v>
      </c>
      <c r="C14" s="59"/>
      <c r="D14" s="27" t="s">
        <v>96</v>
      </c>
      <c r="E14" s="27" t="s">
        <v>97</v>
      </c>
      <c r="F14" s="27" t="s">
        <v>28</v>
      </c>
      <c r="G14" s="28" t="s">
        <v>29</v>
      </c>
      <c r="H14" s="27" t="s">
        <v>28</v>
      </c>
      <c r="I14" s="1"/>
      <c r="J14" s="1"/>
      <c r="K14" s="1"/>
      <c r="L14" s="1"/>
      <c r="M14" s="1"/>
      <c r="N14" s="1"/>
      <c r="O14" s="1"/>
      <c r="P14" s="1"/>
      <c r="Q14" s="1"/>
      <c r="R14" s="1"/>
      <c r="S14" s="1"/>
      <c r="T14" s="1"/>
      <c r="U14" s="1"/>
      <c r="V14" s="1"/>
      <c r="W14" s="1"/>
      <c r="X14" s="1"/>
      <c r="Y14" s="1"/>
      <c r="Z14" s="1"/>
      <c r="AA14" s="1"/>
      <c r="AB14" s="1"/>
    </row>
    <row r="15" spans="1:28" collapsed="1">
      <c r="A15" s="65" t="s">
        <v>98</v>
      </c>
      <c r="B15" s="59"/>
      <c r="C15" s="59"/>
      <c r="D15" s="59"/>
      <c r="E15" s="59"/>
      <c r="F15" s="59"/>
      <c r="G15" s="59"/>
      <c r="H15" s="59"/>
      <c r="I15" s="1"/>
      <c r="J15" s="1"/>
      <c r="K15" s="1"/>
      <c r="L15" s="1"/>
      <c r="M15" s="1"/>
      <c r="N15" s="1"/>
      <c r="O15" s="1"/>
      <c r="P15" s="1"/>
      <c r="Q15" s="1"/>
      <c r="R15" s="1"/>
      <c r="S15" s="1"/>
      <c r="T15" s="1"/>
      <c r="U15" s="1"/>
      <c r="V15" s="1"/>
      <c r="W15" s="1"/>
      <c r="X15" s="1"/>
      <c r="Y15" s="1"/>
      <c r="Z15" s="1"/>
      <c r="AA15" s="1"/>
      <c r="AB15" s="1"/>
    </row>
    <row r="16" spans="1:28" ht="150" hidden="1" outlineLevel="1">
      <c r="A16" s="29" t="s">
        <v>33</v>
      </c>
      <c r="B16" s="27" t="s">
        <v>82</v>
      </c>
      <c r="C16" s="60" t="s">
        <v>73</v>
      </c>
      <c r="D16" s="57" t="s">
        <v>99</v>
      </c>
      <c r="E16" s="57" t="s">
        <v>100</v>
      </c>
      <c r="F16" s="27" t="s">
        <v>28</v>
      </c>
      <c r="G16" s="28" t="s">
        <v>19</v>
      </c>
      <c r="H16" s="32" t="s">
        <v>212</v>
      </c>
      <c r="I16" s="1"/>
      <c r="J16" s="1"/>
      <c r="K16" s="1"/>
      <c r="L16" s="1"/>
      <c r="M16" s="1"/>
      <c r="N16" s="1"/>
      <c r="O16" s="1"/>
      <c r="P16" s="1"/>
      <c r="Q16" s="1"/>
      <c r="R16" s="1"/>
      <c r="S16" s="1"/>
      <c r="T16" s="1"/>
      <c r="U16" s="1"/>
      <c r="V16" s="1"/>
      <c r="W16" s="1"/>
      <c r="X16" s="1"/>
      <c r="Y16" s="1"/>
      <c r="Z16" s="1"/>
      <c r="AA16" s="1"/>
      <c r="AB16" s="1"/>
    </row>
    <row r="17" spans="1:28" ht="47.25" hidden="1" customHeight="1" outlineLevel="1">
      <c r="A17" s="29" t="s">
        <v>54</v>
      </c>
      <c r="B17" s="27" t="s">
        <v>101</v>
      </c>
      <c r="C17" s="58"/>
      <c r="D17" s="58"/>
      <c r="E17" s="58"/>
      <c r="F17" s="27" t="s">
        <v>28</v>
      </c>
      <c r="G17" s="28" t="s">
        <v>29</v>
      </c>
      <c r="H17" s="27" t="s">
        <v>28</v>
      </c>
      <c r="I17" s="1"/>
      <c r="J17" s="1"/>
      <c r="K17" s="1"/>
      <c r="L17" s="1"/>
      <c r="M17" s="1"/>
      <c r="N17" s="1"/>
      <c r="O17" s="1"/>
      <c r="P17" s="1"/>
      <c r="Q17" s="1"/>
      <c r="R17" s="1"/>
      <c r="S17" s="1"/>
      <c r="T17" s="1"/>
      <c r="U17" s="1"/>
      <c r="V17" s="1"/>
      <c r="W17" s="1"/>
      <c r="X17" s="1"/>
      <c r="Y17" s="1"/>
      <c r="Z17" s="1"/>
      <c r="AA17" s="1"/>
      <c r="AB17" s="1"/>
    </row>
    <row r="18" spans="1:28" ht="47.25" hidden="1" customHeight="1" outlineLevel="1">
      <c r="A18" s="29" t="s">
        <v>54</v>
      </c>
      <c r="B18" s="27" t="s">
        <v>102</v>
      </c>
      <c r="C18" s="59"/>
      <c r="D18" s="59"/>
      <c r="E18" s="59"/>
      <c r="F18" s="27" t="s">
        <v>28</v>
      </c>
      <c r="G18" s="28" t="s">
        <v>19</v>
      </c>
      <c r="H18" s="27" t="s">
        <v>103</v>
      </c>
      <c r="I18" s="1"/>
      <c r="J18" s="1"/>
      <c r="K18" s="1"/>
      <c r="L18" s="1"/>
      <c r="M18" s="1"/>
      <c r="N18" s="1"/>
      <c r="O18" s="1"/>
      <c r="P18" s="1"/>
      <c r="Q18" s="1"/>
      <c r="R18" s="1"/>
      <c r="S18" s="1"/>
      <c r="T18" s="1"/>
      <c r="U18" s="1"/>
      <c r="V18" s="1"/>
      <c r="W18" s="1"/>
      <c r="X18" s="1"/>
      <c r="Y18" s="1"/>
      <c r="Z18" s="1"/>
      <c r="AA18" s="1"/>
      <c r="AB18" s="1"/>
    </row>
    <row r="19" spans="1:28" collapsed="1">
      <c r="A19" s="65" t="s">
        <v>104</v>
      </c>
      <c r="B19" s="59"/>
      <c r="C19" s="59"/>
      <c r="D19" s="59"/>
      <c r="E19" s="59"/>
      <c r="F19" s="59"/>
      <c r="G19" s="59"/>
      <c r="H19" s="59"/>
      <c r="I19" s="1"/>
      <c r="J19" s="1"/>
      <c r="K19" s="1"/>
      <c r="L19" s="1"/>
      <c r="M19" s="1"/>
      <c r="N19" s="1"/>
      <c r="O19" s="1"/>
      <c r="P19" s="1"/>
      <c r="Q19" s="1"/>
      <c r="R19" s="1"/>
      <c r="S19" s="1"/>
      <c r="T19" s="1"/>
      <c r="U19" s="1"/>
      <c r="V19" s="1"/>
      <c r="W19" s="1"/>
      <c r="X19" s="1"/>
      <c r="Y19" s="1"/>
      <c r="Z19" s="1"/>
      <c r="AA19" s="1"/>
      <c r="AB19" s="1"/>
    </row>
    <row r="20" spans="1:28" ht="150" hidden="1" outlineLevel="1">
      <c r="A20" s="29" t="s">
        <v>33</v>
      </c>
      <c r="B20" s="27" t="s">
        <v>105</v>
      </c>
      <c r="C20" s="60" t="s">
        <v>73</v>
      </c>
      <c r="D20" s="27" t="s">
        <v>106</v>
      </c>
      <c r="E20" s="57" t="s">
        <v>107</v>
      </c>
      <c r="F20" s="27" t="s">
        <v>28</v>
      </c>
      <c r="G20" s="28" t="s">
        <v>19</v>
      </c>
      <c r="H20" s="32" t="s">
        <v>213</v>
      </c>
      <c r="I20" s="1"/>
      <c r="J20" s="1"/>
      <c r="K20" s="1"/>
      <c r="L20" s="1"/>
      <c r="M20" s="1"/>
      <c r="N20" s="1"/>
      <c r="O20" s="1"/>
      <c r="P20" s="1"/>
      <c r="Q20" s="1"/>
      <c r="R20" s="1"/>
      <c r="S20" s="1"/>
      <c r="T20" s="1"/>
      <c r="U20" s="1"/>
      <c r="V20" s="1"/>
      <c r="W20" s="1"/>
      <c r="X20" s="1"/>
      <c r="Y20" s="1"/>
      <c r="Z20" s="1"/>
      <c r="AA20" s="1"/>
      <c r="AB20" s="1"/>
    </row>
    <row r="21" spans="1:28" ht="150" hidden="1" outlineLevel="1">
      <c r="A21" s="29" t="s">
        <v>33</v>
      </c>
      <c r="B21" s="27" t="s">
        <v>108</v>
      </c>
      <c r="C21" s="58"/>
      <c r="D21" s="27" t="s">
        <v>109</v>
      </c>
      <c r="E21" s="59"/>
      <c r="F21" s="27" t="s">
        <v>28</v>
      </c>
      <c r="G21" s="28" t="s">
        <v>19</v>
      </c>
      <c r="H21" s="32" t="s">
        <v>214</v>
      </c>
      <c r="I21" s="1"/>
      <c r="J21" s="1"/>
      <c r="K21" s="1"/>
      <c r="L21" s="1"/>
      <c r="M21" s="1"/>
      <c r="N21" s="1"/>
      <c r="O21" s="1"/>
      <c r="P21" s="1"/>
      <c r="Q21" s="1"/>
      <c r="R21" s="1"/>
      <c r="S21" s="1"/>
      <c r="T21" s="1"/>
      <c r="U21" s="1"/>
      <c r="V21" s="1"/>
      <c r="W21" s="1"/>
      <c r="X21" s="1"/>
      <c r="Y21" s="1"/>
      <c r="Z21" s="1"/>
      <c r="AA21" s="1"/>
      <c r="AB21" s="1"/>
    </row>
    <row r="22" spans="1:28" ht="120" hidden="1" outlineLevel="1">
      <c r="A22" s="29" t="s">
        <v>33</v>
      </c>
      <c r="B22" s="27" t="s">
        <v>110</v>
      </c>
      <c r="C22" s="58"/>
      <c r="D22" s="27" t="s">
        <v>111</v>
      </c>
      <c r="E22" s="27" t="s">
        <v>112</v>
      </c>
      <c r="F22" s="27" t="s">
        <v>28</v>
      </c>
      <c r="G22" s="28" t="s">
        <v>19</v>
      </c>
      <c r="H22" s="32" t="s">
        <v>215</v>
      </c>
      <c r="I22" s="1"/>
      <c r="J22" s="1"/>
      <c r="K22" s="1"/>
      <c r="L22" s="1"/>
      <c r="M22" s="1"/>
      <c r="N22" s="1"/>
      <c r="O22" s="1"/>
      <c r="P22" s="1"/>
      <c r="Q22" s="1"/>
      <c r="R22" s="1"/>
      <c r="S22" s="1"/>
      <c r="T22" s="1"/>
      <c r="U22" s="1"/>
      <c r="V22" s="1"/>
      <c r="W22" s="1"/>
      <c r="X22" s="1"/>
      <c r="Y22" s="1"/>
      <c r="Z22" s="1"/>
      <c r="AA22" s="1"/>
      <c r="AB22" s="1"/>
    </row>
    <row r="23" spans="1:28" ht="120" hidden="1" outlineLevel="1">
      <c r="A23" s="29" t="s">
        <v>33</v>
      </c>
      <c r="B23" s="27" t="s">
        <v>113</v>
      </c>
      <c r="C23" s="59"/>
      <c r="D23" s="27" t="s">
        <v>114</v>
      </c>
      <c r="E23" s="27" t="s">
        <v>115</v>
      </c>
      <c r="F23" s="27" t="s">
        <v>28</v>
      </c>
      <c r="G23" s="28" t="s">
        <v>19</v>
      </c>
      <c r="H23" s="32" t="s">
        <v>216</v>
      </c>
      <c r="I23" s="1"/>
      <c r="J23" s="1"/>
      <c r="K23" s="1"/>
      <c r="L23" s="1"/>
      <c r="M23" s="1"/>
      <c r="N23" s="1"/>
      <c r="O23" s="1"/>
      <c r="P23" s="1"/>
      <c r="Q23" s="1"/>
      <c r="R23" s="1"/>
      <c r="S23" s="1"/>
      <c r="T23" s="1"/>
      <c r="U23" s="1"/>
      <c r="V23" s="1"/>
      <c r="W23" s="1"/>
      <c r="X23" s="1"/>
      <c r="Y23" s="1"/>
      <c r="Z23" s="1"/>
      <c r="AA23" s="1"/>
      <c r="AB23" s="1"/>
    </row>
    <row r="24" spans="1:28" collapsed="1">
      <c r="A24" s="65" t="s">
        <v>116</v>
      </c>
      <c r="B24" s="59"/>
      <c r="C24" s="59"/>
      <c r="D24" s="59"/>
      <c r="E24" s="59"/>
      <c r="F24" s="59"/>
      <c r="G24" s="59"/>
      <c r="H24" s="59"/>
      <c r="I24" s="1"/>
      <c r="J24" s="1"/>
      <c r="K24" s="1"/>
      <c r="L24" s="1"/>
      <c r="M24" s="1"/>
      <c r="N24" s="1"/>
      <c r="O24" s="1"/>
      <c r="P24" s="1"/>
      <c r="Q24" s="1"/>
      <c r="R24" s="1"/>
      <c r="S24" s="1"/>
      <c r="T24" s="1"/>
      <c r="U24" s="1"/>
      <c r="V24" s="1"/>
      <c r="W24" s="1"/>
      <c r="X24" s="1"/>
      <c r="Y24" s="1"/>
      <c r="Z24" s="1"/>
      <c r="AA24" s="1"/>
      <c r="AB24" s="1"/>
    </row>
    <row r="25" spans="1:28" ht="150" hidden="1" outlineLevel="1">
      <c r="A25" s="29" t="s">
        <v>54</v>
      </c>
      <c r="B25" s="27" t="s">
        <v>117</v>
      </c>
      <c r="C25" s="60" t="s">
        <v>118</v>
      </c>
      <c r="D25" s="27" t="s">
        <v>119</v>
      </c>
      <c r="E25" s="27" t="s">
        <v>75</v>
      </c>
      <c r="F25" s="27" t="s">
        <v>28</v>
      </c>
      <c r="G25" s="28" t="s">
        <v>29</v>
      </c>
      <c r="H25" s="27" t="s">
        <v>28</v>
      </c>
      <c r="I25" s="1"/>
      <c r="J25" s="1"/>
      <c r="K25" s="1"/>
      <c r="L25" s="1"/>
      <c r="M25" s="1"/>
      <c r="N25" s="1"/>
      <c r="O25" s="1"/>
      <c r="P25" s="1"/>
      <c r="Q25" s="1"/>
      <c r="R25" s="1"/>
      <c r="S25" s="1"/>
      <c r="T25" s="1"/>
      <c r="U25" s="1"/>
      <c r="V25" s="1"/>
      <c r="W25" s="1"/>
      <c r="X25" s="1"/>
      <c r="Y25" s="1"/>
      <c r="Z25" s="1"/>
      <c r="AA25" s="1"/>
      <c r="AB25" s="1"/>
    </row>
    <row r="26" spans="1:28" ht="60" hidden="1" outlineLevel="1">
      <c r="A26" s="29" t="s">
        <v>33</v>
      </c>
      <c r="B26" s="27" t="s">
        <v>120</v>
      </c>
      <c r="C26" s="58"/>
      <c r="D26" s="27" t="s">
        <v>121</v>
      </c>
      <c r="E26" s="27" t="s">
        <v>91</v>
      </c>
      <c r="F26" s="27" t="s">
        <v>28</v>
      </c>
      <c r="G26" s="28" t="s">
        <v>29</v>
      </c>
      <c r="H26" s="27" t="s">
        <v>28</v>
      </c>
      <c r="I26" s="1"/>
      <c r="J26" s="1"/>
      <c r="K26" s="1"/>
      <c r="L26" s="1"/>
      <c r="M26" s="1"/>
      <c r="N26" s="1"/>
      <c r="O26" s="1"/>
      <c r="P26" s="1"/>
      <c r="Q26" s="1"/>
      <c r="R26" s="1"/>
      <c r="S26" s="1"/>
      <c r="T26" s="1"/>
      <c r="U26" s="1"/>
      <c r="V26" s="1"/>
      <c r="W26" s="1"/>
      <c r="X26" s="1"/>
      <c r="Y26" s="1"/>
      <c r="Z26" s="1"/>
      <c r="AA26" s="1"/>
      <c r="AB26" s="1"/>
    </row>
    <row r="27" spans="1:28" ht="150" hidden="1" outlineLevel="1">
      <c r="A27" s="29" t="s">
        <v>33</v>
      </c>
      <c r="B27" s="27" t="s">
        <v>110</v>
      </c>
      <c r="C27" s="58"/>
      <c r="D27" s="27" t="s">
        <v>111</v>
      </c>
      <c r="E27" s="27" t="s">
        <v>112</v>
      </c>
      <c r="F27" s="27" t="s">
        <v>28</v>
      </c>
      <c r="G27" s="28" t="s">
        <v>19</v>
      </c>
      <c r="H27" s="32" t="s">
        <v>217</v>
      </c>
      <c r="I27" s="1"/>
      <c r="J27" s="1"/>
      <c r="K27" s="1"/>
      <c r="L27" s="1"/>
      <c r="M27" s="1"/>
      <c r="N27" s="1"/>
      <c r="O27" s="1"/>
      <c r="P27" s="1"/>
      <c r="Q27" s="1"/>
      <c r="R27" s="1"/>
      <c r="S27" s="1"/>
      <c r="T27" s="1"/>
      <c r="U27" s="1"/>
      <c r="V27" s="1"/>
      <c r="W27" s="1"/>
      <c r="X27" s="1"/>
      <c r="Y27" s="1"/>
      <c r="Z27" s="1"/>
      <c r="AA27" s="1"/>
      <c r="AB27" s="1"/>
    </row>
    <row r="28" spans="1:28" ht="150" hidden="1" outlineLevel="1">
      <c r="A28" s="29" t="s">
        <v>33</v>
      </c>
      <c r="B28" s="27" t="s">
        <v>113</v>
      </c>
      <c r="C28" s="59"/>
      <c r="D28" s="27" t="s">
        <v>114</v>
      </c>
      <c r="E28" s="27" t="s">
        <v>115</v>
      </c>
      <c r="F28" s="27" t="s">
        <v>28</v>
      </c>
      <c r="G28" s="28" t="s">
        <v>19</v>
      </c>
      <c r="H28" s="32" t="s">
        <v>218</v>
      </c>
      <c r="I28" s="1"/>
      <c r="J28" s="1"/>
      <c r="K28" s="1"/>
      <c r="L28" s="1"/>
      <c r="M28" s="1"/>
      <c r="N28" s="1"/>
      <c r="O28" s="1"/>
      <c r="P28" s="1"/>
      <c r="Q28" s="1"/>
      <c r="R28" s="1"/>
      <c r="S28" s="1"/>
      <c r="T28" s="1"/>
      <c r="U28" s="1"/>
      <c r="V28" s="1"/>
      <c r="W28" s="1"/>
      <c r="X28" s="1"/>
      <c r="Y28" s="1"/>
      <c r="Z28" s="1"/>
      <c r="AA28" s="1"/>
      <c r="AB28" s="1"/>
    </row>
    <row r="29" spans="1:28" collapsed="1">
      <c r="A29" s="65" t="s">
        <v>126</v>
      </c>
      <c r="B29" s="59"/>
      <c r="C29" s="59"/>
      <c r="D29" s="59"/>
      <c r="E29" s="59"/>
      <c r="F29" s="59"/>
      <c r="G29" s="59"/>
      <c r="H29" s="59"/>
      <c r="I29" s="1"/>
      <c r="J29" s="1"/>
      <c r="K29" s="1"/>
      <c r="L29" s="1"/>
      <c r="M29" s="1"/>
      <c r="N29" s="1"/>
      <c r="O29" s="1"/>
      <c r="P29" s="1"/>
      <c r="Q29" s="1"/>
      <c r="R29" s="1"/>
      <c r="S29" s="1"/>
      <c r="T29" s="1"/>
      <c r="U29" s="1"/>
      <c r="V29" s="1"/>
      <c r="W29" s="1"/>
      <c r="X29" s="1"/>
      <c r="Y29" s="1"/>
      <c r="Z29" s="1"/>
      <c r="AA29" s="1"/>
      <c r="AB29" s="1"/>
    </row>
    <row r="30" spans="1:28" ht="180" hidden="1" outlineLevel="1">
      <c r="A30" s="29" t="s">
        <v>54</v>
      </c>
      <c r="B30" s="27" t="s">
        <v>117</v>
      </c>
      <c r="C30" s="60" t="s">
        <v>127</v>
      </c>
      <c r="D30" s="27" t="s">
        <v>128</v>
      </c>
      <c r="E30" s="27" t="s">
        <v>75</v>
      </c>
      <c r="F30" s="27" t="s">
        <v>28</v>
      </c>
      <c r="G30" s="28" t="s">
        <v>29</v>
      </c>
      <c r="H30" s="27" t="s">
        <v>28</v>
      </c>
      <c r="I30" s="1"/>
      <c r="J30" s="1"/>
      <c r="K30" s="1"/>
      <c r="L30" s="1"/>
      <c r="M30" s="1"/>
      <c r="N30" s="1"/>
      <c r="O30" s="1"/>
      <c r="P30" s="1"/>
      <c r="Q30" s="1"/>
      <c r="R30" s="1"/>
      <c r="S30" s="1"/>
      <c r="T30" s="1"/>
      <c r="U30" s="1"/>
      <c r="V30" s="1"/>
      <c r="W30" s="1"/>
      <c r="X30" s="1"/>
      <c r="Y30" s="1"/>
      <c r="Z30" s="1"/>
      <c r="AA30" s="1"/>
      <c r="AB30" s="1"/>
    </row>
    <row r="31" spans="1:28" ht="60" hidden="1" outlineLevel="1">
      <c r="A31" s="29" t="s">
        <v>33</v>
      </c>
      <c r="B31" s="27" t="s">
        <v>105</v>
      </c>
      <c r="C31" s="58"/>
      <c r="D31" s="27" t="s">
        <v>106</v>
      </c>
      <c r="E31" s="27" t="s">
        <v>107</v>
      </c>
      <c r="F31" s="27" t="s">
        <v>28</v>
      </c>
      <c r="G31" s="28" t="s">
        <v>29</v>
      </c>
      <c r="H31" s="27" t="s">
        <v>28</v>
      </c>
      <c r="I31" s="1"/>
      <c r="J31" s="1"/>
      <c r="K31" s="1"/>
      <c r="L31" s="1"/>
      <c r="M31" s="1"/>
      <c r="N31" s="1"/>
      <c r="O31" s="1"/>
      <c r="P31" s="1"/>
      <c r="Q31" s="1"/>
      <c r="R31" s="1"/>
      <c r="S31" s="1"/>
      <c r="T31" s="1"/>
      <c r="U31" s="1"/>
      <c r="V31" s="1"/>
      <c r="W31" s="1"/>
      <c r="X31" s="1"/>
      <c r="Y31" s="1"/>
      <c r="Z31" s="1"/>
      <c r="AA31" s="1"/>
      <c r="AB31" s="1"/>
    </row>
    <row r="32" spans="1:28" ht="45" hidden="1" outlineLevel="1">
      <c r="A32" s="29" t="s">
        <v>33</v>
      </c>
      <c r="B32" s="27" t="s">
        <v>113</v>
      </c>
      <c r="C32" s="58"/>
      <c r="D32" s="27" t="s">
        <v>129</v>
      </c>
      <c r="E32" s="27" t="s">
        <v>130</v>
      </c>
      <c r="F32" s="27" t="s">
        <v>28</v>
      </c>
      <c r="G32" s="28" t="s">
        <v>29</v>
      </c>
      <c r="H32" s="27" t="s">
        <v>28</v>
      </c>
      <c r="I32" s="1"/>
      <c r="J32" s="1"/>
      <c r="K32" s="1"/>
      <c r="L32" s="1"/>
      <c r="M32" s="1"/>
      <c r="N32" s="1"/>
      <c r="O32" s="1"/>
      <c r="P32" s="1"/>
      <c r="Q32" s="1"/>
      <c r="R32" s="1"/>
      <c r="S32" s="1"/>
      <c r="T32" s="1"/>
      <c r="U32" s="1"/>
      <c r="V32" s="1"/>
      <c r="W32" s="1"/>
      <c r="X32" s="1"/>
      <c r="Y32" s="1"/>
      <c r="Z32" s="1"/>
      <c r="AA32" s="1"/>
      <c r="AB32" s="1"/>
    </row>
    <row r="33" spans="1:28" ht="60" hidden="1" outlineLevel="1">
      <c r="A33" s="29" t="s">
        <v>33</v>
      </c>
      <c r="B33" s="27" t="s">
        <v>131</v>
      </c>
      <c r="C33" s="58"/>
      <c r="D33" s="27" t="s">
        <v>121</v>
      </c>
      <c r="E33" s="64" t="s">
        <v>91</v>
      </c>
      <c r="F33" s="27" t="s">
        <v>28</v>
      </c>
      <c r="G33" s="28" t="s">
        <v>29</v>
      </c>
      <c r="H33" s="27" t="s">
        <v>28</v>
      </c>
      <c r="I33" s="1"/>
      <c r="J33" s="1"/>
      <c r="K33" s="1"/>
      <c r="L33" s="1"/>
      <c r="M33" s="1"/>
      <c r="N33" s="1"/>
      <c r="O33" s="1"/>
      <c r="P33" s="1"/>
      <c r="Q33" s="1"/>
      <c r="R33" s="1"/>
      <c r="S33" s="1"/>
      <c r="T33" s="1"/>
      <c r="U33" s="1"/>
      <c r="V33" s="1"/>
      <c r="W33" s="1"/>
      <c r="X33" s="1"/>
      <c r="Y33" s="1"/>
      <c r="Z33" s="1"/>
      <c r="AA33" s="1"/>
      <c r="AB33" s="1"/>
    </row>
    <row r="34" spans="1:28" ht="60" hidden="1" outlineLevel="1">
      <c r="A34" s="29" t="s">
        <v>33</v>
      </c>
      <c r="B34" s="27" t="s">
        <v>133</v>
      </c>
      <c r="C34" s="59"/>
      <c r="D34" s="27" t="s">
        <v>134</v>
      </c>
      <c r="E34" s="59"/>
      <c r="F34" s="27" t="s">
        <v>28</v>
      </c>
      <c r="G34" s="28" t="s">
        <v>29</v>
      </c>
      <c r="H34" s="27" t="s">
        <v>28</v>
      </c>
      <c r="I34" s="1"/>
      <c r="J34" s="1"/>
      <c r="K34" s="1"/>
      <c r="L34" s="1"/>
      <c r="M34" s="1"/>
      <c r="N34" s="1"/>
      <c r="O34" s="1"/>
      <c r="P34" s="1"/>
      <c r="Q34" s="1"/>
      <c r="R34" s="1"/>
      <c r="S34" s="1"/>
      <c r="T34" s="1"/>
      <c r="U34" s="1"/>
      <c r="V34" s="1"/>
      <c r="W34" s="1"/>
      <c r="X34" s="1"/>
      <c r="Y34" s="1"/>
      <c r="Z34" s="1"/>
      <c r="AA34" s="1"/>
      <c r="AB34" s="1"/>
    </row>
    <row r="35" spans="1:28" collapsed="1">
      <c r="A35" s="65" t="s">
        <v>135</v>
      </c>
      <c r="B35" s="59"/>
      <c r="C35" s="59"/>
      <c r="D35" s="59"/>
      <c r="E35" s="59"/>
      <c r="F35" s="59"/>
      <c r="G35" s="59"/>
      <c r="H35" s="59"/>
      <c r="I35" s="1"/>
      <c r="J35" s="1"/>
      <c r="K35" s="1"/>
      <c r="L35" s="1"/>
      <c r="M35" s="1"/>
      <c r="N35" s="1"/>
      <c r="O35" s="1"/>
      <c r="P35" s="1"/>
      <c r="Q35" s="1"/>
      <c r="R35" s="1"/>
      <c r="S35" s="1"/>
      <c r="T35" s="1"/>
      <c r="U35" s="1"/>
      <c r="V35" s="1"/>
      <c r="W35" s="1"/>
      <c r="X35" s="1"/>
      <c r="Y35" s="1"/>
      <c r="Z35" s="1"/>
      <c r="AA35" s="1"/>
      <c r="AB35" s="1"/>
    </row>
    <row r="36" spans="1:28" ht="150" hidden="1" outlineLevel="1">
      <c r="A36" s="29" t="s">
        <v>54</v>
      </c>
      <c r="B36" s="27" t="s">
        <v>117</v>
      </c>
      <c r="C36" s="66" t="s">
        <v>136</v>
      </c>
      <c r="D36" s="32" t="s">
        <v>167</v>
      </c>
      <c r="E36" s="27" t="s">
        <v>75</v>
      </c>
      <c r="F36" s="27" t="s">
        <v>28</v>
      </c>
      <c r="G36" s="28" t="s">
        <v>29</v>
      </c>
      <c r="H36" s="27" t="s">
        <v>28</v>
      </c>
      <c r="I36" s="1"/>
      <c r="J36" s="1"/>
      <c r="K36" s="1"/>
      <c r="L36" s="1"/>
      <c r="M36" s="1"/>
      <c r="N36" s="1"/>
      <c r="O36" s="1"/>
      <c r="P36" s="1"/>
      <c r="Q36" s="1"/>
      <c r="R36" s="1"/>
      <c r="S36" s="1"/>
      <c r="T36" s="1"/>
      <c r="U36" s="1"/>
      <c r="V36" s="1"/>
      <c r="W36" s="1"/>
      <c r="X36" s="1"/>
      <c r="Y36" s="1"/>
      <c r="Z36" s="1"/>
      <c r="AA36" s="1"/>
      <c r="AB36" s="1"/>
    </row>
    <row r="37" spans="1:28" ht="120" hidden="1" outlineLevel="1">
      <c r="A37" s="29" t="s">
        <v>13</v>
      </c>
      <c r="B37" s="57" t="s">
        <v>137</v>
      </c>
      <c r="C37" s="58"/>
      <c r="D37" s="27" t="s">
        <v>138</v>
      </c>
      <c r="E37" s="63" t="s">
        <v>17</v>
      </c>
      <c r="F37" s="27" t="s">
        <v>159</v>
      </c>
      <c r="G37" s="28" t="s">
        <v>19</v>
      </c>
      <c r="H37" s="5" t="s">
        <v>219</v>
      </c>
      <c r="I37" s="1"/>
      <c r="J37" s="1"/>
      <c r="K37" s="1"/>
      <c r="L37" s="1"/>
      <c r="M37" s="1"/>
      <c r="N37" s="1"/>
      <c r="O37" s="1"/>
      <c r="P37" s="1"/>
      <c r="Q37" s="1"/>
      <c r="R37" s="1"/>
      <c r="S37" s="1"/>
      <c r="T37" s="1"/>
      <c r="U37" s="1"/>
      <c r="V37" s="1"/>
      <c r="W37" s="1"/>
      <c r="X37" s="1"/>
      <c r="Y37" s="1"/>
      <c r="Z37" s="1"/>
      <c r="AA37" s="1"/>
      <c r="AB37" s="1"/>
    </row>
    <row r="38" spans="1:28" ht="120" hidden="1" outlineLevel="1">
      <c r="A38" s="29" t="s">
        <v>13</v>
      </c>
      <c r="B38" s="57"/>
      <c r="C38" s="58"/>
      <c r="D38" s="27" t="s">
        <v>21</v>
      </c>
      <c r="E38" s="58"/>
      <c r="F38" s="27" t="s">
        <v>22</v>
      </c>
      <c r="G38" s="28" t="s">
        <v>19</v>
      </c>
      <c r="H38" s="5" t="s">
        <v>220</v>
      </c>
      <c r="I38" s="1"/>
      <c r="J38" s="1"/>
      <c r="K38" s="1"/>
      <c r="L38" s="1"/>
      <c r="M38" s="1"/>
      <c r="N38" s="1"/>
      <c r="O38" s="1"/>
      <c r="P38" s="1"/>
      <c r="Q38" s="1"/>
      <c r="R38" s="1"/>
      <c r="S38" s="1"/>
      <c r="T38" s="1"/>
      <c r="U38" s="1"/>
      <c r="V38" s="1"/>
      <c r="W38" s="1"/>
      <c r="X38" s="1"/>
      <c r="Y38" s="1"/>
      <c r="Z38" s="1"/>
      <c r="AA38" s="1"/>
      <c r="AB38" s="1"/>
    </row>
    <row r="39" spans="1:28" ht="120" hidden="1" outlineLevel="1">
      <c r="A39" s="29" t="s">
        <v>13</v>
      </c>
      <c r="B39" s="57"/>
      <c r="C39" s="58"/>
      <c r="D39" s="27" t="s">
        <v>139</v>
      </c>
      <c r="E39" s="58"/>
      <c r="F39" s="27" t="s">
        <v>158</v>
      </c>
      <c r="G39" s="28" t="s">
        <v>19</v>
      </c>
      <c r="H39" s="5" t="s">
        <v>221</v>
      </c>
      <c r="I39" s="1"/>
      <c r="J39" s="1"/>
      <c r="K39" s="1"/>
      <c r="L39" s="1"/>
      <c r="M39" s="1"/>
      <c r="N39" s="1"/>
      <c r="O39" s="1"/>
      <c r="P39" s="1"/>
      <c r="Q39" s="1"/>
      <c r="R39" s="1"/>
      <c r="S39" s="1"/>
      <c r="T39" s="1"/>
      <c r="U39" s="1"/>
      <c r="V39" s="1"/>
      <c r="W39" s="1"/>
      <c r="X39" s="1"/>
      <c r="Y39" s="1"/>
      <c r="Z39" s="1"/>
      <c r="AA39" s="1"/>
      <c r="AB39" s="1"/>
    </row>
    <row r="40" spans="1:28" ht="45" hidden="1" outlineLevel="1">
      <c r="A40" s="29" t="s">
        <v>13</v>
      </c>
      <c r="B40" s="57"/>
      <c r="C40" s="58"/>
      <c r="D40" s="27" t="s">
        <v>27</v>
      </c>
      <c r="E40" s="58"/>
      <c r="F40" s="27" t="s">
        <v>28</v>
      </c>
      <c r="G40" s="28" t="s">
        <v>29</v>
      </c>
      <c r="H40" s="27" t="s">
        <v>28</v>
      </c>
      <c r="I40" s="1"/>
      <c r="J40" s="1"/>
      <c r="K40" s="1"/>
      <c r="L40" s="1"/>
      <c r="M40" s="1"/>
      <c r="N40" s="1"/>
      <c r="O40" s="1"/>
      <c r="P40" s="1"/>
      <c r="Q40" s="1"/>
      <c r="R40" s="1"/>
      <c r="S40" s="1"/>
      <c r="T40" s="1"/>
      <c r="U40" s="1"/>
      <c r="V40" s="1"/>
      <c r="W40" s="1"/>
      <c r="X40" s="1"/>
      <c r="Y40" s="1"/>
      <c r="Z40" s="1"/>
      <c r="AA40" s="1"/>
      <c r="AB40" s="1"/>
    </row>
    <row r="41" spans="1:28" ht="180" hidden="1" outlineLevel="1">
      <c r="A41" s="29" t="s">
        <v>13</v>
      </c>
      <c r="B41" s="67" t="s">
        <v>140</v>
      </c>
      <c r="C41" s="58"/>
      <c r="D41" s="27" t="s">
        <v>138</v>
      </c>
      <c r="E41" s="58"/>
      <c r="F41" s="27" t="s">
        <v>159</v>
      </c>
      <c r="G41" s="28" t="s">
        <v>19</v>
      </c>
      <c r="H41" s="5" t="s">
        <v>222</v>
      </c>
      <c r="I41" s="1"/>
      <c r="J41" s="1"/>
      <c r="K41" s="1"/>
      <c r="L41" s="1"/>
      <c r="M41" s="1"/>
      <c r="N41" s="1"/>
      <c r="O41" s="1"/>
      <c r="P41" s="1"/>
      <c r="Q41" s="1"/>
      <c r="R41" s="1"/>
      <c r="S41" s="1"/>
      <c r="T41" s="1"/>
      <c r="U41" s="1"/>
      <c r="V41" s="1"/>
      <c r="W41" s="1"/>
      <c r="X41" s="1"/>
      <c r="Y41" s="1"/>
      <c r="Z41" s="1"/>
      <c r="AA41" s="1"/>
      <c r="AB41" s="1"/>
    </row>
    <row r="42" spans="1:28" ht="60" hidden="1" outlineLevel="1">
      <c r="A42" s="29" t="s">
        <v>13</v>
      </c>
      <c r="B42" s="58"/>
      <c r="C42" s="58"/>
      <c r="D42" s="27" t="s">
        <v>21</v>
      </c>
      <c r="E42" s="58"/>
      <c r="F42" s="27" t="s">
        <v>22</v>
      </c>
      <c r="G42" s="28" t="s">
        <v>59</v>
      </c>
      <c r="H42" s="5" t="s">
        <v>223</v>
      </c>
      <c r="I42" s="1"/>
      <c r="J42" s="1"/>
      <c r="K42" s="1"/>
      <c r="L42" s="1"/>
      <c r="M42" s="1"/>
      <c r="N42" s="1"/>
      <c r="O42" s="1"/>
      <c r="P42" s="1"/>
      <c r="Q42" s="1"/>
      <c r="R42" s="1"/>
      <c r="S42" s="1"/>
      <c r="T42" s="1"/>
      <c r="U42" s="1"/>
      <c r="V42" s="1"/>
      <c r="W42" s="1"/>
      <c r="X42" s="1"/>
      <c r="Y42" s="1"/>
      <c r="Z42" s="1"/>
      <c r="AA42" s="1"/>
      <c r="AB42" s="1"/>
    </row>
    <row r="43" spans="1:28" ht="75" hidden="1" outlineLevel="1">
      <c r="A43" s="29" t="s">
        <v>13</v>
      </c>
      <c r="B43" s="58"/>
      <c r="C43" s="58"/>
      <c r="D43" s="27" t="s">
        <v>139</v>
      </c>
      <c r="E43" s="58"/>
      <c r="F43" s="27" t="s">
        <v>158</v>
      </c>
      <c r="G43" s="28" t="s">
        <v>59</v>
      </c>
      <c r="H43" s="5" t="s">
        <v>223</v>
      </c>
      <c r="I43" s="1"/>
      <c r="J43" s="1"/>
      <c r="K43" s="1"/>
      <c r="L43" s="1"/>
      <c r="M43" s="1"/>
      <c r="N43" s="1"/>
      <c r="O43" s="1"/>
      <c r="P43" s="1"/>
      <c r="Q43" s="1"/>
      <c r="R43" s="1"/>
      <c r="S43" s="1"/>
      <c r="T43" s="1"/>
      <c r="U43" s="1"/>
      <c r="V43" s="1"/>
      <c r="W43" s="1"/>
      <c r="X43" s="1"/>
      <c r="Y43" s="1"/>
      <c r="Z43" s="1"/>
      <c r="AA43" s="1"/>
      <c r="AB43" s="1"/>
    </row>
    <row r="44" spans="1:28" ht="45" hidden="1" outlineLevel="1">
      <c r="A44" s="29" t="s">
        <v>13</v>
      </c>
      <c r="B44" s="59"/>
      <c r="C44" s="58"/>
      <c r="D44" s="27" t="s">
        <v>27</v>
      </c>
      <c r="E44" s="58"/>
      <c r="F44" s="27" t="s">
        <v>28</v>
      </c>
      <c r="G44" s="28" t="s">
        <v>19</v>
      </c>
      <c r="H44" s="27" t="s">
        <v>224</v>
      </c>
      <c r="I44" s="1"/>
      <c r="J44" s="1"/>
      <c r="K44" s="1"/>
      <c r="L44" s="1"/>
      <c r="M44" s="1"/>
      <c r="N44" s="1"/>
      <c r="O44" s="1"/>
      <c r="P44" s="1"/>
      <c r="Q44" s="1"/>
      <c r="R44" s="1"/>
      <c r="S44" s="1"/>
      <c r="T44" s="1"/>
      <c r="U44" s="1"/>
      <c r="V44" s="1"/>
      <c r="W44" s="1"/>
      <c r="X44" s="1"/>
      <c r="Y44" s="1"/>
      <c r="Z44" s="1"/>
      <c r="AA44" s="1"/>
      <c r="AB44" s="1"/>
    </row>
    <row r="45" spans="1:28" ht="120" hidden="1" outlineLevel="1">
      <c r="A45" s="29" t="s">
        <v>13</v>
      </c>
      <c r="B45" s="68" t="s">
        <v>141</v>
      </c>
      <c r="C45" s="58"/>
      <c r="D45" s="27" t="s">
        <v>142</v>
      </c>
      <c r="E45" s="58"/>
      <c r="F45" s="27" t="s">
        <v>159</v>
      </c>
      <c r="G45" s="28" t="s">
        <v>19</v>
      </c>
      <c r="H45" s="5" t="s">
        <v>225</v>
      </c>
      <c r="I45" s="1"/>
      <c r="J45" s="1"/>
      <c r="K45" s="1"/>
      <c r="L45" s="1"/>
      <c r="M45" s="1"/>
      <c r="N45" s="1"/>
      <c r="O45" s="1"/>
      <c r="P45" s="1"/>
      <c r="Q45" s="1"/>
      <c r="R45" s="1"/>
      <c r="S45" s="1"/>
      <c r="T45" s="1"/>
      <c r="U45" s="1"/>
      <c r="V45" s="1"/>
      <c r="W45" s="1"/>
      <c r="X45" s="1"/>
      <c r="Y45" s="1"/>
      <c r="Z45" s="1"/>
      <c r="AA45" s="1"/>
      <c r="AB45" s="1"/>
    </row>
    <row r="46" spans="1:28" ht="120" hidden="1" outlineLevel="1">
      <c r="A46" s="29" t="s">
        <v>13</v>
      </c>
      <c r="B46" s="58"/>
      <c r="C46" s="58"/>
      <c r="D46" s="27" t="s">
        <v>21</v>
      </c>
      <c r="E46" s="58"/>
      <c r="F46" s="27" t="s">
        <v>22</v>
      </c>
      <c r="G46" s="28" t="s">
        <v>19</v>
      </c>
      <c r="H46" s="5" t="s">
        <v>226</v>
      </c>
      <c r="I46" s="1"/>
      <c r="J46" s="1"/>
      <c r="K46" s="1"/>
      <c r="L46" s="1"/>
      <c r="M46" s="1"/>
      <c r="N46" s="1"/>
      <c r="O46" s="1"/>
      <c r="P46" s="1"/>
      <c r="Q46" s="1"/>
      <c r="R46" s="1"/>
      <c r="S46" s="1"/>
      <c r="T46" s="1"/>
      <c r="U46" s="1"/>
      <c r="V46" s="1"/>
      <c r="W46" s="1"/>
      <c r="X46" s="1"/>
      <c r="Y46" s="1"/>
      <c r="Z46" s="1"/>
      <c r="AA46" s="1"/>
      <c r="AB46" s="1"/>
    </row>
    <row r="47" spans="1:28" ht="120" hidden="1" outlineLevel="1">
      <c r="A47" s="29" t="s">
        <v>13</v>
      </c>
      <c r="B47" s="58"/>
      <c r="C47" s="58"/>
      <c r="D47" s="27" t="s">
        <v>143</v>
      </c>
      <c r="E47" s="58"/>
      <c r="F47" s="27" t="s">
        <v>161</v>
      </c>
      <c r="G47" s="28" t="s">
        <v>19</v>
      </c>
      <c r="H47" s="5" t="s">
        <v>227</v>
      </c>
      <c r="I47" s="1"/>
      <c r="J47" s="1"/>
      <c r="K47" s="1"/>
      <c r="L47" s="1"/>
      <c r="M47" s="1"/>
      <c r="N47" s="1"/>
      <c r="O47" s="1"/>
      <c r="P47" s="1"/>
      <c r="Q47" s="1"/>
      <c r="R47" s="1"/>
      <c r="S47" s="1"/>
      <c r="T47" s="1"/>
      <c r="U47" s="1"/>
      <c r="V47" s="1"/>
      <c r="W47" s="1"/>
      <c r="X47" s="1"/>
      <c r="Y47" s="1"/>
      <c r="Z47" s="1"/>
      <c r="AA47" s="1"/>
      <c r="AB47" s="1"/>
    </row>
    <row r="48" spans="1:28" ht="45" hidden="1" outlineLevel="1">
      <c r="A48" s="29" t="s">
        <v>13</v>
      </c>
      <c r="B48" s="59"/>
      <c r="C48" s="58"/>
      <c r="D48" s="27" t="s">
        <v>27</v>
      </c>
      <c r="E48" s="59"/>
      <c r="F48" s="27" t="s">
        <v>28</v>
      </c>
      <c r="G48" s="28" t="s">
        <v>29</v>
      </c>
      <c r="H48" s="27" t="s">
        <v>28</v>
      </c>
      <c r="I48" s="1"/>
      <c r="J48" s="1"/>
      <c r="K48" s="1"/>
      <c r="L48" s="1"/>
      <c r="M48" s="1"/>
      <c r="N48" s="1"/>
      <c r="O48" s="1"/>
      <c r="P48" s="1"/>
      <c r="Q48" s="1"/>
      <c r="R48" s="1"/>
      <c r="S48" s="1"/>
      <c r="T48" s="1"/>
      <c r="U48" s="1"/>
      <c r="V48" s="1"/>
      <c r="W48" s="1"/>
      <c r="X48" s="1"/>
      <c r="Y48" s="1"/>
      <c r="Z48" s="1"/>
      <c r="AA48" s="1"/>
      <c r="AB48" s="1"/>
    </row>
    <row r="49" spans="1:28" ht="60" hidden="1" outlineLevel="1">
      <c r="A49" s="29" t="s">
        <v>33</v>
      </c>
      <c r="B49" s="32" t="s">
        <v>144</v>
      </c>
      <c r="C49" s="58"/>
      <c r="D49" s="27" t="s">
        <v>162</v>
      </c>
      <c r="E49" s="27" t="s">
        <v>91</v>
      </c>
      <c r="F49" s="27" t="s">
        <v>28</v>
      </c>
      <c r="G49" s="28" t="s">
        <v>29</v>
      </c>
      <c r="H49" s="27" t="s">
        <v>28</v>
      </c>
      <c r="I49" s="1"/>
      <c r="J49" s="1"/>
      <c r="K49" s="1"/>
      <c r="L49" s="1"/>
      <c r="M49" s="1"/>
      <c r="N49" s="1"/>
      <c r="O49" s="1"/>
      <c r="P49" s="1"/>
      <c r="Q49" s="1"/>
      <c r="R49" s="1"/>
      <c r="S49" s="1"/>
      <c r="T49" s="1"/>
      <c r="U49" s="1"/>
      <c r="V49" s="1"/>
      <c r="W49" s="1"/>
      <c r="X49" s="1"/>
      <c r="Y49" s="1"/>
      <c r="Z49" s="1"/>
      <c r="AA49" s="1"/>
      <c r="AB49" s="1"/>
    </row>
    <row r="50" spans="1:28" ht="165" hidden="1" outlineLevel="1">
      <c r="A50" s="29" t="s">
        <v>33</v>
      </c>
      <c r="B50" s="27" t="s">
        <v>145</v>
      </c>
      <c r="C50" s="59"/>
      <c r="D50" s="32" t="s">
        <v>164</v>
      </c>
      <c r="E50" s="33" t="s">
        <v>165</v>
      </c>
      <c r="F50" s="27" t="s">
        <v>28</v>
      </c>
      <c r="G50" s="28" t="s">
        <v>19</v>
      </c>
      <c r="H50" s="32" t="s">
        <v>166</v>
      </c>
      <c r="I50" s="1"/>
      <c r="J50" s="1"/>
      <c r="K50" s="1"/>
      <c r="L50" s="1"/>
      <c r="M50" s="1"/>
      <c r="N50" s="1"/>
      <c r="O50" s="1"/>
      <c r="P50" s="1"/>
      <c r="Q50" s="1"/>
      <c r="R50" s="1"/>
      <c r="S50" s="1"/>
      <c r="T50" s="1"/>
      <c r="U50" s="1"/>
      <c r="V50" s="1"/>
      <c r="W50" s="1"/>
      <c r="X50" s="1"/>
      <c r="Y50" s="1"/>
      <c r="Z50" s="1"/>
      <c r="AA50" s="1"/>
      <c r="AB50" s="1"/>
    </row>
    <row r="51" spans="1:28" collapsed="1">
      <c r="A51" s="65" t="s">
        <v>146</v>
      </c>
      <c r="B51" s="59"/>
      <c r="C51" s="59"/>
      <c r="D51" s="59"/>
      <c r="E51" s="59"/>
      <c r="F51" s="59"/>
      <c r="G51" s="59"/>
      <c r="H51" s="59"/>
      <c r="I51" s="1"/>
      <c r="J51" s="1"/>
      <c r="K51" s="1"/>
      <c r="L51" s="1"/>
      <c r="M51" s="1"/>
      <c r="N51" s="1"/>
      <c r="O51" s="1"/>
      <c r="P51" s="1"/>
      <c r="Q51" s="1"/>
      <c r="R51" s="1"/>
      <c r="S51" s="1"/>
      <c r="T51" s="1"/>
      <c r="U51" s="1"/>
      <c r="V51" s="1"/>
      <c r="W51" s="1"/>
      <c r="X51" s="1"/>
      <c r="Y51" s="1"/>
      <c r="Z51" s="1"/>
      <c r="AA51" s="1"/>
      <c r="AB51" s="1"/>
    </row>
    <row r="52" spans="1:28" ht="165" hidden="1" outlineLevel="1">
      <c r="A52" s="29" t="s">
        <v>54</v>
      </c>
      <c r="B52" s="27" t="s">
        <v>117</v>
      </c>
      <c r="C52" s="66" t="s">
        <v>147</v>
      </c>
      <c r="D52" s="27" t="s">
        <v>169</v>
      </c>
      <c r="E52" s="27" t="s">
        <v>75</v>
      </c>
      <c r="F52" s="27" t="s">
        <v>28</v>
      </c>
      <c r="G52" s="28" t="s">
        <v>29</v>
      </c>
      <c r="H52" s="27" t="s">
        <v>28</v>
      </c>
      <c r="I52" s="1"/>
      <c r="J52" s="1"/>
      <c r="K52" s="1"/>
      <c r="L52" s="1"/>
      <c r="M52" s="1"/>
      <c r="N52" s="1"/>
      <c r="O52" s="1"/>
      <c r="P52" s="1"/>
      <c r="Q52" s="1"/>
      <c r="R52" s="1"/>
      <c r="S52" s="1"/>
      <c r="T52" s="1"/>
      <c r="U52" s="1"/>
      <c r="V52" s="1"/>
      <c r="W52" s="1"/>
      <c r="X52" s="1"/>
      <c r="Y52" s="1"/>
      <c r="Z52" s="1"/>
      <c r="AA52" s="1"/>
      <c r="AB52" s="1"/>
    </row>
    <row r="53" spans="1:28" ht="60" hidden="1" outlineLevel="1">
      <c r="A53" s="29" t="s">
        <v>33</v>
      </c>
      <c r="B53" s="27" t="s">
        <v>105</v>
      </c>
      <c r="C53" s="58"/>
      <c r="D53" s="27" t="s">
        <v>106</v>
      </c>
      <c r="E53" s="27" t="s">
        <v>107</v>
      </c>
      <c r="F53" s="27" t="s">
        <v>28</v>
      </c>
      <c r="G53" s="28" t="s">
        <v>29</v>
      </c>
      <c r="H53" s="27" t="s">
        <v>28</v>
      </c>
      <c r="I53" s="1"/>
      <c r="J53" s="1"/>
      <c r="K53" s="1"/>
      <c r="L53" s="1"/>
      <c r="M53" s="1"/>
      <c r="N53" s="1"/>
      <c r="O53" s="1"/>
      <c r="P53" s="1"/>
      <c r="Q53" s="1"/>
      <c r="R53" s="1"/>
      <c r="S53" s="1"/>
      <c r="T53" s="1"/>
      <c r="U53" s="1"/>
      <c r="V53" s="1"/>
      <c r="W53" s="1"/>
      <c r="X53" s="1"/>
      <c r="Y53" s="1"/>
      <c r="Z53" s="1"/>
      <c r="AA53" s="1"/>
      <c r="AB53" s="1"/>
    </row>
    <row r="54" spans="1:28" ht="60" hidden="1" outlineLevel="1">
      <c r="A54" s="29" t="s">
        <v>33</v>
      </c>
      <c r="B54" s="27" t="s">
        <v>144</v>
      </c>
      <c r="C54" s="58"/>
      <c r="D54" s="27" t="s">
        <v>168</v>
      </c>
      <c r="E54" s="27" t="s">
        <v>91</v>
      </c>
      <c r="F54" s="27" t="s">
        <v>28</v>
      </c>
      <c r="G54" s="28" t="s">
        <v>29</v>
      </c>
      <c r="H54" s="27" t="s">
        <v>28</v>
      </c>
      <c r="I54" s="1"/>
      <c r="J54" s="1"/>
      <c r="K54" s="1"/>
      <c r="L54" s="1"/>
      <c r="M54" s="1"/>
      <c r="N54" s="1"/>
      <c r="O54" s="1"/>
      <c r="P54" s="1"/>
      <c r="Q54" s="1"/>
      <c r="R54" s="1"/>
      <c r="S54" s="1"/>
      <c r="T54" s="1"/>
      <c r="U54" s="1"/>
      <c r="V54" s="1"/>
      <c r="W54" s="1"/>
      <c r="X54" s="1"/>
      <c r="Y54" s="1"/>
      <c r="Z54" s="1"/>
      <c r="AA54" s="1"/>
      <c r="AB54" s="1"/>
    </row>
    <row r="55" spans="1:28" ht="105" hidden="1" outlineLevel="1">
      <c r="A55" s="29" t="s">
        <v>33</v>
      </c>
      <c r="B55" s="27" t="s">
        <v>148</v>
      </c>
      <c r="C55" s="59"/>
      <c r="D55" s="27" t="s">
        <v>170</v>
      </c>
      <c r="E55" s="27" t="s">
        <v>91</v>
      </c>
      <c r="F55" s="27" t="s">
        <v>28</v>
      </c>
      <c r="G55" s="28" t="s">
        <v>61</v>
      </c>
      <c r="H55" s="32" t="s">
        <v>228</v>
      </c>
      <c r="I55" s="1"/>
      <c r="J55" s="1"/>
      <c r="K55" s="1"/>
      <c r="L55" s="1"/>
      <c r="M55" s="1"/>
      <c r="N55" s="1"/>
      <c r="O55" s="1"/>
      <c r="P55" s="1"/>
      <c r="Q55" s="1"/>
      <c r="R55" s="1"/>
      <c r="S55" s="1"/>
      <c r="T55" s="1"/>
      <c r="U55" s="1"/>
      <c r="V55" s="1"/>
      <c r="W55" s="1"/>
      <c r="X55" s="1"/>
      <c r="Y55" s="1"/>
      <c r="Z55" s="1"/>
      <c r="AA55" s="1"/>
      <c r="AB55" s="1"/>
    </row>
    <row r="56" spans="1:28" collapsed="1">
      <c r="A56" s="65" t="s">
        <v>149</v>
      </c>
      <c r="B56" s="59"/>
      <c r="C56" s="59"/>
      <c r="D56" s="59"/>
      <c r="E56" s="59"/>
      <c r="F56" s="59"/>
      <c r="G56" s="59"/>
      <c r="H56" s="59"/>
      <c r="I56" s="1"/>
      <c r="J56" s="1"/>
      <c r="K56" s="1"/>
      <c r="L56" s="1"/>
      <c r="M56" s="1"/>
      <c r="N56" s="1"/>
      <c r="O56" s="1"/>
      <c r="P56" s="1"/>
      <c r="Q56" s="1"/>
      <c r="R56" s="1"/>
      <c r="S56" s="1"/>
      <c r="T56" s="1"/>
      <c r="U56" s="1"/>
      <c r="V56" s="1"/>
      <c r="W56" s="1"/>
      <c r="X56" s="1"/>
      <c r="Y56" s="1"/>
      <c r="Z56" s="1"/>
      <c r="AA56" s="1"/>
      <c r="AB56" s="1"/>
    </row>
    <row r="57" spans="1:28" ht="105" hidden="1" outlineLevel="1">
      <c r="A57" s="29" t="s">
        <v>54</v>
      </c>
      <c r="B57" s="27" t="s">
        <v>117</v>
      </c>
      <c r="C57" s="66" t="s">
        <v>150</v>
      </c>
      <c r="D57" s="32" t="s">
        <v>173</v>
      </c>
      <c r="E57" s="27" t="s">
        <v>75</v>
      </c>
      <c r="F57" s="27" t="s">
        <v>28</v>
      </c>
      <c r="G57" s="28" t="s">
        <v>59</v>
      </c>
      <c r="H57" s="32" t="s">
        <v>229</v>
      </c>
      <c r="I57" s="1"/>
      <c r="J57" s="1"/>
      <c r="K57" s="1"/>
      <c r="L57" s="1"/>
      <c r="M57" s="1"/>
      <c r="N57" s="1"/>
      <c r="O57" s="1"/>
      <c r="P57" s="1"/>
      <c r="Q57" s="1"/>
      <c r="R57" s="1"/>
      <c r="S57" s="1"/>
      <c r="T57" s="1"/>
      <c r="U57" s="1"/>
      <c r="V57" s="1"/>
      <c r="W57" s="1"/>
      <c r="X57" s="1"/>
      <c r="Y57" s="1"/>
      <c r="Z57" s="1"/>
      <c r="AA57" s="1"/>
      <c r="AB57" s="1"/>
    </row>
    <row r="58" spans="1:28" ht="60" hidden="1" outlineLevel="1">
      <c r="A58" s="29" t="s">
        <v>33</v>
      </c>
      <c r="B58" s="27" t="s">
        <v>172</v>
      </c>
      <c r="C58" s="59"/>
      <c r="D58" s="27" t="s">
        <v>121</v>
      </c>
      <c r="E58" s="27" t="s">
        <v>91</v>
      </c>
      <c r="F58" s="27" t="s">
        <v>28</v>
      </c>
      <c r="G58" s="28" t="s">
        <v>59</v>
      </c>
      <c r="H58" s="32" t="s">
        <v>229</v>
      </c>
      <c r="I58" s="1"/>
      <c r="J58" s="1"/>
      <c r="K58" s="1"/>
      <c r="L58" s="1"/>
      <c r="M58" s="1"/>
      <c r="N58" s="1"/>
      <c r="O58" s="1"/>
      <c r="P58" s="1"/>
      <c r="Q58" s="1"/>
      <c r="R58" s="1"/>
      <c r="S58" s="1"/>
      <c r="T58" s="1"/>
      <c r="U58" s="1"/>
      <c r="V58" s="1"/>
      <c r="W58" s="1"/>
      <c r="X58" s="1"/>
      <c r="Y58" s="1"/>
      <c r="Z58" s="1"/>
      <c r="AA58" s="1"/>
      <c r="AB58" s="1"/>
    </row>
    <row r="59" spans="1:28">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 r="A60" s="54" t="str">
        <f>G3</f>
        <v>Estado de la prueba</v>
      </c>
      <c r="B60" s="55"/>
      <c r="C60" s="6"/>
      <c r="D60" s="54" t="str">
        <f>A3</f>
        <v>Tipos de pruebas</v>
      </c>
      <c r="E60" s="55"/>
      <c r="F60" s="7" t="s">
        <v>58</v>
      </c>
      <c r="G60" s="1"/>
      <c r="H60" s="1"/>
      <c r="I60" s="1"/>
      <c r="J60" s="1"/>
      <c r="K60" s="1"/>
      <c r="L60" s="1"/>
      <c r="M60" s="1"/>
      <c r="N60" s="1"/>
      <c r="O60" s="1"/>
      <c r="P60" s="1"/>
      <c r="Q60" s="1"/>
      <c r="R60" s="1"/>
      <c r="S60" s="1"/>
      <c r="T60" s="1"/>
      <c r="U60" s="1"/>
      <c r="V60" s="1"/>
      <c r="W60" s="1"/>
      <c r="X60" s="1"/>
      <c r="Y60" s="1"/>
      <c r="Z60" s="1"/>
      <c r="AA60" s="1"/>
      <c r="AB60" s="1"/>
    </row>
    <row r="61" spans="1:28" ht="19.5" customHeight="1">
      <c r="A61" s="36" t="s">
        <v>59</v>
      </c>
      <c r="B61" s="39">
        <f t="shared" ref="B61:B64" si="0">B69+B75+B81+B87+B93+B99+B105+B111+B117</f>
        <v>4</v>
      </c>
      <c r="C61" s="1"/>
      <c r="D61" s="40" t="s">
        <v>60</v>
      </c>
      <c r="E61" s="39">
        <f>COUNTIF(A5:A58, "PU")</f>
        <v>12</v>
      </c>
      <c r="F61" s="42">
        <f>E61/E65</f>
        <v>0.2608695652173913</v>
      </c>
      <c r="G61" s="1"/>
      <c r="H61" s="1"/>
      <c r="I61" s="1"/>
      <c r="J61" s="1"/>
      <c r="K61" s="1"/>
      <c r="L61" s="1"/>
      <c r="M61" s="1"/>
      <c r="N61" s="1"/>
      <c r="O61" s="1"/>
      <c r="P61" s="1"/>
      <c r="Q61" s="1"/>
      <c r="R61" s="1"/>
      <c r="S61" s="1"/>
      <c r="T61" s="1"/>
      <c r="U61" s="1"/>
      <c r="V61" s="1"/>
      <c r="W61" s="1"/>
      <c r="X61" s="1"/>
      <c r="Y61" s="1"/>
      <c r="Z61" s="1"/>
      <c r="AA61" s="1"/>
      <c r="AB61" s="1"/>
    </row>
    <row r="62" spans="1:28" ht="19.5" customHeight="1">
      <c r="A62" s="36" t="s">
        <v>61</v>
      </c>
      <c r="B62" s="29">
        <f t="shared" si="0"/>
        <v>1</v>
      </c>
      <c r="C62" s="1"/>
      <c r="D62" s="43" t="s">
        <v>62</v>
      </c>
      <c r="E62" s="29">
        <f>COUNTIF(A5:A58, "PF")</f>
        <v>26</v>
      </c>
      <c r="F62" s="44">
        <f>E62/E65</f>
        <v>0.56521739130434778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19</v>
      </c>
      <c r="B63" s="39">
        <f t="shared" si="0"/>
        <v>18</v>
      </c>
      <c r="C63" s="1"/>
      <c r="D63" s="40" t="s">
        <v>63</v>
      </c>
      <c r="E63" s="39">
        <f>COUNTIF(A5:A58, "PNF")</f>
        <v>8</v>
      </c>
      <c r="F63" s="42">
        <f>E63/E65</f>
        <v>0.17391304347826086</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29</v>
      </c>
      <c r="B64" s="29">
        <f t="shared" si="0"/>
        <v>23</v>
      </c>
      <c r="C64" s="1"/>
      <c r="D64" s="43" t="s">
        <v>64</v>
      </c>
      <c r="E64" s="29">
        <f>COUNTIF(A5:A58, "PI")</f>
        <v>0</v>
      </c>
      <c r="F64" s="44">
        <f>E64/E65</f>
        <v>0</v>
      </c>
      <c r="G64" s="1"/>
      <c r="H64" s="1"/>
      <c r="I64" s="1"/>
      <c r="J64" s="1"/>
      <c r="K64" s="1"/>
      <c r="L64" s="1"/>
      <c r="M64" s="1"/>
      <c r="N64" s="1"/>
      <c r="O64" s="1"/>
      <c r="P64" s="1"/>
      <c r="Q64" s="1"/>
      <c r="R64" s="1"/>
      <c r="S64" s="1"/>
      <c r="T64" s="1"/>
      <c r="U64" s="1"/>
      <c r="V64" s="1"/>
      <c r="W64" s="1"/>
      <c r="X64" s="1"/>
      <c r="Y64" s="1"/>
      <c r="Z64" s="1"/>
      <c r="AA64" s="1"/>
      <c r="AB64" s="1"/>
    </row>
    <row r="65" spans="1:28" ht="15.75" customHeight="1">
      <c r="A65" s="40" t="s">
        <v>65</v>
      </c>
      <c r="B65" s="39">
        <f>SUM(B61:B64)</f>
        <v>46</v>
      </c>
      <c r="C65" s="1"/>
      <c r="D65" s="40" t="s">
        <v>66</v>
      </c>
      <c r="E65" s="39">
        <f>SUM(E61:E64)</f>
        <v>46</v>
      </c>
      <c r="F65" s="41"/>
      <c r="G65" s="1"/>
      <c r="H65" s="1"/>
      <c r="I65" s="1"/>
      <c r="J65" s="1"/>
      <c r="K65" s="1"/>
      <c r="L65" s="1"/>
      <c r="M65" s="1"/>
      <c r="N65" s="1"/>
      <c r="O65" s="1"/>
      <c r="P65" s="1"/>
      <c r="Q65" s="1"/>
      <c r="R65" s="1"/>
      <c r="S65" s="1"/>
      <c r="T65" s="1"/>
      <c r="U65" s="1"/>
      <c r="V65" s="1"/>
      <c r="W65" s="1"/>
      <c r="X65" s="1"/>
      <c r="Y65" s="1"/>
      <c r="Z65" s="1"/>
      <c r="AA65" s="1"/>
      <c r="AB65" s="1"/>
    </row>
    <row r="66" spans="1:28"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48" t="s">
        <v>67</v>
      </c>
      <c r="B67" s="49"/>
      <c r="C67" s="6"/>
      <c r="D67" s="6"/>
      <c r="E67" s="1"/>
      <c r="F67" s="1"/>
      <c r="G67" s="1"/>
      <c r="H67" s="1"/>
      <c r="I67" s="1"/>
      <c r="J67" s="1"/>
      <c r="K67" s="1"/>
      <c r="L67" s="1"/>
      <c r="M67" s="1"/>
      <c r="N67" s="1"/>
      <c r="O67" s="1"/>
      <c r="P67" s="1"/>
      <c r="Q67" s="1"/>
      <c r="R67" s="1"/>
      <c r="S67" s="1"/>
      <c r="T67" s="1"/>
      <c r="U67" s="1"/>
      <c r="V67" s="1"/>
      <c r="W67" s="1"/>
      <c r="X67" s="1"/>
      <c r="Y67" s="1"/>
      <c r="Z67" s="1"/>
      <c r="AA67" s="1"/>
      <c r="AB67" s="1"/>
    </row>
    <row r="68" spans="1:28" ht="15.75" customHeight="1">
      <c r="A68" s="2" t="str">
        <f>A4</f>
        <v>Home</v>
      </c>
      <c r="B68" s="2" t="s">
        <v>68</v>
      </c>
      <c r="C68" s="1"/>
      <c r="D68" s="18"/>
      <c r="E68" s="1"/>
      <c r="F68" s="1"/>
      <c r="G68" s="1"/>
      <c r="H68" s="1"/>
      <c r="I68" s="1"/>
      <c r="J68" s="1"/>
      <c r="K68" s="1"/>
      <c r="L68" s="1"/>
      <c r="M68" s="1"/>
      <c r="N68" s="1"/>
      <c r="O68" s="1"/>
      <c r="P68" s="1"/>
      <c r="Q68" s="1"/>
      <c r="R68" s="1"/>
      <c r="S68" s="1"/>
      <c r="T68" s="1"/>
      <c r="U68" s="1"/>
      <c r="V68" s="1"/>
      <c r="W68" s="1"/>
      <c r="X68" s="1"/>
      <c r="Y68" s="1"/>
      <c r="Z68" s="1"/>
      <c r="AA68" s="1"/>
      <c r="AB68" s="1"/>
    </row>
    <row r="69" spans="1:28" ht="19.5" customHeight="1" outlineLevel="1">
      <c r="A69" s="34" t="s">
        <v>59</v>
      </c>
      <c r="B69" s="39">
        <f>COUNTIF(G5:G9, "No ejecutado")</f>
        <v>0</v>
      </c>
      <c r="C69" s="1"/>
      <c r="D69" s="20"/>
      <c r="E69" s="1"/>
      <c r="F69" s="1"/>
      <c r="G69" s="1"/>
      <c r="H69" s="1"/>
      <c r="I69" s="1"/>
      <c r="J69" s="1"/>
      <c r="K69" s="1"/>
      <c r="L69" s="1"/>
      <c r="M69" s="1"/>
      <c r="N69" s="1"/>
      <c r="O69" s="1"/>
      <c r="P69" s="1"/>
      <c r="Q69" s="1"/>
      <c r="R69" s="1"/>
      <c r="S69" s="1"/>
      <c r="T69" s="1"/>
      <c r="U69" s="1"/>
      <c r="V69" s="1"/>
      <c r="W69" s="1"/>
      <c r="X69" s="1"/>
      <c r="Y69" s="1"/>
      <c r="Z69" s="1"/>
      <c r="AA69" s="1"/>
      <c r="AB69" s="1"/>
    </row>
    <row r="70" spans="1:28" ht="19.5" customHeight="1" outlineLevel="1">
      <c r="A70" s="36" t="s">
        <v>61</v>
      </c>
      <c r="B70" s="29">
        <f>COUNTIF(G5:G9, "Bloqueado")</f>
        <v>0</v>
      </c>
      <c r="C70" s="1"/>
      <c r="D70" s="20"/>
      <c r="E70" s="1"/>
      <c r="F70" s="1"/>
      <c r="G70" s="1"/>
      <c r="H70" s="1"/>
      <c r="I70" s="1"/>
      <c r="J70" s="1"/>
      <c r="K70" s="1"/>
      <c r="L70" s="1"/>
      <c r="M70" s="1"/>
      <c r="N70" s="1"/>
      <c r="O70" s="1"/>
      <c r="P70" s="1"/>
      <c r="Q70" s="1"/>
      <c r="R70" s="1"/>
      <c r="S70" s="1"/>
      <c r="T70" s="1"/>
      <c r="U70" s="1"/>
      <c r="V70" s="1"/>
      <c r="W70" s="1"/>
      <c r="X70" s="1"/>
      <c r="Y70" s="1"/>
      <c r="Z70" s="1"/>
      <c r="AA70" s="1"/>
      <c r="AB70" s="1"/>
    </row>
    <row r="71" spans="1:28" ht="19.5" customHeight="1" outlineLevel="1">
      <c r="A71" s="36" t="s">
        <v>19</v>
      </c>
      <c r="B71" s="39">
        <f>COUNTIF(G5:G9, "Fallado")</f>
        <v>1</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customHeight="1" outlineLevel="1">
      <c r="A72" s="36" t="s">
        <v>29</v>
      </c>
      <c r="B72" s="29">
        <f>COUNTIF(G5:G9, "Pasado")</f>
        <v>4</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5.75" customHeight="1" outlineLevel="1">
      <c r="A73" s="40" t="s">
        <v>69</v>
      </c>
      <c r="B73" s="39">
        <f>SUM(B69:B72)</f>
        <v>5</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5.75" customHeight="1">
      <c r="A74" s="2" t="str">
        <f>A10</f>
        <v>Menu</v>
      </c>
      <c r="B74" s="2" t="s">
        <v>68</v>
      </c>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75" customHeight="1" outlineLevel="1">
      <c r="A75" s="34" t="s">
        <v>59</v>
      </c>
      <c r="B75" s="39">
        <f>COUNTIF(G11:G14, "No ejecutado")</f>
        <v>0</v>
      </c>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75" customHeight="1" outlineLevel="1">
      <c r="A76" s="36" t="s">
        <v>61</v>
      </c>
      <c r="B76" s="29">
        <f>COUNTIF(G11:G14, "Bloqueado")</f>
        <v>0</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customHeight="1" outlineLevel="1">
      <c r="A77" s="36" t="s">
        <v>19</v>
      </c>
      <c r="B77" s="39">
        <f>COUNTIF(G11:G14, "Fallado")</f>
        <v>0</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customHeight="1" outlineLevel="1">
      <c r="A78" s="36" t="s">
        <v>29</v>
      </c>
      <c r="B78" s="29">
        <f>COUNTIF(G11:G14, "Pasado")</f>
        <v>4</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customHeight="1" outlineLevel="1">
      <c r="A79" s="40" t="s">
        <v>69</v>
      </c>
      <c r="B79" s="39">
        <f>SUM(B75:B78)</f>
        <v>4</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c r="A80" s="45" t="str">
        <f>A15</f>
        <v>Select para Filtros</v>
      </c>
      <c r="B80" s="46" t="s">
        <v>68</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customHeight="1" outlineLevel="1">
      <c r="A81" s="19" t="s">
        <v>59</v>
      </c>
      <c r="B81" s="9">
        <f>COUNTIF(G16:G18, "No ejecutado")</f>
        <v>0</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outlineLevel="1">
      <c r="A82" s="8" t="s">
        <v>61</v>
      </c>
      <c r="B82" s="13">
        <f>COUNTIF(G16:G18, "Bloqueado")</f>
        <v>0</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outlineLevel="1">
      <c r="A83" s="8" t="s">
        <v>19</v>
      </c>
      <c r="B83" s="9">
        <f>COUNTIF(G16:G18, "Fallado")</f>
        <v>2</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outlineLevel="1">
      <c r="A84" s="8" t="s">
        <v>29</v>
      </c>
      <c r="B84" s="13">
        <f>COUNTIF(G16:G18, "Pasado")</f>
        <v>1</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outlineLevel="1">
      <c r="A85" s="16" t="s">
        <v>69</v>
      </c>
      <c r="B85" s="9">
        <f>SUM(B81:B84)</f>
        <v>3</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c r="A86" s="17" t="str">
        <f>A19</f>
        <v>Productos</v>
      </c>
      <c r="B86" s="2" t="s">
        <v>68</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outlineLevel="1">
      <c r="A87" s="19" t="s">
        <v>59</v>
      </c>
      <c r="B87" s="9">
        <f>COUNTIF(G20:G23, "No ejecutado")</f>
        <v>0</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outlineLevel="1">
      <c r="A88" s="8" t="s">
        <v>61</v>
      </c>
      <c r="B88" s="13">
        <f>COUNTIF(G20:G23, "Bloqueado")</f>
        <v>0</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customHeight="1" outlineLevel="1">
      <c r="A89" s="8" t="s">
        <v>19</v>
      </c>
      <c r="B89" s="9">
        <f>COUNTIF(G20:G23, "Fallado")</f>
        <v>4</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customHeight="1" outlineLevel="1">
      <c r="A90" s="8" t="s">
        <v>29</v>
      </c>
      <c r="B90" s="13">
        <f>COUNTIF(G20:G23, "Pasado")</f>
        <v>0</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customHeight="1" outlineLevel="1">
      <c r="A91" s="16" t="s">
        <v>69</v>
      </c>
      <c r="B91" s="9">
        <f>SUM(B87:B90)</f>
        <v>4</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c r="A92" s="17" t="str">
        <f>A24</f>
        <v>Detalle del producto</v>
      </c>
      <c r="B92" s="2" t="s">
        <v>68</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customHeight="1" outlineLevel="1">
      <c r="A93" s="19" t="s">
        <v>59</v>
      </c>
      <c r="B93" s="9">
        <f>COUNTIF(G25:G28, "No ejecutado")</f>
        <v>0</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customHeight="1" outlineLevel="1">
      <c r="A94" s="8" t="s">
        <v>61</v>
      </c>
      <c r="B94" s="13">
        <f>COUNTIF(G25:G28, "Bloqueado")</f>
        <v>0</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customHeight="1" outlineLevel="1">
      <c r="A95" s="8" t="s">
        <v>19</v>
      </c>
      <c r="B95" s="9">
        <f>COUNTIF(G25:G28, "Fallado")</f>
        <v>2</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customHeight="1" outlineLevel="1">
      <c r="A96" s="8" t="s">
        <v>29</v>
      </c>
      <c r="B96" s="13">
        <f>COUNTIF(G25:G28, "Pasado")</f>
        <v>2</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customHeight="1" outlineLevel="1">
      <c r="A97" s="16" t="s">
        <v>69</v>
      </c>
      <c r="B97" s="9">
        <f>SUM(B93:B96)</f>
        <v>4</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c r="A98" s="17" t="str">
        <f>A29</f>
        <v>Carro de compra</v>
      </c>
      <c r="B98" s="2" t="s">
        <v>68</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customHeight="1" outlineLevel="1">
      <c r="A99" s="19" t="s">
        <v>59</v>
      </c>
      <c r="B99" s="9">
        <f>COUNTIF(G30:G34, "No ejecutado")</f>
        <v>0</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outlineLevel="1">
      <c r="A100" s="8" t="s">
        <v>61</v>
      </c>
      <c r="B100" s="13">
        <f>COUNTIF(G30:G34, "Bloqueado")</f>
        <v>0</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outlineLevel="1">
      <c r="A101" s="8" t="s">
        <v>19</v>
      </c>
      <c r="B101" s="9">
        <f>COUNTIF(G30:G34, "Fallado")</f>
        <v>0</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outlineLevel="1">
      <c r="A102" s="8" t="s">
        <v>29</v>
      </c>
      <c r="B102" s="13">
        <f>COUNTIF(G30:G34, "Pasado")</f>
        <v>5</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outlineLevel="1">
      <c r="A103" s="16" t="s">
        <v>69</v>
      </c>
      <c r="B103" s="9">
        <f>SUM(B99:B102)</f>
        <v>5</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c r="A104" s="17" t="str">
        <f>A35</f>
        <v>Checkout</v>
      </c>
      <c r="B104" s="2" t="s">
        <v>68</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outlineLevel="1">
      <c r="A105" s="19" t="s">
        <v>59</v>
      </c>
      <c r="B105" s="9">
        <f>COUNTIF(G36:G50, "No ejecutado")</f>
        <v>2</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outlineLevel="1">
      <c r="A106" s="8" t="s">
        <v>61</v>
      </c>
      <c r="B106" s="13">
        <f>COUNTIF(G36:G50, "Bloqueado")</f>
        <v>0</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outlineLevel="1">
      <c r="A107" s="8" t="s">
        <v>19</v>
      </c>
      <c r="B107" s="9">
        <f>COUNTIF(G36:G50, "Fallado")</f>
        <v>9</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outlineLevel="1">
      <c r="A108" s="8" t="s">
        <v>29</v>
      </c>
      <c r="B108" s="13">
        <f>COUNTIF(G36:G50, "Pasado")</f>
        <v>4</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outlineLevel="1">
      <c r="A109" s="16" t="s">
        <v>69</v>
      </c>
      <c r="B109" s="9">
        <f>SUM(B105:B108)</f>
        <v>15</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c r="A110" s="17" t="str">
        <f>A51</f>
        <v>Pago del producto</v>
      </c>
      <c r="B110" s="2" t="s">
        <v>68</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outlineLevel="1">
      <c r="A111" s="19" t="s">
        <v>59</v>
      </c>
      <c r="B111" s="9">
        <f>COUNTIF(G52:G55, "No ejecutado")</f>
        <v>0</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outlineLevel="1">
      <c r="A112" s="8" t="s">
        <v>61</v>
      </c>
      <c r="B112" s="13">
        <f>COUNTIF(G52:G55, "Bloqueado")</f>
        <v>1</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outlineLevel="1">
      <c r="A113" s="8" t="s">
        <v>19</v>
      </c>
      <c r="B113" s="9">
        <f>COUNTIF(G52:G55, "Fallado")</f>
        <v>0</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customHeight="1" outlineLevel="1">
      <c r="A114" s="8" t="s">
        <v>29</v>
      </c>
      <c r="B114" s="13">
        <f>COUNTIF(G52:G55, "Pasado")</f>
        <v>3</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customHeight="1" outlineLevel="1">
      <c r="A115" s="16" t="s">
        <v>69</v>
      </c>
      <c r="B115" s="9">
        <f>SUM(B111:B114)</f>
        <v>4</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c r="A116" s="17" t="str">
        <f>A56</f>
        <v>Compra finalizada</v>
      </c>
      <c r="B116" s="2" t="s">
        <v>68</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outlineLevel="1">
      <c r="A117" s="19" t="s">
        <v>59</v>
      </c>
      <c r="B117" s="9">
        <f>COUNTIF(G57:G58, "No ejecutado")</f>
        <v>2</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outlineLevel="1">
      <c r="A118" s="8" t="s">
        <v>61</v>
      </c>
      <c r="B118" s="13">
        <f>COUNTIF(G57:G58, "Bloqueado")</f>
        <v>0</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outlineLevel="1">
      <c r="A119" s="8" t="s">
        <v>19</v>
      </c>
      <c r="B119" s="9">
        <f>COUNTIF(G57:G58, "Fallado")</f>
        <v>0</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outlineLevel="1">
      <c r="A120" s="8" t="s">
        <v>29</v>
      </c>
      <c r="B120" s="13">
        <f>COUNTIF(G57:G58, "Pasado")</f>
        <v>0</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outlineLevel="1">
      <c r="A121" s="16" t="s">
        <v>69</v>
      </c>
      <c r="B121" s="9">
        <f>SUM(B117:B120)</f>
        <v>2</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32">
    <mergeCell ref="A1:H1"/>
    <mergeCell ref="B2:D2"/>
    <mergeCell ref="F2:H2"/>
    <mergeCell ref="A4:H4"/>
    <mergeCell ref="A60:B60"/>
    <mergeCell ref="D60:E60"/>
    <mergeCell ref="A35:H35"/>
    <mergeCell ref="C36:C50"/>
    <mergeCell ref="B37:B40"/>
    <mergeCell ref="E37:E48"/>
    <mergeCell ref="B41:B44"/>
    <mergeCell ref="B45:B48"/>
    <mergeCell ref="A51:H51"/>
    <mergeCell ref="C52:C55"/>
    <mergeCell ref="A56:H56"/>
    <mergeCell ref="C57:C58"/>
    <mergeCell ref="A67:B67"/>
    <mergeCell ref="C5:C9"/>
    <mergeCell ref="A10:H10"/>
    <mergeCell ref="C11:C14"/>
    <mergeCell ref="A15:H15"/>
    <mergeCell ref="C16:C18"/>
    <mergeCell ref="D16:D18"/>
    <mergeCell ref="E16:E18"/>
    <mergeCell ref="A19:H19"/>
    <mergeCell ref="C20:C23"/>
    <mergeCell ref="E20:E21"/>
    <mergeCell ref="A24:H24"/>
    <mergeCell ref="C25:C28"/>
    <mergeCell ref="A29:H29"/>
    <mergeCell ref="C30:C34"/>
    <mergeCell ref="E33:E34"/>
  </mergeCells>
  <conditionalFormatting sqref="A61:A64">
    <cfRule type="containsText" dxfId="167" priority="1" operator="containsText" text="Bloqueado">
      <formula>NOT(ISERROR(SEARCH(("Bloqueado"),(A61))))</formula>
    </cfRule>
    <cfRule type="containsText" dxfId="166" priority="2" operator="containsText" text="Fallado">
      <formula>NOT(ISERROR(SEARCH(("Fallado"),(A61))))</formula>
    </cfRule>
    <cfRule type="containsText" dxfId="165" priority="3" operator="containsText" text="No ejecutado">
      <formula>NOT(ISERROR(SEARCH(("No ejecutado"),(A61))))</formula>
    </cfRule>
    <cfRule type="containsText" dxfId="164" priority="4" operator="containsText" text="Pasado">
      <formula>NOT(ISERROR(SEARCH(("Pasado"),(A61))))</formula>
    </cfRule>
  </conditionalFormatting>
  <conditionalFormatting sqref="A69:A72">
    <cfRule type="containsText" dxfId="163" priority="5" operator="containsText" text="Bloqueado">
      <formula>NOT(ISERROR(SEARCH(("Bloqueado"),(A69))))</formula>
    </cfRule>
    <cfRule type="containsText" dxfId="162" priority="6" operator="containsText" text="Fallado">
      <formula>NOT(ISERROR(SEARCH(("Fallado"),(A69))))</formula>
    </cfRule>
    <cfRule type="containsText" dxfId="161" priority="7" operator="containsText" text="No ejecutado">
      <formula>NOT(ISERROR(SEARCH(("No ejecutado"),(A69))))</formula>
    </cfRule>
    <cfRule type="containsText" dxfId="160" priority="8" operator="containsText" text="Pasado">
      <formula>NOT(ISERROR(SEARCH(("Pasado"),(A69))))</formula>
    </cfRule>
  </conditionalFormatting>
  <conditionalFormatting sqref="A75:A78">
    <cfRule type="containsText" dxfId="159" priority="9" operator="containsText" text="Bloqueado">
      <formula>NOT(ISERROR(SEARCH(("Bloqueado"),(A75))))</formula>
    </cfRule>
    <cfRule type="containsText" dxfId="158" priority="10" operator="containsText" text="Fallado">
      <formula>NOT(ISERROR(SEARCH(("Fallado"),(A75))))</formula>
    </cfRule>
    <cfRule type="containsText" dxfId="157" priority="11" operator="containsText" text="No ejecutado">
      <formula>NOT(ISERROR(SEARCH(("No ejecutado"),(A75))))</formula>
    </cfRule>
    <cfRule type="containsText" dxfId="156" priority="12" operator="containsText" text="Pasado">
      <formula>NOT(ISERROR(SEARCH(("Pasado"),(A75))))</formula>
    </cfRule>
  </conditionalFormatting>
  <conditionalFormatting sqref="A81:A84">
    <cfRule type="containsText" dxfId="155" priority="13" operator="containsText" text="Bloqueado">
      <formula>NOT(ISERROR(SEARCH(("Bloqueado"),(A81))))</formula>
    </cfRule>
    <cfRule type="containsText" dxfId="154" priority="14" operator="containsText" text="Fallado">
      <formula>NOT(ISERROR(SEARCH(("Fallado"),(A81))))</formula>
    </cfRule>
    <cfRule type="containsText" dxfId="153" priority="15" operator="containsText" text="No ejecutado">
      <formula>NOT(ISERROR(SEARCH(("No ejecutado"),(A81))))</formula>
    </cfRule>
    <cfRule type="containsText" dxfId="152" priority="16" operator="containsText" text="Pasado">
      <formula>NOT(ISERROR(SEARCH(("Pasado"),(A81))))</formula>
    </cfRule>
  </conditionalFormatting>
  <conditionalFormatting sqref="A87:A90">
    <cfRule type="containsText" dxfId="151" priority="17" operator="containsText" text="Bloqueado">
      <formula>NOT(ISERROR(SEARCH(("Bloqueado"),(A87))))</formula>
    </cfRule>
    <cfRule type="containsText" dxfId="150" priority="18" operator="containsText" text="Fallado">
      <formula>NOT(ISERROR(SEARCH(("Fallado"),(A87))))</formula>
    </cfRule>
    <cfRule type="containsText" dxfId="149" priority="19" operator="containsText" text="No ejecutado">
      <formula>NOT(ISERROR(SEARCH(("No ejecutado"),(A87))))</formula>
    </cfRule>
    <cfRule type="containsText" dxfId="148" priority="20" operator="containsText" text="Pasado">
      <formula>NOT(ISERROR(SEARCH(("Pasado"),(A87))))</formula>
    </cfRule>
  </conditionalFormatting>
  <conditionalFormatting sqref="A93:A96">
    <cfRule type="containsText" dxfId="147" priority="21" operator="containsText" text="Bloqueado">
      <formula>NOT(ISERROR(SEARCH(("Bloqueado"),(A93))))</formula>
    </cfRule>
    <cfRule type="containsText" dxfId="146" priority="22" operator="containsText" text="Fallado">
      <formula>NOT(ISERROR(SEARCH(("Fallado"),(A93))))</formula>
    </cfRule>
    <cfRule type="containsText" dxfId="145" priority="23" operator="containsText" text="No ejecutado">
      <formula>NOT(ISERROR(SEARCH(("No ejecutado"),(A93))))</formula>
    </cfRule>
    <cfRule type="containsText" dxfId="144" priority="24" operator="containsText" text="Pasado">
      <formula>NOT(ISERROR(SEARCH(("Pasado"),(A93))))</formula>
    </cfRule>
  </conditionalFormatting>
  <conditionalFormatting sqref="A99:A102">
    <cfRule type="containsText" dxfId="143" priority="25" operator="containsText" text="Bloqueado">
      <formula>NOT(ISERROR(SEARCH(("Bloqueado"),(A99))))</formula>
    </cfRule>
    <cfRule type="containsText" dxfId="142" priority="26" operator="containsText" text="Fallado">
      <formula>NOT(ISERROR(SEARCH(("Fallado"),(A99))))</formula>
    </cfRule>
    <cfRule type="containsText" dxfId="141" priority="27" operator="containsText" text="No ejecutado">
      <formula>NOT(ISERROR(SEARCH(("No ejecutado"),(A99))))</formula>
    </cfRule>
    <cfRule type="containsText" dxfId="140" priority="28" operator="containsText" text="Pasado">
      <formula>NOT(ISERROR(SEARCH(("Pasado"),(A99))))</formula>
    </cfRule>
  </conditionalFormatting>
  <conditionalFormatting sqref="A105:A108">
    <cfRule type="containsText" dxfId="139" priority="29" operator="containsText" text="Bloqueado">
      <formula>NOT(ISERROR(SEARCH(("Bloqueado"),(A105))))</formula>
    </cfRule>
    <cfRule type="containsText" dxfId="138" priority="30" operator="containsText" text="Fallado">
      <formula>NOT(ISERROR(SEARCH(("Fallado"),(A105))))</formula>
    </cfRule>
    <cfRule type="containsText" dxfId="137" priority="31" operator="containsText" text="No ejecutado">
      <formula>NOT(ISERROR(SEARCH(("No ejecutado"),(A105))))</formula>
    </cfRule>
    <cfRule type="containsText" dxfId="136" priority="32" operator="containsText" text="Pasado">
      <formula>NOT(ISERROR(SEARCH(("Pasado"),(A105))))</formula>
    </cfRule>
  </conditionalFormatting>
  <conditionalFormatting sqref="A111:A114">
    <cfRule type="containsText" dxfId="135" priority="33" operator="containsText" text="Bloqueado">
      <formula>NOT(ISERROR(SEARCH(("Bloqueado"),(A111))))</formula>
    </cfRule>
    <cfRule type="containsText" dxfId="134" priority="34" operator="containsText" text="Fallado">
      <formula>NOT(ISERROR(SEARCH(("Fallado"),(A111))))</formula>
    </cfRule>
    <cfRule type="containsText" dxfId="133" priority="35" operator="containsText" text="No ejecutado">
      <formula>NOT(ISERROR(SEARCH(("No ejecutado"),(A111))))</formula>
    </cfRule>
    <cfRule type="containsText" dxfId="132" priority="36" operator="containsText" text="Pasado">
      <formula>NOT(ISERROR(SEARCH(("Pasado"),(A111))))</formula>
    </cfRule>
  </conditionalFormatting>
  <conditionalFormatting sqref="A117:A120">
    <cfRule type="containsText" dxfId="131" priority="37" operator="containsText" text="Bloqueado">
      <formula>NOT(ISERROR(SEARCH(("Bloqueado"),(A117))))</formula>
    </cfRule>
    <cfRule type="containsText" dxfId="130" priority="38" operator="containsText" text="Fallado">
      <formula>NOT(ISERROR(SEARCH(("Fallado"),(A117))))</formula>
    </cfRule>
    <cfRule type="containsText" dxfId="129" priority="39" operator="containsText" text="No ejecutado">
      <formula>NOT(ISERROR(SEARCH(("No ejecutado"),(A117))))</formula>
    </cfRule>
    <cfRule type="containsText" dxfId="128" priority="40" operator="containsText" text="Pasado">
      <formula>NOT(ISERROR(SEARCH(("Pasado"),(A117))))</formula>
    </cfRule>
  </conditionalFormatting>
  <conditionalFormatting sqref="G5:G7">
    <cfRule type="containsText" dxfId="127" priority="73" operator="containsText" text="Bloqueado">
      <formula>NOT(ISERROR(SEARCH(("Bloqueado"),(G5))))</formula>
    </cfRule>
    <cfRule type="containsText" dxfId="126" priority="74" operator="containsText" text="Fallado">
      <formula>NOT(ISERROR(SEARCH(("Fallado"),(G5))))</formula>
    </cfRule>
    <cfRule type="containsText" dxfId="125" priority="75" operator="containsText" text="No ejecutado">
      <formula>NOT(ISERROR(SEARCH(("No ejecutado"),(G5))))</formula>
    </cfRule>
    <cfRule type="containsText" dxfId="124" priority="76" operator="containsText" text="Pasado">
      <formula>NOT(ISERROR(SEARCH(("Pasado"),(G5))))</formula>
    </cfRule>
  </conditionalFormatting>
  <conditionalFormatting sqref="G8:G9">
    <cfRule type="containsText" dxfId="123" priority="80" operator="containsText" text="Pasado">
      <formula>NOT(ISERROR(SEARCH(("Pasado"),(G8))))</formula>
    </cfRule>
    <cfRule type="containsText" dxfId="122" priority="77" operator="containsText" text="Bloqueado">
      <formula>NOT(ISERROR(SEARCH(("Bloqueado"),(G8))))</formula>
    </cfRule>
    <cfRule type="containsText" dxfId="121" priority="78" operator="containsText" text="Fallado">
      <formula>NOT(ISERROR(SEARCH(("Fallado"),(G8))))</formula>
    </cfRule>
    <cfRule type="containsText" dxfId="120" priority="79" operator="containsText" text="No ejecutado">
      <formula>NOT(ISERROR(SEARCH(("No ejecutado"),(G8))))</formula>
    </cfRule>
  </conditionalFormatting>
  <conditionalFormatting sqref="G11:G14">
    <cfRule type="containsText" dxfId="119" priority="72" operator="containsText" text="Pasado">
      <formula>NOT(ISERROR(SEARCH(("Pasado"),(G11))))</formula>
    </cfRule>
    <cfRule type="containsText" dxfId="118" priority="70" operator="containsText" text="Fallado">
      <formula>NOT(ISERROR(SEARCH(("Fallado"),(G11))))</formula>
    </cfRule>
    <cfRule type="containsText" dxfId="117" priority="69" operator="containsText" text="Bloqueado">
      <formula>NOT(ISERROR(SEARCH(("Bloqueado"),(G11))))</formula>
    </cfRule>
    <cfRule type="containsText" dxfId="116" priority="71" operator="containsText" text="No ejecutado">
      <formula>NOT(ISERROR(SEARCH(("No ejecutado"),(G11))))</formula>
    </cfRule>
  </conditionalFormatting>
  <conditionalFormatting sqref="G16:G18">
    <cfRule type="containsText" dxfId="115" priority="65" operator="containsText" text="Bloqueado">
      <formula>NOT(ISERROR(SEARCH(("Bloqueado"),(G16))))</formula>
    </cfRule>
    <cfRule type="containsText" dxfId="114" priority="66" operator="containsText" text="Fallado">
      <formula>NOT(ISERROR(SEARCH(("Fallado"),(G16))))</formula>
    </cfRule>
    <cfRule type="containsText" dxfId="113" priority="67" operator="containsText" text="No ejecutado">
      <formula>NOT(ISERROR(SEARCH(("No ejecutado"),(G16))))</formula>
    </cfRule>
    <cfRule type="containsText" dxfId="112" priority="68" operator="containsText" text="Pasado">
      <formula>NOT(ISERROR(SEARCH(("Pasado"),(G16))))</formula>
    </cfRule>
  </conditionalFormatting>
  <conditionalFormatting sqref="G20:G23">
    <cfRule type="containsText" dxfId="111" priority="61" operator="containsText" text="Bloqueado">
      <formula>NOT(ISERROR(SEARCH(("Bloqueado"),(G20))))</formula>
    </cfRule>
    <cfRule type="containsText" dxfId="110" priority="62" operator="containsText" text="Fallado">
      <formula>NOT(ISERROR(SEARCH(("Fallado"),(G20))))</formula>
    </cfRule>
    <cfRule type="containsText" dxfId="109" priority="63" operator="containsText" text="No ejecutado">
      <formula>NOT(ISERROR(SEARCH(("No ejecutado"),(G20))))</formula>
    </cfRule>
    <cfRule type="containsText" dxfId="108" priority="64" operator="containsText" text="Pasado">
      <formula>NOT(ISERROR(SEARCH(("Pasado"),(G20))))</formula>
    </cfRule>
  </conditionalFormatting>
  <conditionalFormatting sqref="G25:G28">
    <cfRule type="containsText" dxfId="107" priority="57" operator="containsText" text="Bloqueado">
      <formula>NOT(ISERROR(SEARCH(("Bloqueado"),(G25))))</formula>
    </cfRule>
    <cfRule type="containsText" dxfId="106" priority="58" operator="containsText" text="Fallado">
      <formula>NOT(ISERROR(SEARCH(("Fallado"),(G25))))</formula>
    </cfRule>
    <cfRule type="containsText" dxfId="105" priority="59" operator="containsText" text="No ejecutado">
      <formula>NOT(ISERROR(SEARCH(("No ejecutado"),(G25))))</formula>
    </cfRule>
    <cfRule type="containsText" dxfId="104" priority="60" operator="containsText" text="Pasado">
      <formula>NOT(ISERROR(SEARCH(("Pasado"),(G25))))</formula>
    </cfRule>
  </conditionalFormatting>
  <conditionalFormatting sqref="G30:G34">
    <cfRule type="containsText" dxfId="103" priority="53" operator="containsText" text="Bloqueado">
      <formula>NOT(ISERROR(SEARCH(("Bloqueado"),(G30))))</formula>
    </cfRule>
    <cfRule type="containsText" dxfId="102" priority="54" operator="containsText" text="Fallado">
      <formula>NOT(ISERROR(SEARCH(("Fallado"),(G30))))</formula>
    </cfRule>
    <cfRule type="containsText" dxfId="101" priority="55" operator="containsText" text="No ejecutado">
      <formula>NOT(ISERROR(SEARCH(("No ejecutado"),(G30))))</formula>
    </cfRule>
    <cfRule type="containsText" dxfId="100" priority="56" operator="containsText" text="Pasado">
      <formula>NOT(ISERROR(SEARCH(("Pasado"),(G30))))</formula>
    </cfRule>
  </conditionalFormatting>
  <conditionalFormatting sqref="G36:G50">
    <cfRule type="containsText" dxfId="99" priority="51" operator="containsText" text="No ejecutado">
      <formula>NOT(ISERROR(SEARCH(("No ejecutado"),(G36))))</formula>
    </cfRule>
    <cfRule type="containsText" dxfId="98" priority="49" operator="containsText" text="Bloqueado">
      <formula>NOT(ISERROR(SEARCH(("Bloqueado"),(G36))))</formula>
    </cfRule>
    <cfRule type="containsText" dxfId="97" priority="50" operator="containsText" text="Fallado">
      <formula>NOT(ISERROR(SEARCH(("Fallado"),(G36))))</formula>
    </cfRule>
    <cfRule type="containsText" dxfId="96" priority="52" operator="containsText" text="Pasado">
      <formula>NOT(ISERROR(SEARCH(("Pasado"),(G36))))</formula>
    </cfRule>
  </conditionalFormatting>
  <conditionalFormatting sqref="G52:G55">
    <cfRule type="containsText" dxfId="95" priority="45" operator="containsText" text="Bloqueado">
      <formula>NOT(ISERROR(SEARCH(("Bloqueado"),(G52))))</formula>
    </cfRule>
    <cfRule type="containsText" dxfId="94" priority="46" operator="containsText" text="Fallado">
      <formula>NOT(ISERROR(SEARCH(("Fallado"),(G52))))</formula>
    </cfRule>
    <cfRule type="containsText" dxfId="93" priority="47" operator="containsText" text="No ejecutado">
      <formula>NOT(ISERROR(SEARCH(("No ejecutado"),(G52))))</formula>
    </cfRule>
    <cfRule type="containsText" dxfId="92" priority="48" operator="containsText" text="Pasado">
      <formula>NOT(ISERROR(SEARCH(("Pasado"),(G52))))</formula>
    </cfRule>
  </conditionalFormatting>
  <conditionalFormatting sqref="G57:G58">
    <cfRule type="containsText" dxfId="91" priority="42" operator="containsText" text="Fallado">
      <formula>NOT(ISERROR(SEARCH(("Fallado"),(G57))))</formula>
    </cfRule>
    <cfRule type="containsText" dxfId="90" priority="43" operator="containsText" text="No ejecutado">
      <formula>NOT(ISERROR(SEARCH(("No ejecutado"),(G57))))</formula>
    </cfRule>
    <cfRule type="containsText" dxfId="89" priority="44" operator="containsText" text="Pasado">
      <formula>NOT(ISERROR(SEARCH(("Pasado"),(G57))))</formula>
    </cfRule>
    <cfRule type="containsText" dxfId="88" priority="41" operator="containsText" text="Bloqueado">
      <formula>NOT(ISERROR(SEARCH(("Bloqueado"),(G57))))</formula>
    </cfRule>
  </conditionalFormatting>
  <dataValidations count="1">
    <dataValidation type="list" allowBlank="1" showErrorMessage="1" sqref="G52:G55 G57:G58 G5:G9 G11:G14 G16:G18 G20:G23 G25:G28 G30:G34 G36:G50 A61:A64 A69:A72 A75:A78 A81:A84 A87:A90 A93:A96 A99:A102 A105:A108 A111:A114 A117:A120" xr:uid="{00000000-0002-0000-0500-000000000000}">
      <formula1>"No ejecutado,Pasado,Fallado,Bloqueado"</formula1>
    </dataValidation>
  </dataValidations>
  <hyperlinks>
    <hyperlink ref="C5" r:id="rId1" xr:uid="{45D42887-CBAC-48AB-BB5E-EF6CC3E153B1}"/>
    <hyperlink ref="C11" r:id="rId2" xr:uid="{78BAF93E-F142-43EA-A8E3-9C1ACD2363C7}"/>
    <hyperlink ref="C16" r:id="rId3" xr:uid="{BC2E48DB-23EA-44A8-8F06-DFA55E281443}"/>
    <hyperlink ref="C20" r:id="rId4" xr:uid="{49C7DA18-AFB0-40B3-BDB1-D4902E2BCB0C}"/>
    <hyperlink ref="C25" r:id="rId5" xr:uid="{5F860C96-3A50-48B6-B688-B6F7F3022554}"/>
    <hyperlink ref="C30" r:id="rId6" xr:uid="{DDD2E559-4DE5-4B46-9895-1EB32A1FACBB}"/>
    <hyperlink ref="C36" r:id="rId7" xr:uid="{5BCE4785-41B1-4BDB-AFC6-CDBA34601380}"/>
    <hyperlink ref="C52" r:id="rId8" xr:uid="{E9C08868-6206-4139-8CC3-76C16ABA593D}"/>
    <hyperlink ref="C57" r:id="rId9" xr:uid="{91B13B78-ADD8-47D2-95F7-41B081EE507E}"/>
  </hyperlinks>
  <pageMargins left="0.7" right="0.7" top="0.75" bottom="0.75" header="0" footer="0"/>
  <pageSetup orientation="portrait"/>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46"/>
  <sheetViews>
    <sheetView topLeftCell="A59" zoomScale="118" zoomScaleNormal="118" workbookViewId="0">
      <selection activeCell="E54" sqref="E54"/>
    </sheetView>
  </sheetViews>
  <sheetFormatPr baseColWidth="10" defaultColWidth="14.42578125" defaultRowHeight="15" customHeight="1" outlineLevelRow="1"/>
  <cols>
    <col min="1" max="3" width="26.140625" customWidth="1"/>
    <col min="4" max="4" width="33.5703125" customWidth="1"/>
    <col min="5" max="5" width="26.140625" customWidth="1"/>
    <col min="6" max="6" width="29.42578125" customWidth="1"/>
    <col min="7" max="7" width="18.42578125" customWidth="1"/>
    <col min="8" max="8" width="33.140625" customWidth="1"/>
  </cols>
  <sheetData>
    <row r="1" spans="1:28">
      <c r="A1" s="48" t="s">
        <v>0</v>
      </c>
      <c r="B1" s="50"/>
      <c r="C1" s="50"/>
      <c r="D1" s="50"/>
      <c r="E1" s="50"/>
      <c r="F1" s="50"/>
      <c r="G1" s="50"/>
      <c r="H1" s="51"/>
      <c r="I1" s="1"/>
      <c r="J1" s="1"/>
      <c r="K1" s="1"/>
      <c r="L1" s="1"/>
      <c r="M1" s="1"/>
      <c r="N1" s="1"/>
      <c r="O1" s="1"/>
      <c r="P1" s="1"/>
      <c r="Q1" s="1"/>
      <c r="R1" s="1"/>
      <c r="S1" s="1"/>
      <c r="T1" s="1"/>
      <c r="U1" s="1"/>
      <c r="V1" s="1"/>
      <c r="W1" s="1"/>
      <c r="X1" s="1"/>
      <c r="Y1" s="1"/>
      <c r="Z1" s="1"/>
      <c r="AA1" s="1"/>
      <c r="AB1" s="1"/>
    </row>
    <row r="2" spans="1:28">
      <c r="A2" s="2" t="s">
        <v>1</v>
      </c>
      <c r="B2" s="52" t="s">
        <v>2</v>
      </c>
      <c r="C2" s="50"/>
      <c r="D2" s="51"/>
      <c r="E2" s="2" t="s">
        <v>3</v>
      </c>
      <c r="F2" s="53" t="s">
        <v>155</v>
      </c>
      <c r="G2" s="50"/>
      <c r="H2" s="51"/>
      <c r="I2" s="3"/>
      <c r="J2" s="3"/>
      <c r="K2" s="3"/>
      <c r="L2" s="3"/>
      <c r="M2" s="3"/>
      <c r="N2" s="3"/>
      <c r="O2" s="3"/>
      <c r="P2" s="3"/>
      <c r="Q2" s="3"/>
      <c r="R2" s="3"/>
      <c r="S2" s="3"/>
      <c r="T2" s="3"/>
      <c r="U2" s="3"/>
      <c r="V2" s="3"/>
      <c r="W2" s="3"/>
      <c r="X2" s="3"/>
      <c r="Y2" s="3"/>
      <c r="Z2" s="3"/>
      <c r="AA2" s="3"/>
      <c r="AB2" s="3"/>
    </row>
    <row r="3" spans="1:28">
      <c r="A3" s="2" t="s">
        <v>5</v>
      </c>
      <c r="B3" s="2" t="s">
        <v>6</v>
      </c>
      <c r="C3" s="2" t="s">
        <v>7</v>
      </c>
      <c r="D3" s="2" t="s">
        <v>8</v>
      </c>
      <c r="E3" s="2" t="s">
        <v>9</v>
      </c>
      <c r="F3" s="2" t="s">
        <v>10</v>
      </c>
      <c r="G3" s="2" t="s">
        <v>11</v>
      </c>
      <c r="H3" s="2" t="s">
        <v>12</v>
      </c>
      <c r="I3" s="1"/>
      <c r="J3" s="1"/>
      <c r="K3" s="1"/>
      <c r="L3" s="1"/>
      <c r="M3" s="1"/>
      <c r="N3" s="1"/>
      <c r="O3" s="1"/>
      <c r="P3" s="1"/>
      <c r="Q3" s="1"/>
      <c r="R3" s="1"/>
      <c r="S3" s="1"/>
      <c r="T3" s="1"/>
      <c r="U3" s="1"/>
      <c r="V3" s="1"/>
      <c r="W3" s="1"/>
      <c r="X3" s="1"/>
      <c r="Y3" s="1"/>
      <c r="Z3" s="1"/>
      <c r="AA3" s="1"/>
      <c r="AB3" s="1"/>
    </row>
    <row r="4" spans="1:28" collapsed="1">
      <c r="A4" s="54" t="s">
        <v>71</v>
      </c>
      <c r="B4" s="55"/>
      <c r="C4" s="55"/>
      <c r="D4" s="55"/>
      <c r="E4" s="55"/>
      <c r="F4" s="55"/>
      <c r="G4" s="55"/>
      <c r="H4" s="56"/>
      <c r="I4" s="1"/>
      <c r="J4" s="1"/>
      <c r="K4" s="1"/>
      <c r="L4" s="1"/>
      <c r="M4" s="1"/>
      <c r="N4" s="1"/>
      <c r="O4" s="1"/>
      <c r="P4" s="1"/>
      <c r="Q4" s="1"/>
      <c r="R4" s="1"/>
      <c r="S4" s="1"/>
      <c r="T4" s="1"/>
      <c r="U4" s="1"/>
      <c r="V4" s="1"/>
      <c r="W4" s="1"/>
      <c r="X4" s="1"/>
      <c r="Y4" s="1"/>
      <c r="Z4" s="1"/>
      <c r="AA4" s="1"/>
      <c r="AB4" s="1"/>
    </row>
    <row r="5" spans="1:28" ht="165" hidden="1" outlineLevel="1">
      <c r="A5" s="29" t="s">
        <v>33</v>
      </c>
      <c r="B5" s="27" t="s">
        <v>72</v>
      </c>
      <c r="C5" s="60" t="s">
        <v>73</v>
      </c>
      <c r="D5" s="27" t="s">
        <v>74</v>
      </c>
      <c r="E5" s="27" t="s">
        <v>75</v>
      </c>
      <c r="F5" s="27" t="s">
        <v>28</v>
      </c>
      <c r="G5" s="28" t="s">
        <v>29</v>
      </c>
      <c r="H5" s="27" t="s">
        <v>28</v>
      </c>
      <c r="I5" s="1"/>
      <c r="J5" s="1"/>
      <c r="K5" s="1"/>
      <c r="L5" s="1"/>
      <c r="M5" s="1"/>
      <c r="N5" s="1"/>
      <c r="O5" s="1"/>
      <c r="P5" s="1"/>
      <c r="Q5" s="1"/>
      <c r="R5" s="1"/>
      <c r="S5" s="1"/>
      <c r="T5" s="1"/>
      <c r="U5" s="1"/>
      <c r="V5" s="1"/>
      <c r="W5" s="1"/>
      <c r="X5" s="1"/>
      <c r="Y5" s="1"/>
      <c r="Z5" s="1"/>
      <c r="AA5" s="1"/>
      <c r="AB5" s="1"/>
    </row>
    <row r="6" spans="1:28" ht="45" hidden="1" outlineLevel="1">
      <c r="A6" s="29" t="s">
        <v>54</v>
      </c>
      <c r="B6" s="27" t="s">
        <v>55</v>
      </c>
      <c r="C6" s="58"/>
      <c r="D6" s="27" t="s">
        <v>56</v>
      </c>
      <c r="E6" s="27" t="s">
        <v>57</v>
      </c>
      <c r="F6" s="27" t="s">
        <v>28</v>
      </c>
      <c r="G6" s="28" t="s">
        <v>29</v>
      </c>
      <c r="H6" s="27" t="s">
        <v>28</v>
      </c>
      <c r="I6" s="1"/>
      <c r="J6" s="1"/>
      <c r="K6" s="1"/>
      <c r="L6" s="1"/>
      <c r="M6" s="1"/>
      <c r="N6" s="1"/>
      <c r="O6" s="1"/>
      <c r="P6" s="1"/>
      <c r="Q6" s="1"/>
      <c r="R6" s="1"/>
      <c r="S6" s="1"/>
      <c r="T6" s="1"/>
      <c r="U6" s="1"/>
      <c r="V6" s="1"/>
      <c r="W6" s="1"/>
      <c r="X6" s="1"/>
      <c r="Y6" s="1"/>
      <c r="Z6" s="1"/>
      <c r="AA6" s="1"/>
      <c r="AB6" s="1"/>
    </row>
    <row r="7" spans="1:28" ht="120" hidden="1" outlineLevel="1">
      <c r="A7" s="29" t="s">
        <v>33</v>
      </c>
      <c r="B7" s="69" t="s">
        <v>76</v>
      </c>
      <c r="C7" s="58"/>
      <c r="D7" s="27" t="s">
        <v>77</v>
      </c>
      <c r="E7" s="27" t="s">
        <v>78</v>
      </c>
      <c r="F7" s="27" t="s">
        <v>28</v>
      </c>
      <c r="G7" s="28" t="s">
        <v>29</v>
      </c>
      <c r="H7" s="27" t="s">
        <v>28</v>
      </c>
      <c r="I7" s="1"/>
      <c r="J7" s="1"/>
      <c r="K7" s="1"/>
      <c r="L7" s="1"/>
      <c r="M7" s="1"/>
      <c r="N7" s="1"/>
      <c r="O7" s="1"/>
      <c r="P7" s="1"/>
      <c r="Q7" s="1"/>
      <c r="R7" s="1"/>
      <c r="S7" s="1"/>
      <c r="T7" s="1"/>
      <c r="U7" s="1"/>
      <c r="V7" s="1"/>
      <c r="W7" s="1"/>
      <c r="X7" s="1"/>
      <c r="Y7" s="1"/>
      <c r="Z7" s="1"/>
      <c r="AA7" s="1"/>
      <c r="AB7" s="1"/>
    </row>
    <row r="8" spans="1:28" ht="90" hidden="1" outlineLevel="1">
      <c r="A8" s="29" t="s">
        <v>54</v>
      </c>
      <c r="B8" s="70"/>
      <c r="C8" s="58"/>
      <c r="D8" s="32" t="s">
        <v>238</v>
      </c>
      <c r="E8" s="27" t="s">
        <v>239</v>
      </c>
      <c r="F8" s="27" t="s">
        <v>28</v>
      </c>
      <c r="G8" s="28" t="s">
        <v>19</v>
      </c>
      <c r="H8" s="32" t="s">
        <v>240</v>
      </c>
      <c r="I8" s="1"/>
      <c r="J8" s="1"/>
      <c r="K8" s="1"/>
      <c r="L8" s="1"/>
      <c r="M8" s="1"/>
      <c r="N8" s="1"/>
      <c r="O8" s="1"/>
      <c r="P8" s="1"/>
      <c r="Q8" s="1"/>
      <c r="R8" s="1"/>
      <c r="S8" s="1"/>
      <c r="T8" s="1"/>
      <c r="U8" s="1"/>
      <c r="V8" s="1"/>
      <c r="W8" s="1"/>
      <c r="X8" s="1"/>
      <c r="Y8" s="1"/>
      <c r="Z8" s="1"/>
      <c r="AA8" s="1"/>
      <c r="AB8" s="1"/>
    </row>
    <row r="9" spans="1:28" ht="180" hidden="1" outlineLevel="1">
      <c r="A9" s="29" t="s">
        <v>33</v>
      </c>
      <c r="B9" s="71" t="s">
        <v>79</v>
      </c>
      <c r="C9" s="58"/>
      <c r="D9" s="27" t="s">
        <v>80</v>
      </c>
      <c r="E9" s="27" t="s">
        <v>81</v>
      </c>
      <c r="F9" s="27" t="s">
        <v>28</v>
      </c>
      <c r="G9" s="28" t="s">
        <v>19</v>
      </c>
      <c r="H9" s="32" t="s">
        <v>237</v>
      </c>
      <c r="I9" s="1"/>
      <c r="J9" s="1"/>
      <c r="K9" s="1"/>
      <c r="L9" s="1"/>
      <c r="M9" s="1"/>
      <c r="N9" s="1"/>
      <c r="O9" s="1"/>
      <c r="P9" s="1"/>
      <c r="Q9" s="1"/>
      <c r="R9" s="1"/>
      <c r="S9" s="1"/>
      <c r="T9" s="1"/>
      <c r="U9" s="1"/>
      <c r="V9" s="1"/>
      <c r="W9" s="1"/>
      <c r="X9" s="1"/>
      <c r="Y9" s="1"/>
      <c r="Z9" s="1"/>
      <c r="AA9" s="1"/>
      <c r="AB9" s="1"/>
    </row>
    <row r="10" spans="1:28" ht="90" hidden="1" outlineLevel="1">
      <c r="A10" s="29" t="s">
        <v>54</v>
      </c>
      <c r="B10" s="72"/>
      <c r="C10" s="58"/>
      <c r="D10" s="32" t="s">
        <v>238</v>
      </c>
      <c r="E10" s="27" t="s">
        <v>239</v>
      </c>
      <c r="F10" s="27" t="s">
        <v>28</v>
      </c>
      <c r="G10" s="28" t="s">
        <v>19</v>
      </c>
      <c r="H10" s="32" t="s">
        <v>241</v>
      </c>
      <c r="I10" s="1"/>
      <c r="J10" s="1"/>
      <c r="K10" s="1"/>
      <c r="L10" s="1"/>
      <c r="M10" s="1"/>
      <c r="N10" s="1"/>
      <c r="O10" s="1"/>
      <c r="P10" s="1"/>
      <c r="Q10" s="1"/>
      <c r="R10" s="1"/>
      <c r="S10" s="1"/>
      <c r="T10" s="1"/>
      <c r="U10" s="1"/>
      <c r="V10" s="1"/>
      <c r="W10" s="1"/>
      <c r="X10" s="1"/>
      <c r="Y10" s="1"/>
      <c r="Z10" s="1"/>
      <c r="AA10" s="1"/>
      <c r="AB10" s="1"/>
    </row>
    <row r="11" spans="1:28" ht="30" hidden="1" outlineLevel="1">
      <c r="A11" s="29" t="s">
        <v>33</v>
      </c>
      <c r="B11" s="27" t="s">
        <v>82</v>
      </c>
      <c r="C11" s="59"/>
      <c r="D11" s="27" t="s">
        <v>83</v>
      </c>
      <c r="E11" s="27" t="s">
        <v>84</v>
      </c>
      <c r="F11" s="27" t="s">
        <v>28</v>
      </c>
      <c r="G11" s="28" t="s">
        <v>29</v>
      </c>
      <c r="H11" s="27" t="s">
        <v>28</v>
      </c>
      <c r="I11" s="1"/>
      <c r="J11" s="1"/>
      <c r="K11" s="1"/>
      <c r="L11" s="1"/>
      <c r="M11" s="1"/>
      <c r="N11" s="1"/>
      <c r="O11" s="1"/>
      <c r="P11" s="1"/>
      <c r="Q11" s="1"/>
      <c r="R11" s="1"/>
      <c r="S11" s="1"/>
      <c r="T11" s="1"/>
      <c r="U11" s="1"/>
      <c r="V11" s="1"/>
      <c r="W11" s="1"/>
      <c r="X11" s="1"/>
      <c r="Y11" s="1"/>
      <c r="Z11" s="1"/>
      <c r="AA11" s="1"/>
      <c r="AB11" s="1"/>
    </row>
    <row r="12" spans="1:28" collapsed="1">
      <c r="A12" s="65" t="s">
        <v>85</v>
      </c>
      <c r="B12" s="59"/>
      <c r="C12" s="59"/>
      <c r="D12" s="59"/>
      <c r="E12" s="59"/>
      <c r="F12" s="59"/>
      <c r="G12" s="59"/>
      <c r="H12" s="59"/>
      <c r="I12" s="1"/>
      <c r="J12" s="1"/>
      <c r="K12" s="1"/>
      <c r="L12" s="1"/>
      <c r="M12" s="1"/>
      <c r="N12" s="1"/>
      <c r="O12" s="1"/>
      <c r="P12" s="1"/>
      <c r="Q12" s="1"/>
      <c r="R12" s="1"/>
      <c r="S12" s="1"/>
      <c r="T12" s="1"/>
      <c r="U12" s="1"/>
      <c r="V12" s="1"/>
      <c r="W12" s="1"/>
      <c r="X12" s="1"/>
      <c r="Y12" s="1"/>
      <c r="Z12" s="1"/>
      <c r="AA12" s="1"/>
      <c r="AB12" s="1"/>
    </row>
    <row r="13" spans="1:28" ht="45" hidden="1" outlineLevel="1">
      <c r="A13" s="29" t="s">
        <v>33</v>
      </c>
      <c r="B13" s="27" t="s">
        <v>86</v>
      </c>
      <c r="C13" s="60" t="s">
        <v>73</v>
      </c>
      <c r="D13" s="27" t="s">
        <v>87</v>
      </c>
      <c r="E13" s="27" t="s">
        <v>88</v>
      </c>
      <c r="F13" s="27" t="s">
        <v>28</v>
      </c>
      <c r="G13" s="28" t="s">
        <v>29</v>
      </c>
      <c r="H13" s="27" t="s">
        <v>28</v>
      </c>
      <c r="I13" s="1"/>
      <c r="J13" s="1"/>
      <c r="K13" s="1"/>
      <c r="L13" s="1"/>
      <c r="M13" s="1"/>
      <c r="N13" s="1"/>
      <c r="O13" s="1"/>
      <c r="P13" s="1"/>
      <c r="Q13" s="1"/>
      <c r="R13" s="1"/>
      <c r="S13" s="1"/>
      <c r="T13" s="1"/>
      <c r="U13" s="1"/>
      <c r="V13" s="1"/>
      <c r="W13" s="1"/>
      <c r="X13" s="1"/>
      <c r="Y13" s="1"/>
      <c r="Z13" s="1"/>
      <c r="AA13" s="1"/>
      <c r="AB13" s="1"/>
    </row>
    <row r="14" spans="1:28" ht="45" hidden="1" outlineLevel="1">
      <c r="A14" s="29" t="s">
        <v>33</v>
      </c>
      <c r="B14" s="27" t="s">
        <v>89</v>
      </c>
      <c r="C14" s="58"/>
      <c r="D14" s="27" t="s">
        <v>90</v>
      </c>
      <c r="E14" s="27" t="s">
        <v>91</v>
      </c>
      <c r="F14" s="27" t="s">
        <v>28</v>
      </c>
      <c r="G14" s="28" t="s">
        <v>29</v>
      </c>
      <c r="H14" s="27" t="s">
        <v>28</v>
      </c>
      <c r="I14" s="1"/>
      <c r="J14" s="1"/>
      <c r="K14" s="1"/>
      <c r="L14" s="1"/>
      <c r="M14" s="1"/>
      <c r="N14" s="1"/>
      <c r="O14" s="1"/>
      <c r="P14" s="1"/>
      <c r="Q14" s="1"/>
      <c r="R14" s="1"/>
      <c r="S14" s="1"/>
      <c r="T14" s="1"/>
      <c r="U14" s="1"/>
      <c r="V14" s="1"/>
      <c r="W14" s="1"/>
      <c r="X14" s="1"/>
      <c r="Y14" s="1"/>
      <c r="Z14" s="1"/>
      <c r="AA14" s="1"/>
      <c r="AB14" s="1"/>
    </row>
    <row r="15" spans="1:28" ht="60" hidden="1" outlineLevel="1">
      <c r="A15" s="29" t="s">
        <v>33</v>
      </c>
      <c r="B15" s="27" t="s">
        <v>92</v>
      </c>
      <c r="C15" s="58"/>
      <c r="D15" s="27" t="s">
        <v>93</v>
      </c>
      <c r="E15" s="27" t="s">
        <v>94</v>
      </c>
      <c r="F15" s="27" t="s">
        <v>28</v>
      </c>
      <c r="G15" s="28" t="s">
        <v>29</v>
      </c>
      <c r="H15" s="27" t="s">
        <v>28</v>
      </c>
      <c r="I15" s="1"/>
      <c r="J15" s="1"/>
      <c r="K15" s="1"/>
      <c r="L15" s="1"/>
      <c r="M15" s="1"/>
      <c r="N15" s="1"/>
      <c r="O15" s="1"/>
      <c r="P15" s="1"/>
      <c r="Q15" s="1"/>
      <c r="R15" s="1"/>
      <c r="S15" s="1"/>
      <c r="T15" s="1"/>
      <c r="U15" s="1"/>
      <c r="V15" s="1"/>
      <c r="W15" s="1"/>
      <c r="X15" s="1"/>
      <c r="Y15" s="1"/>
      <c r="Z15" s="1"/>
      <c r="AA15" s="1"/>
      <c r="AB15" s="1"/>
    </row>
    <row r="16" spans="1:28" ht="30" hidden="1" outlineLevel="1">
      <c r="A16" s="29" t="s">
        <v>33</v>
      </c>
      <c r="B16" s="27" t="s">
        <v>95</v>
      </c>
      <c r="C16" s="59"/>
      <c r="D16" s="27" t="s">
        <v>96</v>
      </c>
      <c r="E16" s="27" t="s">
        <v>97</v>
      </c>
      <c r="F16" s="27" t="s">
        <v>28</v>
      </c>
      <c r="G16" s="28" t="s">
        <v>29</v>
      </c>
      <c r="H16" s="27" t="s">
        <v>28</v>
      </c>
      <c r="I16" s="1"/>
      <c r="J16" s="1"/>
      <c r="K16" s="1"/>
      <c r="L16" s="1"/>
      <c r="M16" s="1"/>
      <c r="N16" s="1"/>
      <c r="O16" s="1"/>
      <c r="P16" s="1"/>
      <c r="Q16" s="1"/>
      <c r="R16" s="1"/>
      <c r="S16" s="1"/>
      <c r="T16" s="1"/>
      <c r="U16" s="1"/>
      <c r="V16" s="1"/>
      <c r="W16" s="1"/>
      <c r="X16" s="1"/>
      <c r="Y16" s="1"/>
      <c r="Z16" s="1"/>
      <c r="AA16" s="1"/>
      <c r="AB16" s="1"/>
    </row>
    <row r="17" spans="1:28" collapsed="1">
      <c r="A17" s="65" t="s">
        <v>98</v>
      </c>
      <c r="B17" s="59"/>
      <c r="C17" s="59"/>
      <c r="D17" s="59"/>
      <c r="E17" s="59"/>
      <c r="F17" s="59"/>
      <c r="G17" s="59"/>
      <c r="H17" s="59"/>
      <c r="I17" s="1"/>
      <c r="J17" s="1"/>
      <c r="K17" s="1"/>
      <c r="L17" s="1"/>
      <c r="M17" s="1"/>
      <c r="N17" s="1"/>
      <c r="O17" s="1"/>
      <c r="P17" s="1"/>
      <c r="Q17" s="1"/>
      <c r="R17" s="1"/>
      <c r="S17" s="1"/>
      <c r="T17" s="1"/>
      <c r="U17" s="1"/>
      <c r="V17" s="1"/>
      <c r="W17" s="1"/>
      <c r="X17" s="1"/>
      <c r="Y17" s="1"/>
      <c r="Z17" s="1"/>
      <c r="AA17" s="1"/>
      <c r="AB17" s="1"/>
    </row>
    <row r="18" spans="1:28" ht="46.5" hidden="1" customHeight="1" outlineLevel="1">
      <c r="A18" s="29" t="s">
        <v>33</v>
      </c>
      <c r="B18" s="27" t="s">
        <v>82</v>
      </c>
      <c r="C18" s="60" t="s">
        <v>73</v>
      </c>
      <c r="D18" s="57" t="s">
        <v>99</v>
      </c>
      <c r="E18" s="57" t="s">
        <v>100</v>
      </c>
      <c r="F18" s="27" t="s">
        <v>28</v>
      </c>
      <c r="G18" s="28" t="s">
        <v>29</v>
      </c>
      <c r="H18" s="27" t="s">
        <v>28</v>
      </c>
      <c r="I18" s="1"/>
      <c r="J18" s="1"/>
      <c r="K18" s="1"/>
      <c r="L18" s="1"/>
      <c r="M18" s="1"/>
      <c r="N18" s="1"/>
      <c r="O18" s="1"/>
      <c r="P18" s="1"/>
      <c r="Q18" s="1"/>
      <c r="R18" s="1"/>
      <c r="S18" s="1"/>
      <c r="T18" s="1"/>
      <c r="U18" s="1"/>
      <c r="V18" s="1"/>
      <c r="W18" s="1"/>
      <c r="X18" s="1"/>
      <c r="Y18" s="1"/>
      <c r="Z18" s="1"/>
      <c r="AA18" s="1"/>
      <c r="AB18" s="1"/>
    </row>
    <row r="19" spans="1:28" ht="46.5" hidden="1" customHeight="1" outlineLevel="1">
      <c r="A19" s="29" t="s">
        <v>54</v>
      </c>
      <c r="B19" s="27" t="s">
        <v>101</v>
      </c>
      <c r="C19" s="58"/>
      <c r="D19" s="58"/>
      <c r="E19" s="58"/>
      <c r="F19" s="27" t="s">
        <v>28</v>
      </c>
      <c r="G19" s="28" t="s">
        <v>29</v>
      </c>
      <c r="H19" s="27" t="s">
        <v>28</v>
      </c>
      <c r="I19" s="1"/>
      <c r="J19" s="1"/>
      <c r="K19" s="1"/>
      <c r="L19" s="1"/>
      <c r="M19" s="1"/>
      <c r="N19" s="1"/>
      <c r="O19" s="1"/>
      <c r="P19" s="1"/>
      <c r="Q19" s="1"/>
      <c r="R19" s="1"/>
      <c r="S19" s="1"/>
      <c r="T19" s="1"/>
      <c r="U19" s="1"/>
      <c r="V19" s="1"/>
      <c r="W19" s="1"/>
      <c r="X19" s="1"/>
      <c r="Y19" s="1"/>
      <c r="Z19" s="1"/>
      <c r="AA19" s="1"/>
      <c r="AB19" s="1"/>
    </row>
    <row r="20" spans="1:28" ht="46.5" hidden="1" customHeight="1" outlineLevel="1">
      <c r="A20" s="29" t="s">
        <v>54</v>
      </c>
      <c r="B20" s="27" t="s">
        <v>102</v>
      </c>
      <c r="C20" s="59"/>
      <c r="D20" s="59"/>
      <c r="E20" s="59"/>
      <c r="F20" s="27" t="s">
        <v>28</v>
      </c>
      <c r="G20" s="28" t="s">
        <v>19</v>
      </c>
      <c r="H20" s="27" t="s">
        <v>103</v>
      </c>
      <c r="I20" s="1"/>
      <c r="J20" s="1"/>
      <c r="K20" s="1"/>
      <c r="L20" s="1"/>
      <c r="M20" s="1"/>
      <c r="N20" s="1"/>
      <c r="O20" s="1"/>
      <c r="P20" s="1"/>
      <c r="Q20" s="1"/>
      <c r="R20" s="1"/>
      <c r="S20" s="1"/>
      <c r="T20" s="1"/>
      <c r="U20" s="1"/>
      <c r="V20" s="1"/>
      <c r="W20" s="1"/>
      <c r="X20" s="1"/>
      <c r="Y20" s="1"/>
      <c r="Z20" s="1"/>
      <c r="AA20" s="1"/>
      <c r="AB20" s="1"/>
    </row>
    <row r="21" spans="1:28" collapsed="1">
      <c r="A21" s="65" t="s">
        <v>104</v>
      </c>
      <c r="B21" s="59"/>
      <c r="C21" s="59"/>
      <c r="D21" s="59"/>
      <c r="E21" s="59"/>
      <c r="F21" s="59"/>
      <c r="G21" s="59"/>
      <c r="H21" s="59"/>
      <c r="I21" s="1"/>
      <c r="J21" s="1"/>
      <c r="K21" s="1"/>
      <c r="L21" s="1"/>
      <c r="M21" s="1"/>
      <c r="N21" s="1"/>
      <c r="O21" s="1"/>
      <c r="P21" s="1"/>
      <c r="Q21" s="1"/>
      <c r="R21" s="1"/>
      <c r="S21" s="1"/>
      <c r="T21" s="1"/>
      <c r="U21" s="1"/>
      <c r="V21" s="1"/>
      <c r="W21" s="1"/>
      <c r="X21" s="1"/>
      <c r="Y21" s="1"/>
      <c r="Z21" s="1"/>
      <c r="AA21" s="1"/>
      <c r="AB21" s="1"/>
    </row>
    <row r="22" spans="1:28" ht="60" hidden="1" outlineLevel="1">
      <c r="A22" s="29" t="s">
        <v>33</v>
      </c>
      <c r="B22" s="27" t="s">
        <v>105</v>
      </c>
      <c r="C22" s="60" t="s">
        <v>73</v>
      </c>
      <c r="D22" s="27" t="s">
        <v>106</v>
      </c>
      <c r="E22" s="57" t="s">
        <v>107</v>
      </c>
      <c r="F22" s="27" t="s">
        <v>28</v>
      </c>
      <c r="G22" s="28" t="s">
        <v>29</v>
      </c>
      <c r="H22" s="27" t="s">
        <v>28</v>
      </c>
      <c r="I22" s="1"/>
      <c r="J22" s="1"/>
      <c r="K22" s="1"/>
      <c r="L22" s="1"/>
      <c r="M22" s="1"/>
      <c r="N22" s="1"/>
      <c r="O22" s="1"/>
      <c r="P22" s="1"/>
      <c r="Q22" s="1"/>
      <c r="R22" s="1"/>
      <c r="S22" s="1"/>
      <c r="T22" s="1"/>
      <c r="U22" s="1"/>
      <c r="V22" s="1"/>
      <c r="W22" s="1"/>
      <c r="X22" s="1"/>
      <c r="Y22" s="1"/>
      <c r="Z22" s="1"/>
      <c r="AA22" s="1"/>
      <c r="AB22" s="1"/>
    </row>
    <row r="23" spans="1:28" ht="135" hidden="1" outlineLevel="1">
      <c r="A23" s="29" t="s">
        <v>33</v>
      </c>
      <c r="B23" s="27" t="s">
        <v>108</v>
      </c>
      <c r="C23" s="58"/>
      <c r="D23" s="27" t="s">
        <v>109</v>
      </c>
      <c r="E23" s="59"/>
      <c r="F23" s="27" t="s">
        <v>28</v>
      </c>
      <c r="G23" s="28" t="s">
        <v>19</v>
      </c>
      <c r="H23" s="32" t="s">
        <v>242</v>
      </c>
      <c r="I23" s="1"/>
      <c r="J23" s="1"/>
      <c r="K23" s="1"/>
      <c r="L23" s="1"/>
      <c r="M23" s="1"/>
      <c r="N23" s="1"/>
      <c r="O23" s="1"/>
      <c r="P23" s="1"/>
      <c r="Q23" s="1"/>
      <c r="R23" s="1"/>
      <c r="S23" s="1"/>
      <c r="T23" s="1"/>
      <c r="U23" s="1"/>
      <c r="V23" s="1"/>
      <c r="W23" s="1"/>
      <c r="X23" s="1"/>
      <c r="Y23" s="1"/>
      <c r="Z23" s="1"/>
      <c r="AA23" s="1"/>
      <c r="AB23" s="1"/>
    </row>
    <row r="24" spans="1:28" ht="60" hidden="1" outlineLevel="1">
      <c r="A24" s="29" t="s">
        <v>33</v>
      </c>
      <c r="B24" s="27" t="s">
        <v>110</v>
      </c>
      <c r="C24" s="58"/>
      <c r="D24" s="27" t="s">
        <v>111</v>
      </c>
      <c r="E24" s="27" t="s">
        <v>112</v>
      </c>
      <c r="F24" s="27" t="s">
        <v>28</v>
      </c>
      <c r="G24" s="28" t="s">
        <v>29</v>
      </c>
      <c r="H24" s="27" t="s">
        <v>28</v>
      </c>
      <c r="I24" s="1"/>
      <c r="J24" s="1"/>
      <c r="K24" s="1"/>
      <c r="L24" s="1"/>
      <c r="M24" s="1"/>
      <c r="N24" s="1"/>
      <c r="O24" s="1"/>
      <c r="P24" s="1"/>
      <c r="Q24" s="1"/>
      <c r="R24" s="1"/>
      <c r="S24" s="1"/>
      <c r="T24" s="1"/>
      <c r="U24" s="1"/>
      <c r="V24" s="1"/>
      <c r="W24" s="1"/>
      <c r="X24" s="1"/>
      <c r="Y24" s="1"/>
      <c r="Z24" s="1"/>
      <c r="AA24" s="1"/>
      <c r="AB24" s="1"/>
    </row>
    <row r="25" spans="1:28" ht="105" hidden="1" outlineLevel="1">
      <c r="A25" s="29" t="s">
        <v>33</v>
      </c>
      <c r="B25" s="27" t="s">
        <v>113</v>
      </c>
      <c r="C25" s="59"/>
      <c r="D25" s="27" t="s">
        <v>114</v>
      </c>
      <c r="E25" s="27" t="s">
        <v>115</v>
      </c>
      <c r="F25" s="27" t="s">
        <v>28</v>
      </c>
      <c r="G25" s="28" t="s">
        <v>29</v>
      </c>
      <c r="H25" s="32" t="s">
        <v>243</v>
      </c>
      <c r="I25" s="1"/>
      <c r="J25" s="1"/>
      <c r="K25" s="1"/>
      <c r="L25" s="1"/>
      <c r="M25" s="1"/>
      <c r="N25" s="1"/>
      <c r="O25" s="1"/>
      <c r="P25" s="1"/>
      <c r="Q25" s="1"/>
      <c r="R25" s="1"/>
      <c r="S25" s="1"/>
      <c r="T25" s="1"/>
      <c r="U25" s="1"/>
      <c r="V25" s="1"/>
      <c r="W25" s="1"/>
      <c r="X25" s="1"/>
      <c r="Y25" s="1"/>
      <c r="Z25" s="1"/>
      <c r="AA25" s="1"/>
      <c r="AB25" s="1"/>
    </row>
    <row r="26" spans="1:28" collapsed="1">
      <c r="A26" s="65" t="s">
        <v>116</v>
      </c>
      <c r="B26" s="59"/>
      <c r="C26" s="59"/>
      <c r="D26" s="59"/>
      <c r="E26" s="59"/>
      <c r="F26" s="59"/>
      <c r="G26" s="59"/>
      <c r="H26" s="59"/>
      <c r="I26" s="1"/>
      <c r="J26" s="1"/>
      <c r="K26" s="1"/>
      <c r="L26" s="1"/>
      <c r="M26" s="1"/>
      <c r="N26" s="1"/>
      <c r="O26" s="1"/>
      <c r="P26" s="1"/>
      <c r="Q26" s="1"/>
      <c r="R26" s="1"/>
      <c r="S26" s="1"/>
      <c r="T26" s="1"/>
      <c r="U26" s="1"/>
      <c r="V26" s="1"/>
      <c r="W26" s="1"/>
      <c r="X26" s="1"/>
      <c r="Y26" s="1"/>
      <c r="Z26" s="1"/>
      <c r="AA26" s="1"/>
      <c r="AB26" s="1"/>
    </row>
    <row r="27" spans="1:28" ht="150" hidden="1" outlineLevel="1">
      <c r="A27" s="29" t="s">
        <v>54</v>
      </c>
      <c r="B27" s="27" t="s">
        <v>117</v>
      </c>
      <c r="C27" s="60" t="s">
        <v>118</v>
      </c>
      <c r="D27" s="27" t="s">
        <v>119</v>
      </c>
      <c r="E27" s="27" t="s">
        <v>75</v>
      </c>
      <c r="F27" s="27" t="s">
        <v>28</v>
      </c>
      <c r="G27" s="28" t="s">
        <v>29</v>
      </c>
      <c r="H27" s="27" t="s">
        <v>28</v>
      </c>
      <c r="I27" s="1"/>
      <c r="J27" s="1"/>
      <c r="K27" s="1"/>
      <c r="L27" s="1"/>
      <c r="M27" s="1"/>
      <c r="N27" s="1"/>
      <c r="O27" s="1"/>
      <c r="P27" s="1"/>
      <c r="Q27" s="1"/>
      <c r="R27" s="1"/>
      <c r="S27" s="1"/>
      <c r="T27" s="1"/>
      <c r="U27" s="1"/>
      <c r="V27" s="1"/>
      <c r="W27" s="1"/>
      <c r="X27" s="1"/>
      <c r="Y27" s="1"/>
      <c r="Z27" s="1"/>
      <c r="AA27" s="1"/>
      <c r="AB27" s="1"/>
    </row>
    <row r="28" spans="1:28" ht="60" hidden="1" outlineLevel="1">
      <c r="A28" s="29" t="s">
        <v>33</v>
      </c>
      <c r="B28" s="27" t="s">
        <v>120</v>
      </c>
      <c r="C28" s="58"/>
      <c r="D28" s="27" t="s">
        <v>121</v>
      </c>
      <c r="E28" s="27" t="s">
        <v>91</v>
      </c>
      <c r="F28" s="27" t="s">
        <v>28</v>
      </c>
      <c r="G28" s="28" t="s">
        <v>29</v>
      </c>
      <c r="H28" s="27" t="s">
        <v>28</v>
      </c>
      <c r="I28" s="1"/>
      <c r="J28" s="1"/>
      <c r="K28" s="1"/>
      <c r="L28" s="1"/>
      <c r="M28" s="1"/>
      <c r="N28" s="1"/>
      <c r="O28" s="1"/>
      <c r="P28" s="1"/>
      <c r="Q28" s="1"/>
      <c r="R28" s="1"/>
      <c r="S28" s="1"/>
      <c r="T28" s="1"/>
      <c r="U28" s="1"/>
      <c r="V28" s="1"/>
      <c r="W28" s="1"/>
      <c r="X28" s="1"/>
      <c r="Y28" s="1"/>
      <c r="Z28" s="1"/>
      <c r="AA28" s="1"/>
      <c r="AB28" s="1"/>
    </row>
    <row r="29" spans="1:28" ht="60" hidden="1" outlineLevel="1">
      <c r="A29" s="29" t="s">
        <v>33</v>
      </c>
      <c r="B29" s="27" t="s">
        <v>110</v>
      </c>
      <c r="C29" s="58"/>
      <c r="D29" s="27" t="s">
        <v>111</v>
      </c>
      <c r="E29" s="27" t="s">
        <v>112</v>
      </c>
      <c r="F29" s="27" t="s">
        <v>28</v>
      </c>
      <c r="G29" s="28" t="s">
        <v>29</v>
      </c>
      <c r="H29" s="27" t="s">
        <v>28</v>
      </c>
      <c r="I29" s="1"/>
      <c r="J29" s="1"/>
      <c r="K29" s="1"/>
      <c r="L29" s="1"/>
      <c r="M29" s="1"/>
      <c r="N29" s="1"/>
      <c r="O29" s="1"/>
      <c r="P29" s="1"/>
      <c r="Q29" s="1"/>
      <c r="R29" s="1"/>
      <c r="S29" s="1"/>
      <c r="T29" s="1"/>
      <c r="U29" s="1"/>
      <c r="V29" s="1"/>
      <c r="W29" s="1"/>
      <c r="X29" s="1"/>
      <c r="Y29" s="1"/>
      <c r="Z29" s="1"/>
      <c r="AA29" s="1"/>
      <c r="AB29" s="1"/>
    </row>
    <row r="30" spans="1:28" ht="75" hidden="1" outlineLevel="1">
      <c r="A30" s="29" t="s">
        <v>33</v>
      </c>
      <c r="B30" s="27" t="s">
        <v>113</v>
      </c>
      <c r="C30" s="59"/>
      <c r="D30" s="27" t="s">
        <v>114</v>
      </c>
      <c r="E30" s="27" t="s">
        <v>115</v>
      </c>
      <c r="F30" s="27" t="s">
        <v>28</v>
      </c>
      <c r="G30" s="28" t="s">
        <v>29</v>
      </c>
      <c r="H30" s="27" t="s">
        <v>28</v>
      </c>
      <c r="I30" s="1"/>
      <c r="J30" s="1"/>
      <c r="K30" s="1"/>
      <c r="L30" s="1"/>
      <c r="M30" s="1"/>
      <c r="N30" s="1"/>
      <c r="O30" s="1"/>
      <c r="P30" s="1"/>
      <c r="Q30" s="1"/>
      <c r="R30" s="1"/>
      <c r="S30" s="1"/>
      <c r="T30" s="1"/>
      <c r="U30" s="1"/>
      <c r="V30" s="1"/>
      <c r="W30" s="1"/>
      <c r="X30" s="1"/>
      <c r="Y30" s="1"/>
      <c r="Z30" s="1"/>
      <c r="AA30" s="1"/>
      <c r="AB30" s="1"/>
    </row>
    <row r="31" spans="1:28" collapsed="1">
      <c r="A31" s="65" t="s">
        <v>126</v>
      </c>
      <c r="B31" s="59"/>
      <c r="C31" s="59"/>
      <c r="D31" s="59"/>
      <c r="E31" s="59"/>
      <c r="F31" s="59"/>
      <c r="G31" s="59"/>
      <c r="H31" s="59"/>
      <c r="I31" s="1"/>
      <c r="J31" s="1"/>
      <c r="K31" s="1"/>
      <c r="L31" s="1"/>
      <c r="M31" s="1"/>
      <c r="N31" s="1"/>
      <c r="O31" s="1"/>
      <c r="P31" s="1"/>
      <c r="Q31" s="1"/>
      <c r="R31" s="1"/>
      <c r="S31" s="1"/>
      <c r="T31" s="1"/>
      <c r="U31" s="1"/>
      <c r="V31" s="1"/>
      <c r="W31" s="1"/>
      <c r="X31" s="1"/>
      <c r="Y31" s="1"/>
      <c r="Z31" s="1"/>
      <c r="AA31" s="1"/>
      <c r="AB31" s="1"/>
    </row>
    <row r="32" spans="1:28" ht="180" hidden="1" outlineLevel="1">
      <c r="A32" s="29" t="s">
        <v>54</v>
      </c>
      <c r="B32" s="27" t="s">
        <v>117</v>
      </c>
      <c r="C32" s="60" t="s">
        <v>127</v>
      </c>
      <c r="D32" s="27" t="s">
        <v>128</v>
      </c>
      <c r="E32" s="27" t="s">
        <v>75</v>
      </c>
      <c r="F32" s="27" t="s">
        <v>28</v>
      </c>
      <c r="G32" s="28" t="s">
        <v>29</v>
      </c>
      <c r="H32" s="27" t="s">
        <v>28</v>
      </c>
      <c r="I32" s="1"/>
      <c r="J32" s="1"/>
      <c r="K32" s="1"/>
      <c r="L32" s="1"/>
      <c r="M32" s="1"/>
      <c r="N32" s="1"/>
      <c r="O32" s="1"/>
      <c r="P32" s="1"/>
      <c r="Q32" s="1"/>
      <c r="R32" s="1"/>
      <c r="S32" s="1"/>
      <c r="T32" s="1"/>
      <c r="U32" s="1"/>
      <c r="V32" s="1"/>
      <c r="W32" s="1"/>
      <c r="X32" s="1"/>
      <c r="Y32" s="1"/>
      <c r="Z32" s="1"/>
      <c r="AA32" s="1"/>
      <c r="AB32" s="1"/>
    </row>
    <row r="33" spans="1:28" ht="60" hidden="1" outlineLevel="1">
      <c r="A33" s="29" t="s">
        <v>33</v>
      </c>
      <c r="B33" s="27" t="s">
        <v>105</v>
      </c>
      <c r="C33" s="58"/>
      <c r="D33" s="27" t="s">
        <v>106</v>
      </c>
      <c r="E33" s="27" t="s">
        <v>107</v>
      </c>
      <c r="F33" s="27" t="s">
        <v>28</v>
      </c>
      <c r="G33" s="28" t="s">
        <v>29</v>
      </c>
      <c r="H33" s="27" t="s">
        <v>28</v>
      </c>
      <c r="I33" s="1"/>
      <c r="J33" s="1"/>
      <c r="K33" s="1"/>
      <c r="L33" s="1"/>
      <c r="M33" s="1"/>
      <c r="N33" s="1"/>
      <c r="O33" s="1"/>
      <c r="P33" s="1"/>
      <c r="Q33" s="1"/>
      <c r="R33" s="1"/>
      <c r="S33" s="1"/>
      <c r="T33" s="1"/>
      <c r="U33" s="1"/>
      <c r="V33" s="1"/>
      <c r="W33" s="1"/>
      <c r="X33" s="1"/>
      <c r="Y33" s="1"/>
      <c r="Z33" s="1"/>
      <c r="AA33" s="1"/>
      <c r="AB33" s="1"/>
    </row>
    <row r="34" spans="1:28" ht="45" hidden="1" outlineLevel="1">
      <c r="A34" s="29" t="s">
        <v>33</v>
      </c>
      <c r="B34" s="27" t="s">
        <v>113</v>
      </c>
      <c r="C34" s="58"/>
      <c r="D34" s="27" t="s">
        <v>129</v>
      </c>
      <c r="E34" s="27" t="s">
        <v>130</v>
      </c>
      <c r="F34" s="27" t="s">
        <v>28</v>
      </c>
      <c r="G34" s="28" t="s">
        <v>29</v>
      </c>
      <c r="H34" s="27" t="s">
        <v>28</v>
      </c>
      <c r="I34" s="1"/>
      <c r="J34" s="1"/>
      <c r="K34" s="1"/>
      <c r="L34" s="1"/>
      <c r="M34" s="1"/>
      <c r="N34" s="1"/>
      <c r="O34" s="1"/>
      <c r="P34" s="1"/>
      <c r="Q34" s="1"/>
      <c r="R34" s="1"/>
      <c r="S34" s="1"/>
      <c r="T34" s="1"/>
      <c r="U34" s="1"/>
      <c r="V34" s="1"/>
      <c r="W34" s="1"/>
      <c r="X34" s="1"/>
      <c r="Y34" s="1"/>
      <c r="Z34" s="1"/>
      <c r="AA34" s="1"/>
      <c r="AB34" s="1"/>
    </row>
    <row r="35" spans="1:28" ht="60" hidden="1" outlineLevel="1">
      <c r="A35" s="29" t="s">
        <v>33</v>
      </c>
      <c r="B35" s="27" t="s">
        <v>131</v>
      </c>
      <c r="C35" s="58"/>
      <c r="D35" s="27" t="s">
        <v>121</v>
      </c>
      <c r="E35" s="64" t="s">
        <v>91</v>
      </c>
      <c r="F35" s="27" t="s">
        <v>28</v>
      </c>
      <c r="G35" s="28" t="s">
        <v>29</v>
      </c>
      <c r="H35" s="27" t="s">
        <v>28</v>
      </c>
      <c r="I35" s="1"/>
      <c r="J35" s="1"/>
      <c r="K35" s="1"/>
      <c r="L35" s="1"/>
      <c r="M35" s="1"/>
      <c r="N35" s="1"/>
      <c r="O35" s="1"/>
      <c r="P35" s="1"/>
      <c r="Q35" s="1"/>
      <c r="R35" s="1"/>
      <c r="S35" s="1"/>
      <c r="T35" s="1"/>
      <c r="U35" s="1"/>
      <c r="V35" s="1"/>
      <c r="W35" s="1"/>
      <c r="X35" s="1"/>
      <c r="Y35" s="1"/>
      <c r="Z35" s="1"/>
      <c r="AA35" s="1"/>
      <c r="AB35" s="1"/>
    </row>
    <row r="36" spans="1:28" ht="105" hidden="1" outlineLevel="1">
      <c r="A36" s="29" t="s">
        <v>33</v>
      </c>
      <c r="B36" s="27" t="s">
        <v>133</v>
      </c>
      <c r="C36" s="59"/>
      <c r="D36" s="27" t="s">
        <v>134</v>
      </c>
      <c r="E36" s="59"/>
      <c r="F36" s="27" t="s">
        <v>28</v>
      </c>
      <c r="G36" s="28" t="s">
        <v>19</v>
      </c>
      <c r="H36" s="32" t="s">
        <v>244</v>
      </c>
      <c r="I36" s="1"/>
      <c r="J36" s="1"/>
      <c r="K36" s="1"/>
      <c r="L36" s="1"/>
      <c r="M36" s="1"/>
      <c r="N36" s="1"/>
      <c r="O36" s="1"/>
      <c r="P36" s="1"/>
      <c r="Q36" s="1"/>
      <c r="R36" s="1"/>
      <c r="S36" s="1"/>
      <c r="T36" s="1"/>
      <c r="U36" s="1"/>
      <c r="V36" s="1"/>
      <c r="W36" s="1"/>
      <c r="X36" s="1"/>
      <c r="Y36" s="1"/>
      <c r="Z36" s="1"/>
      <c r="AA36" s="1"/>
      <c r="AB36" s="1"/>
    </row>
    <row r="37" spans="1:28" collapsed="1">
      <c r="A37" s="65" t="s">
        <v>135</v>
      </c>
      <c r="B37" s="59"/>
      <c r="C37" s="59"/>
      <c r="D37" s="59"/>
      <c r="E37" s="59"/>
      <c r="F37" s="59"/>
      <c r="G37" s="59"/>
      <c r="H37" s="59"/>
      <c r="I37" s="1"/>
      <c r="J37" s="1"/>
      <c r="K37" s="1"/>
      <c r="L37" s="1"/>
      <c r="M37" s="1"/>
      <c r="N37" s="1"/>
      <c r="O37" s="1"/>
      <c r="P37" s="1"/>
      <c r="Q37" s="1"/>
      <c r="R37" s="1"/>
      <c r="S37" s="1"/>
      <c r="T37" s="1"/>
      <c r="U37" s="1"/>
      <c r="V37" s="1"/>
      <c r="W37" s="1"/>
      <c r="X37" s="1"/>
      <c r="Y37" s="1"/>
      <c r="Z37" s="1"/>
      <c r="AA37" s="1"/>
      <c r="AB37" s="1"/>
    </row>
    <row r="38" spans="1:28" ht="150" hidden="1" outlineLevel="1">
      <c r="A38" s="29" t="s">
        <v>54</v>
      </c>
      <c r="B38" s="27" t="s">
        <v>117</v>
      </c>
      <c r="C38" s="66" t="s">
        <v>136</v>
      </c>
      <c r="D38" s="32" t="s">
        <v>167</v>
      </c>
      <c r="E38" s="27" t="s">
        <v>75</v>
      </c>
      <c r="F38" s="27" t="s">
        <v>28</v>
      </c>
      <c r="G38" s="28" t="s">
        <v>29</v>
      </c>
      <c r="H38" s="27" t="s">
        <v>28</v>
      </c>
      <c r="I38" s="1"/>
      <c r="J38" s="1"/>
      <c r="K38" s="1"/>
      <c r="L38" s="1"/>
      <c r="M38" s="1"/>
      <c r="N38" s="1"/>
      <c r="O38" s="1"/>
      <c r="P38" s="1"/>
      <c r="Q38" s="1"/>
      <c r="R38" s="1"/>
      <c r="S38" s="1"/>
      <c r="T38" s="1"/>
      <c r="U38" s="1"/>
      <c r="V38" s="1"/>
      <c r="W38" s="1"/>
      <c r="X38" s="1"/>
      <c r="Y38" s="1"/>
      <c r="Z38" s="1"/>
      <c r="AA38" s="1"/>
      <c r="AB38" s="1"/>
    </row>
    <row r="39" spans="1:28" ht="120" hidden="1" outlineLevel="1">
      <c r="A39" s="29" t="s">
        <v>13</v>
      </c>
      <c r="B39" s="57" t="s">
        <v>137</v>
      </c>
      <c r="C39" s="58"/>
      <c r="D39" s="27" t="s">
        <v>138</v>
      </c>
      <c r="E39" s="63" t="s">
        <v>17</v>
      </c>
      <c r="F39" s="27" t="s">
        <v>159</v>
      </c>
      <c r="G39" s="28" t="s">
        <v>19</v>
      </c>
      <c r="H39" s="47" t="s">
        <v>245</v>
      </c>
      <c r="I39" s="1"/>
      <c r="J39" s="1"/>
      <c r="K39" s="1"/>
      <c r="L39" s="1"/>
      <c r="M39" s="1"/>
      <c r="N39" s="1"/>
      <c r="O39" s="1"/>
      <c r="P39" s="1"/>
      <c r="Q39" s="1"/>
      <c r="R39" s="1"/>
      <c r="S39" s="1"/>
      <c r="T39" s="1"/>
      <c r="U39" s="1"/>
      <c r="V39" s="1"/>
      <c r="W39" s="1"/>
      <c r="X39" s="1"/>
      <c r="Y39" s="1"/>
      <c r="Z39" s="1"/>
      <c r="AA39" s="1"/>
      <c r="AB39" s="1"/>
    </row>
    <row r="40" spans="1:28" ht="120" hidden="1" outlineLevel="1">
      <c r="A40" s="29" t="s">
        <v>13</v>
      </c>
      <c r="B40" s="57"/>
      <c r="C40" s="58"/>
      <c r="D40" s="27" t="s">
        <v>21</v>
      </c>
      <c r="E40" s="58"/>
      <c r="F40" s="27" t="s">
        <v>22</v>
      </c>
      <c r="G40" s="28" t="s">
        <v>19</v>
      </c>
      <c r="H40" s="47" t="s">
        <v>246</v>
      </c>
      <c r="I40" s="1"/>
      <c r="J40" s="1"/>
      <c r="K40" s="1"/>
      <c r="L40" s="1"/>
      <c r="M40" s="1"/>
      <c r="N40" s="1"/>
      <c r="O40" s="1"/>
      <c r="P40" s="1"/>
      <c r="Q40" s="1"/>
      <c r="R40" s="1"/>
      <c r="S40" s="1"/>
      <c r="T40" s="1"/>
      <c r="U40" s="1"/>
      <c r="V40" s="1"/>
      <c r="W40" s="1"/>
      <c r="X40" s="1"/>
      <c r="Y40" s="1"/>
      <c r="Z40" s="1"/>
      <c r="AA40" s="1"/>
      <c r="AB40" s="1"/>
    </row>
    <row r="41" spans="1:28" ht="120" hidden="1" outlineLevel="1">
      <c r="A41" s="29" t="s">
        <v>13</v>
      </c>
      <c r="B41" s="57"/>
      <c r="C41" s="58"/>
      <c r="D41" s="27" t="s">
        <v>139</v>
      </c>
      <c r="E41" s="58"/>
      <c r="F41" s="27" t="s">
        <v>158</v>
      </c>
      <c r="G41" s="28" t="s">
        <v>19</v>
      </c>
      <c r="H41" s="47" t="s">
        <v>247</v>
      </c>
      <c r="I41" s="1"/>
      <c r="J41" s="1"/>
      <c r="K41" s="1"/>
      <c r="L41" s="1"/>
      <c r="M41" s="1"/>
      <c r="N41" s="1"/>
      <c r="O41" s="1"/>
      <c r="P41" s="1"/>
      <c r="Q41" s="1"/>
      <c r="R41" s="1"/>
      <c r="S41" s="1"/>
      <c r="T41" s="1"/>
      <c r="U41" s="1"/>
      <c r="V41" s="1"/>
      <c r="W41" s="1"/>
      <c r="X41" s="1"/>
      <c r="Y41" s="1"/>
      <c r="Z41" s="1"/>
      <c r="AA41" s="1"/>
      <c r="AB41" s="1"/>
    </row>
    <row r="42" spans="1:28" ht="45" hidden="1" outlineLevel="1">
      <c r="A42" s="29" t="s">
        <v>13</v>
      </c>
      <c r="B42" s="57"/>
      <c r="C42" s="58"/>
      <c r="D42" s="27" t="s">
        <v>27</v>
      </c>
      <c r="E42" s="58"/>
      <c r="F42" s="27" t="s">
        <v>28</v>
      </c>
      <c r="G42" s="28" t="s">
        <v>29</v>
      </c>
      <c r="H42" s="27" t="s">
        <v>28</v>
      </c>
      <c r="I42" s="1"/>
      <c r="J42" s="1"/>
      <c r="K42" s="1"/>
      <c r="L42" s="1"/>
      <c r="M42" s="1"/>
      <c r="N42" s="1"/>
      <c r="O42" s="1"/>
      <c r="P42" s="1"/>
      <c r="Q42" s="1"/>
      <c r="R42" s="1"/>
      <c r="S42" s="1"/>
      <c r="T42" s="1"/>
      <c r="U42" s="1"/>
      <c r="V42" s="1"/>
      <c r="W42" s="1"/>
      <c r="X42" s="1"/>
      <c r="Y42" s="1"/>
      <c r="Z42" s="1"/>
      <c r="AA42" s="1"/>
      <c r="AB42" s="1"/>
    </row>
    <row r="43" spans="1:28" ht="120" hidden="1" outlineLevel="1">
      <c r="A43" s="29" t="s">
        <v>13</v>
      </c>
      <c r="B43" s="67" t="s">
        <v>140</v>
      </c>
      <c r="C43" s="58"/>
      <c r="D43" s="27" t="s">
        <v>138</v>
      </c>
      <c r="E43" s="58"/>
      <c r="F43" s="27" t="s">
        <v>159</v>
      </c>
      <c r="G43" s="28" t="s">
        <v>19</v>
      </c>
      <c r="H43" s="47" t="s">
        <v>248</v>
      </c>
      <c r="I43" s="1"/>
      <c r="J43" s="1"/>
      <c r="K43" s="1"/>
      <c r="L43" s="1"/>
      <c r="M43" s="1"/>
      <c r="N43" s="1"/>
      <c r="O43" s="1"/>
      <c r="P43" s="1"/>
      <c r="Q43" s="1"/>
      <c r="R43" s="1"/>
      <c r="S43" s="1"/>
      <c r="T43" s="1"/>
      <c r="U43" s="1"/>
      <c r="V43" s="1"/>
      <c r="W43" s="1"/>
      <c r="X43" s="1"/>
      <c r="Y43" s="1"/>
      <c r="Z43" s="1"/>
      <c r="AA43" s="1"/>
      <c r="AB43" s="1"/>
    </row>
    <row r="44" spans="1:28" ht="120" hidden="1" outlineLevel="1">
      <c r="A44" s="29" t="s">
        <v>13</v>
      </c>
      <c r="B44" s="58"/>
      <c r="C44" s="58"/>
      <c r="D44" s="27" t="s">
        <v>21</v>
      </c>
      <c r="E44" s="58"/>
      <c r="F44" s="27" t="s">
        <v>22</v>
      </c>
      <c r="G44" s="28" t="s">
        <v>19</v>
      </c>
      <c r="H44" s="47" t="s">
        <v>249</v>
      </c>
      <c r="I44" s="1"/>
      <c r="J44" s="1"/>
      <c r="K44" s="1"/>
      <c r="L44" s="1"/>
      <c r="M44" s="1"/>
      <c r="N44" s="1"/>
      <c r="O44" s="1"/>
      <c r="P44" s="1"/>
      <c r="Q44" s="1"/>
      <c r="R44" s="1"/>
      <c r="S44" s="1"/>
      <c r="T44" s="1"/>
      <c r="U44" s="1"/>
      <c r="V44" s="1"/>
      <c r="W44" s="1"/>
      <c r="X44" s="1"/>
      <c r="Y44" s="1"/>
      <c r="Z44" s="1"/>
      <c r="AA44" s="1"/>
      <c r="AB44" s="1"/>
    </row>
    <row r="45" spans="1:28" ht="120" hidden="1" outlineLevel="1">
      <c r="A45" s="29" t="s">
        <v>13</v>
      </c>
      <c r="B45" s="58"/>
      <c r="C45" s="58"/>
      <c r="D45" s="27" t="s">
        <v>139</v>
      </c>
      <c r="E45" s="58"/>
      <c r="F45" s="32" t="s">
        <v>158</v>
      </c>
      <c r="G45" s="28" t="s">
        <v>19</v>
      </c>
      <c r="H45" s="47" t="s">
        <v>250</v>
      </c>
      <c r="I45" s="1"/>
      <c r="J45" s="1"/>
      <c r="K45" s="1"/>
      <c r="L45" s="1"/>
      <c r="M45" s="1"/>
      <c r="N45" s="1"/>
      <c r="O45" s="1"/>
      <c r="P45" s="1"/>
      <c r="Q45" s="1"/>
      <c r="R45" s="1"/>
      <c r="S45" s="1"/>
      <c r="T45" s="1"/>
      <c r="U45" s="1"/>
      <c r="V45" s="1"/>
      <c r="W45" s="1"/>
      <c r="X45" s="1"/>
      <c r="Y45" s="1"/>
      <c r="Z45" s="1"/>
      <c r="AA45" s="1"/>
      <c r="AB45" s="1"/>
    </row>
    <row r="46" spans="1:28" ht="45" hidden="1" outlineLevel="1">
      <c r="A46" s="29" t="s">
        <v>13</v>
      </c>
      <c r="B46" s="59"/>
      <c r="C46" s="58"/>
      <c r="D46" s="27" t="s">
        <v>27</v>
      </c>
      <c r="E46" s="58"/>
      <c r="F46" s="27" t="s">
        <v>28</v>
      </c>
      <c r="G46" s="28" t="s">
        <v>29</v>
      </c>
      <c r="H46" s="27" t="s">
        <v>28</v>
      </c>
      <c r="I46" s="1"/>
      <c r="J46" s="1"/>
      <c r="K46" s="1"/>
      <c r="L46" s="1"/>
      <c r="M46" s="1"/>
      <c r="N46" s="1"/>
      <c r="O46" s="1"/>
      <c r="P46" s="1"/>
      <c r="Q46" s="1"/>
      <c r="R46" s="1"/>
      <c r="S46" s="1"/>
      <c r="T46" s="1"/>
      <c r="U46" s="1"/>
      <c r="V46" s="1"/>
      <c r="W46" s="1"/>
      <c r="X46" s="1"/>
      <c r="Y46" s="1"/>
      <c r="Z46" s="1"/>
      <c r="AA46" s="1"/>
      <c r="AB46" s="1"/>
    </row>
    <row r="47" spans="1:28" ht="120" hidden="1" outlineLevel="1">
      <c r="A47" s="29" t="s">
        <v>13</v>
      </c>
      <c r="B47" s="68" t="s">
        <v>141</v>
      </c>
      <c r="C47" s="58"/>
      <c r="D47" s="27" t="s">
        <v>142</v>
      </c>
      <c r="E47" s="58"/>
      <c r="F47" s="32" t="s">
        <v>159</v>
      </c>
      <c r="G47" s="28" t="s">
        <v>19</v>
      </c>
      <c r="H47" s="47" t="s">
        <v>251</v>
      </c>
      <c r="I47" s="1"/>
      <c r="J47" s="1"/>
      <c r="K47" s="1"/>
      <c r="L47" s="1"/>
      <c r="M47" s="1"/>
      <c r="N47" s="1"/>
      <c r="O47" s="1"/>
      <c r="P47" s="1"/>
      <c r="Q47" s="1"/>
      <c r="R47" s="1"/>
      <c r="S47" s="1"/>
      <c r="T47" s="1"/>
      <c r="U47" s="1"/>
      <c r="V47" s="1"/>
      <c r="W47" s="1"/>
      <c r="X47" s="1"/>
      <c r="Y47" s="1"/>
      <c r="Z47" s="1"/>
      <c r="AA47" s="1"/>
      <c r="AB47" s="1"/>
    </row>
    <row r="48" spans="1:28" ht="120" hidden="1" outlineLevel="1">
      <c r="A48" s="29" t="s">
        <v>13</v>
      </c>
      <c r="B48" s="58"/>
      <c r="C48" s="58"/>
      <c r="D48" s="27" t="s">
        <v>21</v>
      </c>
      <c r="E48" s="58"/>
      <c r="F48" s="27" t="s">
        <v>22</v>
      </c>
      <c r="G48" s="28" t="s">
        <v>19</v>
      </c>
      <c r="H48" s="47" t="s">
        <v>252</v>
      </c>
      <c r="I48" s="1"/>
      <c r="J48" s="1"/>
      <c r="K48" s="1"/>
      <c r="L48" s="1"/>
      <c r="M48" s="1"/>
      <c r="N48" s="1"/>
      <c r="O48" s="1"/>
      <c r="P48" s="1"/>
      <c r="Q48" s="1"/>
      <c r="R48" s="1"/>
      <c r="S48" s="1"/>
      <c r="T48" s="1"/>
      <c r="U48" s="1"/>
      <c r="V48" s="1"/>
      <c r="W48" s="1"/>
      <c r="X48" s="1"/>
      <c r="Y48" s="1"/>
      <c r="Z48" s="1"/>
      <c r="AA48" s="1"/>
      <c r="AB48" s="1"/>
    </row>
    <row r="49" spans="1:28" ht="120" hidden="1" outlineLevel="1">
      <c r="A49" s="29" t="s">
        <v>13</v>
      </c>
      <c r="B49" s="58"/>
      <c r="C49" s="58"/>
      <c r="D49" s="27" t="s">
        <v>143</v>
      </c>
      <c r="E49" s="58"/>
      <c r="F49" s="27" t="s">
        <v>161</v>
      </c>
      <c r="G49" s="28" t="s">
        <v>19</v>
      </c>
      <c r="H49" s="47" t="s">
        <v>253</v>
      </c>
      <c r="I49" s="1"/>
      <c r="J49" s="1"/>
      <c r="K49" s="1"/>
      <c r="L49" s="1"/>
      <c r="M49" s="1"/>
      <c r="N49" s="1"/>
      <c r="O49" s="1"/>
      <c r="P49" s="1"/>
      <c r="Q49" s="1"/>
      <c r="R49" s="1"/>
      <c r="S49" s="1"/>
      <c r="T49" s="1"/>
      <c r="U49" s="1"/>
      <c r="V49" s="1"/>
      <c r="W49" s="1"/>
      <c r="X49" s="1"/>
      <c r="Y49" s="1"/>
      <c r="Z49" s="1"/>
      <c r="AA49" s="1"/>
      <c r="AB49" s="1"/>
    </row>
    <row r="50" spans="1:28" ht="45" hidden="1" outlineLevel="1">
      <c r="A50" s="29" t="s">
        <v>13</v>
      </c>
      <c r="B50" s="59"/>
      <c r="C50" s="58"/>
      <c r="D50" s="27" t="s">
        <v>27</v>
      </c>
      <c r="E50" s="59"/>
      <c r="F50" s="27" t="s">
        <v>28</v>
      </c>
      <c r="G50" s="28" t="s">
        <v>29</v>
      </c>
      <c r="H50" s="27" t="s">
        <v>28</v>
      </c>
      <c r="I50" s="1"/>
      <c r="J50" s="1"/>
      <c r="K50" s="1"/>
      <c r="L50" s="1"/>
      <c r="M50" s="1"/>
      <c r="N50" s="1"/>
      <c r="O50" s="1"/>
      <c r="P50" s="1"/>
      <c r="Q50" s="1"/>
      <c r="R50" s="1"/>
      <c r="S50" s="1"/>
      <c r="T50" s="1"/>
      <c r="U50" s="1"/>
      <c r="V50" s="1"/>
      <c r="W50" s="1"/>
      <c r="X50" s="1"/>
      <c r="Y50" s="1"/>
      <c r="Z50" s="1"/>
      <c r="AA50" s="1"/>
      <c r="AB50" s="1"/>
    </row>
    <row r="51" spans="1:28" ht="60" hidden="1" outlineLevel="1">
      <c r="A51" s="29" t="s">
        <v>33</v>
      </c>
      <c r="B51" s="32" t="s">
        <v>144</v>
      </c>
      <c r="C51" s="58"/>
      <c r="D51" s="27" t="s">
        <v>162</v>
      </c>
      <c r="E51" s="27" t="s">
        <v>91</v>
      </c>
      <c r="F51" s="27" t="s">
        <v>28</v>
      </c>
      <c r="G51" s="28" t="s">
        <v>29</v>
      </c>
      <c r="H51" s="27" t="s">
        <v>28</v>
      </c>
      <c r="I51" s="1"/>
      <c r="J51" s="1"/>
      <c r="K51" s="1"/>
      <c r="L51" s="1"/>
      <c r="M51" s="1"/>
      <c r="N51" s="1"/>
      <c r="O51" s="1"/>
      <c r="P51" s="1"/>
      <c r="Q51" s="1"/>
      <c r="R51" s="1"/>
      <c r="S51" s="1"/>
      <c r="T51" s="1"/>
      <c r="U51" s="1"/>
      <c r="V51" s="1"/>
      <c r="W51" s="1"/>
      <c r="X51" s="1"/>
      <c r="Y51" s="1"/>
      <c r="Z51" s="1"/>
      <c r="AA51" s="1"/>
      <c r="AB51" s="1"/>
    </row>
    <row r="52" spans="1:28" ht="165" hidden="1" outlineLevel="1">
      <c r="A52" s="29" t="s">
        <v>33</v>
      </c>
      <c r="B52" s="27" t="s">
        <v>145</v>
      </c>
      <c r="C52" s="59"/>
      <c r="D52" s="32" t="s">
        <v>164</v>
      </c>
      <c r="E52" s="33" t="s">
        <v>165</v>
      </c>
      <c r="F52" s="27" t="s">
        <v>28</v>
      </c>
      <c r="G52" s="28" t="s">
        <v>19</v>
      </c>
      <c r="H52" s="32" t="s">
        <v>166</v>
      </c>
      <c r="I52" s="1"/>
      <c r="J52" s="1"/>
      <c r="K52" s="1"/>
      <c r="L52" s="1"/>
      <c r="M52" s="1"/>
      <c r="N52" s="1"/>
      <c r="O52" s="1"/>
      <c r="P52" s="1"/>
      <c r="Q52" s="1"/>
      <c r="R52" s="1"/>
      <c r="S52" s="1"/>
      <c r="T52" s="1"/>
      <c r="U52" s="1"/>
      <c r="V52" s="1"/>
      <c r="W52" s="1"/>
      <c r="X52" s="1"/>
      <c r="Y52" s="1"/>
      <c r="Z52" s="1"/>
      <c r="AA52" s="1"/>
      <c r="AB52" s="1"/>
    </row>
    <row r="53" spans="1:28">
      <c r="A53" s="65" t="s">
        <v>146</v>
      </c>
      <c r="B53" s="59"/>
      <c r="C53" s="59"/>
      <c r="D53" s="59"/>
      <c r="E53" s="59"/>
      <c r="F53" s="59"/>
      <c r="G53" s="59"/>
      <c r="H53" s="59"/>
      <c r="I53" s="1"/>
      <c r="J53" s="1"/>
      <c r="K53" s="1"/>
      <c r="L53" s="1"/>
      <c r="M53" s="1"/>
      <c r="N53" s="1"/>
      <c r="O53" s="1"/>
      <c r="P53" s="1"/>
      <c r="Q53" s="1"/>
      <c r="R53" s="1"/>
      <c r="S53" s="1"/>
      <c r="T53" s="1"/>
      <c r="U53" s="1"/>
      <c r="V53" s="1"/>
      <c r="W53" s="1"/>
      <c r="X53" s="1"/>
      <c r="Y53" s="1"/>
      <c r="Z53" s="1"/>
      <c r="AA53" s="1"/>
      <c r="AB53" s="1"/>
    </row>
    <row r="54" spans="1:28" ht="165" outlineLevel="1">
      <c r="A54" s="29" t="s">
        <v>54</v>
      </c>
      <c r="B54" s="27" t="s">
        <v>117</v>
      </c>
      <c r="C54" s="66" t="s">
        <v>147</v>
      </c>
      <c r="D54" s="27" t="s">
        <v>169</v>
      </c>
      <c r="E54" s="27" t="s">
        <v>75</v>
      </c>
      <c r="F54" s="27" t="s">
        <v>28</v>
      </c>
      <c r="G54" s="28" t="s">
        <v>29</v>
      </c>
      <c r="H54" s="27" t="s">
        <v>28</v>
      </c>
      <c r="I54" s="1"/>
      <c r="J54" s="1"/>
      <c r="K54" s="1"/>
      <c r="L54" s="1"/>
      <c r="M54" s="1"/>
      <c r="N54" s="1"/>
      <c r="O54" s="1"/>
      <c r="P54" s="1"/>
      <c r="Q54" s="1"/>
      <c r="R54" s="1"/>
      <c r="S54" s="1"/>
      <c r="T54" s="1"/>
      <c r="U54" s="1"/>
      <c r="V54" s="1"/>
      <c r="W54" s="1"/>
      <c r="X54" s="1"/>
      <c r="Y54" s="1"/>
      <c r="Z54" s="1"/>
      <c r="AA54" s="1"/>
      <c r="AB54" s="1"/>
    </row>
    <row r="55" spans="1:28" ht="60" outlineLevel="1">
      <c r="A55" s="29" t="s">
        <v>33</v>
      </c>
      <c r="B55" s="27" t="s">
        <v>105</v>
      </c>
      <c r="C55" s="58"/>
      <c r="D55" s="27" t="s">
        <v>106</v>
      </c>
      <c r="E55" s="27" t="s">
        <v>107</v>
      </c>
      <c r="F55" s="27" t="s">
        <v>28</v>
      </c>
      <c r="G55" s="28" t="s">
        <v>29</v>
      </c>
      <c r="H55" s="27" t="s">
        <v>28</v>
      </c>
      <c r="I55" s="1"/>
      <c r="J55" s="1"/>
      <c r="K55" s="1"/>
      <c r="L55" s="1"/>
      <c r="M55" s="1"/>
      <c r="N55" s="1"/>
      <c r="O55" s="1"/>
      <c r="P55" s="1"/>
      <c r="Q55" s="1"/>
      <c r="R55" s="1"/>
      <c r="S55" s="1"/>
      <c r="T55" s="1"/>
      <c r="U55" s="1"/>
      <c r="V55" s="1"/>
      <c r="W55" s="1"/>
      <c r="X55" s="1"/>
      <c r="Y55" s="1"/>
      <c r="Z55" s="1"/>
      <c r="AA55" s="1"/>
      <c r="AB55" s="1"/>
    </row>
    <row r="56" spans="1:28" ht="60" outlineLevel="1">
      <c r="A56" s="29" t="s">
        <v>33</v>
      </c>
      <c r="B56" s="27" t="s">
        <v>144</v>
      </c>
      <c r="C56" s="58"/>
      <c r="D56" s="27" t="s">
        <v>168</v>
      </c>
      <c r="E56" s="27" t="s">
        <v>91</v>
      </c>
      <c r="F56" s="27" t="s">
        <v>28</v>
      </c>
      <c r="G56" s="28" t="s">
        <v>29</v>
      </c>
      <c r="H56" s="27" t="s">
        <v>28</v>
      </c>
      <c r="I56" s="1"/>
      <c r="J56" s="1"/>
      <c r="K56" s="1"/>
      <c r="L56" s="1"/>
      <c r="M56" s="1"/>
      <c r="N56" s="1"/>
      <c r="O56" s="1"/>
      <c r="P56" s="1"/>
      <c r="Q56" s="1"/>
      <c r="R56" s="1"/>
      <c r="S56" s="1"/>
      <c r="T56" s="1"/>
      <c r="U56" s="1"/>
      <c r="V56" s="1"/>
      <c r="W56" s="1"/>
      <c r="X56" s="1"/>
      <c r="Y56" s="1"/>
      <c r="Z56" s="1"/>
      <c r="AA56" s="1"/>
      <c r="AB56" s="1"/>
    </row>
    <row r="57" spans="1:28" ht="60" outlineLevel="1">
      <c r="A57" s="29" t="s">
        <v>33</v>
      </c>
      <c r="B57" s="27" t="s">
        <v>148</v>
      </c>
      <c r="C57" s="59"/>
      <c r="D57" s="27" t="s">
        <v>170</v>
      </c>
      <c r="E57" s="27" t="s">
        <v>91</v>
      </c>
      <c r="F57" s="27" t="s">
        <v>28</v>
      </c>
      <c r="G57" s="28" t="s">
        <v>29</v>
      </c>
      <c r="H57" s="27" t="s">
        <v>28</v>
      </c>
      <c r="I57" s="1"/>
      <c r="J57" s="1"/>
      <c r="K57" s="1"/>
      <c r="L57" s="1"/>
      <c r="M57" s="1"/>
      <c r="N57" s="1"/>
      <c r="O57" s="1"/>
      <c r="P57" s="1"/>
      <c r="Q57" s="1"/>
      <c r="R57" s="1"/>
      <c r="S57" s="1"/>
      <c r="T57" s="1"/>
      <c r="U57" s="1"/>
      <c r="V57" s="1"/>
      <c r="W57" s="1"/>
      <c r="X57" s="1"/>
      <c r="Y57" s="1"/>
      <c r="Z57" s="1"/>
      <c r="AA57" s="1"/>
      <c r="AB57" s="1"/>
    </row>
    <row r="58" spans="1:28">
      <c r="A58" s="65" t="s">
        <v>149</v>
      </c>
      <c r="B58" s="59"/>
      <c r="C58" s="59"/>
      <c r="D58" s="59"/>
      <c r="E58" s="59"/>
      <c r="F58" s="59"/>
      <c r="G58" s="59"/>
      <c r="H58" s="59"/>
      <c r="I58" s="1"/>
      <c r="J58" s="1"/>
      <c r="K58" s="1"/>
      <c r="L58" s="1"/>
      <c r="M58" s="1"/>
      <c r="N58" s="1"/>
      <c r="O58" s="1"/>
      <c r="P58" s="1"/>
      <c r="Q58" s="1"/>
      <c r="R58" s="1"/>
      <c r="S58" s="1"/>
      <c r="T58" s="1"/>
      <c r="U58" s="1"/>
      <c r="V58" s="1"/>
      <c r="W58" s="1"/>
      <c r="X58" s="1"/>
      <c r="Y58" s="1"/>
      <c r="Z58" s="1"/>
      <c r="AA58" s="1"/>
      <c r="AB58" s="1"/>
    </row>
    <row r="59" spans="1:28" ht="105" outlineLevel="1">
      <c r="A59" s="29" t="s">
        <v>54</v>
      </c>
      <c r="B59" s="27" t="s">
        <v>117</v>
      </c>
      <c r="C59" s="66" t="s">
        <v>150</v>
      </c>
      <c r="D59" s="32" t="s">
        <v>173</v>
      </c>
      <c r="E59" s="27" t="s">
        <v>75</v>
      </c>
      <c r="F59" s="27" t="s">
        <v>28</v>
      </c>
      <c r="G59" s="28" t="s">
        <v>29</v>
      </c>
      <c r="H59" s="27" t="s">
        <v>28</v>
      </c>
      <c r="I59" s="1"/>
      <c r="J59" s="1"/>
      <c r="K59" s="1"/>
      <c r="L59" s="1"/>
      <c r="M59" s="1"/>
      <c r="N59" s="1"/>
      <c r="O59" s="1"/>
      <c r="P59" s="1"/>
      <c r="Q59" s="1"/>
      <c r="R59" s="1"/>
      <c r="S59" s="1"/>
      <c r="T59" s="1"/>
      <c r="U59" s="1"/>
      <c r="V59" s="1"/>
      <c r="W59" s="1"/>
      <c r="X59" s="1"/>
      <c r="Y59" s="1"/>
      <c r="Z59" s="1"/>
      <c r="AA59" s="1"/>
      <c r="AB59" s="1"/>
    </row>
    <row r="60" spans="1:28" ht="60" outlineLevel="1">
      <c r="A60" s="29" t="s">
        <v>33</v>
      </c>
      <c r="B60" s="27" t="s">
        <v>172</v>
      </c>
      <c r="C60" s="59"/>
      <c r="D60" s="27" t="s">
        <v>121</v>
      </c>
      <c r="E60" s="27" t="s">
        <v>91</v>
      </c>
      <c r="F60" s="27" t="s">
        <v>28</v>
      </c>
      <c r="G60" s="28" t="s">
        <v>29</v>
      </c>
      <c r="H60" s="27" t="s">
        <v>28</v>
      </c>
      <c r="I60" s="1"/>
      <c r="J60" s="1"/>
      <c r="K60" s="1"/>
      <c r="L60" s="1"/>
      <c r="M60" s="1"/>
      <c r="N60" s="1"/>
      <c r="O60" s="1"/>
      <c r="P60" s="1"/>
      <c r="Q60" s="1"/>
      <c r="R60" s="1"/>
      <c r="S60" s="1"/>
      <c r="T60" s="1"/>
      <c r="U60" s="1"/>
      <c r="V60" s="1"/>
      <c r="W60" s="1"/>
      <c r="X60" s="1"/>
      <c r="Y60" s="1"/>
      <c r="Z60" s="1"/>
      <c r="AA60" s="1"/>
      <c r="AB60" s="1"/>
    </row>
    <row r="61" spans="1:28">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 r="A62" s="54" t="str">
        <f>G3</f>
        <v>Estado de la prueba</v>
      </c>
      <c r="B62" s="55"/>
      <c r="C62" s="6"/>
      <c r="D62" s="54" t="str">
        <f>A3</f>
        <v>Tipos de pruebas</v>
      </c>
      <c r="E62" s="55"/>
      <c r="F62" s="7" t="s">
        <v>58</v>
      </c>
      <c r="G62" s="1"/>
      <c r="H62" s="1"/>
      <c r="I62" s="1"/>
      <c r="J62" s="1"/>
      <c r="K62" s="1"/>
      <c r="L62" s="1"/>
      <c r="M62" s="1"/>
      <c r="N62" s="1"/>
      <c r="O62" s="1"/>
      <c r="P62" s="1"/>
      <c r="Q62" s="1"/>
      <c r="R62" s="1"/>
      <c r="S62" s="1"/>
      <c r="T62" s="1"/>
      <c r="U62" s="1"/>
      <c r="V62" s="1"/>
      <c r="W62" s="1"/>
      <c r="X62" s="1"/>
      <c r="Y62" s="1"/>
      <c r="Z62" s="1"/>
      <c r="AA62" s="1"/>
      <c r="AB62" s="1"/>
    </row>
    <row r="63" spans="1:28" ht="19.5" customHeight="1">
      <c r="A63" s="36" t="s">
        <v>59</v>
      </c>
      <c r="B63" s="39">
        <f t="shared" ref="B63:B66" si="0">B71+B77+B83+B89+B95+B101+B107+B113+B119</f>
        <v>0</v>
      </c>
      <c r="C63" s="1"/>
      <c r="D63" s="40" t="s">
        <v>60</v>
      </c>
      <c r="E63" s="39">
        <f>COUNTIF(A5:A60, "PU")</f>
        <v>12</v>
      </c>
      <c r="F63" s="42">
        <f>E63/E67</f>
        <v>0.25</v>
      </c>
      <c r="G63" s="1"/>
      <c r="H63" s="1"/>
      <c r="I63" s="1"/>
      <c r="J63" s="1"/>
      <c r="K63" s="1"/>
      <c r="L63" s="1"/>
      <c r="M63" s="1"/>
      <c r="N63" s="1"/>
      <c r="O63" s="1"/>
      <c r="P63" s="1"/>
      <c r="Q63" s="1"/>
      <c r="R63" s="1"/>
      <c r="S63" s="1"/>
      <c r="T63" s="1"/>
      <c r="U63" s="1"/>
      <c r="V63" s="1"/>
      <c r="W63" s="1"/>
      <c r="X63" s="1"/>
      <c r="Y63" s="1"/>
      <c r="Z63" s="1"/>
      <c r="AA63" s="1"/>
      <c r="AB63" s="1"/>
    </row>
    <row r="64" spans="1:28" ht="19.5" customHeight="1">
      <c r="A64" s="36" t="s">
        <v>61</v>
      </c>
      <c r="B64" s="29">
        <f t="shared" si="0"/>
        <v>0</v>
      </c>
      <c r="C64" s="1"/>
      <c r="D64" s="43" t="s">
        <v>62</v>
      </c>
      <c r="E64" s="29">
        <f>COUNTIF(A5:A60, "PF")</f>
        <v>26</v>
      </c>
      <c r="F64" s="44">
        <f>E64/E67</f>
        <v>0.54166666666666663</v>
      </c>
      <c r="G64" s="1"/>
      <c r="H64" s="1"/>
      <c r="I64" s="1"/>
      <c r="J64" s="1"/>
      <c r="K64" s="1"/>
      <c r="L64" s="1"/>
      <c r="M64" s="1"/>
      <c r="N64" s="1"/>
      <c r="O64" s="1"/>
      <c r="P64" s="1"/>
      <c r="Q64" s="1"/>
      <c r="R64" s="1"/>
      <c r="S64" s="1"/>
      <c r="T64" s="1"/>
      <c r="U64" s="1"/>
      <c r="V64" s="1"/>
      <c r="W64" s="1"/>
      <c r="X64" s="1"/>
      <c r="Y64" s="1"/>
      <c r="Z64" s="1"/>
      <c r="AA64" s="1"/>
      <c r="AB64" s="1"/>
    </row>
    <row r="65" spans="1:28" ht="19.5" customHeight="1">
      <c r="A65" s="36" t="s">
        <v>19</v>
      </c>
      <c r="B65" s="39">
        <f t="shared" si="0"/>
        <v>16</v>
      </c>
      <c r="C65" s="1"/>
      <c r="D65" s="40" t="s">
        <v>63</v>
      </c>
      <c r="E65" s="39">
        <f>COUNTIF(A5:A60, "PNF")</f>
        <v>10</v>
      </c>
      <c r="F65" s="42">
        <f>E65/E67</f>
        <v>0.20833333333333334</v>
      </c>
      <c r="G65" s="1"/>
      <c r="H65" s="1"/>
      <c r="I65" s="1"/>
      <c r="J65" s="1"/>
      <c r="K65" s="1"/>
      <c r="L65" s="1"/>
      <c r="M65" s="1"/>
      <c r="N65" s="1"/>
      <c r="O65" s="1"/>
      <c r="P65" s="1"/>
      <c r="Q65" s="1"/>
      <c r="R65" s="1"/>
      <c r="S65" s="1"/>
      <c r="T65" s="1"/>
      <c r="U65" s="1"/>
      <c r="V65" s="1"/>
      <c r="W65" s="1"/>
      <c r="X65" s="1"/>
      <c r="Y65" s="1"/>
      <c r="Z65" s="1"/>
      <c r="AA65" s="1"/>
      <c r="AB65" s="1"/>
    </row>
    <row r="66" spans="1:28" ht="19.5" customHeight="1">
      <c r="A66" s="36" t="s">
        <v>29</v>
      </c>
      <c r="B66" s="29">
        <f t="shared" si="0"/>
        <v>32</v>
      </c>
      <c r="C66" s="1"/>
      <c r="D66" s="43" t="s">
        <v>64</v>
      </c>
      <c r="E66" s="29">
        <f>COUNTIF(A5:A60, "PI")</f>
        <v>0</v>
      </c>
      <c r="F66" s="44">
        <f>E66/E67</f>
        <v>0</v>
      </c>
      <c r="G66" s="1"/>
      <c r="H66" s="1"/>
      <c r="I66" s="1"/>
      <c r="J66" s="1"/>
      <c r="K66" s="1"/>
      <c r="L66" s="1"/>
      <c r="M66" s="1"/>
      <c r="N66" s="1"/>
      <c r="O66" s="1"/>
      <c r="P66" s="1"/>
      <c r="Q66" s="1"/>
      <c r="R66" s="1"/>
      <c r="S66" s="1"/>
      <c r="T66" s="1"/>
      <c r="U66" s="1"/>
      <c r="V66" s="1"/>
      <c r="W66" s="1"/>
      <c r="X66" s="1"/>
      <c r="Y66" s="1"/>
      <c r="Z66" s="1"/>
      <c r="AA66" s="1"/>
      <c r="AB66" s="1"/>
    </row>
    <row r="67" spans="1:28" ht="15.75" customHeight="1">
      <c r="A67" s="40" t="s">
        <v>65</v>
      </c>
      <c r="B67" s="39">
        <f>SUM(B63:B66)</f>
        <v>48</v>
      </c>
      <c r="C67" s="1"/>
      <c r="D67" s="40" t="s">
        <v>66</v>
      </c>
      <c r="E67" s="39">
        <f>SUM(E63:E66)</f>
        <v>48</v>
      </c>
      <c r="F67" s="41"/>
      <c r="G67" s="1"/>
      <c r="H67" s="1"/>
      <c r="I67" s="1"/>
      <c r="J67" s="1"/>
      <c r="K67" s="1"/>
      <c r="L67" s="1"/>
      <c r="M67" s="1"/>
      <c r="N67" s="1"/>
      <c r="O67" s="1"/>
      <c r="P67" s="1"/>
      <c r="Q67" s="1"/>
      <c r="R67" s="1"/>
      <c r="S67" s="1"/>
      <c r="T67" s="1"/>
      <c r="U67" s="1"/>
      <c r="V67" s="1"/>
      <c r="W67" s="1"/>
      <c r="X67" s="1"/>
      <c r="Y67" s="1"/>
      <c r="Z67" s="1"/>
      <c r="AA67" s="1"/>
      <c r="AB67" s="1"/>
    </row>
    <row r="68" spans="1:2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48" t="s">
        <v>67</v>
      </c>
      <c r="B69" s="49"/>
      <c r="C69" s="6"/>
      <c r="D69" s="6"/>
      <c r="E69" s="1"/>
      <c r="F69" s="1"/>
      <c r="G69" s="1"/>
      <c r="H69" s="1"/>
      <c r="I69" s="1"/>
      <c r="J69" s="1"/>
      <c r="K69" s="1"/>
      <c r="L69" s="1"/>
      <c r="M69" s="1"/>
      <c r="N69" s="1"/>
      <c r="O69" s="1"/>
      <c r="P69" s="1"/>
      <c r="Q69" s="1"/>
      <c r="R69" s="1"/>
      <c r="S69" s="1"/>
      <c r="T69" s="1"/>
      <c r="U69" s="1"/>
      <c r="V69" s="1"/>
      <c r="W69" s="1"/>
      <c r="X69" s="1"/>
      <c r="Y69" s="1"/>
      <c r="Z69" s="1"/>
      <c r="AA69" s="1"/>
      <c r="AB69" s="1"/>
    </row>
    <row r="70" spans="1:28" ht="15.75" customHeight="1">
      <c r="A70" s="2" t="str">
        <f>A4</f>
        <v>Home</v>
      </c>
      <c r="B70" s="2" t="s">
        <v>68</v>
      </c>
      <c r="C70" s="1"/>
      <c r="D70" s="18"/>
      <c r="E70" s="1"/>
      <c r="F70" s="1"/>
      <c r="G70" s="1"/>
      <c r="H70" s="1"/>
      <c r="I70" s="1"/>
      <c r="J70" s="1"/>
      <c r="K70" s="1"/>
      <c r="L70" s="1"/>
      <c r="M70" s="1"/>
      <c r="N70" s="1"/>
      <c r="O70" s="1"/>
      <c r="P70" s="1"/>
      <c r="Q70" s="1"/>
      <c r="R70" s="1"/>
      <c r="S70" s="1"/>
      <c r="T70" s="1"/>
      <c r="U70" s="1"/>
      <c r="V70" s="1"/>
      <c r="W70" s="1"/>
      <c r="X70" s="1"/>
      <c r="Y70" s="1"/>
      <c r="Z70" s="1"/>
      <c r="AA70" s="1"/>
      <c r="AB70" s="1"/>
    </row>
    <row r="71" spans="1:28" ht="19.5" customHeight="1" outlineLevel="1">
      <c r="A71" s="34" t="s">
        <v>59</v>
      </c>
      <c r="B71" s="39">
        <f>COUNTIF(G5:G11, "No ejecutado")</f>
        <v>0</v>
      </c>
      <c r="C71" s="1"/>
      <c r="D71" s="20"/>
      <c r="E71" s="1"/>
      <c r="F71" s="1"/>
      <c r="G71" s="1"/>
      <c r="H71" s="1"/>
      <c r="I71" s="1"/>
      <c r="J71" s="1"/>
      <c r="K71" s="1"/>
      <c r="L71" s="1"/>
      <c r="M71" s="1"/>
      <c r="N71" s="1"/>
      <c r="O71" s="1"/>
      <c r="P71" s="1"/>
      <c r="Q71" s="1"/>
      <c r="R71" s="1"/>
      <c r="S71" s="1"/>
      <c r="T71" s="1"/>
      <c r="U71" s="1"/>
      <c r="V71" s="1"/>
      <c r="W71" s="1"/>
      <c r="X71" s="1"/>
      <c r="Y71" s="1"/>
      <c r="Z71" s="1"/>
      <c r="AA71" s="1"/>
      <c r="AB71" s="1"/>
    </row>
    <row r="72" spans="1:28" ht="19.5" customHeight="1" outlineLevel="1">
      <c r="A72" s="36" t="s">
        <v>61</v>
      </c>
      <c r="B72" s="29">
        <f>COUNTIF(G5:G11, "Bloqueado")</f>
        <v>0</v>
      </c>
      <c r="C72" s="1"/>
      <c r="D72" s="20"/>
      <c r="E72" s="1"/>
      <c r="F72" s="1"/>
      <c r="G72" s="1"/>
      <c r="H72" s="1"/>
      <c r="I72" s="1"/>
      <c r="J72" s="1"/>
      <c r="K72" s="1"/>
      <c r="L72" s="1"/>
      <c r="M72" s="1"/>
      <c r="N72" s="1"/>
      <c r="O72" s="1"/>
      <c r="P72" s="1"/>
      <c r="Q72" s="1"/>
      <c r="R72" s="1"/>
      <c r="S72" s="1"/>
      <c r="T72" s="1"/>
      <c r="U72" s="1"/>
      <c r="V72" s="1"/>
      <c r="W72" s="1"/>
      <c r="X72" s="1"/>
      <c r="Y72" s="1"/>
      <c r="Z72" s="1"/>
      <c r="AA72" s="1"/>
      <c r="AB72" s="1"/>
    </row>
    <row r="73" spans="1:28" ht="19.5" customHeight="1" outlineLevel="1">
      <c r="A73" s="36" t="s">
        <v>19</v>
      </c>
      <c r="B73" s="39">
        <f>COUNTIF(G5:G11, "Fallado")</f>
        <v>3</v>
      </c>
      <c r="C73" s="1"/>
      <c r="D73" s="20"/>
      <c r="E73" s="1"/>
      <c r="F73" s="1"/>
      <c r="G73" s="1"/>
      <c r="H73" s="1"/>
      <c r="I73" s="1"/>
      <c r="J73" s="1"/>
      <c r="K73" s="1"/>
      <c r="L73" s="1"/>
      <c r="M73" s="1"/>
      <c r="N73" s="1"/>
      <c r="O73" s="1"/>
      <c r="P73" s="1"/>
      <c r="Q73" s="1"/>
      <c r="R73" s="1"/>
      <c r="S73" s="1"/>
      <c r="T73" s="1"/>
      <c r="U73" s="1"/>
      <c r="V73" s="1"/>
      <c r="W73" s="1"/>
      <c r="X73" s="1"/>
      <c r="Y73" s="1"/>
      <c r="Z73" s="1"/>
      <c r="AA73" s="1"/>
      <c r="AB73" s="1"/>
    </row>
    <row r="74" spans="1:28" ht="19.5" customHeight="1" outlineLevel="1">
      <c r="A74" s="36" t="s">
        <v>29</v>
      </c>
      <c r="B74" s="29">
        <f>COUNTIF(G5:G11, "Pasado")</f>
        <v>4</v>
      </c>
      <c r="C74" s="1"/>
      <c r="D74" s="20"/>
      <c r="E74" s="1"/>
      <c r="F74" s="1"/>
      <c r="G74" s="1"/>
      <c r="H74" s="1"/>
      <c r="I74" s="1"/>
      <c r="J74" s="1"/>
      <c r="K74" s="1"/>
      <c r="L74" s="1"/>
      <c r="M74" s="1"/>
      <c r="N74" s="1"/>
      <c r="O74" s="1"/>
      <c r="P74" s="1"/>
      <c r="Q74" s="1"/>
      <c r="R74" s="1"/>
      <c r="S74" s="1"/>
      <c r="T74" s="1"/>
      <c r="U74" s="1"/>
      <c r="V74" s="1"/>
      <c r="W74" s="1"/>
      <c r="X74" s="1"/>
      <c r="Y74" s="1"/>
      <c r="Z74" s="1"/>
      <c r="AA74" s="1"/>
      <c r="AB74" s="1"/>
    </row>
    <row r="75" spans="1:28" ht="15.75" customHeight="1" outlineLevel="1">
      <c r="A75" s="40" t="s">
        <v>69</v>
      </c>
      <c r="B75" s="39">
        <f>SUM(B71:B74)</f>
        <v>7</v>
      </c>
      <c r="C75" s="1"/>
      <c r="D75" s="20"/>
      <c r="E75" s="1"/>
      <c r="F75" s="1"/>
      <c r="G75" s="1"/>
      <c r="H75" s="1"/>
      <c r="I75" s="1"/>
      <c r="J75" s="1"/>
      <c r="K75" s="1"/>
      <c r="L75" s="1"/>
      <c r="M75" s="1"/>
      <c r="N75" s="1"/>
      <c r="O75" s="1"/>
      <c r="P75" s="1"/>
      <c r="Q75" s="1"/>
      <c r="R75" s="1"/>
      <c r="S75" s="1"/>
      <c r="T75" s="1"/>
      <c r="U75" s="1"/>
      <c r="V75" s="1"/>
      <c r="W75" s="1"/>
      <c r="X75" s="1"/>
      <c r="Y75" s="1"/>
      <c r="Z75" s="1"/>
      <c r="AA75" s="1"/>
      <c r="AB75" s="1"/>
    </row>
    <row r="76" spans="1:28" ht="15.75" customHeight="1">
      <c r="A76" s="2" t="str">
        <f>A12</f>
        <v>Menu</v>
      </c>
      <c r="B76" s="2" t="s">
        <v>68</v>
      </c>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75" customHeight="1" outlineLevel="1">
      <c r="A77" s="34" t="s">
        <v>59</v>
      </c>
      <c r="B77" s="39">
        <f>COUNTIF(G13:G16, "No ejecutado")</f>
        <v>0</v>
      </c>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75" customHeight="1" outlineLevel="1">
      <c r="A78" s="36" t="s">
        <v>61</v>
      </c>
      <c r="B78" s="29">
        <f>COUNTIF(G13:G16, "Bloqueado")</f>
        <v>0</v>
      </c>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75" customHeight="1" outlineLevel="1">
      <c r="A79" s="36" t="s">
        <v>19</v>
      </c>
      <c r="B79" s="39">
        <f>COUNTIF(G13:G16, "Fallado")</f>
        <v>0</v>
      </c>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75" customHeight="1" outlineLevel="1">
      <c r="A80" s="36" t="s">
        <v>29</v>
      </c>
      <c r="B80" s="29">
        <f>COUNTIF(G13:G16, "Pasado")</f>
        <v>4</v>
      </c>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75" customHeight="1" outlineLevel="1">
      <c r="A81" s="40" t="s">
        <v>69</v>
      </c>
      <c r="B81" s="39">
        <f>SUM(B77:B80)</f>
        <v>4</v>
      </c>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75" customHeight="1">
      <c r="A82" s="45" t="str">
        <f>A17</f>
        <v>Select para Filtros</v>
      </c>
      <c r="B82" s="46" t="s">
        <v>68</v>
      </c>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75" customHeight="1" outlineLevel="1">
      <c r="A83" s="19" t="s">
        <v>59</v>
      </c>
      <c r="B83" s="9">
        <f>COUNTIF(G18:G20, "No ejecutado")</f>
        <v>0</v>
      </c>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75" customHeight="1" outlineLevel="1">
      <c r="A84" s="8" t="s">
        <v>61</v>
      </c>
      <c r="B84" s="13">
        <f>COUNTIF(G18:G20, "Bloqueado")</f>
        <v>0</v>
      </c>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75" customHeight="1" outlineLevel="1">
      <c r="A85" s="8" t="s">
        <v>19</v>
      </c>
      <c r="B85" s="9">
        <f>COUNTIF(G18:G20, "Fallado")</f>
        <v>1</v>
      </c>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75" customHeight="1" outlineLevel="1">
      <c r="A86" s="8" t="s">
        <v>29</v>
      </c>
      <c r="B86" s="13">
        <f>COUNTIF(G18:G20, "Pasado")</f>
        <v>2</v>
      </c>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75" customHeight="1" outlineLevel="1">
      <c r="A87" s="16" t="s">
        <v>69</v>
      </c>
      <c r="B87" s="9">
        <f>SUM(B83:B86)</f>
        <v>3</v>
      </c>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75" customHeight="1">
      <c r="A88" s="17" t="str">
        <f>A21</f>
        <v>Productos</v>
      </c>
      <c r="B88" s="2" t="s">
        <v>68</v>
      </c>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75" customHeight="1" outlineLevel="1">
      <c r="A89" s="19" t="s">
        <v>59</v>
      </c>
      <c r="B89" s="9">
        <f>COUNTIF(G22:G25, "No ejecutado")</f>
        <v>0</v>
      </c>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75" customHeight="1" outlineLevel="1">
      <c r="A90" s="8" t="s">
        <v>61</v>
      </c>
      <c r="B90" s="13">
        <f>COUNTIF(G22:G25, "Bloqueado")</f>
        <v>0</v>
      </c>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75" customHeight="1" outlineLevel="1">
      <c r="A91" s="8" t="s">
        <v>19</v>
      </c>
      <c r="B91" s="9">
        <f>COUNTIF(G22:G25, "Fallado")</f>
        <v>1</v>
      </c>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75" customHeight="1" outlineLevel="1">
      <c r="A92" s="8" t="s">
        <v>29</v>
      </c>
      <c r="B92" s="13">
        <f>COUNTIF(G22:G25, "Pasado")</f>
        <v>3</v>
      </c>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75" customHeight="1" outlineLevel="1">
      <c r="A93" s="16" t="s">
        <v>69</v>
      </c>
      <c r="B93" s="9">
        <f>SUM(B89:B92)</f>
        <v>4</v>
      </c>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75" customHeight="1">
      <c r="A94" s="17" t="str">
        <f>A26</f>
        <v>Detalle del producto</v>
      </c>
      <c r="B94" s="2" t="s">
        <v>68</v>
      </c>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75" customHeight="1" outlineLevel="1">
      <c r="A95" s="19" t="s">
        <v>59</v>
      </c>
      <c r="B95" s="9">
        <f>COUNTIF(G27:G30, "No ejecutado")</f>
        <v>0</v>
      </c>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75" customHeight="1" outlineLevel="1">
      <c r="A96" s="8" t="s">
        <v>61</v>
      </c>
      <c r="B96" s="13">
        <f>COUNTIF(G27:G30, "Bloqueado")</f>
        <v>0</v>
      </c>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75" customHeight="1" outlineLevel="1">
      <c r="A97" s="8" t="s">
        <v>19</v>
      </c>
      <c r="B97" s="9">
        <f>COUNTIF(G27:G30, "Fallado")</f>
        <v>0</v>
      </c>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75" customHeight="1" outlineLevel="1">
      <c r="A98" s="8" t="s">
        <v>29</v>
      </c>
      <c r="B98" s="13">
        <f>COUNTIF(G27:G30, "Pasado")</f>
        <v>4</v>
      </c>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75" customHeight="1" outlineLevel="1">
      <c r="A99" s="16" t="s">
        <v>69</v>
      </c>
      <c r="B99" s="9">
        <f>SUM(B95:B98)</f>
        <v>4</v>
      </c>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75" customHeight="1">
      <c r="A100" s="17" t="str">
        <f>A31</f>
        <v>Carro de compra</v>
      </c>
      <c r="B100" s="2" t="s">
        <v>68</v>
      </c>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75" customHeight="1" outlineLevel="1">
      <c r="A101" s="19" t="s">
        <v>59</v>
      </c>
      <c r="B101" s="9">
        <f>COUNTIF(G32:G36, "No ejecutado")</f>
        <v>0</v>
      </c>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75" customHeight="1" outlineLevel="1">
      <c r="A102" s="8" t="s">
        <v>61</v>
      </c>
      <c r="B102" s="13">
        <f>COUNTIF(G32:G36, "Bloqueado")</f>
        <v>0</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75" customHeight="1" outlineLevel="1">
      <c r="A103" s="8" t="s">
        <v>19</v>
      </c>
      <c r="B103" s="9">
        <f>COUNTIF(G32:G36, "Fallado")</f>
        <v>1</v>
      </c>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75" customHeight="1" outlineLevel="1">
      <c r="A104" s="8" t="s">
        <v>29</v>
      </c>
      <c r="B104" s="13">
        <f>COUNTIF(G32:G36, "Pasado")</f>
        <v>4</v>
      </c>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75" customHeight="1" outlineLevel="1">
      <c r="A105" s="16" t="s">
        <v>69</v>
      </c>
      <c r="B105" s="9">
        <f>SUM(B101:B104)</f>
        <v>5</v>
      </c>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75" customHeight="1">
      <c r="A106" s="17" t="str">
        <f>A37</f>
        <v>Checkout</v>
      </c>
      <c r="B106" s="2" t="s">
        <v>68</v>
      </c>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75" customHeight="1" outlineLevel="1">
      <c r="A107" s="19" t="s">
        <v>59</v>
      </c>
      <c r="B107" s="9">
        <f>COUNTIF(G38:G52, "No ejecutado")</f>
        <v>0</v>
      </c>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75" customHeight="1" outlineLevel="1">
      <c r="A108" s="8" t="s">
        <v>61</v>
      </c>
      <c r="B108" s="13">
        <f>COUNTIF(G38:G52, "Bloqueado")</f>
        <v>0</v>
      </c>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75" customHeight="1" outlineLevel="1">
      <c r="A109" s="8" t="s">
        <v>19</v>
      </c>
      <c r="B109" s="9">
        <f>COUNTIF(G38:G52, "Fallado")</f>
        <v>10</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75" customHeight="1" outlineLevel="1">
      <c r="A110" s="8" t="s">
        <v>29</v>
      </c>
      <c r="B110" s="13">
        <f>COUNTIF(G38:G52, "Pasado")</f>
        <v>5</v>
      </c>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75" customHeight="1" outlineLevel="1">
      <c r="A111" s="16" t="s">
        <v>69</v>
      </c>
      <c r="B111" s="9">
        <f>SUM(B107:B110)</f>
        <v>15</v>
      </c>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75" customHeight="1">
      <c r="A112" s="17" t="str">
        <f>A53</f>
        <v>Pago del producto</v>
      </c>
      <c r="B112" s="2" t="s">
        <v>68</v>
      </c>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75" customHeight="1" outlineLevel="1">
      <c r="A113" s="19" t="s">
        <v>59</v>
      </c>
      <c r="B113" s="9">
        <f>COUNTIF(G54:G57, "No ejecutado")</f>
        <v>0</v>
      </c>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75" customHeight="1" outlineLevel="1">
      <c r="A114" s="8" t="s">
        <v>61</v>
      </c>
      <c r="B114" s="13">
        <f>COUNTIF(G54:G57, "Bloqueado")</f>
        <v>0</v>
      </c>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75" customHeight="1" outlineLevel="1">
      <c r="A115" s="8" t="s">
        <v>19</v>
      </c>
      <c r="B115" s="9">
        <f>COUNTIF(G54:G57, "Fallado")</f>
        <v>0</v>
      </c>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75" customHeight="1" outlineLevel="1">
      <c r="A116" s="8" t="s">
        <v>29</v>
      </c>
      <c r="B116" s="13">
        <f>COUNTIF(G54:G57, "Pasado")</f>
        <v>4</v>
      </c>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75" customHeight="1" outlineLevel="1">
      <c r="A117" s="16" t="s">
        <v>69</v>
      </c>
      <c r="B117" s="9">
        <f>SUM(B113:B116)</f>
        <v>4</v>
      </c>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75" customHeight="1">
      <c r="A118" s="17" t="str">
        <f>A58</f>
        <v>Compra finalizada</v>
      </c>
      <c r="B118" s="2" t="s">
        <v>68</v>
      </c>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75" customHeight="1" outlineLevel="1">
      <c r="A119" s="19" t="s">
        <v>59</v>
      </c>
      <c r="B119" s="9">
        <f>COUNTIF(G59:G60, "No ejecutado")</f>
        <v>0</v>
      </c>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75" customHeight="1" outlineLevel="1">
      <c r="A120" s="8" t="s">
        <v>61</v>
      </c>
      <c r="B120" s="13">
        <f>COUNTIF(G59:G60, "Bloqueado")</f>
        <v>0</v>
      </c>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75" customHeight="1" outlineLevel="1">
      <c r="A121" s="8" t="s">
        <v>19</v>
      </c>
      <c r="B121" s="9">
        <f>COUNTIF(G59:G60, "Fallado")</f>
        <v>0</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75" customHeight="1" outlineLevel="1">
      <c r="A122" s="8" t="s">
        <v>29</v>
      </c>
      <c r="B122" s="13">
        <f>COUNTIF(G59:G60, "Pasado")</f>
        <v>2</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75" customHeight="1" outlineLevel="1">
      <c r="A123" s="16" t="s">
        <v>69</v>
      </c>
      <c r="B123" s="9">
        <f>SUM(B119:B122)</f>
        <v>2</v>
      </c>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sheetData>
  <mergeCells count="34">
    <mergeCell ref="A1:H1"/>
    <mergeCell ref="B2:D2"/>
    <mergeCell ref="F2:H2"/>
    <mergeCell ref="A4:H4"/>
    <mergeCell ref="A62:B62"/>
    <mergeCell ref="D62:E62"/>
    <mergeCell ref="A31:H31"/>
    <mergeCell ref="C32:C36"/>
    <mergeCell ref="E35:E36"/>
    <mergeCell ref="A37:H37"/>
    <mergeCell ref="C38:C52"/>
    <mergeCell ref="B39:B42"/>
    <mergeCell ref="E39:E50"/>
    <mergeCell ref="B43:B46"/>
    <mergeCell ref="B47:B50"/>
    <mergeCell ref="A53:H53"/>
    <mergeCell ref="A69:B69"/>
    <mergeCell ref="C5:C11"/>
    <mergeCell ref="A12:H12"/>
    <mergeCell ref="C13:C16"/>
    <mergeCell ref="A17:H17"/>
    <mergeCell ref="C18:C20"/>
    <mergeCell ref="D18:D20"/>
    <mergeCell ref="E18:E20"/>
    <mergeCell ref="A21:H21"/>
    <mergeCell ref="C22:C25"/>
    <mergeCell ref="E22:E23"/>
    <mergeCell ref="A26:H26"/>
    <mergeCell ref="C27:C30"/>
    <mergeCell ref="C54:C57"/>
    <mergeCell ref="A58:H58"/>
    <mergeCell ref="C59:C60"/>
    <mergeCell ref="B7:B8"/>
    <mergeCell ref="B9:B10"/>
  </mergeCells>
  <conditionalFormatting sqref="A63:A66">
    <cfRule type="containsText" dxfId="87" priority="1" operator="containsText" text="Bloqueado">
      <formula>NOT(ISERROR(SEARCH(("Bloqueado"),(A63))))</formula>
    </cfRule>
    <cfRule type="containsText" dxfId="86" priority="2" operator="containsText" text="Fallado">
      <formula>NOT(ISERROR(SEARCH(("Fallado"),(A63))))</formula>
    </cfRule>
    <cfRule type="containsText" dxfId="85" priority="3" operator="containsText" text="No ejecutado">
      <formula>NOT(ISERROR(SEARCH(("No ejecutado"),(A63))))</formula>
    </cfRule>
    <cfRule type="containsText" dxfId="84" priority="4" operator="containsText" text="Pasado">
      <formula>NOT(ISERROR(SEARCH(("Pasado"),(A63))))</formula>
    </cfRule>
  </conditionalFormatting>
  <conditionalFormatting sqref="A71:A74">
    <cfRule type="containsText" dxfId="83" priority="5" operator="containsText" text="Bloqueado">
      <formula>NOT(ISERROR(SEARCH(("Bloqueado"),(A71))))</formula>
    </cfRule>
    <cfRule type="containsText" dxfId="82" priority="6" operator="containsText" text="Fallado">
      <formula>NOT(ISERROR(SEARCH(("Fallado"),(A71))))</formula>
    </cfRule>
    <cfRule type="containsText" dxfId="81" priority="7" operator="containsText" text="No ejecutado">
      <formula>NOT(ISERROR(SEARCH(("No ejecutado"),(A71))))</formula>
    </cfRule>
    <cfRule type="containsText" dxfId="80" priority="8" operator="containsText" text="Pasado">
      <formula>NOT(ISERROR(SEARCH(("Pasado"),(A71))))</formula>
    </cfRule>
  </conditionalFormatting>
  <conditionalFormatting sqref="A77:A80">
    <cfRule type="containsText" dxfId="79" priority="9" operator="containsText" text="Bloqueado">
      <formula>NOT(ISERROR(SEARCH(("Bloqueado"),(A77))))</formula>
    </cfRule>
    <cfRule type="containsText" dxfId="78" priority="10" operator="containsText" text="Fallado">
      <formula>NOT(ISERROR(SEARCH(("Fallado"),(A77))))</formula>
    </cfRule>
    <cfRule type="containsText" dxfId="77" priority="11" operator="containsText" text="No ejecutado">
      <formula>NOT(ISERROR(SEARCH(("No ejecutado"),(A77))))</formula>
    </cfRule>
    <cfRule type="containsText" dxfId="76" priority="12" operator="containsText" text="Pasado">
      <formula>NOT(ISERROR(SEARCH(("Pasado"),(A77))))</formula>
    </cfRule>
  </conditionalFormatting>
  <conditionalFormatting sqref="A83:A86">
    <cfRule type="containsText" dxfId="75" priority="13" operator="containsText" text="Bloqueado">
      <formula>NOT(ISERROR(SEARCH(("Bloqueado"),(A83))))</formula>
    </cfRule>
    <cfRule type="containsText" dxfId="74" priority="14" operator="containsText" text="Fallado">
      <formula>NOT(ISERROR(SEARCH(("Fallado"),(A83))))</formula>
    </cfRule>
    <cfRule type="containsText" dxfId="73" priority="15" operator="containsText" text="No ejecutado">
      <formula>NOT(ISERROR(SEARCH(("No ejecutado"),(A83))))</formula>
    </cfRule>
    <cfRule type="containsText" dxfId="72" priority="16" operator="containsText" text="Pasado">
      <formula>NOT(ISERROR(SEARCH(("Pasado"),(A83))))</formula>
    </cfRule>
  </conditionalFormatting>
  <conditionalFormatting sqref="A89:A92">
    <cfRule type="containsText" dxfId="71" priority="17" operator="containsText" text="Bloqueado">
      <formula>NOT(ISERROR(SEARCH(("Bloqueado"),(A89))))</formula>
    </cfRule>
    <cfRule type="containsText" dxfId="70" priority="18" operator="containsText" text="Fallado">
      <formula>NOT(ISERROR(SEARCH(("Fallado"),(A89))))</formula>
    </cfRule>
    <cfRule type="containsText" dxfId="69" priority="19" operator="containsText" text="No ejecutado">
      <formula>NOT(ISERROR(SEARCH(("No ejecutado"),(A89))))</formula>
    </cfRule>
    <cfRule type="containsText" dxfId="68" priority="20" operator="containsText" text="Pasado">
      <formula>NOT(ISERROR(SEARCH(("Pasado"),(A89))))</formula>
    </cfRule>
  </conditionalFormatting>
  <conditionalFormatting sqref="A95:A98">
    <cfRule type="containsText" dxfId="67" priority="21" operator="containsText" text="Bloqueado">
      <formula>NOT(ISERROR(SEARCH(("Bloqueado"),(A95))))</formula>
    </cfRule>
    <cfRule type="containsText" dxfId="66" priority="22" operator="containsText" text="Fallado">
      <formula>NOT(ISERROR(SEARCH(("Fallado"),(A95))))</formula>
    </cfRule>
    <cfRule type="containsText" dxfId="65" priority="23" operator="containsText" text="No ejecutado">
      <formula>NOT(ISERROR(SEARCH(("No ejecutado"),(A95))))</formula>
    </cfRule>
    <cfRule type="containsText" dxfId="64" priority="24" operator="containsText" text="Pasado">
      <formula>NOT(ISERROR(SEARCH(("Pasado"),(A95))))</formula>
    </cfRule>
  </conditionalFormatting>
  <conditionalFormatting sqref="A101:A104">
    <cfRule type="containsText" dxfId="63" priority="25" operator="containsText" text="Bloqueado">
      <formula>NOT(ISERROR(SEARCH(("Bloqueado"),(A101))))</formula>
    </cfRule>
    <cfRule type="containsText" dxfId="62" priority="26" operator="containsText" text="Fallado">
      <formula>NOT(ISERROR(SEARCH(("Fallado"),(A101))))</formula>
    </cfRule>
    <cfRule type="containsText" dxfId="61" priority="27" operator="containsText" text="No ejecutado">
      <formula>NOT(ISERROR(SEARCH(("No ejecutado"),(A101))))</formula>
    </cfRule>
    <cfRule type="containsText" dxfId="60" priority="28" operator="containsText" text="Pasado">
      <formula>NOT(ISERROR(SEARCH(("Pasado"),(A101))))</formula>
    </cfRule>
  </conditionalFormatting>
  <conditionalFormatting sqref="A107:A110">
    <cfRule type="containsText" dxfId="59" priority="29" operator="containsText" text="Bloqueado">
      <formula>NOT(ISERROR(SEARCH(("Bloqueado"),(A107))))</formula>
    </cfRule>
    <cfRule type="containsText" dxfId="58" priority="30" operator="containsText" text="Fallado">
      <formula>NOT(ISERROR(SEARCH(("Fallado"),(A107))))</formula>
    </cfRule>
    <cfRule type="containsText" dxfId="57" priority="31" operator="containsText" text="No ejecutado">
      <formula>NOT(ISERROR(SEARCH(("No ejecutado"),(A107))))</formula>
    </cfRule>
    <cfRule type="containsText" dxfId="56" priority="32" operator="containsText" text="Pasado">
      <formula>NOT(ISERROR(SEARCH(("Pasado"),(A107))))</formula>
    </cfRule>
  </conditionalFormatting>
  <conditionalFormatting sqref="A113:A116">
    <cfRule type="containsText" dxfId="55" priority="33" operator="containsText" text="Bloqueado">
      <formula>NOT(ISERROR(SEARCH(("Bloqueado"),(A113))))</formula>
    </cfRule>
    <cfRule type="containsText" dxfId="54" priority="34" operator="containsText" text="Fallado">
      <formula>NOT(ISERROR(SEARCH(("Fallado"),(A113))))</formula>
    </cfRule>
    <cfRule type="containsText" dxfId="53" priority="35" operator="containsText" text="No ejecutado">
      <formula>NOT(ISERROR(SEARCH(("No ejecutado"),(A113))))</formula>
    </cfRule>
    <cfRule type="containsText" dxfId="52" priority="36" operator="containsText" text="Pasado">
      <formula>NOT(ISERROR(SEARCH(("Pasado"),(A113))))</formula>
    </cfRule>
  </conditionalFormatting>
  <conditionalFormatting sqref="A119:A122">
    <cfRule type="containsText" dxfId="51" priority="37" operator="containsText" text="Bloqueado">
      <formula>NOT(ISERROR(SEARCH(("Bloqueado"),(A119))))</formula>
    </cfRule>
    <cfRule type="containsText" dxfId="50" priority="38" operator="containsText" text="Fallado">
      <formula>NOT(ISERROR(SEARCH(("Fallado"),(A119))))</formula>
    </cfRule>
    <cfRule type="containsText" dxfId="49" priority="39" operator="containsText" text="No ejecutado">
      <formula>NOT(ISERROR(SEARCH(("No ejecutado"),(A119))))</formula>
    </cfRule>
    <cfRule type="containsText" dxfId="48" priority="40" operator="containsText" text="Pasado">
      <formula>NOT(ISERROR(SEARCH(("Pasado"),(A119))))</formula>
    </cfRule>
  </conditionalFormatting>
  <conditionalFormatting sqref="G5:G8">
    <cfRule type="containsText" dxfId="47" priority="73" operator="containsText" text="Bloqueado">
      <formula>NOT(ISERROR(SEARCH(("Bloqueado"),(G5))))</formula>
    </cfRule>
    <cfRule type="containsText" dxfId="46" priority="74" operator="containsText" text="Fallado">
      <formula>NOT(ISERROR(SEARCH(("Fallado"),(G5))))</formula>
    </cfRule>
    <cfRule type="containsText" dxfId="45" priority="75" operator="containsText" text="No ejecutado">
      <formula>NOT(ISERROR(SEARCH(("No ejecutado"),(G5))))</formula>
    </cfRule>
    <cfRule type="containsText" dxfId="44" priority="76" operator="containsText" text="Pasado">
      <formula>NOT(ISERROR(SEARCH(("Pasado"),(G5))))</formula>
    </cfRule>
  </conditionalFormatting>
  <conditionalFormatting sqref="G9:G11">
    <cfRule type="containsText" dxfId="43" priority="80" operator="containsText" text="Pasado">
      <formula>NOT(ISERROR(SEARCH(("Pasado"),(G9))))</formula>
    </cfRule>
    <cfRule type="containsText" dxfId="42" priority="77" operator="containsText" text="Bloqueado">
      <formula>NOT(ISERROR(SEARCH(("Bloqueado"),(G9))))</formula>
    </cfRule>
    <cfRule type="containsText" dxfId="41" priority="78" operator="containsText" text="Fallado">
      <formula>NOT(ISERROR(SEARCH(("Fallado"),(G9))))</formula>
    </cfRule>
    <cfRule type="containsText" dxfId="40" priority="79" operator="containsText" text="No ejecutado">
      <formula>NOT(ISERROR(SEARCH(("No ejecutado"),(G9))))</formula>
    </cfRule>
  </conditionalFormatting>
  <conditionalFormatting sqref="G13:G16">
    <cfRule type="containsText" dxfId="39" priority="72" operator="containsText" text="Pasado">
      <formula>NOT(ISERROR(SEARCH(("Pasado"),(G13))))</formula>
    </cfRule>
    <cfRule type="containsText" dxfId="38" priority="70" operator="containsText" text="Fallado">
      <formula>NOT(ISERROR(SEARCH(("Fallado"),(G13))))</formula>
    </cfRule>
    <cfRule type="containsText" dxfId="37" priority="69" operator="containsText" text="Bloqueado">
      <formula>NOT(ISERROR(SEARCH(("Bloqueado"),(G13))))</formula>
    </cfRule>
    <cfRule type="containsText" dxfId="36" priority="71" operator="containsText" text="No ejecutado">
      <formula>NOT(ISERROR(SEARCH(("No ejecutado"),(G13))))</formula>
    </cfRule>
  </conditionalFormatting>
  <conditionalFormatting sqref="G18:G20">
    <cfRule type="containsText" dxfId="35" priority="65" operator="containsText" text="Bloqueado">
      <formula>NOT(ISERROR(SEARCH(("Bloqueado"),(G18))))</formula>
    </cfRule>
    <cfRule type="containsText" dxfId="34" priority="66" operator="containsText" text="Fallado">
      <formula>NOT(ISERROR(SEARCH(("Fallado"),(G18))))</formula>
    </cfRule>
    <cfRule type="containsText" dxfId="33" priority="67" operator="containsText" text="No ejecutado">
      <formula>NOT(ISERROR(SEARCH(("No ejecutado"),(G18))))</formula>
    </cfRule>
    <cfRule type="containsText" dxfId="32" priority="68" operator="containsText" text="Pasado">
      <formula>NOT(ISERROR(SEARCH(("Pasado"),(G18))))</formula>
    </cfRule>
  </conditionalFormatting>
  <conditionalFormatting sqref="G22:G25">
    <cfRule type="containsText" dxfId="31" priority="61" operator="containsText" text="Bloqueado">
      <formula>NOT(ISERROR(SEARCH(("Bloqueado"),(G22))))</formula>
    </cfRule>
    <cfRule type="containsText" dxfId="30" priority="62" operator="containsText" text="Fallado">
      <formula>NOT(ISERROR(SEARCH(("Fallado"),(G22))))</formula>
    </cfRule>
    <cfRule type="containsText" dxfId="29" priority="63" operator="containsText" text="No ejecutado">
      <formula>NOT(ISERROR(SEARCH(("No ejecutado"),(G22))))</formula>
    </cfRule>
    <cfRule type="containsText" dxfId="28" priority="64" operator="containsText" text="Pasado">
      <formula>NOT(ISERROR(SEARCH(("Pasado"),(G22))))</formula>
    </cfRule>
  </conditionalFormatting>
  <conditionalFormatting sqref="G27:G30">
    <cfRule type="containsText" dxfId="27" priority="57" operator="containsText" text="Bloqueado">
      <formula>NOT(ISERROR(SEARCH(("Bloqueado"),(G27))))</formula>
    </cfRule>
    <cfRule type="containsText" dxfId="26" priority="58" operator="containsText" text="Fallado">
      <formula>NOT(ISERROR(SEARCH(("Fallado"),(G27))))</formula>
    </cfRule>
    <cfRule type="containsText" dxfId="25" priority="59" operator="containsText" text="No ejecutado">
      <formula>NOT(ISERROR(SEARCH(("No ejecutado"),(G27))))</formula>
    </cfRule>
    <cfRule type="containsText" dxfId="24" priority="60" operator="containsText" text="Pasado">
      <formula>NOT(ISERROR(SEARCH(("Pasado"),(G27))))</formula>
    </cfRule>
  </conditionalFormatting>
  <conditionalFormatting sqref="G32:G36">
    <cfRule type="containsText" dxfId="23" priority="53" operator="containsText" text="Bloqueado">
      <formula>NOT(ISERROR(SEARCH(("Bloqueado"),(G32))))</formula>
    </cfRule>
    <cfRule type="containsText" dxfId="22" priority="54" operator="containsText" text="Fallado">
      <formula>NOT(ISERROR(SEARCH(("Fallado"),(G32))))</formula>
    </cfRule>
    <cfRule type="containsText" dxfId="21" priority="55" operator="containsText" text="No ejecutado">
      <formula>NOT(ISERROR(SEARCH(("No ejecutado"),(G32))))</formula>
    </cfRule>
    <cfRule type="containsText" dxfId="20" priority="56" operator="containsText" text="Pasado">
      <formula>NOT(ISERROR(SEARCH(("Pasado"),(G32))))</formula>
    </cfRule>
  </conditionalFormatting>
  <conditionalFormatting sqref="G38:G52">
    <cfRule type="containsText" dxfId="19" priority="51" operator="containsText" text="No ejecutado">
      <formula>NOT(ISERROR(SEARCH(("No ejecutado"),(G38))))</formula>
    </cfRule>
    <cfRule type="containsText" dxfId="18" priority="49" operator="containsText" text="Bloqueado">
      <formula>NOT(ISERROR(SEARCH(("Bloqueado"),(G38))))</formula>
    </cfRule>
    <cfRule type="containsText" dxfId="17" priority="50" operator="containsText" text="Fallado">
      <formula>NOT(ISERROR(SEARCH(("Fallado"),(G38))))</formula>
    </cfRule>
    <cfRule type="containsText" dxfId="16" priority="52" operator="containsText" text="Pasado">
      <formula>NOT(ISERROR(SEARCH(("Pasado"),(G38))))</formula>
    </cfRule>
  </conditionalFormatting>
  <conditionalFormatting sqref="G54:G57">
    <cfRule type="containsText" dxfId="15" priority="45" operator="containsText" text="Bloqueado">
      <formula>NOT(ISERROR(SEARCH(("Bloqueado"),(G54))))</formula>
    </cfRule>
    <cfRule type="containsText" dxfId="14" priority="46" operator="containsText" text="Fallado">
      <formula>NOT(ISERROR(SEARCH(("Fallado"),(G54))))</formula>
    </cfRule>
    <cfRule type="containsText" dxfId="13" priority="47" operator="containsText" text="No ejecutado">
      <formula>NOT(ISERROR(SEARCH(("No ejecutado"),(G54))))</formula>
    </cfRule>
    <cfRule type="containsText" dxfId="12" priority="48" operator="containsText" text="Pasado">
      <formula>NOT(ISERROR(SEARCH(("Pasado"),(G54))))</formula>
    </cfRule>
  </conditionalFormatting>
  <conditionalFormatting sqref="G59:G60">
    <cfRule type="containsText" dxfId="11" priority="42" operator="containsText" text="Fallado">
      <formula>NOT(ISERROR(SEARCH(("Fallado"),(G59))))</formula>
    </cfRule>
    <cfRule type="containsText" dxfId="10" priority="43" operator="containsText" text="No ejecutado">
      <formula>NOT(ISERROR(SEARCH(("No ejecutado"),(G59))))</formula>
    </cfRule>
    <cfRule type="containsText" dxfId="9" priority="44" operator="containsText" text="Pasado">
      <formula>NOT(ISERROR(SEARCH(("Pasado"),(G59))))</formula>
    </cfRule>
    <cfRule type="containsText" dxfId="8" priority="41" operator="containsText" text="Bloqueado">
      <formula>NOT(ISERROR(SEARCH(("Bloqueado"),(G59))))</formula>
    </cfRule>
  </conditionalFormatting>
  <dataValidations count="1">
    <dataValidation type="list" allowBlank="1" showErrorMessage="1" sqref="G54:G57 G59:G60 G5:G11 G13:G16 G18:G20 G22:G25 G27:G30 G32:G36 G38:G52 A63:A66 A71:A74 A77:A80 A83:A86 A89:A92 A95:A98 A101:A104 A107:A110 A113:A116 A119:A122" xr:uid="{00000000-0002-0000-0600-000000000000}">
      <formula1>"No ejecutado,Pasado,Fallado,Bloqueado"</formula1>
    </dataValidation>
  </dataValidations>
  <hyperlinks>
    <hyperlink ref="C5" r:id="rId1" xr:uid="{2FD3C463-A5DC-46E5-8DAD-557E3F51345B}"/>
    <hyperlink ref="C13" r:id="rId2" xr:uid="{DE07A907-1BA3-4344-844A-68D7F4B4A4C6}"/>
    <hyperlink ref="C18" r:id="rId3" xr:uid="{42821726-2215-4596-B3B1-4B5E3186F612}"/>
    <hyperlink ref="C22" r:id="rId4" xr:uid="{19FE4010-F3E6-4AC4-8DEA-61655F718970}"/>
    <hyperlink ref="C27" r:id="rId5" xr:uid="{3D81F38A-625B-4427-9A69-F37959922DC3}"/>
    <hyperlink ref="C32" r:id="rId6" xr:uid="{9B02C5E4-2365-4CDC-807E-CD81D7399D8A}"/>
    <hyperlink ref="C38" r:id="rId7" xr:uid="{6EF05AB1-B132-4DA9-A7E5-DF1F2F3AD106}"/>
    <hyperlink ref="C54" r:id="rId8" xr:uid="{45BAAD4B-6561-4314-A5C5-9945FB4AA61E}"/>
    <hyperlink ref="C59" r:id="rId9" xr:uid="{02C8256A-C0FB-4DAD-94D3-FCD5E4F5BE68}"/>
  </hyperlinks>
  <pageMargins left="0.7" right="0.7" top="0.75" bottom="0.75" header="0" footer="0"/>
  <pageSetup orientation="portrait"/>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R957"/>
  <sheetViews>
    <sheetView workbookViewId="0">
      <selection activeCell="A7" sqref="A7"/>
    </sheetView>
  </sheetViews>
  <sheetFormatPr baseColWidth="10" defaultColWidth="14.42578125" defaultRowHeight="15" customHeight="1"/>
  <cols>
    <col min="1" max="1" width="20.28515625" customWidth="1"/>
    <col min="2" max="2" width="26.140625" customWidth="1"/>
    <col min="3" max="3" width="15.42578125" customWidth="1"/>
    <col min="4" max="4" width="19.42578125" customWidth="1"/>
    <col min="5" max="5" width="28" bestFit="1" customWidth="1"/>
    <col min="6" max="6" width="18.5703125" customWidth="1"/>
    <col min="7" max="7" width="26.140625" customWidth="1"/>
  </cols>
  <sheetData>
    <row r="1" spans="1:44">
      <c r="A1" s="48" t="s">
        <v>0</v>
      </c>
      <c r="B1" s="50"/>
      <c r="C1" s="50"/>
      <c r="D1" s="50"/>
      <c r="E1" s="50"/>
      <c r="F1" s="50"/>
      <c r="G1" s="49"/>
    </row>
    <row r="2" spans="1:44">
      <c r="A2" s="21" t="s">
        <v>1</v>
      </c>
      <c r="B2" s="52" t="s">
        <v>2</v>
      </c>
      <c r="C2" s="50"/>
      <c r="D2" s="21" t="s">
        <v>3</v>
      </c>
      <c r="E2" s="52" t="s">
        <v>156</v>
      </c>
      <c r="F2" s="50"/>
      <c r="G2" s="51"/>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row>
    <row r="3" spans="1:44" ht="15.75" customHeight="1">
      <c r="A3" s="24"/>
      <c r="B3" s="24"/>
    </row>
    <row r="4" spans="1:44" ht="15.75" customHeight="1">
      <c r="A4" s="65" t="s">
        <v>171</v>
      </c>
      <c r="B4" s="59"/>
      <c r="C4" s="65" t="s">
        <v>157</v>
      </c>
      <c r="D4" s="59"/>
      <c r="E4" s="65" t="s">
        <v>5</v>
      </c>
      <c r="F4" s="59"/>
      <c r="G4" s="30" t="s">
        <v>58</v>
      </c>
    </row>
    <row r="5" spans="1:44" ht="21" customHeight="1">
      <c r="A5" s="27" t="str">
        <f>'CP-Login-QA'!F2</f>
        <v>Login</v>
      </c>
      <c r="B5" s="28">
        <f>'CP-Login-QA'!B28</f>
        <v>17</v>
      </c>
      <c r="C5" s="36" t="s">
        <v>59</v>
      </c>
      <c r="D5" s="28">
        <f>'CP-Login-QA'!B24+'CP-standard_user-QA'!B61+'CP-locked_out_user-QA'!B61+'CP-problem_user-QA'!B61+'CP-performance_glitch_us-QA'!B61+'CP-error_user-QA'!B61+'CP-visual_user-QA'!B63</f>
        <v>58</v>
      </c>
      <c r="E5" s="37" t="s">
        <v>60</v>
      </c>
      <c r="F5" s="28">
        <f>'CP-Login-QA'!E24+'CP-standard_user-QA'!E61+'CP-locked_out_user-QA'!E61+'CP-problem_user-QA'!E61+'CP-performance_glitch_us-QA'!E61+'CP-error_user-QA'!E61+'CP-visual_user-QA'!E63</f>
        <v>78</v>
      </c>
      <c r="G5" s="38">
        <f>F5/B12</f>
        <v>0.26440677966101694</v>
      </c>
    </row>
    <row r="6" spans="1:44">
      <c r="A6" s="27" t="str">
        <f>'CP-standard_user-QA'!F2</f>
        <v>standard_user</v>
      </c>
      <c r="B6" s="28">
        <f>'CP-standard_user-QA'!B65</f>
        <v>46</v>
      </c>
      <c r="C6" s="36" t="s">
        <v>61</v>
      </c>
      <c r="D6" s="28">
        <f>'CP-Login-QA'!B25+'CP-standard_user-QA'!B62+'CP-locked_out_user-QA'!B62+'CP-problem_user-QA'!B62+'CP-performance_glitch_us-QA'!B62+'CP-error_user-QA'!B62+'CP-visual_user-QA'!B64</f>
        <v>2</v>
      </c>
      <c r="E6" s="37" t="s">
        <v>62</v>
      </c>
      <c r="F6" s="28">
        <f>'CP-Login-QA'!E25+'CP-standard_user-QA'!E62+'CP-locked_out_user-QA'!E62+'CP-problem_user-QA'!E62+'CP-performance_glitch_us-QA'!E62+'CP-error_user-QA'!E62+'CP-visual_user-QA'!E64</f>
        <v>164</v>
      </c>
      <c r="G6" s="38">
        <f>F6/B12</f>
        <v>0.55593220338983051</v>
      </c>
    </row>
    <row r="7" spans="1:44">
      <c r="A7" s="27" t="str">
        <f>'CP-locked_out_user-QA'!F2</f>
        <v>locked_out_user</v>
      </c>
      <c r="B7" s="28">
        <f>'CP-locked_out_user-QA'!B65</f>
        <v>46</v>
      </c>
      <c r="C7" s="36" t="s">
        <v>19</v>
      </c>
      <c r="D7" s="28">
        <f>'CP-Login-QA'!B26+'CP-standard_user-QA'!B63+'CP-locked_out_user-QA'!B63+'CP-problem_user-QA'!B63+'CP-performance_glitch_us-QA'!B63+'CP-error_user-QA'!B63+'CP-visual_user-QA'!B65</f>
        <v>88</v>
      </c>
      <c r="E7" s="37" t="s">
        <v>63</v>
      </c>
      <c r="F7" s="28">
        <f>'CP-Login-QA'!E26+'CP-standard_user-QA'!E63+'CP-locked_out_user-QA'!E63+'CP-problem_user-QA'!E63+'CP-performance_glitch_us-QA'!E63+'CP-error_user-QA'!E63+'CP-visual_user-QA'!E65</f>
        <v>51</v>
      </c>
      <c r="G7" s="38">
        <f>F7/B12</f>
        <v>0.17288135593220338</v>
      </c>
    </row>
    <row r="8" spans="1:44">
      <c r="A8" s="27" t="str">
        <f>'CP-problem_user-QA'!F2</f>
        <v>problem_user</v>
      </c>
      <c r="B8" s="28">
        <f>'CP-problem_user-QA'!B65</f>
        <v>46</v>
      </c>
      <c r="C8" s="36" t="s">
        <v>29</v>
      </c>
      <c r="D8" s="28">
        <f>'CP-Login-QA'!B27+'CP-standard_user-QA'!B64+'CP-locked_out_user-QA'!B64+'CP-problem_user-QA'!B64+'CP-performance_glitch_us-QA'!B64+'CP-error_user-QA'!B64+'CP-visual_user-QA'!B66</f>
        <v>147</v>
      </c>
      <c r="E8" s="37" t="s">
        <v>64</v>
      </c>
      <c r="F8" s="28">
        <f>'CP-Login-QA'!E27+'CP-standard_user-QA'!E64+'CP-locked_out_user-QA'!E64+'CP-problem_user-QA'!E64+'CP-performance_glitch_us-QA'!E64+'CP-error_user-QA'!E64+'CP-visual_user-QA'!E66</f>
        <v>2</v>
      </c>
      <c r="G8" s="38">
        <f>F8/B12</f>
        <v>6.7796610169491523E-3</v>
      </c>
    </row>
    <row r="9" spans="1:44" ht="30">
      <c r="A9" s="27" t="str">
        <f>'CP-performance_glitch_us-QA'!F2</f>
        <v>performance_glitch_user</v>
      </c>
      <c r="B9" s="28">
        <f>'CP-performance_glitch_us-QA'!B65</f>
        <v>46</v>
      </c>
      <c r="C9" s="35"/>
      <c r="D9" s="35"/>
      <c r="E9" s="35"/>
      <c r="F9" s="35"/>
      <c r="G9" s="35"/>
    </row>
    <row r="10" spans="1:44" ht="15.75" customHeight="1">
      <c r="A10" s="27" t="str">
        <f>'CP-error_user-QA'!F2</f>
        <v>error_user</v>
      </c>
      <c r="B10" s="28">
        <f>'CP-error_user-QA'!B65</f>
        <v>46</v>
      </c>
    </row>
    <row r="11" spans="1:44">
      <c r="A11" s="27" t="str">
        <f>'CP-visual_user-QA'!F2</f>
        <v>visual_user</v>
      </c>
      <c r="B11" s="28">
        <f>'CP-visual_user-QA'!B67</f>
        <v>48</v>
      </c>
    </row>
    <row r="12" spans="1:44" ht="15.75" customHeight="1">
      <c r="A12" s="30" t="s">
        <v>65</v>
      </c>
      <c r="B12" s="28">
        <f>SUM(B5:B11)</f>
        <v>295</v>
      </c>
    </row>
    <row r="13" spans="1:44">
      <c r="A13" s="25"/>
      <c r="B13" s="25"/>
    </row>
    <row r="14" spans="1:44" ht="15.75" customHeight="1"/>
    <row r="15" spans="1:44" ht="15.75" customHeight="1"/>
    <row r="16" spans="1:44" ht="15.75" customHeight="1"/>
    <row r="17" spans="5:5" ht="15.75" customHeight="1"/>
    <row r="18" spans="5:5" ht="15.75" customHeight="1"/>
    <row r="19" spans="5:5" ht="15.75" customHeight="1"/>
    <row r="20" spans="5:5" ht="15.75" customHeight="1"/>
    <row r="21" spans="5:5" ht="15.75" customHeight="1"/>
    <row r="22" spans="5:5" ht="15.75" customHeight="1"/>
    <row r="23" spans="5:5" ht="15.75" customHeight="1"/>
    <row r="24" spans="5:5" ht="15.75" customHeight="1">
      <c r="E24" s="26"/>
    </row>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6">
    <mergeCell ref="A1:G1"/>
    <mergeCell ref="B2:C2"/>
    <mergeCell ref="E2:G2"/>
    <mergeCell ref="A4:B4"/>
    <mergeCell ref="C4:D4"/>
    <mergeCell ref="E4:F4"/>
  </mergeCells>
  <conditionalFormatting sqref="C5:C8">
    <cfRule type="containsText" dxfId="7" priority="1" operator="containsText" text="Bloqueado">
      <formula>NOT(ISERROR(SEARCH(("Bloqueado"),(C5))))</formula>
    </cfRule>
    <cfRule type="containsText" dxfId="6" priority="2" operator="containsText" text="Fallado">
      <formula>NOT(ISERROR(SEARCH(("Fallado"),(C5))))</formula>
    </cfRule>
    <cfRule type="containsText" dxfId="5" priority="3" operator="containsText" text="No ejecutado">
      <formula>NOT(ISERROR(SEARCH(("No ejecutado"),(C5))))</formula>
    </cfRule>
    <cfRule type="containsText" dxfId="4" priority="4" operator="containsText" text="Pasado">
      <formula>NOT(ISERROR(SEARCH(("Pasado"),(C5))))</formula>
    </cfRule>
  </conditionalFormatting>
  <conditionalFormatting sqref="E5:E8">
    <cfRule type="containsText" dxfId="3" priority="5" operator="containsText" text="Bloqueado">
      <formula>NOT(ISERROR(SEARCH(("Bloqueado"),(E5))))</formula>
    </cfRule>
    <cfRule type="containsText" dxfId="2" priority="6" operator="containsText" text="Fallado">
      <formula>NOT(ISERROR(SEARCH(("Fallado"),(E5))))</formula>
    </cfRule>
    <cfRule type="containsText" dxfId="1" priority="7" operator="containsText" text="No ejecutado">
      <formula>NOT(ISERROR(SEARCH(("No ejecutado"),(E5))))</formula>
    </cfRule>
    <cfRule type="containsText" dxfId="0" priority="8" operator="containsText" text="Pasado">
      <formula>NOT(ISERROR(SEARCH(("Pasado"),(E5))))</formula>
    </cfRule>
  </conditionalFormatting>
  <dataValidations count="1">
    <dataValidation type="list" allowBlank="1" showErrorMessage="1" sqref="C5:C8" xr:uid="{00000000-0002-0000-0700-000000000000}">
      <formula1>"No ejecutado,Pasado,Fallado,Bloqueado"</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CP-Login-QA</vt:lpstr>
      <vt:lpstr>CP-standard_user-QA</vt:lpstr>
      <vt:lpstr>CP-locked_out_user-QA</vt:lpstr>
      <vt:lpstr>CP-problem_user-QA</vt:lpstr>
      <vt:lpstr>CP-performance_glitch_us-QA</vt:lpstr>
      <vt:lpstr>CP-error_user-QA</vt:lpstr>
      <vt:lpstr>CP-visual_user-QA</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Betania Moreno</dc:creator>
  <cp:lastModifiedBy>Cristhian David Montaño Vargas</cp:lastModifiedBy>
  <dcterms:created xsi:type="dcterms:W3CDTF">2022-08-24T14:07:48Z</dcterms:created>
  <dcterms:modified xsi:type="dcterms:W3CDTF">2023-11-14T02:45:01Z</dcterms:modified>
</cp:coreProperties>
</file>