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rishnagarkar/Downloads/"/>
    </mc:Choice>
  </mc:AlternateContent>
  <xr:revisionPtr revIDLastSave="0" documentId="8_{A5216BC6-E7D5-3A48-A79E-2E94D2D08C5E}" xr6:coauthVersionLast="47" xr6:coauthVersionMax="47" xr10:uidLastSave="{00000000-0000-0000-0000-000000000000}"/>
  <bookViews>
    <workbookView xWindow="0" yWindow="500" windowWidth="33600" windowHeight="18880" activeTab="2" xr2:uid="{00000000-000D-0000-FFFF-FFFF00000000}"/>
  </bookViews>
  <sheets>
    <sheet name="Sheet2" sheetId="3" r:id="rId1"/>
    <sheet name="Sheet3" sheetId="4" r:id="rId2"/>
    <sheet name="Robot_Info" sheetId="1" r:id="rId3"/>
    <sheet name="Sheet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27" i="1"/>
  <c r="E27" i="1"/>
  <c r="C27" i="1"/>
  <c r="C12" i="1"/>
  <c r="C19" i="1" s="1"/>
  <c r="F25" i="1"/>
  <c r="D25" i="1"/>
  <c r="E25" i="1"/>
  <c r="C25" i="1"/>
  <c r="D24" i="1"/>
  <c r="E24" i="1"/>
  <c r="F24" i="1"/>
  <c r="C24" i="1"/>
  <c r="D23" i="1"/>
  <c r="E23" i="1"/>
  <c r="F23" i="1"/>
  <c r="C23" i="1"/>
  <c r="B17" i="1"/>
  <c r="B24" i="1" s="1"/>
  <c r="B18" i="1"/>
  <c r="B25" i="1" s="1"/>
  <c r="B19" i="1"/>
  <c r="B26" i="1" s="1"/>
  <c r="B20" i="1"/>
  <c r="B27" i="1" s="1"/>
  <c r="B16" i="1"/>
  <c r="B23" i="1" s="1"/>
  <c r="D12" i="1"/>
  <c r="D19" i="1" s="1"/>
  <c r="E12" i="1"/>
  <c r="E19" i="1" s="1"/>
  <c r="F12" i="1"/>
  <c r="F19" i="1" s="1"/>
  <c r="E26" i="1" l="1"/>
  <c r="F26" i="1"/>
  <c r="F29" i="1" s="1"/>
  <c r="E29" i="1"/>
  <c r="D26" i="1"/>
  <c r="D29" i="1" s="1"/>
  <c r="C26" i="1"/>
  <c r="C29" i="1" s="1"/>
</calcChain>
</file>

<file path=xl/sharedStrings.xml><?xml version="1.0" encoding="utf-8"?>
<sst xmlns="http://schemas.openxmlformats.org/spreadsheetml/2006/main" count="45" uniqueCount="14">
  <si>
    <t>Robot_Prototype</t>
  </si>
  <si>
    <t>Archer</t>
  </si>
  <si>
    <t>Bowler</t>
  </si>
  <si>
    <t>Corner</t>
  </si>
  <si>
    <t>Deviant</t>
  </si>
  <si>
    <t>Carrying Capacity</t>
  </si>
  <si>
    <t>Battery Size</t>
  </si>
  <si>
    <t>Average Speed</t>
  </si>
  <si>
    <t>Cost Per Unit</t>
  </si>
  <si>
    <t>Reliability</t>
  </si>
  <si>
    <t>weight</t>
  </si>
  <si>
    <t>Total Weighted Sum</t>
  </si>
  <si>
    <t>Weight</t>
  </si>
  <si>
    <t>| Revenue           | 1.000   | 0.212                 | 0.532            | 0.466        | -0.028       | 0.026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</si>
</sst>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2"/>
      <color rgb="FF006100"/>
      <name val="Franklin Gothic Book"/>
      <family val="2"/>
      <scheme val="minor"/>
    </font>
    <font>
      <sz val="12"/>
      <color rgb="FF9C0006"/>
      <name val="Franklin Gothic Book"/>
      <family val="2"/>
      <scheme val="minor"/>
    </font>
    <font>
      <sz val="12"/>
      <color rgb="FF9C5700"/>
      <name val="Franklin Gothic Book"/>
      <family val="2"/>
      <scheme val="minor"/>
    </font>
    <font>
      <sz val="12"/>
      <color rgb="FF3F3F76"/>
      <name val="Franklin Gothic Book"/>
      <family val="2"/>
      <scheme val="minor"/>
    </font>
    <font>
      <b/>
      <sz val="12"/>
      <color rgb="FF3F3F3F"/>
      <name val="Franklin Gothic Book"/>
      <family val="2"/>
      <scheme val="minor"/>
    </font>
    <font>
      <b/>
      <sz val="12"/>
      <color rgb="FFFA7D00"/>
      <name val="Franklin Gothic Book"/>
      <family val="2"/>
      <scheme val="minor"/>
    </font>
    <font>
      <sz val="12"/>
      <color rgb="FFFA7D00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sz val="12"/>
      <color rgb="FFFF0000"/>
      <name val="Franklin Gothic Book"/>
      <family val="2"/>
      <scheme val="minor"/>
    </font>
    <font>
      <i/>
      <sz val="12"/>
      <color rgb="FF7F7F7F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2"/>
      <color theme="0"/>
      <name val="Franklin Gothic Book"/>
      <family val="2"/>
      <scheme val="minor"/>
    </font>
    <font>
      <sz val="12"/>
      <color theme="1"/>
      <name val="Franklin Gothic Book (Body)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8"/>
      <name val="Franklin Gothic Book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6" fillId="2" borderId="0" xfId="6"/>
    <xf numFmtId="0" fontId="18" fillId="0" borderId="0" xfId="0" applyFont="1"/>
    <xf numFmtId="0" fontId="16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2" fillId="35" borderId="11" xfId="0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right" vertical="center" wrapText="1"/>
    </xf>
    <xf numFmtId="0" fontId="21" fillId="34" borderId="12" xfId="0" applyFont="1" applyFill="1" applyBorder="1" applyAlignment="1">
      <alignment vertical="center" wrapText="1"/>
    </xf>
    <xf numFmtId="0" fontId="21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 wrapText="1"/>
    </xf>
    <xf numFmtId="0" fontId="21" fillId="35" borderId="15" xfId="0" applyFont="1" applyFill="1" applyBorder="1" applyAlignment="1">
      <alignment horizontal="center" vertical="center" wrapText="1"/>
    </xf>
    <xf numFmtId="0" fontId="22" fillId="35" borderId="16" xfId="0" applyFont="1" applyFill="1" applyBorder="1" applyAlignment="1">
      <alignment horizontal="right" vertical="center" wrapText="1"/>
    </xf>
    <xf numFmtId="0" fontId="19" fillId="33" borderId="11" xfId="0" applyFont="1" applyFill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50904337334769E-2"/>
          <c:y val="0.15692750306355266"/>
          <c:w val="0.9373859540700713"/>
          <c:h val="0.7891186585089309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(Robot_Info!$C$22,Robot_Info!$D$22,Robot_Info!$E$22,Robot_Info!$F$22)</c:f>
              <c:strCache>
                <c:ptCount val="4"/>
                <c:pt idx="0">
                  <c:v>Archer</c:v>
                </c:pt>
                <c:pt idx="1">
                  <c:v>Bowler</c:v>
                </c:pt>
                <c:pt idx="2">
                  <c:v>Corner</c:v>
                </c:pt>
                <c:pt idx="3">
                  <c:v>Deviant</c:v>
                </c:pt>
              </c:strCache>
            </c:strRef>
          </c:cat>
          <c:val>
            <c:numRef>
              <c:f>(Robot_Info!$C$29,Robot_Info!$D$29,Robot_Info!$E$29,Robot_Info!$F$29)</c:f>
              <c:numCache>
                <c:formatCode>General</c:formatCode>
                <c:ptCount val="4"/>
                <c:pt idx="0">
                  <c:v>0.24239364573572331</c:v>
                </c:pt>
                <c:pt idx="1">
                  <c:v>0.22717285741410742</c:v>
                </c:pt>
                <c:pt idx="2">
                  <c:v>0.23739023895079858</c:v>
                </c:pt>
                <c:pt idx="3">
                  <c:v>0.29304325789937069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BC46-A15D-AC21CF7B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6580800"/>
        <c:axId val="1106582528"/>
      </c:barChart>
      <c:catAx>
        <c:axId val="11065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82528"/>
        <c:crosses val="autoZero"/>
        <c:auto val="1"/>
        <c:lblAlgn val="ctr"/>
        <c:lblOffset val="100"/>
        <c:noMultiLvlLbl val="0"/>
      </c:catAx>
      <c:valAx>
        <c:axId val="11065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Allocated Robots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Sheet1!$A$7:$A$9</c:f>
              <c:numCache>
                <c:formatCode>General</c:formatCode>
                <c:ptCount val="3"/>
              </c:numCache>
            </c:numRef>
          </c:cat>
          <c:val>
            <c:numRef>
              <c:f>Sheet1!$B$7:$B$9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4DC-0148-9179-DE4D92847E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057943615"/>
        <c:axId val="2057499695"/>
      </c:barChart>
      <c:catAx>
        <c:axId val="2057943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99695"/>
        <c:crosses val="autoZero"/>
        <c:auto val="1"/>
        <c:lblAlgn val="ctr"/>
        <c:lblOffset val="100"/>
        <c:noMultiLvlLbl val="0"/>
      </c:catAx>
      <c:valAx>
        <c:axId val="2057499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Robot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1150349</xdr:colOff>
      <xdr:row>30</xdr:row>
      <xdr:rowOff>116782</xdr:rowOff>
    </xdr:from>
    <xdr:to>
      <xdr:col>6</xdr:col>
      <xdr:colOff>63703</xdr:colOff>
      <xdr:row>50</xdr:row>
      <xdr:rowOff>57250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04237-FCF6-8128-30A1-5EB8FF08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189</xdr:row>
      <xdr:rowOff>0</xdr:rowOff>
    </xdr:from>
    <xdr:to>
      <xdr:col>6</xdr:col>
      <xdr:colOff>1808429</xdr:colOff>
      <xdr:row>200</xdr:row>
      <xdr:rowOff>187814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BA1E79-6AB9-53B9-A270-9202DC36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Shown="0">
  <autoFilter ref="A1:E6" xr:uid="{00000000-0009-0000-0100-000001000000}"/>
  <tableColumns count="5">
    <tableColumn id="1" xr3:uid="{00000000-0010-0000-0000-000001000000}" name="Robot_Prototype"/>
    <tableColumn id="2" xr3:uid="{00000000-0010-0000-0000-000002000000}" name="Archer"/>
    <tableColumn id="3" xr3:uid="{00000000-0010-0000-0000-000003000000}" name="Bowler"/>
    <tableColumn id="4" xr3:uid="{00000000-0010-0000-0000-000004000000}" name="Corner"/>
    <tableColumn id="5" xr3:uid="{00000000-0010-0000-0000-000005000000}" name="Deviant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2:F29" totalsRowShown="0">
  <autoFilter ref="A22:F29" xr:uid="{00000000-0009-0000-0100-000003000000}"/>
  <tableColumns count="6">
    <tableColumn id="1" xr3:uid="{00000000-0010-0000-0100-000001000000}" name="Robot_Prototype"/>
    <tableColumn id="2" xr3:uid="{00000000-0010-0000-0100-000002000000}" name="Weight"/>
    <tableColumn id="3" xr3:uid="{00000000-0010-0000-0100-000003000000}" name="Archer"/>
    <tableColumn id="4" xr3:uid="{00000000-0010-0000-0100-000004000000}" name="Bowler"/>
    <tableColumn id="5" xr3:uid="{00000000-0010-0000-0100-000005000000}" name="Corner"/>
    <tableColumn id="6" xr3:uid="{00000000-0010-0000-0100-000006000000}" name="Deviant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e15" displayName="Table15" ref="A8:F13" totalsRowShown="0">
  <autoFilter ref="A8:F13" xr:uid="{00000000-0009-0000-0100-00000F000000}"/>
  <tableColumns count="6">
    <tableColumn id="1" xr3:uid="{00000000-0010-0000-0B00-000001000000}" name="Robot_Prototype"/>
    <tableColumn id="2" xr3:uid="{00000000-0010-0000-0B00-000002000000}" name="weight"/>
    <tableColumn id="3" xr3:uid="{00000000-0010-0000-0B00-000003000000}" name="Archer"/>
    <tableColumn id="4" xr3:uid="{00000000-0010-0000-0B00-000004000000}" name="Bowler"/>
    <tableColumn id="5" xr3:uid="{00000000-0010-0000-0B00-000005000000}" name="Corner"/>
    <tableColumn id="6" xr3:uid="{00000000-0010-0000-0B00-000006000000}" name="Deviant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e16" displayName="Table16" ref="A15:F20" totalsRowShown="0">
  <autoFilter ref="A15:F20" xr:uid="{00000000-0009-0000-0100-000010000000}"/>
  <tableColumns count="6">
    <tableColumn id="1" xr3:uid="{00000000-0010-0000-0C00-000001000000}" name="Robot_Prototype"/>
    <tableColumn id="2" xr3:uid="{00000000-0010-0000-0C00-000002000000}" name="weight">
      <calculatedColumnFormula>B9/(SUM($B$9:$B$13))</calculatedColumnFormula>
    </tableColumn>
    <tableColumn id="3" xr3:uid="{00000000-0010-0000-0C00-000003000000}" name="Archer"/>
    <tableColumn id="4" xr3:uid="{00000000-0010-0000-0C00-000004000000}" name="Bowler"/>
    <tableColumn id="5" xr3:uid="{00000000-0010-0000-0C00-000005000000}" name="Corner"/>
    <tableColumn id="6" xr3:uid="{00000000-0010-0000-0C00-000006000000}" name="Deviant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</a:majorFont>
      <a:minorFont>
        <a:latin typeface="Franklin Gothic Book" panose="020B0503020102020204"/>
        <a:ea typeface=""/>
        <a:cs typeface="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"/>
  <sheetViews>
    <sheetView tabSelected="1" zoomScale="87" zoomScaleNormal="143" workbookViewId="0">
      <selection activeCell="K155" sqref="K155"/>
    </sheetView>
  </sheetViews>
  <sheetFormatPr baseColWidth="10" defaultRowHeight="16" x14ac:dyDescent="0.2"/>
  <cols>
    <col min="1" max="1" width="17.5703125" customWidth="1"/>
    <col min="4" max="5" width="22.5703125" customWidth="1"/>
    <col min="6" max="6" width="27.42578125" customWidth="1"/>
    <col min="7" max="7" width="27.85546875" customWidth="1"/>
    <col min="9" max="9" width="12" customWidth="1"/>
    <col min="10" max="10" width="20" customWidth="1"/>
    <col min="11" max="11" width="16.140625" customWidth="1"/>
    <col min="12" max="12" width="13.140625" customWidth="1"/>
    <col min="13" max="13" width="13.28515625" customWidth="1"/>
    <col min="14" max="14" width="13.57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45</v>
      </c>
      <c r="C2">
        <v>50</v>
      </c>
      <c r="D2">
        <v>60</v>
      </c>
      <c r="E2">
        <v>40</v>
      </c>
    </row>
    <row r="3" spans="1:6" x14ac:dyDescent="0.2">
      <c r="A3" t="s">
        <v>6</v>
      </c>
      <c r="B3">
        <v>18</v>
      </c>
      <c r="C3">
        <v>18</v>
      </c>
      <c r="D3">
        <v>12</v>
      </c>
      <c r="E3">
        <v>24</v>
      </c>
    </row>
    <row r="4" spans="1:6" x14ac:dyDescent="0.2">
      <c r="A4" t="s">
        <v>7</v>
      </c>
      <c r="B4">
        <v>6</v>
      </c>
      <c r="C4">
        <v>4</v>
      </c>
      <c r="D4">
        <v>4</v>
      </c>
      <c r="E4">
        <v>10</v>
      </c>
    </row>
    <row r="5" spans="1:6" x14ac:dyDescent="0.2">
      <c r="A5" t="s">
        <v>8</v>
      </c>
      <c r="B5">
        <v>5210</v>
      </c>
      <c r="C5">
        <v>6250</v>
      </c>
      <c r="D5">
        <v>4500</v>
      </c>
      <c r="E5">
        <v>7100</v>
      </c>
    </row>
    <row r="6" spans="1:6" x14ac:dyDescent="0.2">
      <c r="A6" t="s">
        <v>9</v>
      </c>
      <c r="B6">
        <v>22</v>
      </c>
      <c r="C6">
        <v>24</v>
      </c>
      <c r="D6">
        <v>24</v>
      </c>
      <c r="E6">
        <v>32</v>
      </c>
    </row>
    <row r="8" spans="1:6" x14ac:dyDescent="0.2">
      <c r="A8" t="s">
        <v>0</v>
      </c>
      <c r="B8" t="s">
        <v>10</v>
      </c>
      <c r="C8" t="s">
        <v>1</v>
      </c>
      <c r="D8" t="s">
        <v>2</v>
      </c>
      <c r="E8" t="s">
        <v>3</v>
      </c>
      <c r="F8" t="s">
        <v>4</v>
      </c>
    </row>
    <row r="9" spans="1:6" x14ac:dyDescent="0.2">
      <c r="A9" t="s">
        <v>5</v>
      </c>
      <c r="B9">
        <v>10</v>
      </c>
      <c r="C9">
        <v>45</v>
      </c>
      <c r="D9">
        <v>50</v>
      </c>
      <c r="E9">
        <v>60</v>
      </c>
      <c r="F9">
        <v>40</v>
      </c>
    </row>
    <row r="10" spans="1:6" x14ac:dyDescent="0.2">
      <c r="A10" t="s">
        <v>6</v>
      </c>
      <c r="B10">
        <v>20</v>
      </c>
      <c r="C10">
        <v>18</v>
      </c>
      <c r="D10">
        <v>18</v>
      </c>
      <c r="E10">
        <v>12</v>
      </c>
      <c r="F10">
        <v>24</v>
      </c>
    </row>
    <row r="11" spans="1:6" x14ac:dyDescent="0.2">
      <c r="A11" t="s">
        <v>7</v>
      </c>
      <c r="B11">
        <v>15</v>
      </c>
      <c r="C11">
        <v>6</v>
      </c>
      <c r="D11">
        <v>4</v>
      </c>
      <c r="E11">
        <v>4</v>
      </c>
      <c r="F11">
        <v>10</v>
      </c>
    </row>
    <row r="12" spans="1:6" x14ac:dyDescent="0.2">
      <c r="A12" t="s">
        <v>8</v>
      </c>
      <c r="B12">
        <v>25</v>
      </c>
      <c r="C12">
        <f>B5^-1</f>
        <v>1.9193857965451057E-4</v>
      </c>
      <c r="D12">
        <f t="shared" ref="D12:F12" si="0">C5^-1</f>
        <v>1.6000000000000001E-4</v>
      </c>
      <c r="E12">
        <f t="shared" si="0"/>
        <v>2.2222222222222223E-4</v>
      </c>
      <c r="F12">
        <f t="shared" si="0"/>
        <v>1.4084507042253522E-4</v>
      </c>
    </row>
    <row r="13" spans="1:6" x14ac:dyDescent="0.2">
      <c r="A13" t="s">
        <v>9</v>
      </c>
      <c r="B13">
        <v>30</v>
      </c>
      <c r="C13">
        <v>22</v>
      </c>
      <c r="D13">
        <v>24</v>
      </c>
      <c r="E13">
        <v>24</v>
      </c>
      <c r="F13">
        <v>32</v>
      </c>
    </row>
    <row r="15" spans="1:6" x14ac:dyDescent="0.2">
      <c r="A15" t="s">
        <v>0</v>
      </c>
      <c r="B15" t="s">
        <v>10</v>
      </c>
      <c r="C15" t="s">
        <v>1</v>
      </c>
      <c r="D15" t="s">
        <v>2</v>
      </c>
      <c r="E15" t="s">
        <v>3</v>
      </c>
      <c r="F15" t="s">
        <v>4</v>
      </c>
    </row>
    <row r="16" spans="1:6" x14ac:dyDescent="0.2">
      <c r="A16" t="s">
        <v>5</v>
      </c>
      <c r="B16">
        <f>B9/(SUM($B$9:$B$13))</f>
        <v>0.1</v>
      </c>
      <c r="C16">
        <v>45</v>
      </c>
      <c r="D16">
        <v>50</v>
      </c>
      <c r="E16">
        <v>60</v>
      </c>
      <c r="F16">
        <v>40</v>
      </c>
    </row>
    <row r="17" spans="1:6" x14ac:dyDescent="0.2">
      <c r="A17" t="s">
        <v>6</v>
      </c>
      <c r="B17">
        <f t="shared" ref="B17:B20" si="1">B10/(SUM($B$9:$B$13))</f>
        <v>0.2</v>
      </c>
      <c r="C17">
        <v>18</v>
      </c>
      <c r="D17">
        <v>18</v>
      </c>
      <c r="E17">
        <v>12</v>
      </c>
      <c r="F17">
        <v>24</v>
      </c>
    </row>
    <row r="18" spans="1:6" x14ac:dyDescent="0.2">
      <c r="A18" t="s">
        <v>7</v>
      </c>
      <c r="B18">
        <f t="shared" si="1"/>
        <v>0.15</v>
      </c>
      <c r="C18">
        <v>6</v>
      </c>
      <c r="D18">
        <v>4</v>
      </c>
      <c r="E18">
        <v>4</v>
      </c>
      <c r="F18">
        <v>10</v>
      </c>
    </row>
    <row r="19" spans="1:6" x14ac:dyDescent="0.2">
      <c r="A19" t="s">
        <v>8</v>
      </c>
      <c r="B19">
        <f t="shared" si="1"/>
        <v>0.25</v>
      </c>
      <c r="C19">
        <f>C12</f>
        <v>1.9193857965451057E-4</v>
      </c>
      <c r="D19">
        <f t="shared" ref="D19:F19" si="2">D12</f>
        <v>1.6000000000000001E-4</v>
      </c>
      <c r="E19">
        <f t="shared" si="2"/>
        <v>2.2222222222222223E-4</v>
      </c>
      <c r="F19">
        <f t="shared" si="2"/>
        <v>1.4084507042253522E-4</v>
      </c>
    </row>
    <row r="20" spans="1:6" x14ac:dyDescent="0.2">
      <c r="A20" t="s">
        <v>9</v>
      </c>
      <c r="B20">
        <f t="shared" si="1"/>
        <v>0.3</v>
      </c>
      <c r="C20">
        <v>22</v>
      </c>
      <c r="D20">
        <v>24</v>
      </c>
      <c r="E20">
        <v>24</v>
      </c>
      <c r="F20">
        <v>32</v>
      </c>
    </row>
    <row r="22" spans="1:6" x14ac:dyDescent="0.2">
      <c r="A22" t="s">
        <v>0</v>
      </c>
      <c r="B22" t="s">
        <v>12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">
      <c r="A23" t="s">
        <v>5</v>
      </c>
      <c r="B23">
        <f>B16</f>
        <v>0.1</v>
      </c>
      <c r="C23">
        <f>C16/(SUM($C$16:$F$16))</f>
        <v>0.23076923076923078</v>
      </c>
      <c r="D23">
        <f t="shared" ref="D23:F23" si="3">D16/(SUM($C$16:$F$16))</f>
        <v>0.25641025641025639</v>
      </c>
      <c r="E23">
        <f t="shared" si="3"/>
        <v>0.30769230769230771</v>
      </c>
      <c r="F23">
        <f t="shared" si="3"/>
        <v>0.20512820512820512</v>
      </c>
    </row>
    <row r="24" spans="1:6" x14ac:dyDescent="0.2">
      <c r="A24" t="s">
        <v>6</v>
      </c>
      <c r="B24">
        <f t="shared" ref="B24:B27" si="4">B17</f>
        <v>0.2</v>
      </c>
      <c r="C24">
        <f>C17/(SUM($C$17:$F$17))</f>
        <v>0.25</v>
      </c>
      <c r="D24">
        <f t="shared" ref="D24:F24" si="5">D17/(SUM($C$17:$F$17))</f>
        <v>0.25</v>
      </c>
      <c r="E24">
        <f t="shared" si="5"/>
        <v>0.16666666666666666</v>
      </c>
      <c r="F24">
        <f t="shared" si="5"/>
        <v>0.33333333333333331</v>
      </c>
    </row>
    <row r="25" spans="1:6" x14ac:dyDescent="0.2">
      <c r="A25" t="s">
        <v>7</v>
      </c>
      <c r="B25">
        <f t="shared" si="4"/>
        <v>0.15</v>
      </c>
      <c r="C25">
        <f>C18/(SUM($C$18:$F$18))</f>
        <v>0.25</v>
      </c>
      <c r="D25">
        <f t="shared" ref="D25:E25" si="6">D18/(SUM($C$18:$F$18))</f>
        <v>0.16666666666666666</v>
      </c>
      <c r="E25">
        <f t="shared" si="6"/>
        <v>0.16666666666666666</v>
      </c>
      <c r="F25">
        <f>F18/(SUM($C$18:$F$18))</f>
        <v>0.41666666666666669</v>
      </c>
    </row>
    <row r="26" spans="1:6" x14ac:dyDescent="0.2">
      <c r="A26" t="s">
        <v>8</v>
      </c>
      <c r="B26">
        <f t="shared" si="4"/>
        <v>0.25</v>
      </c>
      <c r="C26">
        <f>C19/(SUM($C$19:$F$19))</f>
        <v>0.26844336122343632</v>
      </c>
      <c r="D26">
        <f t="shared" ref="D26:F26" si="7">D19/(SUM($C$19:$F$19))</f>
        <v>0.22377438591585652</v>
      </c>
      <c r="E26">
        <f t="shared" si="7"/>
        <v>0.31079775821646738</v>
      </c>
      <c r="F26">
        <f t="shared" si="7"/>
        <v>0.19698449464423989</v>
      </c>
    </row>
    <row r="27" spans="1:6" x14ac:dyDescent="0.2">
      <c r="A27" t="s">
        <v>9</v>
      </c>
      <c r="B27">
        <f t="shared" si="4"/>
        <v>0.3</v>
      </c>
      <c r="C27">
        <f>C20/(SUM($C$20:$F$20))</f>
        <v>0.21568627450980393</v>
      </c>
      <c r="D27">
        <f t="shared" ref="D27:E27" si="8">D20/(SUM($C$20:$F$20))</f>
        <v>0.23529411764705882</v>
      </c>
      <c r="E27">
        <f t="shared" si="8"/>
        <v>0.23529411764705882</v>
      </c>
      <c r="F27">
        <f>F20/(SUM($C$20:$F$20))</f>
        <v>0.31372549019607843</v>
      </c>
    </row>
    <row r="29" spans="1:6" x14ac:dyDescent="0.2">
      <c r="A29" s="2" t="s">
        <v>11</v>
      </c>
      <c r="C29">
        <f>(C23*$B$23)+(C24*$B$24)+(C25*$B$25)+(C26*$B$26)+(C27*$B$27)</f>
        <v>0.24239364573572331</v>
      </c>
      <c r="D29">
        <f t="shared" ref="D29:F29" si="9">(D23*$B$23)+(D24*$B$24)+(D25*$B$25)+(D26*$B$26)+(D27*$B$27)</f>
        <v>0.22717285741410742</v>
      </c>
      <c r="E29">
        <f t="shared" si="9"/>
        <v>0.23739023895079858</v>
      </c>
      <c r="F29" s="1">
        <f t="shared" si="9"/>
        <v>0.29304325789937069</v>
      </c>
    </row>
    <row r="33" spans="3:6" x14ac:dyDescent="0.2">
      <c r="F33" s="1"/>
    </row>
    <row r="43" spans="3:6" ht="17" thickBot="1" x14ac:dyDescent="0.25">
      <c r="C43" s="8"/>
      <c r="D43" s="9"/>
      <c r="E43" s="9"/>
      <c r="F43" s="10"/>
    </row>
    <row r="44" spans="3:6" ht="17" thickBot="1" x14ac:dyDescent="0.25">
      <c r="C44" s="4"/>
      <c r="D44" s="5"/>
      <c r="E44" s="5"/>
      <c r="F44" s="5"/>
    </row>
    <row r="45" spans="3:6" ht="17" thickBot="1" x14ac:dyDescent="0.25">
      <c r="C45" s="6"/>
      <c r="D45" s="7"/>
      <c r="E45" s="7"/>
      <c r="F45" s="7"/>
    </row>
    <row r="46" spans="3:6" x14ac:dyDescent="0.2">
      <c r="C46" s="11"/>
      <c r="D46" s="12"/>
      <c r="E46" s="12"/>
      <c r="F46" s="12"/>
    </row>
    <row r="57" spans="4:7" ht="17" thickBot="1" x14ac:dyDescent="0.25">
      <c r="D57" s="8"/>
      <c r="E57" s="9"/>
      <c r="F57" s="9"/>
      <c r="G57" s="10"/>
    </row>
    <row r="58" spans="4:7" ht="17" thickBot="1" x14ac:dyDescent="0.25">
      <c r="D58" s="4"/>
      <c r="E58" s="5"/>
      <c r="F58" s="5"/>
      <c r="G58" s="5"/>
    </row>
    <row r="59" spans="4:7" ht="17" thickBot="1" x14ac:dyDescent="0.25">
      <c r="D59" s="14"/>
      <c r="E59" s="13"/>
      <c r="F59" s="13"/>
      <c r="G59" s="13"/>
    </row>
    <row r="60" spans="4:7" x14ac:dyDescent="0.2">
      <c r="D60" s="11"/>
      <c r="E60" s="12"/>
      <c r="F60" s="12"/>
      <c r="G60" s="12"/>
    </row>
    <row r="62" spans="4:7" x14ac:dyDescent="0.2">
      <c r="E62" s="3"/>
      <c r="F62" s="3"/>
      <c r="G62" s="3"/>
    </row>
    <row r="70" spans="4:8" ht="23" x14ac:dyDescent="0.25">
      <c r="D70" s="15"/>
      <c r="E70" s="15"/>
      <c r="F70" s="15"/>
      <c r="G70" s="15"/>
      <c r="H70" s="15"/>
    </row>
    <row r="71" spans="4:8" ht="23" x14ac:dyDescent="0.25">
      <c r="D71" s="16"/>
      <c r="E71" s="16"/>
      <c r="F71" s="16"/>
      <c r="G71" s="16"/>
      <c r="H71" s="16"/>
    </row>
    <row r="72" spans="4:8" ht="23" x14ac:dyDescent="0.25">
      <c r="D72" s="16"/>
      <c r="E72" s="16"/>
      <c r="F72" s="16"/>
      <c r="G72" s="16"/>
      <c r="H72" s="16"/>
    </row>
    <row r="73" spans="4:8" ht="23" x14ac:dyDescent="0.25">
      <c r="D73" s="16"/>
      <c r="E73" s="16"/>
      <c r="F73" s="16"/>
      <c r="G73" s="16"/>
      <c r="H73" s="16"/>
    </row>
    <row r="74" spans="4:8" ht="23" x14ac:dyDescent="0.25">
      <c r="D74" s="16"/>
      <c r="E74" s="16"/>
      <c r="F74" s="16"/>
      <c r="G74" s="16"/>
      <c r="H74" s="16"/>
    </row>
    <row r="75" spans="4:8" ht="23" x14ac:dyDescent="0.25">
      <c r="D75" s="16" t="s">
        <v>13</v>
      </c>
      <c r="E75" s="16">
        <v>-2.8000000000000001E-2</v>
      </c>
      <c r="F75" s="16">
        <v>2.3E-2</v>
      </c>
      <c r="G75" s="16">
        <v>-3.9E-2</v>
      </c>
      <c r="H75" s="16">
        <v>5.0999999999999997E-2</v>
      </c>
    </row>
    <row r="76" spans="4:8" ht="23" x14ac:dyDescent="0.25">
      <c r="D76" s="16"/>
      <c r="E76" s="16"/>
      <c r="F76" s="16"/>
      <c r="G76" s="16"/>
      <c r="H76" s="16">
        <v>1.2E-2</v>
      </c>
    </row>
  </sheetData>
  <phoneticPr fontId="25" type="noConversion"/>
  <pageMargins left="0.75" right="0.75" top="1" bottom="1" header="0.5" footer="0.5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Robot_Info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Crish Nagarkar [mm23can]</dc:creator>
  <cp:lastModifiedBy>Crish Nagarkar [mm23can]</cp:lastModifiedBy>
  <dcterms:created xsi:type="dcterms:W3CDTF">2024-01-03T01:30:31Z</dcterms:created>
  <dcterms:modified xsi:type="dcterms:W3CDTF">2024-08-01T04:41:09Z</dcterms:modified>
</cp:coreProperties>
</file>