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ptop\Dropbox\"/>
    </mc:Choice>
  </mc:AlternateContent>
  <bookViews>
    <workbookView xWindow="0" yWindow="0" windowWidth="20496" windowHeight="8652" activeTab="4"/>
  </bookViews>
  <sheets>
    <sheet name="Consolidado" sheetId="1" r:id="rId1"/>
    <sheet name="Contactos" sheetId="7" r:id="rId2"/>
    <sheet name="Resultados" sheetId="9" r:id="rId3"/>
    <sheet name="Intitucion" sheetId="10" r:id="rId4"/>
    <sheet name="region" sheetId="11" r:id="rId5"/>
  </sheets>
  <definedNames>
    <definedName name="_xlnm._FilterDatabase" localSheetId="0" hidden="1">Consolidado!$A$1:$L$432</definedName>
    <definedName name="_xlnm._FilterDatabase" localSheetId="1" hidden="1">Contactos!$A$1:$K$329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2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2" i="11"/>
  <c r="E32" i="11"/>
  <c r="F32" i="11"/>
  <c r="E31" i="11"/>
  <c r="F31" i="11"/>
  <c r="D29" i="11"/>
  <c r="D30" i="11"/>
  <c r="D31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D28" i="11"/>
  <c r="E28" i="11"/>
  <c r="F28" i="11"/>
  <c r="E29" i="11"/>
  <c r="F29" i="11"/>
  <c r="E30" i="11"/>
  <c r="F30" i="11"/>
  <c r="D18" i="11"/>
  <c r="E18" i="11"/>
  <c r="F18" i="11"/>
  <c r="E17" i="11"/>
  <c r="F17" i="11"/>
  <c r="D17" i="11"/>
  <c r="D16" i="11"/>
  <c r="E2" i="11"/>
  <c r="D7" i="11"/>
  <c r="D6" i="11"/>
  <c r="D5" i="11"/>
  <c r="D4" i="11"/>
  <c r="D3" i="11"/>
  <c r="D2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14" i="11"/>
  <c r="E14" i="11"/>
  <c r="F14" i="11"/>
  <c r="D15" i="11"/>
  <c r="E15" i="11"/>
  <c r="F15" i="11"/>
  <c r="E16" i="11"/>
  <c r="F16" i="11"/>
  <c r="F2" i="11"/>
  <c r="E3" i="11"/>
  <c r="F3" i="11"/>
  <c r="E4" i="11"/>
  <c r="F4" i="11"/>
  <c r="E5" i="11"/>
  <c r="F5" i="11"/>
  <c r="E6" i="11"/>
  <c r="F6" i="11"/>
  <c r="E7" i="11"/>
  <c r="F7" i="11"/>
  <c r="O1" i="10" l="1"/>
  <c r="N1" i="10"/>
  <c r="K1" i="10"/>
  <c r="L1" i="10"/>
  <c r="M1" i="10"/>
  <c r="J1" i="10"/>
  <c r="I4" i="10"/>
  <c r="H4" i="10"/>
  <c r="E4" i="10"/>
  <c r="F4" i="10"/>
  <c r="G4" i="10"/>
  <c r="D4" i="10"/>
  <c r="I3" i="10"/>
  <c r="E3" i="10"/>
  <c r="F3" i="10"/>
  <c r="G3" i="10"/>
  <c r="H3" i="10"/>
  <c r="D3" i="10"/>
  <c r="I2" i="10"/>
  <c r="E2" i="10"/>
  <c r="F2" i="10"/>
  <c r="G2" i="10"/>
  <c r="H2" i="10"/>
  <c r="D2" i="10"/>
  <c r="N4" i="10" l="1"/>
  <c r="M3" i="10"/>
  <c r="J4" i="10"/>
  <c r="L3" i="10"/>
  <c r="M4" i="10"/>
  <c r="O4" i="10"/>
  <c r="J3" i="10"/>
  <c r="K3" i="10"/>
  <c r="L4" i="10"/>
  <c r="N3" i="10"/>
  <c r="O3" i="10"/>
  <c r="K4" i="10"/>
  <c r="S129" i="1"/>
  <c r="S130" i="1"/>
  <c r="S283" i="1"/>
  <c r="J9" i="9"/>
  <c r="I9" i="9"/>
  <c r="K9" i="9"/>
  <c r="H105" i="9"/>
  <c r="G105" i="9"/>
  <c r="K105" i="9" s="1"/>
  <c r="F105" i="9"/>
  <c r="J105" i="9" s="1"/>
  <c r="E105" i="9"/>
  <c r="D105" i="9"/>
  <c r="H15" i="9"/>
  <c r="G15" i="9"/>
  <c r="K15" i="9" s="1"/>
  <c r="F15" i="9"/>
  <c r="E15" i="9"/>
  <c r="D15" i="9"/>
  <c r="J15" i="9" s="1"/>
  <c r="D21" i="9"/>
  <c r="I21" i="9" s="1"/>
  <c r="H93" i="9"/>
  <c r="G93" i="9"/>
  <c r="F93" i="9"/>
  <c r="J93" i="9" s="1"/>
  <c r="D93" i="9"/>
  <c r="I93" i="9" s="1"/>
  <c r="E93" i="9"/>
  <c r="H57" i="9"/>
  <c r="G57" i="9"/>
  <c r="F57" i="9"/>
  <c r="J57" i="9" s="1"/>
  <c r="E57" i="9"/>
  <c r="D57" i="9"/>
  <c r="H99" i="9"/>
  <c r="G99" i="9"/>
  <c r="F99" i="9"/>
  <c r="J99" i="9" s="1"/>
  <c r="E99" i="9"/>
  <c r="D99" i="9"/>
  <c r="H87" i="9"/>
  <c r="G87" i="9"/>
  <c r="F87" i="9"/>
  <c r="D87" i="9"/>
  <c r="I87" i="9" s="1"/>
  <c r="J87" i="9"/>
  <c r="E87" i="9"/>
  <c r="H81" i="9"/>
  <c r="G81" i="9"/>
  <c r="K81" i="9" s="1"/>
  <c r="F81" i="9"/>
  <c r="D81" i="9"/>
  <c r="J81" i="9"/>
  <c r="E81" i="9"/>
  <c r="I81" i="9" s="1"/>
  <c r="H75" i="9"/>
  <c r="G75" i="9"/>
  <c r="F75" i="9"/>
  <c r="J75" i="9" s="1"/>
  <c r="E75" i="9"/>
  <c r="D75" i="9"/>
  <c r="I75" i="9"/>
  <c r="H69" i="9"/>
  <c r="G69" i="9"/>
  <c r="F69" i="9"/>
  <c r="J69" i="9" s="1"/>
  <c r="E69" i="9"/>
  <c r="D69" i="9"/>
  <c r="I69" i="9" s="1"/>
  <c r="H63" i="9"/>
  <c r="G63" i="9"/>
  <c r="K63" i="9" s="1"/>
  <c r="F63" i="9"/>
  <c r="J63" i="9" s="1"/>
  <c r="E63" i="9"/>
  <c r="D63" i="9"/>
  <c r="H51" i="9"/>
  <c r="G51" i="9"/>
  <c r="K51" i="9" s="1"/>
  <c r="F51" i="9"/>
  <c r="D51" i="9"/>
  <c r="J51" i="9"/>
  <c r="E51" i="9"/>
  <c r="I51" i="9" s="1"/>
  <c r="H45" i="9"/>
  <c r="G45" i="9"/>
  <c r="F45" i="9"/>
  <c r="J45" i="9" s="1"/>
  <c r="E45" i="9"/>
  <c r="I45" i="9" s="1"/>
  <c r="D45" i="9"/>
  <c r="E39" i="9"/>
  <c r="F39" i="9"/>
  <c r="J39" i="9" s="1"/>
  <c r="G39" i="9"/>
  <c r="H39" i="9"/>
  <c r="D39" i="9"/>
  <c r="K39" i="9" s="1"/>
  <c r="E33" i="9"/>
  <c r="F33" i="9"/>
  <c r="G33" i="9"/>
  <c r="K33" i="9" s="1"/>
  <c r="H33" i="9"/>
  <c r="D33" i="9"/>
  <c r="I33" i="9"/>
  <c r="E27" i="9"/>
  <c r="I27" i="9" s="1"/>
  <c r="D27" i="9"/>
  <c r="J27" i="9" s="1"/>
  <c r="F27" i="9"/>
  <c r="G27" i="9"/>
  <c r="K27" i="9" s="1"/>
  <c r="H27" i="9"/>
  <c r="E21" i="9"/>
  <c r="F21" i="9"/>
  <c r="J21" i="9" s="1"/>
  <c r="G21" i="9"/>
  <c r="H21" i="9"/>
  <c r="S306" i="1"/>
  <c r="S305" i="1"/>
  <c r="S304" i="1"/>
  <c r="S302" i="1"/>
  <c r="S338" i="1"/>
  <c r="I15" i="9"/>
  <c r="I105" i="9"/>
  <c r="I99" i="9"/>
  <c r="I63" i="9"/>
  <c r="I39" i="9"/>
  <c r="I57" i="9"/>
  <c r="J33" i="9"/>
  <c r="K45" i="9"/>
  <c r="K93" i="9"/>
  <c r="K87" i="9"/>
  <c r="K99" i="9"/>
  <c r="K75" i="9"/>
  <c r="K57" i="9"/>
  <c r="S133" i="1"/>
  <c r="S103" i="1"/>
  <c r="S77" i="1"/>
  <c r="S78" i="1"/>
  <c r="S124" i="1"/>
  <c r="S286" i="1"/>
  <c r="S287" i="1"/>
  <c r="S288" i="1"/>
  <c r="S289" i="1"/>
  <c r="S290" i="1"/>
  <c r="S285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32" i="1"/>
  <c r="S230" i="1"/>
  <c r="S231" i="1"/>
  <c r="S225" i="1"/>
  <c r="S226" i="1"/>
  <c r="S227" i="1"/>
  <c r="S228" i="1"/>
  <c r="S229" i="1"/>
  <c r="S217" i="1"/>
  <c r="S218" i="1"/>
  <c r="S219" i="1"/>
  <c r="S220" i="1"/>
  <c r="S221" i="1"/>
  <c r="S222" i="1"/>
  <c r="S223" i="1"/>
  <c r="S224" i="1"/>
  <c r="S216" i="1"/>
  <c r="S233" i="1"/>
  <c r="S68" i="1"/>
  <c r="S69" i="1"/>
  <c r="S58" i="1"/>
  <c r="S59" i="1"/>
  <c r="S60" i="1"/>
  <c r="S61" i="1"/>
  <c r="S62" i="1"/>
  <c r="S63" i="1"/>
  <c r="S64" i="1"/>
  <c r="S65" i="1"/>
  <c r="S66" i="1"/>
  <c r="S67" i="1"/>
  <c r="S253" i="1"/>
  <c r="S254" i="1"/>
  <c r="S279" i="1"/>
  <c r="S280" i="1"/>
  <c r="S281" i="1"/>
  <c r="S282" i="1"/>
  <c r="S212" i="1"/>
  <c r="S213" i="1"/>
  <c r="S205" i="1"/>
  <c r="S207" i="1"/>
  <c r="S210" i="1"/>
  <c r="S211" i="1"/>
  <c r="S203" i="1"/>
  <c r="S195" i="1"/>
  <c r="S196" i="1"/>
  <c r="S197" i="1"/>
  <c r="S200" i="1"/>
  <c r="S201" i="1"/>
  <c r="S193" i="1"/>
  <c r="S192" i="1"/>
  <c r="S191" i="1"/>
  <c r="S190" i="1"/>
  <c r="S187" i="1"/>
  <c r="S186" i="1"/>
  <c r="S185" i="1"/>
  <c r="S184" i="1"/>
  <c r="S183" i="1"/>
  <c r="S182" i="1"/>
  <c r="S380" i="1"/>
  <c r="S379" i="1"/>
  <c r="S376" i="1"/>
  <c r="S375" i="1"/>
  <c r="S336" i="1"/>
  <c r="S335" i="1"/>
  <c r="S175" i="1"/>
  <c r="S314" i="1"/>
  <c r="S312" i="1"/>
  <c r="S310" i="1"/>
  <c r="S308" i="1"/>
  <c r="S307" i="1"/>
  <c r="S303" i="1"/>
  <c r="S300" i="1"/>
  <c r="S299" i="1"/>
  <c r="S297" i="1"/>
  <c r="S294" i="1"/>
  <c r="S293" i="1"/>
  <c r="S292" i="1"/>
  <c r="S291" i="1"/>
  <c r="S278" i="1"/>
  <c r="S276" i="1"/>
  <c r="S275" i="1"/>
  <c r="S273" i="1"/>
  <c r="S272" i="1"/>
  <c r="S271" i="1"/>
  <c r="S270" i="1"/>
  <c r="S269" i="1"/>
  <c r="S268" i="1"/>
  <c r="S267" i="1"/>
  <c r="S265" i="1"/>
  <c r="S264" i="1"/>
  <c r="S260" i="1"/>
  <c r="S258" i="1"/>
  <c r="S257" i="1"/>
  <c r="S256" i="1"/>
  <c r="S252" i="1"/>
  <c r="S251" i="1"/>
  <c r="S250" i="1"/>
  <c r="S249" i="1"/>
  <c r="S248" i="1"/>
  <c r="S247" i="1"/>
  <c r="S215" i="1"/>
  <c r="S202" i="1"/>
  <c r="S194" i="1"/>
  <c r="S132" i="1"/>
  <c r="S188" i="1"/>
  <c r="S181" i="1"/>
  <c r="S180" i="1"/>
  <c r="S179" i="1"/>
  <c r="S178" i="1"/>
  <c r="S131" i="1"/>
  <c r="S255" i="1"/>
  <c r="S174" i="1"/>
  <c r="S172" i="1"/>
  <c r="S171" i="1"/>
  <c r="S170" i="1"/>
  <c r="S169" i="1"/>
  <c r="S168" i="1"/>
  <c r="S165" i="1"/>
  <c r="S164" i="1"/>
  <c r="S163" i="1"/>
  <c r="S162" i="1"/>
  <c r="S159" i="1"/>
  <c r="S158" i="1"/>
  <c r="S157" i="1"/>
  <c r="S155" i="1"/>
  <c r="S153" i="1"/>
  <c r="S134" i="1"/>
  <c r="S189" i="1"/>
  <c r="S128" i="1"/>
  <c r="S127" i="1"/>
  <c r="S126" i="1"/>
  <c r="S125" i="1"/>
  <c r="S123" i="1"/>
  <c r="S122" i="1"/>
  <c r="S118" i="1"/>
  <c r="S117" i="1"/>
  <c r="S114" i="1"/>
  <c r="S112" i="1"/>
  <c r="S111" i="1"/>
  <c r="S110" i="1"/>
  <c r="S109" i="1"/>
  <c r="S108" i="1"/>
  <c r="S107" i="1"/>
  <c r="S105" i="1"/>
  <c r="S89" i="1"/>
  <c r="S116" i="1"/>
  <c r="S87" i="1"/>
  <c r="S85" i="1"/>
  <c r="S88" i="1"/>
  <c r="S84" i="1"/>
  <c r="S81" i="1"/>
  <c r="S12" i="1"/>
  <c r="S82" i="1"/>
  <c r="S76" i="1"/>
  <c r="S75" i="1"/>
  <c r="S73" i="1"/>
  <c r="S71" i="1"/>
  <c r="S70" i="1"/>
  <c r="S80" i="1"/>
  <c r="S56" i="1"/>
  <c r="S55" i="1"/>
  <c r="S52" i="1"/>
  <c r="S51" i="1"/>
  <c r="S49" i="1"/>
  <c r="S48" i="1"/>
  <c r="S47" i="1"/>
  <c r="S11" i="1"/>
  <c r="S44" i="1"/>
  <c r="S43" i="1"/>
  <c r="S41" i="1"/>
  <c r="S40" i="1"/>
  <c r="S39" i="1"/>
  <c r="S38" i="1"/>
  <c r="S37" i="1"/>
  <c r="S35" i="1"/>
  <c r="S176" i="1"/>
  <c r="S79" i="1"/>
  <c r="S31" i="1"/>
  <c r="S30" i="1"/>
  <c r="S29" i="1"/>
  <c r="S27" i="1"/>
  <c r="S26" i="1"/>
  <c r="S25" i="1"/>
  <c r="S45" i="1"/>
  <c r="S34" i="1"/>
  <c r="S10" i="1"/>
  <c r="S8" i="1"/>
  <c r="K21" i="9" l="1"/>
  <c r="K69" i="9"/>
</calcChain>
</file>

<file path=xl/sharedStrings.xml><?xml version="1.0" encoding="utf-8"?>
<sst xmlns="http://schemas.openxmlformats.org/spreadsheetml/2006/main" count="10191" uniqueCount="1939">
  <si>
    <t>TIPO INSTITUCION</t>
  </si>
  <si>
    <t>INSTITUCION</t>
  </si>
  <si>
    <t>NIVEL CARRERA</t>
  </si>
  <si>
    <t>TIPO</t>
  </si>
  <si>
    <t>Pregrado</t>
  </si>
  <si>
    <t>ARQUITECTURA</t>
  </si>
  <si>
    <t>SI</t>
  </si>
  <si>
    <t>X</t>
  </si>
  <si>
    <t>s/i</t>
  </si>
  <si>
    <t>UNIVERSIDAD CATOLICA DEL NORTE</t>
  </si>
  <si>
    <t>V</t>
  </si>
  <si>
    <t>UNIVERSIDAD CATOLICA DEL MAULE</t>
  </si>
  <si>
    <t>CONSTRUCCION CIVIL</t>
  </si>
  <si>
    <t>BIM</t>
  </si>
  <si>
    <t>III</t>
  </si>
  <si>
    <t>Postgrado</t>
  </si>
  <si>
    <t>Magister</t>
  </si>
  <si>
    <t>MAGISTER EN BUILDING INFORMATION MODELING MANAGEMENT – BIM</t>
  </si>
  <si>
    <t>http://www.uniacc.cl/carrera/magister-bim/#malla5a15-fd69</t>
  </si>
  <si>
    <t>Todas las asignaturas enfocadas en BIM</t>
  </si>
  <si>
    <t xml:space="preserve">I - II - III - IV </t>
  </si>
  <si>
    <t>MAGISTER EN CONSTRUCCION</t>
  </si>
  <si>
    <t>http://www.magisterenconstruccion.uc.cl/index.php?option=com_content&amp;view=article&amp;id=56&amp;Itemid=65</t>
  </si>
  <si>
    <t>Simulación en la construcción</t>
  </si>
  <si>
    <t>MAGISTER EN CONSTRUCCION SUSTENTABLE</t>
  </si>
  <si>
    <t>http://construccionsustentable.uc.cl/postulantes/malla-curricular</t>
  </si>
  <si>
    <t>MAGISTER EN PROYECTO URBANO</t>
  </si>
  <si>
    <t>http://magisterarq.cl/magister-en-proyectos-urbanos-mpur/estructura-curricular/</t>
  </si>
  <si>
    <t>Proyecto BIM</t>
  </si>
  <si>
    <t>VII</t>
  </si>
  <si>
    <t>http://www.ucn.cl/carrera/ingenieria-en-construccion/</t>
  </si>
  <si>
    <t>I</t>
  </si>
  <si>
    <t>MAGISTER EN ARQUITECTURA SUSTENTABLE Y ENERGIA</t>
  </si>
  <si>
    <t>http://magisterarq.cl/magister-en-arquitectura-sustentable-y-energia-mase/estructura-curricular/</t>
  </si>
  <si>
    <t>Laboratorio BIM de Sistemas Constructivos y Materiales Sustentables / ARQ3018 Proyecto BIM</t>
  </si>
  <si>
    <t>II / OPTATIVO</t>
  </si>
  <si>
    <t>VI</t>
  </si>
  <si>
    <t>UNIVERSIDAD FINIS TERRAE</t>
  </si>
  <si>
    <t>NO</t>
  </si>
  <si>
    <t>UNIVERSIDAD ARTURO PRAT</t>
  </si>
  <si>
    <t>UNIVERSIDAD AUSTRAL DE CHILE</t>
  </si>
  <si>
    <t>UNIVERSIDAD CENTRAL DE CHILE</t>
  </si>
  <si>
    <t>IV</t>
  </si>
  <si>
    <t>UNIVERSIDAD DE LA SERENA</t>
  </si>
  <si>
    <t>UNIVERSIDAD DE MAGALLANES</t>
  </si>
  <si>
    <t>II</t>
  </si>
  <si>
    <t>UNIVERSIDAD DE SANTIAGO DE CHILE</t>
  </si>
  <si>
    <t>ARQUITECTURA DEL PAISAJE</t>
  </si>
  <si>
    <t>http://construccioncivil.uc.cl/images/alumnos/Mallas_Curriculares/Malla_Curricular_ECUCC_2014_Cambios_Mat_20161226.pdf</t>
  </si>
  <si>
    <t>INGENIERIA CIVIL EN OBRAS CIVILES</t>
  </si>
  <si>
    <t>http://ingenieria.uach.cl/index.php/pregrado/ing-civil-en-obras-civiles/109-malla-curricular</t>
  </si>
  <si>
    <t>Postítulo</t>
  </si>
  <si>
    <t>Diplomado</t>
  </si>
  <si>
    <t>DIPLOMADO ARQUITECTURA DE INFORMACION Y EXPERIENCIA DE USUARIO</t>
  </si>
  <si>
    <t>http://www.ucentral.cl/diplomado-en-arquitectura-de-informacion-y-experiencia-de-usuario/prontus_ucentral2012/2014-12-29/160633.html</t>
  </si>
  <si>
    <t>DIPLOMADO DISEÑO CONSTRUCCION REHABILITACION DE PAVIMENTOS ASFALTICOS</t>
  </si>
  <si>
    <t>http://www.ucentral.cl/diplomado-diseno-construccion-y-rehabilitacion-de-pavimentos-asfalticos/prontus_ucentral2012/2013-12-31/113319.html</t>
  </si>
  <si>
    <t>DIPLOMADO EN DISEÑO Y CALCULO DE INGENIERIA EN ESTRUCTURAS MECANICAS ASISTIDO POR COMPUTADOR</t>
  </si>
  <si>
    <t>http://www.userena.cl/images/archivos/postgrado/Diplomado_en_Diseo_y_Calculo_de_Ingenieria_en_Estructuras_Mecanicas_Asistido_por_Computador.pdf</t>
  </si>
  <si>
    <t>DIPLOMADO EN EFICIENCIA ENERGETICA Y CALIDAD AMBIENTAL EN LA CONSTRUCCION</t>
  </si>
  <si>
    <t>http://ingenieria.uach.cl/index.php/postgrado/diplomado-en-eficiencia-energetica-y-calidad-ambiental-en-la-construccion/182-plan-de-estudios</t>
  </si>
  <si>
    <t>http://admision.usach.cl/sites/default/files/mallas_carreras/ing_civil_en_oocc_0.pdf</t>
  </si>
  <si>
    <t>https://admision.uct.cl/mallas/ing-civil-obrasciviles.pdf</t>
  </si>
  <si>
    <t>Dibujo por computadora</t>
  </si>
  <si>
    <t>INGENIERIA DE EJECUCION EN GEOMENSURA</t>
  </si>
  <si>
    <t>Herramientas computacionales, REVIT Arquitectura, BIM básico (extensión y exalumnos)</t>
  </si>
  <si>
    <t>UNIVERSIDAD BERNARDO OHIGGINS</t>
  </si>
  <si>
    <t>INGENIERIA EN GEOMENSURA Y CARTOGRAFIA</t>
  </si>
  <si>
    <t>http://www.ubo.cl/facultades/facultad-de-ingenieria-ciencias-y-tecnologia/ingenieria-en-geomensura-y-cartografia/</t>
  </si>
  <si>
    <t xml:space="preserve">proyectos geomáticos (sem X) , proyectos fotogramétricos ( X), Teledetección avanzada (IX), SIG geografico  I y II (VII  IX) . </t>
  </si>
  <si>
    <t>UNIVERSIDAD DE CONCEPCION</t>
  </si>
  <si>
    <t>INGENIERIA GEOMATICA</t>
  </si>
  <si>
    <t>http://admision.udec.cl/themes/garland/mallas/losang/ingeneriageomatica.pdf</t>
  </si>
  <si>
    <t>http://oocc-usach.cl/wp-content/uploads/2014/08/MALLACONC2017-1.pdf</t>
  </si>
  <si>
    <t>MAGISTER EN ARQUITECTURA</t>
  </si>
  <si>
    <t>ARQ3018 Proyecto BIM</t>
  </si>
  <si>
    <t>OPTATIVO</t>
  </si>
  <si>
    <t>http://magisterarq.cl/magister-arquitectura-del-paisaje-mapa/estructura-curricular/</t>
  </si>
  <si>
    <t>http://www.pucv.cl/pucv/facultad-de-arquitectura-y-urbanismo/postgrados/magister-en-arquitectura-y-diseno-mencion-nautico-y-maritimo/magister-en-arquitectura-y-diseno-mencion-nautico-y-maritimo/2015-06-30/095122.html</t>
  </si>
  <si>
    <t>MAGISTER EN ARQUITECTURA Y DISEÑO CONTEMPORANEO</t>
  </si>
  <si>
    <t>http://www.ucentral.cl/magister-en-arquitectura-y-diseno-contemporaneo/postgrado/2016-11-28/222332.html</t>
  </si>
  <si>
    <t>UNIVERSIDAD DE CHILE</t>
  </si>
  <si>
    <t>MAGISTER EN HABITAT RESIDENCIAL</t>
  </si>
  <si>
    <t>http://postgradofau.uchilefau.cl/mhr/mhr-malla/</t>
  </si>
  <si>
    <t>INGENIERÍA CIVIL</t>
  </si>
  <si>
    <t>http://www.uchile.cl/carreras/4969/ingenieria-civil</t>
  </si>
  <si>
    <t>Modelamiento y optimización</t>
  </si>
  <si>
    <t>MASTER INTEGRADO EN DISEÑO ARQUITECTONICO</t>
  </si>
  <si>
    <t>http://www.mastermida.usach.cl/contenido/m%C3%B3dulos</t>
  </si>
  <si>
    <t>P/E INGENIERIA DE EJECUCION EN GEOMENSURA</t>
  </si>
  <si>
    <t>http://estudiosurbanos.uc.cl/programas/planificador-urbano#estructura-curricular-del-t%C3%ADtulo-profesional-de-planificador-urbano</t>
  </si>
  <si>
    <t>Técnico</t>
  </si>
  <si>
    <t>TECNICO UNIVERSITARIO EN CONSTRUCCION Y OBRAS CIVILES</t>
  </si>
  <si>
    <t>http://www.uach.cl/dw/admision/plandeestudio.php?car=1817</t>
  </si>
  <si>
    <t>MAGISTER EN CIENCIAS DE LA INGENIERIA CON MENCION EN INGENIERIA CIVIL</t>
  </si>
  <si>
    <t>http://www2.udec.cl/~postgrado-civil/</t>
  </si>
  <si>
    <t>MAGISTER EN EFICIENCIA ENERGETICA Y SUSTENTABILIDAD, MENCION EDIFICACION</t>
  </si>
  <si>
    <t>https://vrac.utem.cl/investigacion/postgrado/magister-en-eficiencia-energetica-y-sustentabilidad-mencion-edificacion/</t>
  </si>
  <si>
    <t>III - IV</t>
  </si>
  <si>
    <t>MAGISTER EN GEOMATICA</t>
  </si>
  <si>
    <t>http://www.postgrado.usach.cl/es/programas-de-estudios/magister-en-geomatica</t>
  </si>
  <si>
    <t xml:space="preserve">Aplicaciones geomáticas </t>
  </si>
  <si>
    <t>http://www.ing.uc.cl/educacionprofesional/?magister=magister-en-ingenieria-estructural-y-geotecnica</t>
  </si>
  <si>
    <t>MAGISTER EN MECANISMOS DE DESARROLLO LIMPIO Y EFICIENCIA ENERGETICA</t>
  </si>
  <si>
    <t>http://www.pucv.cl/pucv/facultad-de-ingenieria/postgrados/magister-en-mecanismo-de-desarrollo-limpio-y-eficiencia-energetica/magister-en-mecanismo-de-desarrollo-limpio-y-eficiencia-energetica/2015-06-30/162847.html</t>
  </si>
  <si>
    <t>TECNOLOGO EN CONSTRUCCIONES</t>
  </si>
  <si>
    <t>http://admision.usach.cl/sites/default/files/mallas_carreras/tec_en_construcciones_0.pdf</t>
  </si>
  <si>
    <t>Aplicaciones Computacionales</t>
  </si>
  <si>
    <t>http://www.uach.cl/dw/admision/plandeestudio.php?car=1737</t>
  </si>
  <si>
    <t>Doctorado</t>
  </si>
  <si>
    <t>DOCTORADO EN ARQUITECTURA Y ESTUDIOS URBANOS</t>
  </si>
  <si>
    <t>http://doctoradofadeu.uc.cl/doctoradofadeu/static/secuencia_curricular.pdf</t>
  </si>
  <si>
    <t>MAGISTER EN ACUSTICA Y VIBRACIONES</t>
  </si>
  <si>
    <t>http://ingenieria.uach.cl/index.php/postgrado/magister-en-acustica-y-vibraciones/260-plan-de-estudios</t>
  </si>
  <si>
    <t>UNIVERSIDAD ADOLFO IBAÑEZ</t>
  </si>
  <si>
    <t>http://www.uai.cl/images/sitio/folletos/pregrado_2018/INGENIERIA_2018-IC.pdf</t>
  </si>
  <si>
    <t>IX</t>
  </si>
  <si>
    <t>https://admision.uct.cl/mallas/tec-construccion.pdf</t>
  </si>
  <si>
    <t>TECNICO UNIVERSITARIO EN TOPOGRAFIA Y GEOMENSURA</t>
  </si>
  <si>
    <t>http://facultad-tecnica.uct.cl/wp-content/uploads/2013/10/Tecnico-Topografia-Geomensura.pdf</t>
  </si>
  <si>
    <t>Dibujo gráfico computacional</t>
  </si>
  <si>
    <t>http://www.ucentral.cl/prontus_ucentral2012/site/artic/20130703/asocfile/20130703093322/ing_construccion.pdf</t>
  </si>
  <si>
    <t xml:space="preserve">I </t>
  </si>
  <si>
    <t>UNIVERSIDAD DE ANTOFAGASTA</t>
  </si>
  <si>
    <t>https://intranetua.uantof.cl/pages/carreras/malla_ing_civ_geomatica.php?parametro=carrera</t>
  </si>
  <si>
    <t>UNIVERSIDAD DE ATACAMA</t>
  </si>
  <si>
    <t>http://www.uda.cl/images/pdf/malla-instituto-tecnologico/malla_construccion-civil.pdf</t>
  </si>
  <si>
    <t>Dibujo de construcción</t>
  </si>
  <si>
    <t>UNIVERSIDAD DE LA FRONTERA</t>
  </si>
  <si>
    <t>http://www.userena.cl/images/archivos/ingenieria_en_construccion_pdf_2017.pdf</t>
  </si>
  <si>
    <t>Computación aplicada</t>
  </si>
  <si>
    <t>VIII</t>
  </si>
  <si>
    <t>UNIVERSIDAD DE LOS ANDES</t>
  </si>
  <si>
    <t>Métodos computacionales en obras civiles</t>
  </si>
  <si>
    <t>UNIVERSIDAD DE LOS LAGOS</t>
  </si>
  <si>
    <t>TECNICO UNIVERSITARIO EN CONSTRUCCION</t>
  </si>
  <si>
    <t>www.tecmontt.ulagos.cl/carreras/tecnico-construcción.pdf</t>
  </si>
  <si>
    <t>http://www.umag.cl/facultades/ingenieria/construccion/wp-content/uploads/2011/10/Screen-Shot-2016-08-23-at-4.12.38-PM.png</t>
  </si>
  <si>
    <t>Dibujo en construcción, Computación aplicada</t>
  </si>
  <si>
    <t>III - VIII</t>
  </si>
  <si>
    <t>TECNICO DE NIVEL SUPERIOR EN TECNOLOGIA ENERGETICA</t>
  </si>
  <si>
    <t>http://admision.umag.cl/wp_admision/wp-content/uploads/2016/11/TEC-ENERGETICA.pdf</t>
  </si>
  <si>
    <t>UNIVERSIDAD DIEGO PORTALES</t>
  </si>
  <si>
    <t>UNIVERSIDAD MAYOR</t>
  </si>
  <si>
    <t>UNIVERSIDAD DE TALCA</t>
  </si>
  <si>
    <t>UNIVERSIDAD DE VALPARAISO</t>
  </si>
  <si>
    <t>UNIVERSIDAD DEL BIO-BIO</t>
  </si>
  <si>
    <t>IX - X</t>
  </si>
  <si>
    <t>http://www.usm.cl/admision/carreras/casa-central/construccion-civil/</t>
  </si>
  <si>
    <t>Revit Structure de Autodesk</t>
  </si>
  <si>
    <t>DIBUJANTE PROYECTISTA</t>
  </si>
  <si>
    <t>https://fing.utem.cl/carreras-ingreso-psu/dibujante-proyectista/</t>
  </si>
  <si>
    <t>DIPLOMADO EN INSPECCION TECNICA DE OBRAS</t>
  </si>
  <si>
    <t>http://postgrados.umayor.cl/personas/cursos_detalle.cfm?id=8276#plan_estudios</t>
  </si>
  <si>
    <t>DOCTORADO EN ARQUITECTURA Y URBANISMO</t>
  </si>
  <si>
    <t>A partir de 2018</t>
  </si>
  <si>
    <t>https://fccot.utem.cl/carreras-ingreso-psu/ingenieria-civil-en-obras-civiles/</t>
  </si>
  <si>
    <t>UNIVERSIDAD DEL DESARROLLO</t>
  </si>
  <si>
    <t>http://ingenieria.udd.cl/files/2016/10/Ing.-Obras-Civiles.pdf</t>
  </si>
  <si>
    <t>Tecnologías de la información II - Dibujo técnico en ingeniería</t>
  </si>
  <si>
    <t>III -  V</t>
  </si>
  <si>
    <t>http://admision.utalca.cl/docs/mallas/civil_obras_civiles.pdf</t>
  </si>
  <si>
    <t>Dibujo para construcción asistido por computador</t>
  </si>
  <si>
    <t>https://fccot.utem.cl/carreras-ingreso-psu/ingenieria-en-construccion/</t>
  </si>
  <si>
    <t>http://www.pucv.cl/pucv/site/artic/20150612/asocfile/20150612162210/ingenieri__a_en_construccio__n.pdf</t>
  </si>
  <si>
    <t>Dibujo de Ingeniería 2, Gestión de proyectos de obras civiles</t>
  </si>
  <si>
    <t>III - IX</t>
  </si>
  <si>
    <t>http://www.programasvespertinos.cl/ingenieria-en-construccion-con-licenciatura</t>
  </si>
  <si>
    <t>UNIVERSIDAD ANDRES BELLO</t>
  </si>
  <si>
    <t>http://www.uv.cl/archivos/carrera/f19026_10.pdf</t>
  </si>
  <si>
    <t>Dibujo para la construcción, TIC para la construcción</t>
  </si>
  <si>
    <t>http://ubiobio.cl/admision/Todas_las_Carreras/2/Ingenieria_en_Construccion/</t>
  </si>
  <si>
    <t>TIC's aplicadas a la construcción</t>
  </si>
  <si>
    <t>UNIVERSIDAD DE ACONCAGUA</t>
  </si>
  <si>
    <t>http://www.uac.cl/docs/carreras/142.pdf</t>
  </si>
  <si>
    <t>UNIVERSIDAD BOLIVARIANA</t>
  </si>
  <si>
    <t>https://fing.utem.cl/carreras-ingreso-psu/ingenieria-en-geomensura/</t>
  </si>
  <si>
    <t>TECNICO DE NIVEL SUPERIOR EN CONSTRUCCION</t>
  </si>
  <si>
    <t>http://www.udla.cl/portales/tp9e00af339c16/mallas2017/Malla-Carrera-Tecnico-Nivel-Superior-en-Construccion-Vespertino-UDLA-2017.pdf</t>
  </si>
  <si>
    <t>Software para la construccion</t>
  </si>
  <si>
    <t>http://portales.inacap.cl/postgrados/postitulo/gestion-de-la-construccion-sustentable</t>
  </si>
  <si>
    <t>TECNICO DE NIVEL SUPERIOR EN TOPOGRAFIA</t>
  </si>
  <si>
    <t>http://www.ucentral.cl/prontus_ucentral2012/site/artic/20151104/asocfile/20151104164524/topografia.pdf</t>
  </si>
  <si>
    <t>http://www.arquitectura-udla.cl/portales/tpfa752d3bfv30/uploadImg/File/mallas-arquitectura-2015/tecnico-en-topografia.pdf</t>
  </si>
  <si>
    <t>Software para la construcción 
Laboratorio en diseño computacional</t>
  </si>
  <si>
    <t xml:space="preserve">II IV </t>
  </si>
  <si>
    <t>http://www.uac.cl/carreras/27/tecnico-en-construccion</t>
  </si>
  <si>
    <t xml:space="preserve">Diseño asistido por computadora </t>
  </si>
  <si>
    <t>TECNICO UNIVERSITARIO DIBUJANTE PROYECTISTA</t>
  </si>
  <si>
    <t>http://www.usm.cl/admision/carreras/concepcion/tecnico-universitario-dibujante-proyectista/</t>
  </si>
  <si>
    <t>Dibujo asistido por computador / Diseño asistido por computador</t>
  </si>
  <si>
    <t xml:space="preserve">III -   IV </t>
  </si>
  <si>
    <t>http://www.usm.cl/admision/carreras/vina-del-mar/tecnico-universitario-en-construccion/</t>
  </si>
  <si>
    <t>Dibujo de Construcción, Computación aplicada</t>
  </si>
  <si>
    <t>I - III</t>
  </si>
  <si>
    <t>http://arquitectura.udd.cl/magister-arquitectura/files/2017/06/MArq-Ciudad-y-Paisaje.pdf</t>
  </si>
  <si>
    <t>MAGISTER EN CONSTRUCCION EN MADERA</t>
  </si>
  <si>
    <t>http://www.ubiobio.cl/miweb/webubb.php?id_pagina=696</t>
  </si>
  <si>
    <t>Institutos Profesionales</t>
  </si>
  <si>
    <t>IP AIEP</t>
  </si>
  <si>
    <t>http://www.aiep.cl/mallasPDF/Construccion_Civil.pdf</t>
  </si>
  <si>
    <t>Centros de Formación Técnica</t>
  </si>
  <si>
    <t>CFT ANDRES BELLO</t>
  </si>
  <si>
    <t>TECNICO EN ARQUITECTURA Y DISEÑO</t>
  </si>
  <si>
    <t>http://www.cftandresbello.cl/index.php?eID=tx_cms_showpic&amp;file=fileadmin%2FArchivosPortal%2FImagesCarreras%2Fmallas2015%2FAsistente-en-Arquitectura-y-Diseno.png&amp;md5=4b53816a65c11adec6a33ea18508769d6e4d2010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</si>
  <si>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Software de diseño en 3D</t>
  </si>
  <si>
    <t>http://www.cftandresbello.cl/index.php?eID=tx_cms_showpic&amp;file=fileadmin%2FArchivosPortal%2FImagesCarreras%2Fmallas2015%2FConstruccion-Civil.png&amp;md5=8e54b48134c17a6dd0ac230f3b2b8104c4955d71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</si>
  <si>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Dibujo asistido por computador</t>
  </si>
  <si>
    <t>CFT CEDUC - UCN</t>
  </si>
  <si>
    <t>http://www.ceduc.cl/wp-content/uploads/2017/07/MALLA-Y-PLAN-DE-ESTUDIOS-TNS-CONSTRUCCI%C3%93N-2017.pdf</t>
  </si>
  <si>
    <t>CFT DE TARAPACA</t>
  </si>
  <si>
    <t>TECNICO DE NIVEL SUPERIOR EN CONSTRUCCIONES METALICAS</t>
  </si>
  <si>
    <t>DIBUJO DE ARQUITECTURA Y OBRAS CIVILES</t>
  </si>
  <si>
    <t>http://www.aiep.cl/mallasPDF/Tecnico_en_Dibujo_de_Arquitectura_y_Obras_Civiles.pdf</t>
  </si>
  <si>
    <t>Taller de dibujo arquitectónico computacional</t>
  </si>
  <si>
    <t>www.aiep.cl/mallasPDF/Tecnico_en_Construccion.pdf</t>
  </si>
  <si>
    <t>TOPOGRAFIA</t>
  </si>
  <si>
    <t>http://www.aiep.cl/mallasPDF/Tecnico_en_Topografia.pdf</t>
  </si>
  <si>
    <t>IP DE CHILE</t>
  </si>
  <si>
    <t>www.ipchile.cl/wp-content/uploads/2011/11/41-construccion-civil.pdf</t>
  </si>
  <si>
    <t xml:space="preserve">Computación II </t>
  </si>
  <si>
    <t>www.ipchile.cl/wp-content/uploads/2011/11/40-tecnico-en-construccion.pdf</t>
  </si>
  <si>
    <t>TECNICO EN TOPOGRAFIA</t>
  </si>
  <si>
    <t>http://www.ipchile.cl/wp-content/uploads/2017/04/26.Topografia-web.pdf</t>
  </si>
  <si>
    <t>IP DIEGO PORTALES</t>
  </si>
  <si>
    <t>http://www.dportales.cl/wp-content/uploads/2016/12/malla-construccion-civil.pdf</t>
  </si>
  <si>
    <t>Software de especialidad</t>
  </si>
  <si>
    <t>http://www.dportales.cl/ingenieria-en-geomensura/</t>
  </si>
  <si>
    <t>Computacion aplicada II</t>
  </si>
  <si>
    <t>IP DR. VIRGINIO GOMEZ G.</t>
  </si>
  <si>
    <t>https://www.virginiogomez.cl/images/pdf/mallas/ing_construccion.pdf</t>
  </si>
  <si>
    <t>http://docs.wixstatic.com/ugd/2a4781_57da52d11ee34c19b0adbf7f4080b64c.pdf</t>
  </si>
  <si>
    <t>PAISAJISMO SUSTENTABLE</t>
  </si>
  <si>
    <t>http://idma.cl/carreras/tecnico-en-paisajismo-sustentable/</t>
  </si>
  <si>
    <t>CFT ESANE DEL NORTE</t>
  </si>
  <si>
    <t>OBRAS CIVILES</t>
  </si>
  <si>
    <t>https://www.virginiogomez.cl/images/pdf/mallas/tecnico_construccion.pdf</t>
  </si>
  <si>
    <t>IP DUOC UC</t>
  </si>
  <si>
    <t>DIBUJO ARQUITECTONICO Y ESTRUCTURAL</t>
  </si>
  <si>
    <t>http://www.duoc.cl/carrera/dibujo-arquitectonico-y-estructural</t>
  </si>
  <si>
    <t>Modelamiento de proyectos arquitectónicos</t>
  </si>
  <si>
    <t>http://www.duoc.cl/carrera/ingenieria-en-construccion</t>
  </si>
  <si>
    <t>Modelamiento y coordinación de proyectos</t>
  </si>
  <si>
    <t>http://www.duoc.cl/carrera/tecnico-en-construccion</t>
  </si>
  <si>
    <t>Técnico en Instalaciones y Proyectos Eléctricos</t>
  </si>
  <si>
    <t>http://www.duoc.cl/sites/default/files/tecnico_en_instalaciones_y_proyectos_electricos.pdf</t>
  </si>
  <si>
    <t>http://www.duoc.cl/carrera/tecnico-topografo</t>
  </si>
  <si>
    <t>IP ESUCOMEX</t>
  </si>
  <si>
    <t>http://www.esucomex.cl/admision/carreras/dibujo-arquitectonico-y-estructural/</t>
  </si>
  <si>
    <t>Representación digital proyectos en 3D, Modelamiento integral de proyectos</t>
  </si>
  <si>
    <t>II - IV</t>
  </si>
  <si>
    <t>http://www.esucomex.cl/admision/carreras/ingenieria-en-construccion/</t>
  </si>
  <si>
    <t>CFT INACAP</t>
  </si>
  <si>
    <t>Fabricación y Montaje Industrial</t>
  </si>
  <si>
    <t>http://www.esucomex.cl/admision/carreras/tecnico-en-construccion/</t>
  </si>
  <si>
    <t>CFT INSTITUTO CENTRAL DE CAPACITACION EDUCACIONAL ICCE</t>
  </si>
  <si>
    <t>http://www.icce.cl/wp-content/uploads/2017/01/MALLA-DE-TEC-CONSTRUCCION-NOV-2017.pdf</t>
  </si>
  <si>
    <t>CFT INSTITUTO TECNOLOGICO DE CHILE - I.T.C.</t>
  </si>
  <si>
    <t>http://www.itc.cl/wp-content/uploads/2017/07/ficha-construccion2015-diurno.jpg</t>
  </si>
  <si>
    <t>CFT JUAN BOHON</t>
  </si>
  <si>
    <t>http://beta.juanbohon.cl/wp-content/uploads/2017/02/malla-TNS-construccion.pdf</t>
  </si>
  <si>
    <t>Herramientas computacionales de dibujo arquitectónico</t>
  </si>
  <si>
    <t>http://www.esucomex.cl/admision/carreras/topografia/</t>
  </si>
  <si>
    <t>IP INACAP</t>
  </si>
  <si>
    <t>http://www.inacap.cl/web/pdf_mallas/02_construccion/58-580-4_Construccion_IP.pdf?utm_source=admision%202016&amp;utm_medium=carreras%20mallas&amp;utm_campaign=admision%202016%20gst%20pdf</t>
  </si>
  <si>
    <t>IP IPG</t>
  </si>
  <si>
    <t>http://www.ipg.cl/archivos/carreras/CONSTRUCCION_CIVIL_PLAN_CONTINUIDAD.pdf</t>
  </si>
  <si>
    <t>TECNICO DE NIVEL SUPERIOR EN CONSTRUCCION CIVIL</t>
  </si>
  <si>
    <t>http://www.ipg.cl/archivos/carreras/TECNICO_EN_CONSTRUCCION_CIVIL.pdf</t>
  </si>
  <si>
    <t>http://beta.juanbohon.cl/wp-content/uploads/2017/02/malla-TNS-topografia.pdf</t>
  </si>
  <si>
    <t>CFT LAPLACE</t>
  </si>
  <si>
    <t>TECNICO DE NIVEL SUPERIOR EN CONSTRUCCION Y OBRAS CIVILES</t>
  </si>
  <si>
    <t>http://www.cftlaplace.cl/cftlaplace/files/TNS_CONSTRUCCION-Y-OBRAS-CIVILES-2016.pdf</t>
  </si>
  <si>
    <t>http://www.ipg.cl/archivos/carreras/TECNICO_EN_ELECTRICIDAD.pdf</t>
  </si>
  <si>
    <t>IP LA ARAUCANA</t>
  </si>
  <si>
    <t>http://admision.iplaaraucana.cl/wp-content/uploads/2017/06/TECNICO-EN-CONSTRUCCION.pdf</t>
  </si>
  <si>
    <t>Dibujo asistido digital</t>
  </si>
  <si>
    <t>IP LATINOAMERICANO DE COMERCIO EXTERIOR</t>
  </si>
  <si>
    <t>https://cdn2.hubspot.net/hubfs/2517430/descargar%20malla%20presencial/Topografi%CC%81a%20P%204%20semestres.pdf?t=1503348022853</t>
  </si>
  <si>
    <t>CFT LOTA-ARAUCO</t>
  </si>
  <si>
    <t>http://www.cftlotarauco.cl/portal/index.php/carreras/215-construccion#malla-curricular</t>
  </si>
  <si>
    <t>Taller de dibujo 3D</t>
  </si>
  <si>
    <t>DIBUJO Y PROYECTO INDUSTRIAL</t>
  </si>
  <si>
    <t>http://www.cftlotarauco.cl/portal/index.php/carreras/2-uncategorised/13-dibujo-y-proyecto-industrial#malla-curricular</t>
  </si>
  <si>
    <t>Taller de modelación 3D</t>
  </si>
  <si>
    <t>CFT MASSACHUSETTS</t>
  </si>
  <si>
    <t>http://www.cftmass.cl/version_2015/docs/construccion.pdf</t>
  </si>
  <si>
    <t>Dibujo computacional II</t>
  </si>
  <si>
    <t>CFT PROTEC</t>
  </si>
  <si>
    <t>http://www.tecnologicoprotec.cl/imagenes/carreras/Contruccion.pdf</t>
  </si>
  <si>
    <t>http://www.tecnologicoprotec.cl/imagenes/carreras/Electricidad.pdf</t>
  </si>
  <si>
    <t>IP LOS LAGOS</t>
  </si>
  <si>
    <t>https://admision.iploslagos.cl/documentos/mallas/I_1_C-Civil.pdf</t>
  </si>
  <si>
    <t>CFT SAN AGUSTIN DE TALCA</t>
  </si>
  <si>
    <t>TECNICO EN OBRAS CIVILES</t>
  </si>
  <si>
    <t>http://admision2017.cftsanagustin.cl/tecnico-de-nivel-superior-de-obras-civiles/</t>
  </si>
  <si>
    <t>https://admision.iploslagos.cl/documentos/mallas/TEC-CONSTRUCCION-01.pdf</t>
  </si>
  <si>
    <t>IP LOS LEONES</t>
  </si>
  <si>
    <t>http://www.ipleones.cl/archivos/mallas/construccion-civil.pdf</t>
  </si>
  <si>
    <t>http://admision2017.cftsanagustin.cl/tecnico-de-nivel-superior-en-topografia/</t>
  </si>
  <si>
    <t>http://www.ipleones.cl/archivos/mallas/tecnico-en-construccion.pdf</t>
  </si>
  <si>
    <t>http://www.ipleones.cl/archivos/mallas/tecnico-en-topografia.pdf</t>
  </si>
  <si>
    <t>IP SANTO TOMAS</t>
  </si>
  <si>
    <t>CFT SANTO TOMAS</t>
  </si>
  <si>
    <t>TECNICO EN CONSTRUCCIONES CIVILES</t>
  </si>
  <si>
    <t>http://ipcft.santotomas.cl/wp-content/uploads/sites/7/2016/02/tecnico-en-construcciones-civiles-cft-29122016.pdf</t>
  </si>
  <si>
    <t>http://ipcft.santotomas.cl/wp-content/uploads/sites/7/2016/02/topografia-cft-16122016.pdf</t>
  </si>
  <si>
    <t>CFT UCEVALPO</t>
  </si>
  <si>
    <t>https://www.ucevalpo.cl/index.php/carreras/area-tecnologia-industrial/cosntruccion#malla-curricular</t>
  </si>
  <si>
    <t>https://www.ucevalpo.cl/index.php/carreras/area-tecnologia-industrial/electricidad#malla-curricular</t>
  </si>
  <si>
    <t>MAGISTER EN PROCESOS URBANOS SOSTENIBLES</t>
  </si>
  <si>
    <t>https://www.dic.ucsc.cl/mic</t>
  </si>
  <si>
    <t>MAGISTER EN DISEÑO Y CONSTRUCCION SUSTENTABLE</t>
  </si>
  <si>
    <t>http://arquitectura.udd.cl/magister-arquitectura/malla-marq-dcs/</t>
  </si>
  <si>
    <t>MAGISTER EN DISEÑO DE ENTORNOS SOSTENIBLES</t>
  </si>
  <si>
    <t>http://made.uach.cl/plan-de-estudios/</t>
  </si>
  <si>
    <t>MAGISTER EN CIENCIAS DE LA INGENIERIA, MENCION INGENIERIA ESTRUCTURAL, SISMICA Y GEOTECNICA</t>
  </si>
  <si>
    <t>http://www.uchile.cl/postgrados/116404/cs-de-la-ingenieria-mencion-ing-estructural-sismica-y-geotecnica</t>
  </si>
  <si>
    <t>MAGISTER EN CIENCIAS DE LA INGENIERIA CIVIL</t>
  </si>
  <si>
    <t>http://postgrado.usm.cl/programas/programas-de-magister/magister-en-ciencias-de-la-ingenieria-civil/</t>
  </si>
  <si>
    <t>MAGISTER EN CIENCIAS DE LA INGENIERIA AREA INGENIERIA ESTRUCTURAL Y GEOTECNICA</t>
  </si>
  <si>
    <t>http://it.ucsc.cl/carreras/tecnico-universitario-en-topografia/</t>
  </si>
  <si>
    <t>Computación aplicada a la construcción</t>
  </si>
  <si>
    <t>TECNICO EN CONSTRUCCION, MENCION OBRAS CIVILES</t>
  </si>
  <si>
    <t>http://admision.umag.cl/wp_admision/wp-content/uploads/2016/11/CONSTRUCCION.pdf</t>
  </si>
  <si>
    <t>UNIVERSIDAD DE PLAYA ANCHA DE CIENCIAS DE LA EDUCACION</t>
  </si>
  <si>
    <t>http://www.upla.cl/admision/carreras-tecnicas/campus-san-felipe/tecnico-en-construccion-campus-san-felipe-vespertino/</t>
  </si>
  <si>
    <t>MAGISTER EN URBANISMO</t>
  </si>
  <si>
    <t>http://www.uchile.cl/portal/facultades-e-institutos/arquitectura-y-urbanismo/postgrado/magisteres/urbanismo/magister-en-urbanismo/64209/programa-de-estudios</t>
  </si>
  <si>
    <t>MAGISTER EN TERRITORIO Y PAISAJE</t>
  </si>
  <si>
    <t>https://magisterterritorioypaisaje.com/infraestructura/</t>
  </si>
  <si>
    <t>MAGISTER EN HABITAT SUSTENTABLE Y EFICIENCIA ENERGETICA</t>
  </si>
  <si>
    <t>http://www.uchile.cl/portal/facultades-e-institutos/arquitectura-y-urbanismo/postgrado/magisteres/127158/malla-curricular-marq</t>
  </si>
  <si>
    <t>http://www.ucn.cl/carrera/magister-en-arquitectura/</t>
  </si>
  <si>
    <t>UNIVERSIDAD DE VIÑA DEL MAR</t>
  </si>
  <si>
    <t>http://www.uvm.cl/wp-content/archivos/construccion-civil.pdf</t>
  </si>
  <si>
    <t>http://admisionyregistros.uc.cl/dara/carreras/MALLAS/ingenieria/m_ingeconsN08.html</t>
  </si>
  <si>
    <t>http://ingenieria.udp.cl/wp-content/uploads/2015/11/ingenieria_en_obras_civiles.pdf</t>
  </si>
  <si>
    <t>DIPLOMADO EN INVESTIGACION PARA LA ARQUITECTURA, LA ARQUITECTURA DEL PAISAJE Y EL PATRIMONIO TURISTICO</t>
  </si>
  <si>
    <t>http://www.ucentral.cl/diplomado-en-investigacion-para-la-arquitectura-la-arquitectura-del/postgrado/2016-12-04/161454.html</t>
  </si>
  <si>
    <t>http://civil.ucsc.cl/civil/cursos.html</t>
  </si>
  <si>
    <t>Curso</t>
  </si>
  <si>
    <t>http://www.uvm.cl/postgrados/cursos/curso-especializacion-concepto-bim/</t>
  </si>
  <si>
    <t>Curso de especialización</t>
  </si>
  <si>
    <t>Curso de Introducción al BIM: Autodesk Revit</t>
  </si>
  <si>
    <t>Curso introductorio Software</t>
  </si>
  <si>
    <t>http://arquitectura.usm.cl/wp-content/uploads/Curso-Practico-en-Metodologias-BIM_S2-2017.pdf</t>
  </si>
  <si>
    <t>http://www.arquitectura.usach.cl/sites/arquitectura/files/paginas/curso_proyectando_revit_-junio2017.pdf</t>
  </si>
  <si>
    <t>CURSO BIM-REVIT: ESENCIAL PARA ARQUITECTURA Y CONSTRUCCIÓN</t>
  </si>
  <si>
    <t>http://postgrados.uautonoma.cl/curso-bim-revit-esencial-para-arquitectura-y-construccion-temuco/</t>
  </si>
  <si>
    <t>Revit Arquitectura básico</t>
  </si>
  <si>
    <t>http://capacitaciones.userena.digital/course/revit-arquitectura-basico/</t>
  </si>
  <si>
    <t>http://www.uvm.cl/postgrados/diplomados/diplomado-en-gerenciamiento-de-proyectos-de-ingenieria-bajo-la-metodologia-bim/</t>
  </si>
  <si>
    <t>http://www.educacioncontinua.uc.cl/26171-ficha-diplomado-en-bim-avanzado-para-proyectos-de-edificacion</t>
  </si>
  <si>
    <t>http://www.educacioncontinua.uc.cl/22930-ficha-diplomado-en-nuevas-tecnologias-digitales-en-arquitectura-modelacion-y-desarrollo-de-proyectos-bim</t>
  </si>
  <si>
    <t>Diploma de Extensión, en Modelamiento y Coordinación de Proyectos con BIM</t>
  </si>
  <si>
    <t>http://www.fau.uchile.cl/cursos/108570/diploma-modelamiento-y-coordinacion-de-proyectos-con-bim</t>
  </si>
  <si>
    <t>http://etc.uchilefau.cl/diploma-proyectos-bim/</t>
  </si>
  <si>
    <t>http://www.uniacc.cl/carrera/diplomado-interoperabilidad-plataformas-bim/</t>
  </si>
  <si>
    <t>http://www.uniacc.cl/wp-content/uploads/2016/01/diplomados-BIM-basico.pdf</t>
  </si>
  <si>
    <t>http://www.duoc.cl/sites/default/files/modelamiento_y_coordinacion_bim.pdf.pdf</t>
  </si>
  <si>
    <t>Diplomado Building Information Modeling o BIM (Modelamiento de Información de Construcción)</t>
  </si>
  <si>
    <t>http://www.esucomex.cl/educacion-continua/diplomado-building-information-modeling-o-bim-modelamiento-de-informacion-de-construccion/</t>
  </si>
  <si>
    <t>http://www.obrascivilesufro.cl/index.php/formacion-continua/81-cursos/218-curso-introduccion-al-bim-revit</t>
  </si>
  <si>
    <t>BIM-Chile</t>
  </si>
  <si>
    <t>Diplomado BIM Avanzado</t>
  </si>
  <si>
    <t>http://bim-chile.com/cursos/diplomado-bim-avanzado/</t>
  </si>
  <si>
    <t>100 horas</t>
  </si>
  <si>
    <t>http://bim-chile.com/cursos/revit-basico/</t>
  </si>
  <si>
    <t>24 horas</t>
  </si>
  <si>
    <t>http://bim-chile.com/cursos/revit-mep-nivel-basico/</t>
  </si>
  <si>
    <t>Universidades</t>
  </si>
  <si>
    <t>Tipo</t>
  </si>
  <si>
    <t>Arquitectura</t>
  </si>
  <si>
    <t>Construcción Civil</t>
  </si>
  <si>
    <t>Dibujante Proyectista</t>
  </si>
  <si>
    <t>Dibujo de Arquitectura</t>
  </si>
  <si>
    <t>Doctorado en Arquitectura</t>
  </si>
  <si>
    <t>Ingeniería Civil</t>
  </si>
  <si>
    <t>Ingeniería en Construcción</t>
  </si>
  <si>
    <t>Ingeniería en Geomensura</t>
  </si>
  <si>
    <t>Magister en Arquitectura</t>
  </si>
  <si>
    <t>Magister en Ciencias de la Ingeniería Civil</t>
  </si>
  <si>
    <t>Magister en Construcción</t>
  </si>
  <si>
    <t>Técnico en Obras Civiles</t>
  </si>
  <si>
    <t>Ingeniería de Ejecución en Geomensura</t>
  </si>
  <si>
    <t>Técnico en Geomensura</t>
  </si>
  <si>
    <t>Técnico Superior en Tecnología Energética</t>
  </si>
  <si>
    <t>Técnico en Construcción</t>
  </si>
  <si>
    <t>Magister en BIM</t>
  </si>
  <si>
    <t>Otros Magíster</t>
  </si>
  <si>
    <t>Otros Diplomados</t>
  </si>
  <si>
    <t>Planificación Urbana</t>
  </si>
  <si>
    <t>MAGISTER EN CUIDAD Y PAISAJE</t>
  </si>
  <si>
    <t>Técnico en Arquitectura</t>
  </si>
  <si>
    <t>Técnico en Topografia</t>
  </si>
  <si>
    <t>Técnico en Electricidad</t>
  </si>
  <si>
    <t>Técnico en Paisajismo Sustentable</t>
  </si>
  <si>
    <t>Ingeniería Geomática</t>
  </si>
  <si>
    <t>Diplomado BIM</t>
  </si>
  <si>
    <t>Curso BIM</t>
  </si>
  <si>
    <t>Modelación y simulación</t>
  </si>
  <si>
    <t>Introducción a la metodología BIM (electivo)</t>
  </si>
  <si>
    <t>CI5802 Tecnologías de Información</t>
  </si>
  <si>
    <t>Dibujo de ingenieria I y II</t>
  </si>
  <si>
    <t>Introduccion al bim en la construccion  - coordinacion de obras con BIM</t>
  </si>
  <si>
    <t>Trabajo de  titulación</t>
  </si>
  <si>
    <t>DOCTORADO EN INGENIERIA ELECTRICA</t>
  </si>
  <si>
    <t>http://www.uchile.cl/postgrados/6310/ingenieria-electrica</t>
  </si>
  <si>
    <t>DOCTORADO EN CIENCIAS DE LA INGENIERIA</t>
  </si>
  <si>
    <t>https://www.ing.uc.cl/postgrado/plan-de-estudios-2/</t>
  </si>
  <si>
    <t>DOCTORADO EN CIENCIAS DE LA INGENIERIA AREA DE ESPECIALIZACION INGENIERIA CIVIL</t>
  </si>
  <si>
    <t>https://www.ing.uc.cl/wp-content/uploads/2017/07/DoctoradoCivil2.pdf</t>
  </si>
  <si>
    <t>DOCTORADO EN CIENCIAS DE LA INGENIERIA AREA DE ESPECIALIZACION INGENIERIA ELECTRICA</t>
  </si>
  <si>
    <t>https://www.ing.uc.cl/wp-content/uploads/2017/07/lneas-investigacin-dcs-ing-elctrica.pdf</t>
  </si>
  <si>
    <t>DOCTORADO EN CIENCIAS DE LA INGENIERIA CON MENCION EN INGENIERIA ELECTRICA</t>
  </si>
  <si>
    <t>https://docs.wixstatic.com/ugd/3c70b8_7a53b0ce88df4eb483ec0d00a08c07de.pdf</t>
  </si>
  <si>
    <t>http://postgrado.udec.cl/?q=node/39&amp;codigo=4225&amp;acreditado=1</t>
  </si>
  <si>
    <t>Doctorado en Ingeniería civil</t>
  </si>
  <si>
    <t>Doctorado en Ingeniería eléctrica</t>
  </si>
  <si>
    <t>¿Tiene BIM? 2018</t>
  </si>
  <si>
    <t xml:space="preserve">NO </t>
  </si>
  <si>
    <t>UNIVERSIDAD</t>
  </si>
  <si>
    <t>¿Tiene BIM? 2017</t>
  </si>
  <si>
    <t>N°</t>
  </si>
  <si>
    <t>CARRERAS</t>
  </si>
  <si>
    <t>SEDES</t>
  </si>
  <si>
    <t>CONTACTO</t>
  </si>
  <si>
    <t>CARGO</t>
  </si>
  <si>
    <t>TELEFONO</t>
  </si>
  <si>
    <t>MAIL</t>
  </si>
  <si>
    <t>IQUIQUE</t>
  </si>
  <si>
    <t>MARIANELA LLANOS</t>
  </si>
  <si>
    <t>DIRECTORA DOCENCIA FACULTAD DE INGENIERIA Y ARQUITECTURA</t>
  </si>
  <si>
    <t>57 2526293</t>
  </si>
  <si>
    <t>mllanos@unap.cl</t>
  </si>
  <si>
    <t>PABLO GONZALEZ</t>
  </si>
  <si>
    <t>DIRECTOR ARQ</t>
  </si>
  <si>
    <t>57 2526662 / 990401278</t>
  </si>
  <si>
    <t>pablocgo@unap.cl</t>
  </si>
  <si>
    <t>ANTOFAGASTA</t>
  </si>
  <si>
    <t>JOSÉ GUERRA</t>
  </si>
  <si>
    <t>55 2355431</t>
  </si>
  <si>
    <t>jguerra@ucn.cl</t>
  </si>
  <si>
    <t>OSCAR ORLANDO ROJAS CAZALUADE</t>
  </si>
  <si>
    <t>(55) 2355454</t>
  </si>
  <si>
    <t>orojas@ucn.cl</t>
  </si>
  <si>
    <t>INGENIERIA CIVIL</t>
  </si>
  <si>
    <t>INGRID ALVAREZ ARZIC</t>
  </si>
  <si>
    <t>55 235 5256</t>
  </si>
  <si>
    <t>ialvarez@ucn.cl</t>
  </si>
  <si>
    <t>COPIAPO</t>
  </si>
  <si>
    <t>SRA PAOLA ROJAS</t>
  </si>
  <si>
    <t>52 206750</t>
  </si>
  <si>
    <t>paola.rojas@uda.cl</t>
  </si>
  <si>
    <t>LA SERENA</t>
  </si>
  <si>
    <t>NELSON SEPÚLVEDA MOREIRA</t>
  </si>
  <si>
    <t>DIRECTOR</t>
  </si>
  <si>
    <t>512204594
51 2 215226</t>
  </si>
  <si>
    <t>nsepulv@userena.cl
etroncoso@userena.cl</t>
  </si>
  <si>
    <t>RODRIGO OLIVARES PEREZ</t>
  </si>
  <si>
    <t>51 2 204220</t>
  </si>
  <si>
    <t>rolivares@userena.cl</t>
  </si>
  <si>
    <t>JAIME RODRIGUEZ URQUIZA</t>
  </si>
  <si>
    <t>51 2 204075</t>
  </si>
  <si>
    <t>jrodrigu@userena.cl</t>
  </si>
  <si>
    <t>PONTIFICIA UNIVERSIDAD CATÓLICA DE VALPARAÍSO</t>
  </si>
  <si>
    <t>ARQUITECTURA Y URBANISMO</t>
  </si>
  <si>
    <t>VIÑA DEL MAR</t>
  </si>
  <si>
    <t>IVAN IVELIC YANES</t>
  </si>
  <si>
    <t>32 227 4410</t>
  </si>
  <si>
    <t>ivan.ivelic@ead.cl</t>
  </si>
  <si>
    <t>VALPARAISO</t>
  </si>
  <si>
    <t>ALEJANDRO LOPEZ ALVARADO</t>
  </si>
  <si>
    <t>SECRETARIO ACADEMICO</t>
  </si>
  <si>
    <t>32 227 38 82
32 227 38 25</t>
  </si>
  <si>
    <t>ALVARO PEÑA F.</t>
  </si>
  <si>
    <t>32 227 3611</t>
  </si>
  <si>
    <t>diricc@ucv.cl
andres.fernandez@pucv.cl</t>
  </si>
  <si>
    <t>MARCO AVILA</t>
  </si>
  <si>
    <t>32 2603505</t>
  </si>
  <si>
    <t>cvergara@svarq.cl</t>
  </si>
  <si>
    <t>WENDY VIEGAND</t>
  </si>
  <si>
    <t>DIRECTORA</t>
  </si>
  <si>
    <t>32 250 7818</t>
  </si>
  <si>
    <t>wendy.wiegand@uv.cl</t>
  </si>
  <si>
    <t>ALBERTO MOYA</t>
  </si>
  <si>
    <t>32 260 3616</t>
  </si>
  <si>
    <t>32 2654106</t>
  </si>
  <si>
    <t>arquitectura@usm.cl</t>
  </si>
  <si>
    <t>JEFE CARRERA</t>
  </si>
  <si>
    <t>SERGIO CARMONA</t>
  </si>
  <si>
    <t>32 2654382</t>
  </si>
  <si>
    <t>sergio.carmona@usm.cl</t>
  </si>
  <si>
    <t>MARCELO BRAVO</t>
  </si>
  <si>
    <t>32-2654053</t>
  </si>
  <si>
    <t>marcelo.bravo@usm.cl</t>
  </si>
  <si>
    <t>NESTOR CURRILEM</t>
  </si>
  <si>
    <t>32 2205462</t>
  </si>
  <si>
    <t>currilem@upla.cl</t>
  </si>
  <si>
    <t>TALCA</t>
  </si>
  <si>
    <t>JUAN ROMAN</t>
  </si>
  <si>
    <t>DIRECTOR / ARQUITECTURA</t>
  </si>
  <si>
    <t>71 220 1539</t>
  </si>
  <si>
    <t>ssepulvedag@gmail.com</t>
  </si>
  <si>
    <t>CURICO</t>
  </si>
  <si>
    <t>ARMANDO DURAN</t>
  </si>
  <si>
    <t>DIRECTOR / ING OBRAS CIVILES</t>
  </si>
  <si>
    <t>75 232 5955</t>
  </si>
  <si>
    <t>VALDIVIA</t>
  </si>
  <si>
    <t>CRISTIAN VALDERRAMA</t>
  </si>
  <si>
    <t>63 2221943</t>
  </si>
  <si>
    <t>UNIVERSIDAD DE CONCEPCIÓN</t>
  </si>
  <si>
    <t>MROCO@UDEC.CL</t>
  </si>
  <si>
    <t>JEFE DE CARRERA</t>
  </si>
  <si>
    <t>TEMUCO</t>
  </si>
  <si>
    <t>MAURICIO HERMOSILLA SOTOMAYOR</t>
  </si>
  <si>
    <t>DIRECTOR / ING CIVIL</t>
  </si>
  <si>
    <t>45 259 2815</t>
  </si>
  <si>
    <t>mauricio.hermosilla@ufrontera.cl</t>
  </si>
  <si>
    <t>LEONARDO LLEUFUL CRUZ</t>
  </si>
  <si>
    <t>DIRECTOR / ING CONSTRUCCION</t>
  </si>
  <si>
    <t>45 232 5686</t>
  </si>
  <si>
    <t>leonardo.lleuful@ufrontera.cl</t>
  </si>
  <si>
    <t>MARIO GUZMAN VILLASEÑOR</t>
  </si>
  <si>
    <t>DIRECTOR / PLAN COMUN ING CIVIL</t>
  </si>
  <si>
    <t>45 232 5976</t>
  </si>
  <si>
    <t>mario.guzman@ufrontera.cl</t>
  </si>
  <si>
    <t>UNIVERSIDAD DEL BIO BIO</t>
  </si>
  <si>
    <t>41 311 1636</t>
  </si>
  <si>
    <t>41 311 1200</t>
  </si>
  <si>
    <t>41 311 1468 / 1645</t>
  </si>
  <si>
    <t>asalinas@ubiobio.cl</t>
  </si>
  <si>
    <t>CHRISTIAN LUIS CORREA BECERRA</t>
  </si>
  <si>
    <t>71 -2633188 / 9 81580301</t>
  </si>
  <si>
    <t>ingenieriacivil@ucm.cl</t>
  </si>
  <si>
    <t>PUNTA ARENAS</t>
  </si>
  <si>
    <t>DANIEL MATUS CARRASCO</t>
  </si>
  <si>
    <t>DIRECTOR / ARQ</t>
  </si>
  <si>
    <t>61 229 9677</t>
  </si>
  <si>
    <t>daniel.matus@umag.cl</t>
  </si>
  <si>
    <t>BERTA VIVAR VIVAR</t>
  </si>
  <si>
    <t>DIRECTORA / ING CONSTRUCCION</t>
  </si>
  <si>
    <t>61 220 7942</t>
  </si>
  <si>
    <t>berta.vivar@umag.cl</t>
  </si>
  <si>
    <t>DIEGO CAAMAÑO</t>
  </si>
  <si>
    <t>JEFE DEPTO INGENIERIA CIVIL</t>
  </si>
  <si>
    <t>dcaamano@ucsc.cl</t>
  </si>
  <si>
    <t>PUERTO MONTT</t>
  </si>
  <si>
    <t>65 232 2555</t>
  </si>
  <si>
    <t>HUGO CRUZ VELIZ</t>
  </si>
  <si>
    <t>DIRECTOR CARRERA</t>
  </si>
  <si>
    <t>45 289 5170</t>
  </si>
  <si>
    <t>hugo.cruz@autonoma.cl</t>
  </si>
  <si>
    <t>MISAEL TRONCOSO ARRIAGADA</t>
  </si>
  <si>
    <t>71 - 234 2800</t>
  </si>
  <si>
    <t>SYLVIA ZAMBRANO GOMEZ</t>
  </si>
  <si>
    <t>45 - 289 5053</t>
  </si>
  <si>
    <t>silvia.zambrano@uautonoma.cl</t>
  </si>
  <si>
    <t xml:space="preserve">UNIVERSIDAD  DE LAS AMERICAS </t>
  </si>
  <si>
    <t>EDUARDO HERNANDEZ</t>
  </si>
  <si>
    <t>JEFE CARRERA VIÑA DEL MAR</t>
  </si>
  <si>
    <t>32 2524127</t>
  </si>
  <si>
    <t>ehernandezg@udla.cl</t>
  </si>
  <si>
    <t>PABLO ALTIKES PINILLA</t>
  </si>
  <si>
    <t>DIRECTOR ESC. ARQ</t>
  </si>
  <si>
    <t>41 2686608</t>
  </si>
  <si>
    <t>paltikes@udd.cl</t>
  </si>
  <si>
    <t>SANTIAGO</t>
  </si>
  <si>
    <t>CAROLA CONTESSE STRAUSS</t>
  </si>
  <si>
    <t>DIRECTORA ESC. ARQ</t>
  </si>
  <si>
    <t xml:space="preserve">CCONTESSE@UDD,CL </t>
  </si>
  <si>
    <t xml:space="preserve">UNIVERSIDAD MAYOR </t>
  </si>
  <si>
    <t>DIRECTOR / CONST</t>
  </si>
  <si>
    <t xml:space="preserve">JORGE ALLIENDE </t>
  </si>
  <si>
    <t>2 2328 1610</t>
  </si>
  <si>
    <t>jorge.alliende@umayor.cl</t>
  </si>
  <si>
    <t xml:space="preserve">CLARA SZCZARANSKI </t>
  </si>
  <si>
    <t>DECANA</t>
  </si>
  <si>
    <t>2 2328 1604</t>
  </si>
  <si>
    <t>jorge.hoehmann@umayor.cl</t>
  </si>
  <si>
    <t xml:space="preserve">UNIVERSIDAD SAN SEBASTIAN </t>
  </si>
  <si>
    <t>DRAGO VODANOVIC</t>
  </si>
  <si>
    <t>DIRECTOR / ARQ - PUERTO MONTT</t>
  </si>
  <si>
    <t>drago.vodanovic@uss.cl</t>
  </si>
  <si>
    <t>cristian.munoz@uss.cl
2 2562 1364</t>
  </si>
  <si>
    <t>800 771 300</t>
  </si>
  <si>
    <t>marcelo.molina@uss.cl</t>
  </si>
  <si>
    <t>david.caralt@uss.cl</t>
  </si>
  <si>
    <t>PONTIFICIA UNIVERSIDAD CATÓLICA DE CHILE</t>
  </si>
  <si>
    <t>CONST CIVIL</t>
  </si>
  <si>
    <t>PABLO MATURANA BARAHONA</t>
  </si>
  <si>
    <t>PMATURAN@UC.CL</t>
  </si>
  <si>
    <t>Mauricio Lopez</t>
  </si>
  <si>
    <t>mlopez@ing.puc.cl </t>
  </si>
  <si>
    <t>Emilio De la Cerda</t>
  </si>
  <si>
    <t>DIRECTO</t>
  </si>
  <si>
    <t>jeojeda@uc.cl</t>
  </si>
  <si>
    <t>ALBERTO FERNANDEZ</t>
  </si>
  <si>
    <t>DIRECTOR DE CARRERA</t>
  </si>
  <si>
    <t>2  2978 3090</t>
  </si>
  <si>
    <t> jefearquitectura@uchilefau.cl</t>
  </si>
  <si>
    <t>2 2978 4376</t>
  </si>
  <si>
    <t>lmassone@ing.uchile.cl</t>
  </si>
  <si>
    <t>2 718 4303 </t>
  </si>
  <si>
    <t>jorge.lobiano@usach.cl</t>
  </si>
  <si>
    <t>DIRECTOR DE DOCENCIA</t>
  </si>
  <si>
    <t>2 2718 3002</t>
  </si>
  <si>
    <t>manuel.salinas@usach.cl</t>
  </si>
  <si>
    <t>UNIVERSIDAD TECNOLÓGICA METROPOLITANA</t>
  </si>
  <si>
    <t>DIRECTORA DEPTO CONSTRUCCION</t>
  </si>
  <si>
    <t>2 2787 7306</t>
  </si>
  <si>
    <t>MRUBIO@UTEM.CL</t>
  </si>
  <si>
    <t>2 2787 7310</t>
  </si>
  <si>
    <t>22787 7112</t>
  </si>
  <si>
    <t>DIBPRO@UTEM.CL</t>
  </si>
  <si>
    <t>DIRECTORA DE ARQUITECTURA</t>
  </si>
  <si>
    <t>2 2787 7310 </t>
  </si>
  <si>
    <t>nieves.balbontin@utem.cl</t>
  </si>
  <si>
    <t>UNIVERSIDAD ADOLFO IBÁÑEZ</t>
  </si>
  <si>
    <t>decano de la faculta de ingenieria y ciencias</t>
  </si>
  <si>
    <t>alejandro.jadresic@uai.cl</t>
  </si>
  <si>
    <t>DIRECTOR ESCUELA ARQ</t>
  </si>
  <si>
    <t>oscar.godoy@ucentral.cl</t>
  </si>
  <si>
    <t>DIRECTOR ESCUELA CIVIL Y COSNT</t>
  </si>
  <si>
    <t>225826000
Anexo: 6814</t>
  </si>
  <si>
    <t>alejandro.torres@ucentral.cl</t>
  </si>
  <si>
    <t>DIRECTORA ACADEMICA</t>
  </si>
  <si>
    <t>2 2360 7500</t>
  </si>
  <si>
    <t>katherine.lopez@uac.cl</t>
  </si>
  <si>
    <t>UNIVERSIDAD VIÑA DEL MAR</t>
  </si>
  <si>
    <t>INGENIERIA EN CONTRUCCION</t>
  </si>
  <si>
    <t>32 2462552</t>
  </si>
  <si>
    <t>ereiser@uvm.cl</t>
  </si>
  <si>
    <t>Marcelo Reyes Rojas</t>
  </si>
  <si>
    <t>32 246 2655</t>
  </si>
  <si>
    <t>mreyes@uvm.cl</t>
  </si>
  <si>
    <t>ALFONSO BASTIAS LARGO</t>
  </si>
  <si>
    <t>2 2676 2701</t>
  </si>
  <si>
    <t>alfonso.bastias@udp.cl</t>
  </si>
  <si>
    <t>RICARDO ABUAUAD ABUJATUM</t>
  </si>
  <si>
    <t>ricardo.abuauad@udp.cl</t>
  </si>
  <si>
    <t>Magdalena Sierra A.</t>
  </si>
  <si>
    <t>2 2420 7647</t>
  </si>
  <si>
    <t>msierra@uft.cl</t>
  </si>
  <si>
    <t>600 620 2000</t>
  </si>
  <si>
    <t>sebastianbianchi@gmail.com</t>
  </si>
  <si>
    <t>carmen.munoz@unab.cl </t>
  </si>
  <si>
    <t>MAURICIO TOLEDO</t>
  </si>
  <si>
    <t>mauricio.toledo@unab.cl</t>
  </si>
  <si>
    <t>UNIVERSIDAD  TECNOLOGICA DE CHILE (INACAP)</t>
  </si>
  <si>
    <t>RANCAGUA</t>
  </si>
  <si>
    <t>SIMON BRIELL MUÑOZ</t>
  </si>
  <si>
    <t>DIRECTOR CONSTRUCCION / RANCAGUA</t>
  </si>
  <si>
    <t>72 - 2326389</t>
  </si>
  <si>
    <t>sbriell@inacap.cl</t>
  </si>
  <si>
    <t>LEONEL FUENTES</t>
  </si>
  <si>
    <t>DIRECTOR CONSTRUCCION / TALCA</t>
  </si>
  <si>
    <t>71 - 2528343</t>
  </si>
  <si>
    <t>lfuentes@inacap.cl</t>
  </si>
  <si>
    <t>CHILLAN</t>
  </si>
  <si>
    <t>CRISTIAN SAAVEDRA QUINTEROS</t>
  </si>
  <si>
    <t>DIRECTOR CONSTRUCCION / CHILLAN</t>
  </si>
  <si>
    <t>42 - 2831818</t>
  </si>
  <si>
    <t>csaavedraq@inacap.cl</t>
  </si>
  <si>
    <t>OSCAR RIVERA</t>
  </si>
  <si>
    <t>DIRECTOR CONSTRUCCION / CONCE</t>
  </si>
  <si>
    <t>41 - 2928569</t>
  </si>
  <si>
    <t>oriveram@inacap.cl</t>
  </si>
  <si>
    <t>LOS ANGELES</t>
  </si>
  <si>
    <t>FRANCISCO HERRERA</t>
  </si>
  <si>
    <t>DIRECTOR DE CARRERA / LOS ANGELES</t>
  </si>
  <si>
    <t>43 - 2524800</t>
  </si>
  <si>
    <t>fherreras@inacap.cl</t>
  </si>
  <si>
    <t>EXEQUIEL LAGOS BRAND</t>
  </si>
  <si>
    <t>DIRECTOR DE CARRERA / TEMUCO</t>
  </si>
  <si>
    <t>45 - 2916778</t>
  </si>
  <si>
    <t>elagos@inacap.cl</t>
  </si>
  <si>
    <t>MARGOT OYARZUN MENDEZ</t>
  </si>
  <si>
    <t>DIRECTORA DE CARRERA / VALDIVIA</t>
  </si>
  <si>
    <t>63 - 2557900</t>
  </si>
  <si>
    <t>moyarzunm@inacap.cl</t>
  </si>
  <si>
    <t>COYHAIQUE</t>
  </si>
  <si>
    <t>PEDRO DURAN IVANOFF</t>
  </si>
  <si>
    <t>DIRECTOR DE CARRERA COYHAIQUE</t>
  </si>
  <si>
    <t>67 - 2577739</t>
  </si>
  <si>
    <t>pdurani@inacap.cl</t>
  </si>
  <si>
    <t>INSTITUTO PROFESIONAL AIEP</t>
  </si>
  <si>
    <t>Neftalí Ferrari Muñoz</t>
  </si>
  <si>
    <t>Construcción y Obras Civiles (Vespertino - PEV®) /SEDE PROVIDENCIA</t>
  </si>
  <si>
    <t>neftali.ferrari@aiep.cl</t>
  </si>
  <si>
    <t>DIBUJO</t>
  </si>
  <si>
    <t>Yamil Salah Moya</t>
  </si>
  <si>
    <t>Construcción y Obras Civiles (Diurno) /SEDE PROVIDENCIA</t>
  </si>
  <si>
    <t>yamil.salah@aiep.cl</t>
  </si>
  <si>
    <t>Leticia Ascencio Lara</t>
  </si>
  <si>
    <t>CONSTRUCCIÓN Y OBRAS CIVILES (DIURNO) / BARRIO UNIVERSITARIO</t>
  </si>
  <si>
    <t>leticia.ascencio@aiep.cl</t>
  </si>
  <si>
    <t>Jaime Barraza Riquelme</t>
  </si>
  <si>
    <t>CONSTRUCCIÓN Y OBRAS CIVILES (VESPERTINO) / BARRIO UNIVERSITARIO</t>
  </si>
  <si>
    <t>jaime.barraza@aiep.cl</t>
  </si>
  <si>
    <t>Horacio Roldan Toledo</t>
  </si>
  <si>
    <t>Construcción y Obras Civiles / SAN JOAQUIN</t>
  </si>
  <si>
    <t>horacio.roldan@aiep.cl</t>
  </si>
  <si>
    <t>INSTITUTO PROFESIONAL DUOC UC</t>
  </si>
  <si>
    <t>Herman Leyton V.</t>
  </si>
  <si>
    <t>DIRECTOR TEC CONSTRUCCION / ALAMEDA</t>
  </si>
  <si>
    <t>hleyton@duoc.cl</t>
  </si>
  <si>
    <t>Juan Francisco Vega S.</t>
  </si>
  <si>
    <t>DIRECTOR ING CONSTRUCCION / ALAMEDA</t>
  </si>
  <si>
    <t>jvega@duoc.cl</t>
  </si>
  <si>
    <t>Rodrigo Flores A.</t>
  </si>
  <si>
    <t>rfloresa@duoc.cl</t>
  </si>
  <si>
    <t>DIBUJO Y MODELAMIENTO</t>
  </si>
  <si>
    <t>Rodrigo Medina G. (S)</t>
  </si>
  <si>
    <t>DIRECTOR DIBUJO MODELAMIENTO ARQUITECTONICO Y ESTRUCTUAL (S) / ALAMEDA</t>
  </si>
  <si>
    <t>rmedina@duoc.cl</t>
  </si>
  <si>
    <t>PABLO CARDENAS</t>
  </si>
  <si>
    <t>DIRECTOR ING CONSTRUCCION / MAIPU</t>
  </si>
  <si>
    <t>pcardenas@duoc.cl</t>
  </si>
  <si>
    <t>TOMAS CHAVARRI</t>
  </si>
  <si>
    <t>DIRECTOR DIBUJO MODELAMIENTO ARQUITECTONICO Y ESTRUCTUAL  - TEC CONST / MAIPU</t>
  </si>
  <si>
    <t>tchavarri@duoc.cl</t>
  </si>
  <si>
    <t>JOSE DELZO G.</t>
  </si>
  <si>
    <t>DIRECTOR TEC CONSTRUCCION / MELIPILLA</t>
  </si>
  <si>
    <t>jdelzo@duoc.cl</t>
  </si>
  <si>
    <t>PATRICIO GONZALEZ</t>
  </si>
  <si>
    <t>DIRECTOR CONSTRUCCION / SAN BERNANDO</t>
  </si>
  <si>
    <t>pagonzalezc@duoc.cl</t>
  </si>
  <si>
    <t>RICARDO VASQUEZ</t>
  </si>
  <si>
    <t>DIRECTOR CONSTRUCCION / PUENTE ALTO</t>
  </si>
  <si>
    <t>rvasquez@duoc.cl</t>
  </si>
  <si>
    <t>GIAN PIERO BERNASCONI</t>
  </si>
  <si>
    <t>gbernasconi@duoc.cl</t>
  </si>
  <si>
    <t>INSTITUTO PROFESIONAL ESUCOMEX</t>
  </si>
  <si>
    <t>Victor Márquez</t>
  </si>
  <si>
    <t>COORDINADOR CONSTRUCCION</t>
  </si>
  <si>
    <t> victor.marquez@esucomex.cl</t>
  </si>
  <si>
    <t>Sadid Arce</t>
  </si>
  <si>
    <t>COORDINADOR DIBUJO</t>
  </si>
  <si>
    <t>sadid.arce@esucomex.cl</t>
  </si>
  <si>
    <t>INACAP</t>
  </si>
  <si>
    <t>CONST CIVIL EDIFICACION</t>
  </si>
  <si>
    <t>MARTIN MUÑOZ</t>
  </si>
  <si>
    <t>DIRECTOR MAIPU</t>
  </si>
  <si>
    <t>mmunozb@inacap.cl</t>
  </si>
  <si>
    <t>SANTIAGO FERNANDEZ</t>
  </si>
  <si>
    <t>DIRECTOR RENCA</t>
  </si>
  <si>
    <t>sfernandez@inacap.cl</t>
  </si>
  <si>
    <t>RODRIGO PALACIOS</t>
  </si>
  <si>
    <t>DIRECTOR PUENTE ALTO</t>
  </si>
  <si>
    <t>ropalacios@inacap.cl</t>
  </si>
  <si>
    <t>INSTITUTO PROFESIONAL LOS LEONES</t>
  </si>
  <si>
    <t>SEDE SANTIAGO</t>
  </si>
  <si>
    <t>MESA CENTRAL</t>
  </si>
  <si>
    <t>INSTITUTO PROFESIONAL VALLE CENTRAL</t>
  </si>
  <si>
    <t>CIVIL - TEC CONSTRUCCION</t>
  </si>
  <si>
    <t>SEDE BUIN</t>
  </si>
  <si>
    <t>JEFE DE PROGRAMA</t>
  </si>
  <si>
    <t>LINK</t>
  </si>
  <si>
    <t>EDUCACIÓN CONTINUA FAU</t>
  </si>
  <si>
    <t>educacioncontinua@uchilefau.cl</t>
  </si>
  <si>
    <t>MAGISTER</t>
  </si>
  <si>
    <t>clvasque@uc.cl</t>
  </si>
  <si>
    <t>2 2354 7712</t>
  </si>
  <si>
    <t>MARIA EUGENIA PALLERES</t>
  </si>
  <si>
    <t>2 2978 3110</t>
  </si>
  <si>
    <t>mpallare@uchilefau.cl</t>
  </si>
  <si>
    <t>ESCUELA DE POSGRADO</t>
  </si>
  <si>
    <t>2 2978 3154</t>
  </si>
  <si>
    <t>postgrado@uchilefau.cl</t>
  </si>
  <si>
    <t>postgrados@uvm.cl</t>
  </si>
  <si>
    <t>EMPRESAS DE CAPACITACIÓN</t>
  </si>
  <si>
    <t>COMGRAP</t>
  </si>
  <si>
    <t>CAPACITACION</t>
  </si>
  <si>
    <t>VIVIAN CARDET</t>
  </si>
  <si>
    <t>2 25929020</t>
  </si>
  <si>
    <t>vivian.cardet@comgrap.cl</t>
  </si>
  <si>
    <t>CDC ACADEMIA</t>
  </si>
  <si>
    <t>BENICA FUENMAYOR</t>
  </si>
  <si>
    <t xml:space="preserve">GERENTE </t>
  </si>
  <si>
    <t> 2 2335 4101</t>
  </si>
  <si>
    <t>academia@computerdesign.cl</t>
  </si>
  <si>
    <t>ARCHISOFT</t>
  </si>
  <si>
    <t>CARLA ORMEÑO</t>
  </si>
  <si>
    <t>ARQUITECTO</t>
  </si>
  <si>
    <t>2 3202-6706</t>
  </si>
  <si>
    <t>CARLA@ARCHISOFT.CL</t>
  </si>
  <si>
    <t>MICROGEO</t>
  </si>
  <si>
    <t>VIVIANA VARGAS</t>
  </si>
  <si>
    <t>JEFA DE CAPACITACION</t>
  </si>
  <si>
    <t>2 2658 0801</t>
  </si>
  <si>
    <t>VIVIANA.VARGAS@MICROGEO.CL</t>
  </si>
  <si>
    <t>INSTITUTOS PROFESIONALES Y CENTROS DE FORMACIÓN TÉCNICA</t>
  </si>
  <si>
    <t>INACAP IP - CFT</t>
  </si>
  <si>
    <t>CENTRO DE FORMACIÓN TÉCNICA CEDUC - UCN</t>
  </si>
  <si>
    <t>LEBU</t>
  </si>
  <si>
    <t>OSCAR ROMERO</t>
  </si>
  <si>
    <t>Director de Carrera</t>
  </si>
  <si>
    <t>9-95021861</t>
  </si>
  <si>
    <t>dirección.lebu@ceduc.cl</t>
  </si>
  <si>
    <t>CENTRO DE FORMACIÓN TÉCNICA IPROSEC</t>
  </si>
  <si>
    <t>INSTALACIONES</t>
  </si>
  <si>
    <t>OSORNO</t>
  </si>
  <si>
    <t>CECILIA RIOS</t>
  </si>
  <si>
    <t>INSTALACIONES SANITARIAS Y GAS</t>
  </si>
  <si>
    <t>crios@cftiprosec.cl</t>
  </si>
  <si>
    <t>CENTRO DE FORMACIÓN TÉCNICA LOTA ARAUCO</t>
  </si>
  <si>
    <t xml:space="preserve">DIBUJO </t>
  </si>
  <si>
    <t>LOTA</t>
  </si>
  <si>
    <t>ROMINA PACHECO</t>
  </si>
  <si>
    <t>JEFA DE CARRERA / Técnico de Nivel Superior en Dibujo y Proyecto Industrial</t>
  </si>
  <si>
    <t>41 - 2262584</t>
  </si>
  <si>
    <t>rpacheco@cftlotarauco.cl</t>
  </si>
  <si>
    <t>CLIMATIZACION</t>
  </si>
  <si>
    <t>JUAN MANOSALVA</t>
  </si>
  <si>
    <t>JEFE DE CARRERA / Técnico de Nivel Superior en Refrigeración Industrial y Climatización</t>
  </si>
  <si>
    <t>41  - 2262532</t>
  </si>
  <si>
    <t> jmanosalva@cftlotarauco.cl</t>
  </si>
  <si>
    <t>MARIA EUGENIA HERMOSILLA</t>
  </si>
  <si>
    <t>JEFA DE CARRERA / Técnico de Nivel Superior en Construcción</t>
  </si>
  <si>
    <t>41 - 2262541</t>
  </si>
  <si>
    <t>mehermos@cftlotarauco.cl </t>
  </si>
  <si>
    <t>INSTITUTO PROFESIONAL DE CHILE</t>
  </si>
  <si>
    <t>WILDA CERDA DÍAZ</t>
  </si>
  <si>
    <t>DIRECTORA ACADEMICA RANCAGUA</t>
  </si>
  <si>
    <t>wilda.cerda@ipchile.cl</t>
  </si>
  <si>
    <t>LUIS GONZALEZ</t>
  </si>
  <si>
    <t>DIRECTOR RANCAGUA CONSTRUCCION</t>
  </si>
  <si>
    <t>Luis.gonzalez@aiep.cl</t>
  </si>
  <si>
    <t>SAN FERNANDO</t>
  </si>
  <si>
    <t>ANDRES ORELLANA VALDÉS</t>
  </si>
  <si>
    <t>DIRECTOR SAN FERNANDO CONSTRUCCION</t>
  </si>
  <si>
    <t>andres.orellana@aiep.cl</t>
  </si>
  <si>
    <t>ANNA TATIANA LARTIGA OBAL</t>
  </si>
  <si>
    <t>DIRECTORA CURICO CONSTRUCCION</t>
  </si>
  <si>
    <t>tatiana.lartiga@aiep.cl</t>
  </si>
  <si>
    <t>MACKARENA FUENTES FUENTES</t>
  </si>
  <si>
    <t>DIRECTORA TALCA CONSTRUCCION</t>
  </si>
  <si>
    <t>mackarena.fuentes@aiep.cl</t>
  </si>
  <si>
    <t>ALFONSO BELMAR RODRÍGUEZ</t>
  </si>
  <si>
    <t>DIRECTOR CONCEPCION CONSTRUCCION</t>
  </si>
  <si>
    <t>alfonso.belmar@aiep.cl</t>
  </si>
  <si>
    <t>CARMEN GALLEGOS FIGUEROA</t>
  </si>
  <si>
    <t>DIRECTORA LOS ANGELES CONSTRUCCION</t>
  </si>
  <si>
    <t>carmen.gallego@aiep.cl</t>
  </si>
  <si>
    <t>TEC CONSTRUCCION</t>
  </si>
  <si>
    <t>KARLA MAINHARD M.</t>
  </si>
  <si>
    <t>DIRECTORA TEMUCO CONSTRUCCION</t>
  </si>
  <si>
    <t>karla.mainhard@aiep.cl</t>
  </si>
  <si>
    <t>ROXANA CONTRERAS SCHONHERR</t>
  </si>
  <si>
    <t>DIRECTORA OSORNO CONSTRUCCION</t>
  </si>
  <si>
    <t>roxana.contreras@aiep.cl</t>
  </si>
  <si>
    <t>JOSÉ AROS MOREIRA</t>
  </si>
  <si>
    <t>DIRECTOR PUERTO MONTT CONSTRUCCION</t>
  </si>
  <si>
    <t>jose.aros@aiep.cl</t>
  </si>
  <si>
    <t>INSTITUTO PROFESIONAL SANTO TOMÁS</t>
  </si>
  <si>
    <t>IGNACIO CONTRERAS ESPIC</t>
  </si>
  <si>
    <t>Director Nacional Área Ingeniería</t>
  </si>
  <si>
    <t>TEC CIVIL</t>
  </si>
  <si>
    <t>CARLOS JALIFE</t>
  </si>
  <si>
    <t xml:space="preserve">DIRECTOR DE TALCA CONSTRUCCION </t>
  </si>
  <si>
    <t>71 - 2342387</t>
  </si>
  <si>
    <t>cjalife@santotomas.cl</t>
  </si>
  <si>
    <t>JOSE IGNACIO AVENDAÑO</t>
  </si>
  <si>
    <t>DOCENTE SDS2 TALCA</t>
  </si>
  <si>
    <t>7.204.22.25</t>
  </si>
  <si>
    <t>JIGNACIO@SDS2.COM</t>
  </si>
  <si>
    <t>INSTITUTO PROFESIONAL GALDÁMEZ, IPG</t>
  </si>
  <si>
    <t>SEDE RANCAGUA</t>
  </si>
  <si>
    <t>(072) 2 585 247</t>
  </si>
  <si>
    <t>ARAUCO</t>
  </si>
  <si>
    <t>SEDE ARAUCO</t>
  </si>
  <si>
    <t> (041) 2 855 734</t>
  </si>
  <si>
    <t>PANGUIPULLI</t>
  </si>
  <si>
    <t>SEDE PANGUIPULLI</t>
  </si>
  <si>
    <t> (063) 2 333 239</t>
  </si>
  <si>
    <t>INSTITUTO PROFESIONAL DIEGO PORTALES</t>
  </si>
  <si>
    <t>Hernán Vidal</t>
  </si>
  <si>
    <t>Director de la Escuela de Construcción</t>
  </si>
  <si>
    <t>construccion@dportales.cl</t>
  </si>
  <si>
    <t>ANA BARROS ESCALONA</t>
  </si>
  <si>
    <t>Directora de Sede / CHILLAN</t>
  </si>
  <si>
    <t>dir-chillan@dportales.cl</t>
  </si>
  <si>
    <t>INSTITUTO PROFESIONAL LOS LAGOS</t>
  </si>
  <si>
    <t>VALESKA VIVAR MORALES LEON</t>
  </si>
  <si>
    <t>DIRECTORA RANCAGUA</t>
  </si>
  <si>
    <t>72 - 2234040</t>
  </si>
  <si>
    <t>vvivar@ip.ulagos.cl</t>
  </si>
  <si>
    <t>OLGA VALENZUELA RIVERA</t>
  </si>
  <si>
    <t>DIRECTORA SAN FERNANDO</t>
  </si>
  <si>
    <t>72 - 2720505</t>
  </si>
  <si>
    <t>ovalenzuela@ip.ulagos.cl</t>
  </si>
  <si>
    <t>PAMELA ROJAS VALDÉS</t>
  </si>
  <si>
    <t>DIRECTORA TALCA</t>
  </si>
  <si>
    <t>71- 2213030</t>
  </si>
  <si>
    <t>projas@ip.ulagos.cl</t>
  </si>
  <si>
    <t>MONICA VERA ITURRA</t>
  </si>
  <si>
    <t>DIRECTORA LOS ANGELES</t>
  </si>
  <si>
    <t>43- 2214000</t>
  </si>
  <si>
    <t>elvera@ip.ulagos.cl</t>
  </si>
  <si>
    <t>EDUARDO MASSARDO GODOY</t>
  </si>
  <si>
    <t>DIRECTOR TEMUCO</t>
  </si>
  <si>
    <t>45 - 2328000</t>
  </si>
  <si>
    <t>emassardo@ip.ulagos.cl</t>
  </si>
  <si>
    <t>ERIBERTO CALDERÓN VILLAGRAN</t>
  </si>
  <si>
    <t>DIRECTOR  VALDIVIA</t>
  </si>
  <si>
    <t>63 - 2229000</t>
  </si>
  <si>
    <t>ecalderon@ip.ulagos.cl</t>
  </si>
  <si>
    <t>EXEQUEL MESA BARRÍA</t>
  </si>
  <si>
    <t>DIRECTOR COYHAIQUE</t>
  </si>
  <si>
    <t>67 - 2235000</t>
  </si>
  <si>
    <t>emesa@ip.ulagos.cl</t>
  </si>
  <si>
    <t>JAIME SUÁREZ MATTA</t>
  </si>
  <si>
    <t>DIRECTOR CONSTRUCCION / CURICO</t>
  </si>
  <si>
    <t>jsuarezm@laaraucana.cl</t>
  </si>
  <si>
    <t>GABRIEL MUÑOZ</t>
  </si>
  <si>
    <t>DIRECTOR CONSTRUCCION / TEMUCO</t>
  </si>
  <si>
    <t>gmunoz@iplaaraucana.cl</t>
  </si>
  <si>
    <t>IP VIRGINIO GOMEZ</t>
  </si>
  <si>
    <t>SERGIO MONROY MORALES</t>
  </si>
  <si>
    <t>JEFE DE CARRERA /CONCEPCION</t>
  </si>
  <si>
    <t>smonroy@virginiogomez.cl</t>
  </si>
  <si>
    <t>MAXIMILIANO ROJAS GONZÁLEZ</t>
  </si>
  <si>
    <t>JEFE DE CARRERA / LOS ANGELES</t>
  </si>
  <si>
    <t>mrojas@virginiogomez.cl</t>
  </si>
  <si>
    <t>ANTONIO RUZ LÁRTIGA</t>
  </si>
  <si>
    <t>JEFE DE CARRERA / CHILLAN</t>
  </si>
  <si>
    <t>aruz@virginiogomez.cl</t>
  </si>
  <si>
    <t>IP TECNOLOGICO UCSC</t>
  </si>
  <si>
    <t>TALCAHUANO</t>
  </si>
  <si>
    <t>ELSA MARTIN MARDONES</t>
  </si>
  <si>
    <t>Jefa de Área Sede Talcahuano</t>
  </si>
  <si>
    <t>41  - 2345828</t>
  </si>
  <si>
    <t>emartin@ucsc.cl</t>
  </si>
  <si>
    <t>CAÑETE</t>
  </si>
  <si>
    <t>CHRISTIAN FEEST JARMETT</t>
  </si>
  <si>
    <t>Encargado de área Sede Cañete</t>
  </si>
  <si>
    <t>41 -  2345770</t>
  </si>
  <si>
    <t>MARÍA JOSÉ SÁEZ VALDÉS</t>
  </si>
  <si>
    <t>Encargada Vinculación con el Medio sede Los Angeles</t>
  </si>
  <si>
    <t>41 -  2345751</t>
  </si>
  <si>
    <t>ucsclosangeles@ucsc.cl</t>
  </si>
  <si>
    <t>DUOC UC</t>
  </si>
  <si>
    <t>HUGO SANCHEZ</t>
  </si>
  <si>
    <t>DIRETOR DE CARRERA</t>
  </si>
  <si>
    <t>hsanchez@ipleones.cl</t>
  </si>
  <si>
    <t>TIPO CASA DE ESTUDIOS</t>
  </si>
  <si>
    <t>CONCEPCION: Ingeniería en Construcción, Técnico en Construcción, Ingeniería en Prevención de Riesgos, Técnico en Prevención de Riesgos, Dibujo y Modelamiento Arquitectónico y Estructural</t>
  </si>
  <si>
    <t>DIPLOMADO EN NUEVAS TECNOLOGÍAS DIGITALES EN ARQUITECTURA: MODELACIÓN Y DESARROLLO DE PROYECTOS BIM</t>
  </si>
  <si>
    <t>BAUHAUS DA</t>
  </si>
  <si>
    <t>http://colegioarquitectos.com/noticias/?p=21875</t>
  </si>
  <si>
    <t>http://colegioarquitectos.com/noticias/?p=21878</t>
  </si>
  <si>
    <t>http://portal.ucm.cl/content/uploads/2017/10/malla-ingenieria-en-construccion-ucm-2018.pdf</t>
  </si>
  <si>
    <t>REGIÓN</t>
  </si>
  <si>
    <t>Diplomado BIM Manager</t>
  </si>
  <si>
    <t>Revit nivel II</t>
  </si>
  <si>
    <t>Curso Autodesk Revit Fundamentos</t>
  </si>
  <si>
    <t>Curso Autodesk Revit Architecture Especialización</t>
  </si>
  <si>
    <t>Curso Autodesk Fundamentos BIM</t>
  </si>
  <si>
    <t>Curso Autodesk Revit MEP Especialización</t>
  </si>
  <si>
    <t>Curso Autodesk Revit Structure Especialización</t>
  </si>
  <si>
    <t>Curso Autodesk Dynamo Programación Visual en BIM</t>
  </si>
  <si>
    <t xml:space="preserve">Diplomado BIM para coordinación digital para la edificación </t>
  </si>
  <si>
    <t>Revit nivel I</t>
  </si>
  <si>
    <t>Revit para revisión de proyectos</t>
  </si>
  <si>
    <t>Curso Autodesk Navisworks Fundamentos</t>
  </si>
  <si>
    <t>Curso Autodesk Navisworks Especialización</t>
  </si>
  <si>
    <t>Curso autodesk Infraworks 360 para arquitectos</t>
  </si>
  <si>
    <t>Curso autodesk Infraworks 360 para infraestructura</t>
  </si>
  <si>
    <t>Curso Autodesk Civil 3D fundamentos</t>
  </si>
  <si>
    <t>Curso Autodesk Civil 3D especialidad vialidad</t>
  </si>
  <si>
    <t>Curso Autodesk Civil 3D especialidad hidraúlica</t>
  </si>
  <si>
    <t>Curso Autodesk Civil 3D fundamentos mineria</t>
  </si>
  <si>
    <t>Curso intrroducción a la programación BIM</t>
  </si>
  <si>
    <t>Diseño y modelación inicial- Solidworks</t>
  </si>
  <si>
    <t>Revit Architecture intermedio Intensivo</t>
  </si>
  <si>
    <t>Revit Architecture Básico intensivo</t>
  </si>
  <si>
    <t>Navisworks manage</t>
  </si>
  <si>
    <t>18 HRS</t>
  </si>
  <si>
    <t>54 HRS</t>
  </si>
  <si>
    <t>https://www.archisoft.cl/?gclid=EAIaIQobChMIkIvl1fjs3QIVioSRCh0FDwoXEAAYASAAEgL9w_D_BwE</t>
  </si>
  <si>
    <t>S/I</t>
  </si>
  <si>
    <t>https://www.cdcacademia.cl/academia/cursos/revit-architecture-nivel-i-fundamentos/</t>
  </si>
  <si>
    <t>32 HRS</t>
  </si>
  <si>
    <t>https://www.cdcacademia.cl/academia/cursos/revit-architecture-especializacion-nivel-ii/</t>
  </si>
  <si>
    <t>50 HRS</t>
  </si>
  <si>
    <t>https://www.cdcacademia.cl/academia/cursos/revit-structure-nivel-ii-especializacion/</t>
  </si>
  <si>
    <t>https://www.cdcacademia.cl/academia/cursos/revit-mep-nivel-ii-especializacion/</t>
  </si>
  <si>
    <t>https://www.cdcacademia.cl/academia/cursos/autodesk-revit-para-bpa-building-performance-analysis/</t>
  </si>
  <si>
    <t>https://www.cdcacademia.cl/academia/cursos/dynamo-studio-de-programacion-visual-en-bim/</t>
  </si>
  <si>
    <t>https://www.cdcacademia.cl/academia/cursos/navisworks-nivel-i-fundamentos/</t>
  </si>
  <si>
    <t>https://www.cdcacademia.cl/academia/cursos/navisworks-especializacion-nivel-ii/</t>
  </si>
  <si>
    <t>https://www.cdcacademia.cl/academia/cursos/infraworks-360-para-arquitectos/</t>
  </si>
  <si>
    <t>24 HRS</t>
  </si>
  <si>
    <t>https://www.cdcacademia.cl/academia/cursos/infraworks-360-para-infraestructura-nivel-i/</t>
  </si>
  <si>
    <t>https://www.cdcacademia.cl/academia/cursos/fundamentos-bim/</t>
  </si>
  <si>
    <t>https://www.cdcacademia.cl/academia/cursos/autocad-civil-3d-nivel-i/</t>
  </si>
  <si>
    <t>30 HRS</t>
  </si>
  <si>
    <t>https://www.cdcacademia.cl/academia/cursos/autodesk-autocad-civil-3d-vialidad/</t>
  </si>
  <si>
    <t>20 HRS</t>
  </si>
  <si>
    <t>https://www.cdcacademia.cl/academia/cursos/autocad-civil-3d-hidraulica/</t>
  </si>
  <si>
    <t>https://www.cdcacademia.cl/academia/cursos/autocad-civil-3d-especialidad-mineria/</t>
  </si>
  <si>
    <t>https://www.cdcacademia.cl/academia/diplomados/diplomado-bim-de-coordinacion-digital/</t>
  </si>
  <si>
    <t>210 HRS</t>
  </si>
  <si>
    <t>https://www.comgrap.cl/evento/curso-introduccion-la-programacion-bim/</t>
  </si>
  <si>
    <t>https://www.comgrap.cl/evento/curso-ingenieria-inversa-digital/</t>
  </si>
  <si>
    <t>https://www.comgrap.cl/evento/solidworks-diseno-modelacion-inicial/</t>
  </si>
  <si>
    <t>https://www.comgrap.cl/evento/autocad-civil-3d-ingenieria-civil-topografica-fecha-2-fecha-fecha-2/</t>
  </si>
  <si>
    <t>12 HRS</t>
  </si>
  <si>
    <t>https://www.comgrap.cl/evento/autocad-civil-3d-ingenieria-civil-topografica-fecha-2-fecha/</t>
  </si>
  <si>
    <t>https://www.comgrap.cl/evento/revit-architecture-basico-modelo-de-informacion-en-arquitectura-fecha/</t>
  </si>
  <si>
    <t>https://www.comgrap.cl/evento/revit-mep-modelo-de-informacion-en-instalaciones-diciembre/</t>
  </si>
  <si>
    <t>https://www.comgrap.cl/evento/revit-structure-basico-modelo-de-informacion-en-construccion-diciembre/</t>
  </si>
  <si>
    <t>https://www.comgrap.cl/evento/revit-structure-avanzado-modelo-de-informacion-en-construccion/</t>
  </si>
  <si>
    <t>https://www.comgrap.cl/evento/revit-architecture-avanzado/</t>
  </si>
  <si>
    <t>https://www.comgrap.cl/evento/navisworks-manage/</t>
  </si>
  <si>
    <t>Curso familias paramétricas BIM</t>
  </si>
  <si>
    <t>https://www.comgrap.cl/evento/familias-parametricas-con-revit/</t>
  </si>
  <si>
    <t>https://www.comgrap.cl/evento/%EF%BB%BF%EF%BB%BFcubicacion-entorno-bim/</t>
  </si>
  <si>
    <t>https://www.comgrap.cl/evento/autocad-civil-3d-ingenieria-civil-topografica/</t>
  </si>
  <si>
    <t xml:space="preserve">Revit Architecture avanzado </t>
  </si>
  <si>
    <t>http://plataformati.microgeo.cl/product/civil-3d-2/</t>
  </si>
  <si>
    <t>http://plataformati.microgeo.cl/product/civil-avanzado/#2b910286b9495a419</t>
  </si>
  <si>
    <t>Modelamiento BIM con Revit arquitecture</t>
  </si>
  <si>
    <t>http://plataformati.microgeo.cl/product/revit-architecture/</t>
  </si>
  <si>
    <t>Navisworks</t>
  </si>
  <si>
    <t>http://plataformati.microgeo.cl/product/infraworks-360-2/</t>
  </si>
  <si>
    <t>SEDE</t>
  </si>
  <si>
    <t>Temuco</t>
  </si>
  <si>
    <t>Antofagasta</t>
  </si>
  <si>
    <t>Serena</t>
  </si>
  <si>
    <t>Santiago</t>
  </si>
  <si>
    <t>Talca</t>
  </si>
  <si>
    <t xml:space="preserve">Valparaíso </t>
  </si>
  <si>
    <t xml:space="preserve">Iquique </t>
  </si>
  <si>
    <t>Valdivia</t>
  </si>
  <si>
    <t>Punta Arenas</t>
  </si>
  <si>
    <t xml:space="preserve">Santiago </t>
  </si>
  <si>
    <t>Concepción</t>
  </si>
  <si>
    <t>Viña del Mar</t>
  </si>
  <si>
    <t>Puerto Montt</t>
  </si>
  <si>
    <t>Copiapó</t>
  </si>
  <si>
    <t>Rancagua</t>
  </si>
  <si>
    <t>http://www.inacap.cl/tportalvp/construccion/contenido/carreras/construccion-civil-cod-cc-cc0-1</t>
  </si>
  <si>
    <t>CONSTRUCCIÓN CIVIL</t>
  </si>
  <si>
    <t>DIPLOMADO BIM</t>
  </si>
  <si>
    <t>https://postgrados.uautonoma.cl/diplomado-bim-building-information-modeling-2018/</t>
  </si>
  <si>
    <t>278 HRS</t>
  </si>
  <si>
    <t>Los Andes</t>
  </si>
  <si>
    <t>Lebu</t>
  </si>
  <si>
    <t>Osorno</t>
  </si>
  <si>
    <t>Lota</t>
  </si>
  <si>
    <t>http://it.ucsc.cl/carreras/programa-de-continuidad-de-estudios-en-construccion-civil/</t>
  </si>
  <si>
    <t>Arica</t>
  </si>
  <si>
    <t>hola@ibim.cl </t>
  </si>
  <si>
    <t>56 2 32293685</t>
  </si>
  <si>
    <t>IBIM Chile</t>
  </si>
  <si>
    <t>Alameda</t>
  </si>
  <si>
    <t>Maipú</t>
  </si>
  <si>
    <t>Melipilla</t>
  </si>
  <si>
    <t>Puente Alto</t>
  </si>
  <si>
    <t>San Bernardo</t>
  </si>
  <si>
    <t>Valparaíso</t>
  </si>
  <si>
    <t>Talcahuano</t>
  </si>
  <si>
    <t xml:space="preserve"> Cañete</t>
  </si>
  <si>
    <t>Los Ángeles</t>
  </si>
  <si>
    <t>ONLINE</t>
  </si>
  <si>
    <t>Iquique</t>
  </si>
  <si>
    <t>Renca</t>
  </si>
  <si>
    <t>Los Angeles</t>
  </si>
  <si>
    <t>Chillán</t>
  </si>
  <si>
    <t>Concepción-Talcahuano</t>
  </si>
  <si>
    <t>http://www.inacap.cl/tportalvp/construccion/contenido/carreras/ingenieria-en-construccion-cod-t77-t77-2</t>
  </si>
  <si>
    <t>GESTIÓN DE PROYECTOS BIM</t>
  </si>
  <si>
    <t>Curicó</t>
  </si>
  <si>
    <t>Coyhaique</t>
  </si>
  <si>
    <t>http://www.inacap.cl/tportalvp/construccion/contenido/carreras/edificacion-cod-c3-c30-4</t>
  </si>
  <si>
    <t>http://www.inacap.cl/tportalvp/construccion/contenido/carreras/topografia-cod-e3-e30-3</t>
  </si>
  <si>
    <t>http://portales.inacap.cl/postgrados/diplomado/desarrollo-sustentable-de-proyectos</t>
  </si>
  <si>
    <t>CENTRO DE FORMACIÓN TÉCNICA ANDRÉS BELLO</t>
  </si>
  <si>
    <t>TECNICO ARQUITECTURA Y DISEÑO</t>
  </si>
  <si>
    <t>TECNICO EN CONSTRUCCIÓN CIVIL</t>
  </si>
  <si>
    <t>Las Heras 538, Temuco</t>
  </si>
  <si>
    <t>Fono (45) 2 97 28 28
Fax (45) 2 97 28 00</t>
  </si>
  <si>
    <t>DIPLOMA DE EXTENSIÓN, EN MODELAMIENTO Y COORDINACIÓN DE PROYECTOS CON BIM</t>
  </si>
  <si>
    <t xml:space="preserve">U. DE CHILE </t>
  </si>
  <si>
    <t>UNIVERSIDAD DE ARTES, CIENCIAS Y COMUNICACIÓN UNIACC</t>
  </si>
  <si>
    <t>http://docs.wixstatic.com/ugd/2a4781_7e93ba28a81449b9a0694359aaa78bb0.pdf</t>
  </si>
  <si>
    <t>CENTRO DE FORMACIÓN TÉCNICA DE TARAPACÁ</t>
  </si>
  <si>
    <t>ARICA</t>
  </si>
  <si>
    <t xml:space="preserve">TÉCNICO NIVEL SUPERIOR EN PROYECTOS ELÉCTRICOS DE DISTRIBUCIÓN </t>
  </si>
  <si>
    <t>tel. 58 2 568112</t>
  </si>
  <si>
    <t>Directora de Escuela</t>
  </si>
  <si>
    <t>Carolina Salas</t>
  </si>
  <si>
    <t xml:space="preserve">deii@cftuta.cl
</t>
  </si>
  <si>
    <t>TÉCNICO EN CONSTRUCCIÓN SUSTENTABLE</t>
  </si>
  <si>
    <t>http://www.idma.cl/wp-content/uploads/2017/12/construccion-sustentable.jpg</t>
  </si>
  <si>
    <t>INSTITUTO DEL MEDIO AMBIENTE IDMA</t>
  </si>
  <si>
    <t>BUIN</t>
  </si>
  <si>
    <t>AGUSTINAS</t>
  </si>
  <si>
    <t>admision@idmabuin.cl</t>
  </si>
  <si>
    <t>https://www.esanedelnorte.cl/cft/carreras-obras-civiles.php</t>
  </si>
  <si>
    <t>admision@esanedelnorte.cl</t>
  </si>
  <si>
    <t>CENTRO DE FORMACIÓN TÉCNICA ESANE DEL NORTE</t>
  </si>
  <si>
    <t>SERENA</t>
  </si>
  <si>
    <t>VALPARAÍSO</t>
  </si>
  <si>
    <t xml:space="preserve">EDIFICACION </t>
  </si>
  <si>
    <t>RENCA</t>
  </si>
  <si>
    <t>PUENTE ALTO</t>
  </si>
  <si>
    <t>CURICÓ</t>
  </si>
  <si>
    <t>CONCEPCION-TALCAHUANO</t>
  </si>
  <si>
    <t>informaciones@inacap.cl</t>
  </si>
  <si>
    <t>800 20 25 20  +562 2579 7204</t>
  </si>
  <si>
    <t>801 20 25 20  +562 2579 7204</t>
  </si>
  <si>
    <t>802 20 25 20  +562 2579 7204</t>
  </si>
  <si>
    <t>803 20 25 20  +562 2579 7204</t>
  </si>
  <si>
    <t>804 20 25 20  +562 2579 7204</t>
  </si>
  <si>
    <t>805 20 25 20  +562 2579 7204</t>
  </si>
  <si>
    <t>806 20 25 20  +562 2579 7204</t>
  </si>
  <si>
    <t>807 20 25 20  +562 2579 7204</t>
  </si>
  <si>
    <t>FABRICACIÓN Y MONTAJE INDUSTRIAL</t>
  </si>
  <si>
    <t>MAIPÚ</t>
  </si>
  <si>
    <t>CONCEPCIÓN-TALCAHUANO</t>
  </si>
  <si>
    <t>MIGUEL ROCO IBACETA  |  CLAUDIA CASTRO GUERRERO</t>
  </si>
  <si>
    <t>DIRECTOR DEPTO ARQUITECTURA |JEFE DE CARRERA</t>
  </si>
  <si>
    <t>41 220 4748 |41 220 3220</t>
  </si>
  <si>
    <t>cvalderramaa@gmail.com | CLACASTR@UDEC.CL</t>
  </si>
  <si>
    <t>HUGO FUENTES UBILLA  | CLAUDIA CASTILLO</t>
  </si>
  <si>
    <t>DIRECTOR DEPTO ARQ   |   JEFE DE CARRERA / ARQ</t>
  </si>
  <si>
    <t>64 2 33 3042    |    64 2 32 25 26</t>
  </si>
  <si>
    <t>hfuentes@ulagos.cl |  ccastillo@ulagos.cl</t>
  </si>
  <si>
    <t>PUERTO MONTT | OSORNO| CASTRO</t>
  </si>
  <si>
    <t>https://www.uv.cl/archivos/carrera/f19021_30.pdf</t>
  </si>
  <si>
    <t>JAIME JOFRE MUÑOZ</t>
  </si>
  <si>
    <t>DIRECTOR/ ARQ</t>
  </si>
  <si>
    <t>jjofre@ubiobio.cl</t>
  </si>
  <si>
    <t>ÁLVARO SUAZO SCHWENCKE</t>
  </si>
  <si>
    <t xml:space="preserve">VERÓNICA SAN MARTÍN CEA </t>
  </si>
  <si>
    <t>vsanmari@ubiobio.cl</t>
  </si>
  <si>
    <t>http://postgrados.ubiobio.cl/Doctorados/1/Arquitectura_y_Urbanismo/</t>
  </si>
  <si>
    <t>DIRECTOR | SECRETARIA</t>
  </si>
  <si>
    <t xml:space="preserve">dau@ubiobio.cl | votarola@ubiobio.cl </t>
  </si>
  <si>
    <t>41 3111440</t>
  </si>
  <si>
    <t>http://postgrados.ubiobio.cl/Magisteres/6/Habitat_Sustentable_y_Eficiencia_Energetica/</t>
  </si>
  <si>
    <t xml:space="preserve">María Beatriz Piderit Moreno  | Verónica Otárola S. </t>
  </si>
  <si>
    <t xml:space="preserve">mpiderit@ubiobio.cl  | votarola@ubiobio.cl </t>
  </si>
  <si>
    <t>MAGÍSTER EN PATRIMONIO ARQUITECTÓNICO Y URBANO</t>
  </si>
  <si>
    <t>http://postgrados.ubiobio.cl/Magisteres/40/Patrimonio_Arquitectonico_y_Urbano/</t>
  </si>
  <si>
    <t xml:space="preserve">mlopez@ubiobio.cl | maraya@ubiobio.cl </t>
  </si>
  <si>
    <t>41 311 1406</t>
  </si>
  <si>
    <t>DIRECTORA | SECRETARIA</t>
  </si>
  <si>
    <t>DIRECTORA| SECRETARIA</t>
  </si>
  <si>
    <t>María Isabel López Meza</t>
  </si>
  <si>
    <t>RODRIGO GARCÍA ALVARADO  | Verónica Otárola S.</t>
  </si>
  <si>
    <t>facarqui@ubiobio.cl</t>
  </si>
  <si>
    <t>41 3111402</t>
  </si>
  <si>
    <t>ING. EN GEOMENSURA</t>
  </si>
  <si>
    <t>2787 7082  |  2787 7111</t>
  </si>
  <si>
    <t xml:space="preserve">
magister.eficienciaenergetica@utem.cl</t>
  </si>
  <si>
    <t>CLAUDIO VÁSQUEZ | JOSÉ REYES</t>
  </si>
  <si>
    <t>Jefe de Magíster Escuela de Arquitectura UC | Coordinación de Magíster</t>
  </si>
  <si>
    <t>diplomados.arquitectura@uc.cl | jpreyess@uc.cl</t>
  </si>
  <si>
    <t>JUAN EDUARDO OJEDA | SHAKTI FEUERHAKE GONZALEZ</t>
  </si>
  <si>
    <t>MAGISTER DISEÑO AVANZADO</t>
  </si>
  <si>
    <t>MAGISTER EN ARQUITECTURA EN PAISAJE</t>
  </si>
  <si>
    <t>MAGISTER EN PATRIMONIO CULTURAL</t>
  </si>
  <si>
    <t>MAGISTER EN ADMINISTRACIÓN DE LA CONSTRUCCIÓN</t>
  </si>
  <si>
    <t>DIPLOMADO EN BIM ARQUITECTURA</t>
  </si>
  <si>
    <t>PLANIFICACIÓN URBANA</t>
  </si>
  <si>
    <t>http://magisterdiseno.uc.cl/programa-academico/malla-curricular/</t>
  </si>
  <si>
    <t>http://www.macuc.cl/malla-curricular/</t>
  </si>
  <si>
    <t>2 354 4198</t>
  </si>
  <si>
    <t>2 354 4076</t>
  </si>
  <si>
    <t>Hernán de Solminihac</t>
  </si>
  <si>
    <t>hsolmini@ing.puc.cl         consultasmac@uc.cl</t>
  </si>
  <si>
    <t>Jefe de programa</t>
  </si>
  <si>
    <t>56  2 354 73 05</t>
  </si>
  <si>
    <t>Max Núñez</t>
  </si>
  <si>
    <t>56 3547701</t>
  </si>
  <si>
    <t>max.nunez@uc.cl</t>
  </si>
  <si>
    <t>http://arquitectura.uc.cl/programas/magisteres/programas/magister-en-arquitectura.html</t>
  </si>
  <si>
    <t>Osvaldo Moreno</t>
  </si>
  <si>
    <t xml:space="preserve"> 2 2354 5641</t>
  </si>
  <si>
    <t>omorenof@uc.cl</t>
  </si>
  <si>
    <t>Renato D’Alençon</t>
  </si>
  <si>
    <t>dalencon@uc.cl</t>
  </si>
  <si>
    <t>Antonio Lipthay</t>
  </si>
  <si>
    <t>alipthay@uc.cl</t>
  </si>
  <si>
    <t>elvira.perez@uc.cl</t>
  </si>
  <si>
    <t>Elvira Pérez</t>
  </si>
  <si>
    <t xml:space="preserve"> +56 2 2354 7735</t>
  </si>
  <si>
    <t>56 22 354 7702 / +56 22 354 5639</t>
  </si>
  <si>
    <t xml:space="preserve"> : +56 2 23547228</t>
  </si>
  <si>
    <t>Leonardo Meza</t>
  </si>
  <si>
    <t>mcs@uc.cl</t>
  </si>
  <si>
    <t>Carola Sanhueza Plaza</t>
  </si>
  <si>
    <t>magisterenconstruccion@uc.cl</t>
  </si>
  <si>
    <t>shakti@uc.cl</t>
  </si>
  <si>
    <t>https://www.pucv.cl/pucv/pregrado/ingenieria-civil/2015-06-11/170805.html</t>
  </si>
  <si>
    <t>diplomados.icc@pucv.cl</t>
  </si>
  <si>
    <t>32 2273798</t>
  </si>
  <si>
    <t>MAGISTER EN ARQUITECTURA Y DISEÑO CON MENCIÓN NAÚTICO Y MARÍTIMO</t>
  </si>
  <si>
    <t xml:space="preserve">IVAN IVELIC YANES | SIGRID CARTAGENA </t>
  </si>
  <si>
    <t>JEFE DEL PROGRAMA | SECRETARIA</t>
  </si>
  <si>
    <t>ivan.ivelic@ead.cl | sigris@ead.cl</t>
  </si>
  <si>
    <t>56 32 227 4406/ +56 32 227 4401</t>
  </si>
  <si>
    <t>capacitacion@nbcpucv.cl  | extension@nbcpucv.cl</t>
  </si>
  <si>
    <t>56 32 227 4824/ 56 32 227 3605</t>
  </si>
  <si>
    <t>MAGISTER DE INGENIERÍA EN CONSTRUCCIÓ´N MENCIÓN GESTIÓN DE LA CONSTRUCCIÓN</t>
  </si>
  <si>
    <t xml:space="preserve">Ingeniería </t>
  </si>
  <si>
    <t>http://www.pucv.cl/pucv/facultad-de-ingenieria/postgrados/magister-en-ingenieria-en-construccion/magister-de-ingenieria-en-construccion-mencion-gestion-de-la/2015-06-30/101407.html</t>
  </si>
  <si>
    <t>mic@pucv.cl</t>
  </si>
  <si>
    <t>56 32 227 3611</t>
  </si>
  <si>
    <t>Director del programa</t>
  </si>
  <si>
    <t>JORGE ARENAS BERMUDEZ</t>
  </si>
  <si>
    <t>56 63 2221012</t>
  </si>
  <si>
    <t>jparenas@uach.cl</t>
  </si>
  <si>
    <t xml:space="preserve">JORGE SOMMERHOFF HYDE  | TERESA MILLER FUENTES </t>
  </si>
  <si>
    <t>DIRECTOR DE PROGRAMA | COORDINADOOR DE PROGRAMA</t>
  </si>
  <si>
    <t xml:space="preserve"> 56 63 2221014 | 56 63 2221294</t>
  </si>
  <si>
    <t>jsommerh@uach.cl | infodeuach@uach.cl</t>
  </si>
  <si>
    <t>DIRECTOR DE ESCUELA</t>
  </si>
  <si>
    <t>EDUARDO PELDOZA ANDRADE</t>
  </si>
  <si>
    <t>56 (63) 2293467</t>
  </si>
  <si>
    <t>ecivil@uach.cl</t>
  </si>
  <si>
    <t>contactomade@uach.cl</t>
  </si>
  <si>
    <t>56 63 2482150</t>
  </si>
  <si>
    <t xml:space="preserve">PAMELA PÉREZ </t>
  </si>
  <si>
    <t>admision@uach.cl</t>
  </si>
  <si>
    <t>56 63 2293043 | 56 63 2221350</t>
  </si>
  <si>
    <t>ADMISIÓN</t>
  </si>
  <si>
    <t>2 2640 6000   anexo 3112 /  3113</t>
  </si>
  <si>
    <t>juan.ramirez@uniacc.cl         |        afuentes@uniacc.cl</t>
  </si>
  <si>
    <t>Juan Luis Ramírez  | Absalón fuentes</t>
  </si>
  <si>
    <t>Decano | Secretario academico de arquitectura</t>
  </si>
  <si>
    <t>IMPLEMENTANDO LA ESTRATEGIA BIM</t>
  </si>
  <si>
    <t>Director académico</t>
  </si>
  <si>
    <t>http://ingenieria.uai.cl/postgrados/curso-implementando-la-estrategia-bim/</t>
  </si>
  <si>
    <t>2 2331 1000  |    32 250 3500</t>
  </si>
  <si>
    <t>RAMÓN CARREÑO GUTIÉRREZ</t>
  </si>
  <si>
    <t>71  2203557</t>
  </si>
  <si>
    <t>rcarreno@ucm.cl</t>
  </si>
  <si>
    <t>OBSERVACIONES</t>
  </si>
  <si>
    <t xml:space="preserve">CLAUDIO GALENO </t>
  </si>
  <si>
    <t xml:space="preserve">DIRECTOR DE PROGRAMA </t>
  </si>
  <si>
    <t>56-55 2355391</t>
  </si>
  <si>
    <t xml:space="preserve">cgaleno@ucn.cl
</t>
  </si>
  <si>
    <t>https://admision.uautonoma.cl/facultades/facultad-de-arquitectura-y-construccion/ingenieria-en-construccion/</t>
  </si>
  <si>
    <t>DIRECTOR DEL PROGRAMA</t>
  </si>
  <si>
    <t>MARCELO ANDRÉS FERNÁNDEZ ZAPATA</t>
  </si>
  <si>
    <t>45 2895037</t>
  </si>
  <si>
    <t xml:space="preserve">postgrados@uautonoma.cl
</t>
  </si>
  <si>
    <t>DIPLOMADO SEMIPRESENCIAL BIM</t>
  </si>
  <si>
    <t>http://educacion-continua.udla.cl/educacion-continua/diplomados/concepcion/diplomado-en-bim</t>
  </si>
  <si>
    <t>41 2129803</t>
  </si>
  <si>
    <t>nvalle@udla.cl</t>
  </si>
  <si>
    <t xml:space="preserve">NATALIA VALLE </t>
  </si>
  <si>
    <t xml:space="preserve">800 242 800 </t>
  </si>
  <si>
    <t>TÉCNICO DE NIVEL SUPERIOR EN CONSTRUCCION</t>
  </si>
  <si>
    <t>TÉCNICO DE NIVEL SUPERIOR EN TOPOGRAFÍA</t>
  </si>
  <si>
    <t>admision.udla.cl</t>
  </si>
  <si>
    <t>DIPLOMADO EN INTEROPERABILIDAD Y PLATAFORMAS BIM</t>
  </si>
  <si>
    <t>DIPLOMADO EN TECNOLOGÍAS BIM BÁSICO-COORDINACIÓN DE PROYECTOS</t>
  </si>
  <si>
    <t>LEONARDO MASSONE S.</t>
  </si>
  <si>
    <t>UNIVERSIDAD FEDERICO SANTA MARIA</t>
  </si>
  <si>
    <t xml:space="preserve">CURSO PRÁCTICO EN METODOLOGÍAS BIM </t>
  </si>
  <si>
    <t>ROBERTO BARRIA | RAUL SOLIS</t>
  </si>
  <si>
    <t>DIRECTOR | JEFE CARRERA</t>
  </si>
  <si>
    <t>dgc@usm.cl</t>
  </si>
  <si>
    <t>MAGISTER EN REHABILTACIÓN ARQUITECTÓNICA SOSTENIBLE</t>
  </si>
  <si>
    <t>Magíster</t>
  </si>
  <si>
    <t>http://postgrado.usm.cl/programas/programas-de-magister/magister-en-rehabilitacion-en-arquitectura-sostenible/</t>
  </si>
  <si>
    <t>teresa.madrid@usm.cl / Bimlab@usm.cl / arquitectura@usm.c</t>
  </si>
  <si>
    <t>32 2654106 / 32 2654103</t>
  </si>
  <si>
    <t>https://www.usm.cl/admision/carreras/casa-central/ingenieria-civil/</t>
  </si>
  <si>
    <t xml:space="preserve">32 2654000 </t>
  </si>
  <si>
    <t>22327 9179</t>
  </si>
  <si>
    <t>pablolopezbari@udd.cl</t>
  </si>
  <si>
    <t>PABLO LÓPEZ</t>
  </si>
  <si>
    <t>2 2327 9110</t>
  </si>
  <si>
    <t>https://www.umayor.cl/um/carreras/construccion-civil-santiago/10000</t>
  </si>
  <si>
    <t xml:space="preserve">DAVID CARALT ROBLES </t>
  </si>
  <si>
    <t>ERNESTO SILVA</t>
  </si>
  <si>
    <t xml:space="preserve">DIRECTOR </t>
  </si>
  <si>
    <t>MARCELO MOLINA |  DAVID CARALT ROBLES</t>
  </si>
  <si>
    <t>DIRECTOR CONCE / ING CIVIL | COORDINADOR ACADEMICO - CONCEPCION</t>
  </si>
  <si>
    <t>Pto Montt</t>
  </si>
  <si>
    <t>http://www.uss.cl/ingenieria-y-tecnologia/carrera/ingenieria-civil/descripcion/</t>
  </si>
  <si>
    <t>DIPLOMADO EN INV. PARA LA ARQUITECTURA, LA ARQUITECTURA DEL PAISAJE Y EL PATRIMONIO TURISTICO</t>
  </si>
  <si>
    <t>ALEJANDRO JADRESIC</t>
  </si>
  <si>
    <t>JORGE BRAVO</t>
  </si>
  <si>
    <t xml:space="preserve">CAROLINA TAPIA ALVAREZ </t>
  </si>
  <si>
    <t xml:space="preserve"> MANUEL SALINAS SALAS </t>
  </si>
  <si>
    <t>CECILIA SOTO MUÑOZ |MAURICIO RUBIO MUÑOZ</t>
  </si>
  <si>
    <t xml:space="preserve">JORGE LOBIANO YABER </t>
  </si>
  <si>
    <t xml:space="preserve">SHAKTI FEUERHAKE GONZALEZ </t>
  </si>
  <si>
    <t xml:space="preserve">NIEVES BALBONTIN GUBBINS </t>
  </si>
  <si>
    <t>ALEJANDRO TORRES FLORES</t>
  </si>
  <si>
    <t>KATHERINE LOPEZ ARIAS</t>
  </si>
  <si>
    <t xml:space="preserve">ERICK REISER SGOMBICH </t>
  </si>
  <si>
    <t xml:space="preserve">DIRECTOR DE ESCUELA ARQ </t>
  </si>
  <si>
    <t>225826000    Anexo:6818</t>
  </si>
  <si>
    <t xml:space="preserve">MIGUEL GARCÍA CORRALES </t>
  </si>
  <si>
    <t>OSCAR GODOY CRUZ</t>
  </si>
  <si>
    <t>600 58 22222</t>
  </si>
  <si>
    <t>http://www.ucentral.cl/admision/carreras_tecnicas/#construccion</t>
  </si>
  <si>
    <t>25826418 - 25826417 - 600 5822222.</t>
  </si>
  <si>
    <t>carrerastecnicas@ucentral.cl</t>
  </si>
  <si>
    <t>CARLOS NUÑEZ</t>
  </si>
  <si>
    <t>cnunez@ucentral.cl</t>
  </si>
  <si>
    <t xml:space="preserve"> postgrados@ucentral.cl</t>
  </si>
  <si>
    <t xml:space="preserve"> 600 6000 177</t>
  </si>
  <si>
    <t>DIPLOMADO EN METODOLOGÍA BIM PARA EL GERENCIAMIENTO DE PROY.E INGENIERÍA Y OBRAS CIVILES</t>
  </si>
  <si>
    <t xml:space="preserve">CURSO DE ESP. EN ARQ.CON MENCIÓN EN DISEÑO Y GESTIÓN DE PROY. BASADOS EN EL CONCEPTO BIM </t>
  </si>
  <si>
    <t> 800 37 4100</t>
  </si>
  <si>
    <t xml:space="preserve">MODELACIÓN Y ANÁLISIS AVANZADO PARA EL DESARROLLO DE PROYECTOS (REVIT- BIM) </t>
  </si>
  <si>
    <t>http://postgrados.udp.cl/programas/desarrollo-de-proyectos-y-modelacion-aavanzadarevit-bim/</t>
  </si>
  <si>
    <t>educacioncontinua.faad@udp.cl</t>
  </si>
  <si>
    <t xml:space="preserve">NICOLÁS CABARGAS </t>
  </si>
  <si>
    <t>magister.faad@udp.cl</t>
  </si>
  <si>
    <t>CLAUDIO MAGRINI</t>
  </si>
  <si>
    <t>https://ubolivariana.cl/ub/ub-online-Ingenieria-contruccion-mencion-gestion-obras(C).php</t>
  </si>
  <si>
    <t>56 22 688 7570</t>
  </si>
  <si>
    <t>tarayab@ges.cl</t>
  </si>
  <si>
    <t xml:space="preserve">TANIA ARAYA </t>
  </si>
  <si>
    <t>https://www.unab.cl/carreras/mallas/ing_civil.pdf/</t>
  </si>
  <si>
    <t>CONCEPCIÓN</t>
  </si>
  <si>
    <t>manuel.chavez@unab.cl</t>
  </si>
  <si>
    <t xml:space="preserve">MANUEL CHÁVEZ DELGADO </t>
  </si>
  <si>
    <t>CARMEN PAZ MUÑOZ</t>
  </si>
  <si>
    <t xml:space="preserve">SEBASTIÁN BIANCHI </t>
  </si>
  <si>
    <t>https://www.unab.cl/carreras/mallas/ing_construccion.pdf/</t>
  </si>
  <si>
    <t>INGENIERÍA  EN CONSTRUCCION</t>
  </si>
  <si>
    <t>INGENIERÍA EN  CONSTRUCCIÓN</t>
  </si>
  <si>
    <t xml:space="preserve">TÉCNICO EN CONSTRUCCIÓN </t>
  </si>
  <si>
    <t>TÉCNICO EN CONSTRUCCIÓN</t>
  </si>
  <si>
    <t xml:space="preserve">TÉCNICO EN DIBUJO ARQUITECTÓNICO Y ESTRUCTURAL </t>
  </si>
  <si>
    <t>INGENIERÍA CONSTRUCCION MENCIÓN GESTIÓN DE OBRA (CONTINUIDAD)</t>
  </si>
  <si>
    <t>INGENIERÍA CIVIL EN OBRAS CIVILES</t>
  </si>
  <si>
    <t>danny@bauhaus-da.com</t>
  </si>
  <si>
    <t>DANNY LOBOS</t>
  </si>
  <si>
    <t xml:space="preserve">56 9 8827 6598  </t>
  </si>
  <si>
    <t>GERENTE</t>
  </si>
  <si>
    <t>GERENTE DESARROLLO COMGRAP</t>
  </si>
  <si>
    <t>UNIVERSIDAD DE PLAYA ANCHA</t>
  </si>
  <si>
    <t>UNIVERSIDAD CATÓLICA DE LA SANTÍSIMA CONCEPCIÓN</t>
  </si>
  <si>
    <t xml:space="preserve">INSTITUTOS PROFESIONALES </t>
  </si>
  <si>
    <t>INSTITUTOS PROFESIONALES</t>
  </si>
  <si>
    <t>amaguilar@ucsc.cl</t>
  </si>
  <si>
    <t>(56-42) 2345821</t>
  </si>
  <si>
    <t>ENCARGADO ÁREA CONSTRUCCIÓN</t>
  </si>
  <si>
    <t>(56-41) 2345959</t>
  </si>
  <si>
    <t>rrivera@ucsc.cl</t>
  </si>
  <si>
    <t>http://it.ucsc.cl/carreras/tecnico-universitario-en-construccion/</t>
  </si>
  <si>
    <t>Cañete</t>
  </si>
  <si>
    <t xml:space="preserve">Los Angeles </t>
  </si>
  <si>
    <t>TACAHUANO</t>
  </si>
  <si>
    <t>airribarra@ucsc.cl</t>
  </si>
  <si>
    <t>(56-41) 2345808</t>
  </si>
  <si>
    <t>(56-41) 2345874</t>
  </si>
  <si>
    <t>jsuazo@ucsc.cl</t>
  </si>
  <si>
    <t>ANOTNIO IRRIBARRA</t>
  </si>
  <si>
    <t>RUBÉN RIVERA VENEGAS</t>
  </si>
  <si>
    <t>ANA MARÍA AGUILAR BAZIGNAN</t>
  </si>
  <si>
    <t xml:space="preserve">JUAN PABLO SUAZO </t>
  </si>
  <si>
    <t>JEFE DE PROGRAMA MAGÍSTER</t>
  </si>
  <si>
    <t>DOCTORADO EN INGENIERÍA CIVIL</t>
  </si>
  <si>
    <t>DIEGO CAAMAÑO  AVENDAÑO</t>
  </si>
  <si>
    <t>DIEGO CAAMAÑO AVENDAÑO</t>
  </si>
  <si>
    <t>UNIVERSIDAD DE TACAMA</t>
  </si>
  <si>
    <t>UNIVERSIDAD ANTOFAGASTA</t>
  </si>
  <si>
    <t>CENTROS DE FORMACIÓN TÉCNICA</t>
  </si>
  <si>
    <t xml:space="preserve"> CENTROS DE FORMACIÓN TÉCNICA</t>
  </si>
  <si>
    <t>UNIVERSIDAD CATÓLICA DE TEMUCO</t>
  </si>
  <si>
    <t>Zandra Matamala V.</t>
  </si>
  <si>
    <t>SECRETARIA ACADEMICO</t>
  </si>
  <si>
    <t>zandram@uctemuco.cl</t>
  </si>
  <si>
    <t>(56 45) - 2205301   (56 45) - 2205 330</t>
  </si>
  <si>
    <t xml:space="preserve">Patricia Riquelme </t>
  </si>
  <si>
    <t xml:space="preserve">(56 45) - 2205411 </t>
  </si>
  <si>
    <t xml:space="preserve"> priquelm@uctemuco.cl</t>
  </si>
  <si>
    <t xml:space="preserve"> (56 45) - 2553894</t>
  </si>
  <si>
    <t>sreyes@uctemuco.cl</t>
  </si>
  <si>
    <t xml:space="preserve">Sonia Reyes </t>
  </si>
  <si>
    <t xml:space="preserve"> (56 45) - 2553895</t>
  </si>
  <si>
    <t>mahernandezm@udec.cl</t>
  </si>
  <si>
    <t>Miguel Ernesto Figueroa Toro    Marcela Hernández M.</t>
  </si>
  <si>
    <t>56-41) 220 4127</t>
  </si>
  <si>
    <t xml:space="preserve"> postgrado-civil@udec.cl</t>
  </si>
  <si>
    <t>(56-41) 2204347</t>
  </si>
  <si>
    <t xml:space="preserve">Alex Otto Schwarz Kusch |Luz Mery Campos C. </t>
  </si>
  <si>
    <t>http://postgrado.udec.cl/?q=node/39&amp;codigo=4309&amp;acreditado=0</t>
  </si>
  <si>
    <t>cdalidet@udec.cl</t>
  </si>
  <si>
    <t>41 2204749</t>
  </si>
  <si>
    <t xml:space="preserve">Mabel Loreto Alarcón Rodríguez  | Carla Dalidet C. </t>
  </si>
  <si>
    <t xml:space="preserve"> (56 - 41) 220 45 53 - 220 43 00</t>
  </si>
  <si>
    <t>udarae@udec.cl</t>
  </si>
  <si>
    <t>45-2325690</t>
  </si>
  <si>
    <t>ALICIA LLANQUITRU DÍAZ</t>
  </si>
  <si>
    <t>UNIVERSIDAD UCINF (UNIVERSIDAD GABRIELA MISTRAL)</t>
  </si>
  <si>
    <t>UCINF</t>
  </si>
  <si>
    <t>(+562) 24144545</t>
  </si>
  <si>
    <t>UNIVERSIDADES PRIVADAS</t>
  </si>
  <si>
    <t>http://admision.uandes.cl/ingenieria-civil/</t>
  </si>
  <si>
    <t>admisionpregrado@uandes.cl</t>
  </si>
  <si>
    <t>226181000   961408828</t>
  </si>
  <si>
    <t>FABIOLA BARRENECHEA</t>
  </si>
  <si>
    <t>DIRECTORA DE ESCUELA</t>
  </si>
  <si>
    <t>fabiola.barrenechea.ubo.cl</t>
  </si>
  <si>
    <t>UNIVERSIDADES ESTATALES CRUCH</t>
  </si>
  <si>
    <t>Calama</t>
  </si>
  <si>
    <t>LOS ANDES</t>
  </si>
  <si>
    <t>CALAMA</t>
  </si>
  <si>
    <t>REGIÓN DE TARAPACÁ</t>
  </si>
  <si>
    <t>REGIÓN DE ARICA Y PARINACOTA</t>
  </si>
  <si>
    <t>REGIÓN DE ANTOFAGASTA</t>
  </si>
  <si>
    <t>REGIÓN DE VALPARAÍSO</t>
  </si>
  <si>
    <t>REGIÓN METROPOLITANA</t>
  </si>
  <si>
    <t>REGIÓN DEL MAULE</t>
  </si>
  <si>
    <t>REGIÓN DE ÑUBLE</t>
  </si>
  <si>
    <t>REGIÓN DEL BIO BIO</t>
  </si>
  <si>
    <t>REGIÓN DE LA ARAUCANÍA</t>
  </si>
  <si>
    <t>REGIÓN DE LOS RÍOS</t>
  </si>
  <si>
    <t>REGIÓN DE AISÉN</t>
  </si>
  <si>
    <t>REGIÓN DE MAGALLANES Y ANTÁRTICA CHILENA</t>
  </si>
  <si>
    <t>REGIÓN DE LOS LAGOS</t>
  </si>
  <si>
    <t>REGIÓN LIBERTADOR GENERAL BERNARDO O'HIGGINS</t>
  </si>
  <si>
    <t>REGIÓN DE ATACAMA</t>
  </si>
  <si>
    <t>REGIÓN DE COQUIMBO</t>
  </si>
  <si>
    <t>REGIÓN DE MAGALLANES</t>
  </si>
  <si>
    <t>VREGIÓN DE VALPARAÍSO</t>
  </si>
  <si>
    <t>REGIÓN DEL LIBERTADOR BERNARDO O'HIGGINS</t>
  </si>
  <si>
    <t>BIM 2106</t>
  </si>
  <si>
    <t>BIM 2018</t>
  </si>
  <si>
    <t>S/I 2018</t>
  </si>
  <si>
    <t>NIVEL</t>
  </si>
  <si>
    <t>PREGRADO</t>
  </si>
  <si>
    <t>POSTGRADO</t>
  </si>
  <si>
    <t>POSTÍTULO</t>
  </si>
  <si>
    <t>TOTALES</t>
  </si>
  <si>
    <t>BIM 2017</t>
  </si>
  <si>
    <t>REGIÓN DE VALPARAISO</t>
  </si>
  <si>
    <t>REGIÓN DEL ÑUBLE</t>
  </si>
  <si>
    <t xml:space="preserve">DIBUJO Y MODELAMIENTO ARQUITECTÓNICO Y ESTRUCTURAL </t>
  </si>
  <si>
    <t>STEFAN MARQUEZ NUÑEZ</t>
  </si>
  <si>
    <t>stefan.marquez@ucentral.cl</t>
  </si>
  <si>
    <t>http://www.ucentral.cl/prontus_ucentral2012/site/edic/base/port/f_ingenieria_civil_obras_civiles.html</t>
  </si>
  <si>
    <t>Taller BIM / Electivo modelación BIM</t>
  </si>
  <si>
    <t>http://portal.ucm.cl/content/uploads/2017/10/malla-ingenieria-civil-ucm-2018.pdf</t>
  </si>
  <si>
    <t>http://portal.ucm.cl/content/uploads/2017/10/malla-construccion-civil-ucm-2018.pdf</t>
  </si>
  <si>
    <t>JUAN VILCHES TAPIA</t>
  </si>
  <si>
    <t>DIRECTOR  ESCUELA</t>
  </si>
  <si>
    <t>71 2203647</t>
  </si>
  <si>
    <t>jvilches@ucm.cl</t>
  </si>
  <si>
    <t>Electivo de formación profesional II / III:BIM Manager / Coordinación de proyectos BIM</t>
  </si>
  <si>
    <t>REGION METROLITANA</t>
  </si>
  <si>
    <t>NAVIONAL</t>
  </si>
  <si>
    <t>NICOLÁS MORENO PENRROZ</t>
  </si>
  <si>
    <t>NACIONAL</t>
  </si>
  <si>
    <t>56 224297644</t>
  </si>
  <si>
    <t>nmorenop@inacap.cl</t>
  </si>
  <si>
    <t>600 6000 177</t>
  </si>
  <si>
    <t>contacto ficha de levantamiento Liliana Garcia-988820389-lmgarciap@ucentral.cl</t>
  </si>
  <si>
    <t>Introducción al BIIM</t>
  </si>
  <si>
    <t>Tendencias en la indsutria de la construcción</t>
  </si>
  <si>
    <t>RICARDO MOFFAT</t>
  </si>
  <si>
    <t>ricardo.moffat@uai.cl</t>
  </si>
  <si>
    <t>56 32 250 3500</t>
  </si>
  <si>
    <t>223547700 - 23545507 - 981618626</t>
  </si>
  <si>
    <t>CURSO BIM BÁSICO EN ARQUITECTURA</t>
  </si>
  <si>
    <t>CURSO BIM AVANZADO EN ARQUITECTURA</t>
  </si>
  <si>
    <t>sin link disponible</t>
  </si>
  <si>
    <t>Ficha de levantamiento| Juan Carlos Vielma 989606006 juan.vielma@pucv.cl</t>
  </si>
  <si>
    <t>Diseño y construcción virtual</t>
  </si>
  <si>
    <t>DIPLOMADO BIM: MODELING AND MANAGEMENT</t>
  </si>
  <si>
    <t>http://www.pucv.cl/uuaa/ingenieria-civil/formacion-continua/diplomado-bim-modeling-management-and-structural-design/2018-06-17/004415.html</t>
  </si>
  <si>
    <t>http://www.arquitectura-udla.cl/portales/tp9e00af339c16/mallas2017/Malla-Carrera-Arquitectura-Diurno-UDLA.pdf</t>
  </si>
  <si>
    <t>MARCELA ARANCIBIA</t>
  </si>
  <si>
    <t>DIRECTORA DE CARRERA ARQUITECTURA</t>
  </si>
  <si>
    <t>maarancibiab@udla.cl</t>
  </si>
  <si>
    <t>Tecnologías informáticas para la construcción</t>
  </si>
  <si>
    <t>http://www.udla.cl/portales/tp9e00af339c16/mallas2017/malla-construcion-civil-2018.pdf</t>
  </si>
  <si>
    <t>KAREN MUÑOZ MONTECINOS</t>
  </si>
  <si>
    <t>kmunoz@udla.cl</t>
  </si>
  <si>
    <t>Electivo de ingeniería II</t>
  </si>
  <si>
    <t>http://www.ingenieriacivil.cl/index.php/2014-04-01-21-57-34/malla-curricular</t>
  </si>
  <si>
    <t>Ficha levantamiento Juan Carlos Beaumont 45 2 5969644  juan.beaumont@ufrontera.cl</t>
  </si>
  <si>
    <t>INTRODUCCIÓN AL BIM-REVIT</t>
  </si>
  <si>
    <t>20 hrs</t>
  </si>
  <si>
    <t>36 hrs</t>
  </si>
  <si>
    <t>angel.monsalve@ufrontera.cl</t>
  </si>
  <si>
    <t>Ficha levantamiento Angel Monsalve 45 2 596815</t>
  </si>
  <si>
    <t>https://www.umayor.cl/um/bundles/umayor/descargables/mallas/diseno.pdf</t>
  </si>
  <si>
    <t>Diseño de ambientes</t>
  </si>
  <si>
    <t>DISEÑO DE AMBIENTES</t>
  </si>
  <si>
    <t>INTRODUCCIÓN A BIM MEDIANTE AUTODESK REVIT</t>
  </si>
  <si>
    <t>Introducción</t>
  </si>
  <si>
    <t>24 hrs</t>
  </si>
  <si>
    <t>Ficha levantamiento, José Tomás Nuyens- jose.nuyens@mayor.cl</t>
  </si>
  <si>
    <t>Moldelación digital III / Modelación avanzada</t>
  </si>
  <si>
    <t>I -II</t>
  </si>
  <si>
    <t xml:space="preserve">JOSÉ TOMÁS NUYENS </t>
  </si>
  <si>
    <t>jose.nuyens@umayor.cl</t>
  </si>
  <si>
    <t>TATIANA SALGADO</t>
  </si>
  <si>
    <t>tatiana.salgado@umayor.cl</t>
  </si>
  <si>
    <t>Seminario BIM-Control y optimización de proyectos</t>
  </si>
  <si>
    <t>Ficha levantamiento, Sergio Muñoz De la Parra 992227191 / 223281616/ sergio.munoz@umayor.cl</t>
  </si>
  <si>
    <t>https://www.tupuedes.cl/wp-content/uploads/sites/5/2015/11/Geologi%CC%81a-2018-09012018.pdf</t>
  </si>
  <si>
    <t>UNIVERSIDAD SANTO TOMÁS</t>
  </si>
  <si>
    <t>GEOLOGÍA</t>
  </si>
  <si>
    <t>600 444 4444</t>
  </si>
  <si>
    <t>https://www.tupuedes.cl/wp-content/uploads/sites/5/2015/11/Construccion-Civil-2018-09012018.pdf</t>
  </si>
  <si>
    <t>Geomensura</t>
  </si>
  <si>
    <t>San Joaquín</t>
  </si>
  <si>
    <t>TÉCNICO EN ELECTRICIDAD Y ELECTRÓNICA INDUSTRIAL</t>
  </si>
  <si>
    <t>Técnico eléctrico</t>
  </si>
  <si>
    <t>https://www.tupuedes.cl/wp-content/uploads/sites/5/2015/11/Tecnico-en-Electricidad-y-Electronica-Industrial-2018-09012018.pdf</t>
  </si>
  <si>
    <t>Ovalle</t>
  </si>
  <si>
    <t xml:space="preserve">Chillán </t>
  </si>
  <si>
    <t>Pto. Montt</t>
  </si>
  <si>
    <t>TÉCNICO EN CONSTRUCCIONES CIVILES</t>
  </si>
  <si>
    <t>Técnico en construcciones civiles</t>
  </si>
  <si>
    <t>https://www.tupuedes.cl/wp-content/uploads/sites/5/2015/11/tecnico-en-construcciones-civiles-2018-09012018.pdf</t>
  </si>
  <si>
    <t>CENTRO  DE FORMACIÓN TÉCNICA SANTO TOMÁS</t>
  </si>
  <si>
    <t>REGIÓN ARAUCANÍA</t>
  </si>
  <si>
    <t>OVALLE</t>
  </si>
  <si>
    <t>CHILLÁN</t>
  </si>
  <si>
    <t>TEMUSO</t>
  </si>
  <si>
    <t>PTO. MONTT</t>
  </si>
  <si>
    <t>SAN JOAQUÍN</t>
  </si>
  <si>
    <t>DIPLOMADO EN MODELACIÓN Y COORDINACIÓN BIM</t>
  </si>
  <si>
    <t>120 HRS</t>
  </si>
  <si>
    <t>CARLOS JALIFE SEGUEL</t>
  </si>
  <si>
    <t>DIBUJO PROYECTISTA</t>
  </si>
  <si>
    <t>Ficha levantamiento. Andrés Anguita. 967011094. andres.anguita@gmail.com</t>
  </si>
  <si>
    <t>Información modelada para construcción</t>
  </si>
  <si>
    <t>Contacto ficha de levantamiento José Caquisane Yáñez 56 55 2355185  jcaquisane@ucn.cl</t>
  </si>
  <si>
    <t>Contacto ficha de levantamiento. Oscar Rojas Cazaluade. 55 2355454. orojas@ucm.cl</t>
  </si>
  <si>
    <t xml:space="preserve">TOTAL PROGRAMAS </t>
  </si>
  <si>
    <t>¿Tiene BIM? 2016</t>
  </si>
  <si>
    <t>Universidades Estatales</t>
  </si>
  <si>
    <t xml:space="preserve">Universidades Privadas </t>
  </si>
  <si>
    <t>Empresas</t>
  </si>
  <si>
    <t>Técnico en Topografo</t>
  </si>
  <si>
    <t>Topografía</t>
  </si>
  <si>
    <t>Topógrafo</t>
  </si>
  <si>
    <t>Curso ArchiCAD BIM Master</t>
  </si>
  <si>
    <t>Curso ArchiCAD BIM Ejecutivo</t>
  </si>
  <si>
    <t>Curso ArchiCAD básico</t>
  </si>
  <si>
    <t xml:space="preserve">ARCHICAD </t>
  </si>
  <si>
    <t>Curso Civil 3D Avanzado</t>
  </si>
  <si>
    <t xml:space="preserve">Curso Civil 3D </t>
  </si>
  <si>
    <t>Curso Civil 3D II</t>
  </si>
  <si>
    <t>Curso Civil 3D Intensivo</t>
  </si>
  <si>
    <t>Curso Civil 3D Ingenieria civil topográfica</t>
  </si>
  <si>
    <t xml:space="preserve">DIPLOMADO BIM </t>
  </si>
  <si>
    <t xml:space="preserve">Diplomado BIM avanzado </t>
  </si>
  <si>
    <t>Diplomado BIM básico</t>
  </si>
  <si>
    <t>CIVIL 3D</t>
  </si>
  <si>
    <t>ARCHICAD</t>
  </si>
  <si>
    <t>Curso ArchiCAD</t>
  </si>
  <si>
    <t>Construcción Civil y Licenciatura en construcción</t>
  </si>
  <si>
    <t>Técnico en Construcción , Plan continuidad</t>
  </si>
  <si>
    <t xml:space="preserve">Construcción </t>
  </si>
  <si>
    <t xml:space="preserve">TECNICO EN CONSTRUCCIÓN </t>
  </si>
  <si>
    <t>Técnico en Construcción, vestpertino</t>
  </si>
  <si>
    <t>REVIT MEP</t>
  </si>
  <si>
    <t>Revit  MEP</t>
  </si>
  <si>
    <t>Técnico universitario en Topografia</t>
  </si>
  <si>
    <t>Técnico nivel superior en Topografia</t>
  </si>
  <si>
    <t>CARRERA PARA FILTRAR</t>
  </si>
  <si>
    <t>Nombre CARRERA</t>
  </si>
  <si>
    <t>TÉCNICO EN ELECTRICIDAD</t>
  </si>
  <si>
    <t>REVIT STRUCTURE II</t>
  </si>
  <si>
    <t xml:space="preserve">REVIT STRUCTURE </t>
  </si>
  <si>
    <t xml:space="preserve">DIPLOMADO EN DESARROLLO SUSTENTABLE DE PROYECTOS </t>
  </si>
  <si>
    <t xml:space="preserve">POSTÍTULO DE LA GESTIÓN DE LA CONSTRUCCIÓN SUSTENTABLE. </t>
  </si>
  <si>
    <t>REVIR PARA  BPA</t>
  </si>
  <si>
    <t>NAVISWORKS MANAGE</t>
  </si>
  <si>
    <t>REVIT FUNDAMENTOS</t>
  </si>
  <si>
    <t>INFRAWORKS 360</t>
  </si>
  <si>
    <t>DYNAMO</t>
  </si>
  <si>
    <t xml:space="preserve">REVIT  ARQUITECTURA </t>
  </si>
  <si>
    <t>REVIT STRUCTURE</t>
  </si>
  <si>
    <t xml:space="preserve">SOLIDWORKS </t>
  </si>
  <si>
    <t>CURSO BIM</t>
  </si>
  <si>
    <t>ELECTRICIDAD</t>
  </si>
  <si>
    <t xml:space="preserve">CURSO BIM </t>
  </si>
  <si>
    <t xml:space="preserve">CURSO  INGENIERÍA INVERSA DIGITAL </t>
  </si>
  <si>
    <t>TÉCNICO UNIVERSITARIO EN CONSTRUCCIÓN Y OBRAS CIVILES</t>
  </si>
  <si>
    <t>MAGÍSTER DE INGENIERÍA EN CONSTRUCCIÓN MENCIÓN GESTIÓN DE LA CONSTRUCCIÓN</t>
  </si>
  <si>
    <t>TOPOGRAFÍA</t>
  </si>
  <si>
    <t>TECNICO UNIVERSITARIO EN CONSTRUCCIÓN</t>
  </si>
  <si>
    <t xml:space="preserve">Coordinación de proyectos con naviswork manage </t>
  </si>
  <si>
    <t xml:space="preserve">Introducción a BIM mediante Autodesk Revit </t>
  </si>
  <si>
    <t>Curso de especialización de arquitectura con mención en diseño y gestión de proyectos basados en el concepto BIM</t>
  </si>
  <si>
    <t>Curso práctico en metodologías BIM</t>
  </si>
  <si>
    <t xml:space="preserve">Implementación a la estrategia BIM </t>
  </si>
  <si>
    <t>Curso BIM REVIT: esencial para arquitectura y construcción</t>
  </si>
  <si>
    <t xml:space="preserve">Curso BIM básico en arquitectura </t>
  </si>
  <si>
    <t xml:space="preserve">Introducción al BIM REVIT </t>
  </si>
  <si>
    <t xml:space="preserve">Cubicación y entorno BIM </t>
  </si>
  <si>
    <t xml:space="preserve">Diplomado semipresencial BIM </t>
  </si>
  <si>
    <t xml:space="preserve">Diplomado en metodologías BIM para el gerenciamiento de proyectos de ingeniería y obras civiles </t>
  </si>
  <si>
    <t xml:space="preserve">Diplomado BIM: Modeling and management </t>
  </si>
  <si>
    <t xml:space="preserve">Modelamiento y coordinacipón BIM </t>
  </si>
  <si>
    <t xml:space="preserve">Diplomado en modelación y coordinación BIM </t>
  </si>
  <si>
    <t xml:space="preserve">Diplomado en arquitectura </t>
  </si>
  <si>
    <t>Diplomado en nuevas tecnologías digitales en arquitectura: modelación y desarrollo de proyectos BIM I</t>
  </si>
  <si>
    <t>Diplomado en modelamiento y coordinación en proyectos con BIM I</t>
  </si>
  <si>
    <t xml:space="preserve">Diplomado en interoperabilidad y plataformas BIM </t>
  </si>
  <si>
    <t xml:space="preserve">Diplomado en tecnologías BIM básico-coordinación de proyectos </t>
  </si>
  <si>
    <t>MAGÍSTER EN BUILDING INFORMATION MODELING MANAGEMENT – BIM</t>
  </si>
  <si>
    <t>MAGÍSTER EN CONSTRUCCIÓN</t>
  </si>
  <si>
    <t>MAGÍSTER EN CONSTRUCCIÓN SUSTENTABLE</t>
  </si>
  <si>
    <t>MAGÍSTER EN PROYECTO URBANO</t>
  </si>
  <si>
    <t>MAGÍSTER EN ARQUITECTURA</t>
  </si>
  <si>
    <t>MAGÍSTER EN ARQUITECTURA SUSTENTABLE Y ENERGÍA</t>
  </si>
  <si>
    <t>MAGÍSTER EN ARQUITECTURA DEL PAISAJE</t>
  </si>
  <si>
    <t xml:space="preserve">MAGÍSTER EN ARQUITECTURA Y DISEÑO CON MENCIONES NAÚTICO Y MARÍTIMO </t>
  </si>
  <si>
    <t>MAGÍSTER EN ARQUITECTURA Y DISEÑO CONTEMPORÁNEO</t>
  </si>
  <si>
    <t>MAGÍSTER EN HABITAT RESIDENCIAL</t>
  </si>
  <si>
    <t>MASTER INTEGRADO EN DISEÑO ARQUITECTÓNICO</t>
  </si>
  <si>
    <t xml:space="preserve">MAGÍSTER EN DISEÑO AVANZADO </t>
  </si>
  <si>
    <t>MAGÍSTER EN CIENCIAS DE LA INGENIERIA CON MENCION EN INGENIERIA CIVIL</t>
  </si>
  <si>
    <t>Magíster BIM</t>
  </si>
  <si>
    <t>MAGÍSTER EN EFICIENCIA ENERGÉTICA Y SUSTENTABILIDAD, MENCIÓN EDIFICACIÓN</t>
  </si>
  <si>
    <t>MAGÍSTER EN GEOMÁTICA</t>
  </si>
  <si>
    <t>MAGÍSTER EN INGENIERÍA ESTRUCTURAL Y GEOTÉCNICA</t>
  </si>
  <si>
    <t>MAGÍSTER EN MECANISMOS DE DESARROLLO LIMPIO Y EFICIENCIA ENERGÉTICA</t>
  </si>
  <si>
    <t>MAGÍSTER EN ACÚSTICA Y VIBRACIONES</t>
  </si>
  <si>
    <t>MAGÍSTER EN CUIDAD Y PAISAJE</t>
  </si>
  <si>
    <t>MAGÍSTER EN CONSTRUCCIÓN EN MADERA</t>
  </si>
  <si>
    <t>MAGÍSTER EN PROCESOS URBANOS SOSTENIBLES</t>
  </si>
  <si>
    <t>MAGÍSTER EN INGENIERÍA CIVIL</t>
  </si>
  <si>
    <t>MAGÍSTER EN DISEÑO Y CONSTRUCCIÓN SUSTENTABLE</t>
  </si>
  <si>
    <t>MAGÍSTER EN DISEÑO DE ENTORNOS SOSTENIBLES</t>
  </si>
  <si>
    <t>MAGÍSTER EN CIENCIAS DE LA INGENIERIA, MENCIÓN INGENIERÍA ESTRUCTURAL, SÍSMICA Y GEOTÉCNICA</t>
  </si>
  <si>
    <t>MAGÍSTER EN CIENCIAS DE LA INGENIERÍA CIVIL</t>
  </si>
  <si>
    <t>MAGÍSTER EN ADMINISTRACIÓN DE LA CONSTRUCCIÓN</t>
  </si>
  <si>
    <t>MAGÍSTER EN URBANISMO</t>
  </si>
  <si>
    <t>MAGÍSTER EN TERRITORIO Y PAISAJE</t>
  </si>
  <si>
    <t>MAGÍSTER EN HABITAT SUSTENTABLE Y EFICIENCIA ENERGÉTICA</t>
  </si>
  <si>
    <t xml:space="preserve">Modelación y análisis avanzado para el desarrollo de proyectos (Revit-  BIM) </t>
  </si>
  <si>
    <t>Autodesk Revit Architecture</t>
  </si>
  <si>
    <t>Revit structure básico</t>
  </si>
  <si>
    <t>Revit structure avanzado</t>
  </si>
  <si>
    <t>Revit arquitecture</t>
  </si>
  <si>
    <t>LEONARDO LLEUFUL CRUZ / MARIO GUZMAN VILLASEÑOR</t>
  </si>
  <si>
    <t>DIRECTOR / ING CONSTRUCCION  DIRECTOR / PLAN COMUN ING CIVIL</t>
  </si>
  <si>
    <t>45 232 5686  /45 232 5976</t>
  </si>
  <si>
    <t>leonardo.lleuful@ufrontera.cl  /mario.guzman@ufrontera.cl</t>
  </si>
  <si>
    <t>San Felipe</t>
  </si>
  <si>
    <t>Dibujnate proyectista</t>
  </si>
  <si>
    <t>http://www.upla.cl/admision/carreras-profesionales/facultad-de-arte/dibujante-proyectista/</t>
  </si>
  <si>
    <t>Patricio Alcota Aguirre</t>
  </si>
  <si>
    <t>55 263 7459</t>
  </si>
  <si>
    <t>patricio.alcota@uantof.cl</t>
  </si>
  <si>
    <t>NO CONTESTA 16-10</t>
  </si>
  <si>
    <t>EN PROCESO DE FORMULACIÓN MALLA CURRICULAR PARA QUE COMIENCE BIM EN LA MALLA COMÚN DESDE PREGRADO</t>
  </si>
  <si>
    <t>TÉCNICO EN TOPOGRAFÍA</t>
  </si>
  <si>
    <t>TÉCNICO UNIVERSITARIO EN CONSTRUCCIÓN</t>
  </si>
  <si>
    <t>TÉCNICO UNIVERSITARIO EN TOPOGRAFÍA</t>
  </si>
  <si>
    <t xml:space="preserve">Técnico de nivel superior en construcción  </t>
  </si>
  <si>
    <t xml:space="preserve">Técnico de nivel superior en construcción </t>
  </si>
  <si>
    <t>GIANCARLO ILLINO</t>
  </si>
  <si>
    <t>56 2 232 7961</t>
  </si>
  <si>
    <t>RAMIRO BOPP</t>
  </si>
  <si>
    <t>COORDINADOR DE ADMISIÓN</t>
  </si>
  <si>
    <t xml:space="preserve">COORDINADOR DE ADMISIÓN </t>
  </si>
  <si>
    <t>56 41 2686651 / 5641 2686630</t>
  </si>
  <si>
    <t>giancarloillino@udd.cl</t>
  </si>
  <si>
    <t>raboppg@udd.cl</t>
  </si>
  <si>
    <t>POSTGRADO UNIVERSIDAD MAYOR</t>
  </si>
  <si>
    <t>postgrado.temuco@umayor.cl</t>
  </si>
  <si>
    <t>45 2206254</t>
  </si>
  <si>
    <t>CONTACTO DIPLOMADO</t>
  </si>
  <si>
    <t xml:space="preserve">DECANO /SECRETARIO ACADÉMICO DE ARQUITECTURA </t>
  </si>
  <si>
    <t xml:space="preserve">JEFE DE PROGRAMA </t>
  </si>
  <si>
    <t>JEFE DE MAGÍSTER ESCUELA DE ARQUITECTURA UC / COORDINACIÓN DE MAGÍSTER</t>
  </si>
  <si>
    <t>SECRETARIO ACADÉMICO</t>
  </si>
  <si>
    <t>DIRECTOR CONSTRUCCIÓN / RANCAGUA</t>
  </si>
  <si>
    <t>DIRECTOR CONSTRUCCIÓN / TALCA</t>
  </si>
  <si>
    <t>DIRECTOR CONSTRUCCIÓN / CHILLAN</t>
  </si>
  <si>
    <t>DIRECTOR CONSTRUCCIÓN / CONCEPCIÓN</t>
  </si>
  <si>
    <t>DIRECTOR ACADÉMICO</t>
  </si>
  <si>
    <t xml:space="preserve">DECANO DE LA FACULTAD DE INGENIERÍA Y CIENCIAS </t>
  </si>
  <si>
    <t>SECRETARIA ACADÉMICO</t>
  </si>
  <si>
    <t>DIRECTOR / ING CONSTRUCCIÓN</t>
  </si>
  <si>
    <t>DIRECTORA / ING CONSTRUCCIÓN</t>
  </si>
  <si>
    <t>DIRECTOR / CONSTRUCCIÓN</t>
  </si>
  <si>
    <t>DIRECTORA ACADÉMICA</t>
  </si>
  <si>
    <t xml:space="preserve">DECANO / SECRETARIO ACADÉMICO ARQUITECTURA </t>
  </si>
  <si>
    <t xml:space="preserve">JUAN LUIS RAMÍREZ  |  ABSALÓN FUENTES </t>
  </si>
  <si>
    <t>JUAN EDUARDO OJEDA | SHAKTI FEUERHAKE GONZÁLEZ</t>
  </si>
  <si>
    <t xml:space="preserve">SHAKTI FEUERHAKE GONZÁLEZ </t>
  </si>
  <si>
    <t xml:space="preserve">SONIA REYES </t>
  </si>
  <si>
    <t>OSVALDO MORENO</t>
  </si>
  <si>
    <t>MAX ÑÚÑEZ</t>
  </si>
  <si>
    <t>PATRICIA RIQUELME</t>
  </si>
  <si>
    <t>JUAN LUIS RAMÍREZ / ABSALÓN FUENTES</t>
  </si>
  <si>
    <t>UNIVERSIDAD DE ARTES, CIENCIAS Y COMUNICACIÓN - UNIACC</t>
  </si>
  <si>
    <t>UNIVERSIDAD CATÓLICA DEL MAULE</t>
  </si>
  <si>
    <t>UNIVERSIDAD AUTÓNOMA DE CHILE</t>
  </si>
  <si>
    <t>UNIVERSIDAD CATÓLICA DEL NORTE</t>
  </si>
  <si>
    <t>UNIVERSIDAD TECNOLÓGICA DE CHILE INACAP</t>
  </si>
  <si>
    <t>UNIVERSIDAD DE LAS AMÉRICAS</t>
  </si>
  <si>
    <t>UNIVERSIDAD SAN SEBASTIÁN</t>
  </si>
  <si>
    <t>UNIVERSIDAD TÉCNICA FEDERICO SANTA MARÍA</t>
  </si>
  <si>
    <t>UNIVERSIDAD ANDRÉS BELLO</t>
  </si>
  <si>
    <t>TÉCNICO EN TOPOGRAFIA</t>
  </si>
  <si>
    <t>TÉCNICO NIVEL SUPERIOR EN CONSTRUCCION</t>
  </si>
  <si>
    <t>TÉCNICO UNIVERSITARIO DIBUJANTE PROYECTISTA</t>
  </si>
  <si>
    <t>LEONARDO MEZA</t>
  </si>
  <si>
    <t xml:space="preserve">RENATO D'ALECON </t>
  </si>
  <si>
    <t xml:space="preserve">mauricio.toledo@unab.cl </t>
  </si>
  <si>
    <t xml:space="preserve"> manuel.chavez@unab.cl</t>
  </si>
  <si>
    <t>MANUEL CHÁVEZ DELGADO</t>
  </si>
  <si>
    <t xml:space="preserve">HERNAN DE SOLMINIHAC </t>
  </si>
  <si>
    <t>MAURICIO LÓPEZ</t>
  </si>
  <si>
    <t>CAROLA SANHUEZA PLAZA</t>
  </si>
  <si>
    <t>DOCTORADO EN CIENCIAS DE LA INGENIERÍA ÁREA DE ESPECIALIZACIÓN INGENIERÍA CIVIL</t>
  </si>
  <si>
    <t>DOCTORADO EN CIENCIAS DE LA INGENIERÍA ÁREA DE ESPECIALIZACIÓN INGENIERÍA ELÉCTRICA</t>
  </si>
  <si>
    <t xml:space="preserve">ANTONIO LIPTHAY </t>
  </si>
  <si>
    <t xml:space="preserve">DIRECTOR ACADÉMICO </t>
  </si>
  <si>
    <t>direccion.construccion@uach.cl / eccivil@uach.cl</t>
  </si>
  <si>
    <t>AITOR RAPOSEIRAS RAMOS / KATIA HERNÁNDEZ ALVARADO</t>
  </si>
  <si>
    <t>DIRECTOR DE ESCUELA /SECRETARIA DE ESCUELA</t>
  </si>
  <si>
    <t>56 63 2221885 / 56 63 2221827</t>
  </si>
  <si>
    <t xml:space="preserve">UNIVERSIDAD AUTÓNOMA </t>
  </si>
  <si>
    <t>ÍTALO SEPÚLVEDA SOLARI</t>
  </si>
  <si>
    <t>DANIELA QUINTANA QUINTANA</t>
  </si>
  <si>
    <t>600 377 6000 CALL CENTER</t>
  </si>
  <si>
    <t>6000 366 5555 CALL CENTER</t>
  </si>
  <si>
    <t>TÉCNICO UNIVERSITARIO EN TOPOGRAFÍA Y GEOMENSURA</t>
  </si>
  <si>
    <t>CALL CENTER</t>
  </si>
  <si>
    <t>SIMÓN BRIELL MUÑOZ</t>
  </si>
  <si>
    <t>MARGOT OYARZÚN MENDEZ</t>
  </si>
  <si>
    <t xml:space="preserve"> 800 20 25 20 +562 2579 7204</t>
  </si>
  <si>
    <t>DOCTORADO EN INGENIERÍA ELÉCTRICA</t>
  </si>
  <si>
    <t>DOCTORADO EN CIENCIAS DE LA INGENIERÍA CON MENCIÓN EN INGENIERÍA ELÉCTRICA</t>
  </si>
  <si>
    <t>Técnico en Construcción, mención en obras civiles</t>
  </si>
  <si>
    <t>Tecnólogo en Construcción</t>
  </si>
  <si>
    <t>Técnico universitario en Construcción</t>
  </si>
  <si>
    <t>TÉCNICO DE NIVEL SUPERIOR EN TECNOLOGíA ENERGÉTICA</t>
  </si>
  <si>
    <t>jvega@duoc.cl   / rfloresa@duoc.cl</t>
  </si>
  <si>
    <t>JUAN  FRANCISCO VEGA S.  / RODRIGO FLORES</t>
  </si>
  <si>
    <t xml:space="preserve">RODRIGO MEDINA G. </t>
  </si>
  <si>
    <t>DIRECTOR TÉCNICO CONSTRUCCIÓN / MELIPILLA</t>
  </si>
  <si>
    <t>GIANPIERO BERNASCONI</t>
  </si>
  <si>
    <t>DIRECTOR DIBUJO MODELAMIENTO ARQUITECTÓNICO Y ESTRUCTURAL</t>
  </si>
  <si>
    <t>+56 2 23540560 - +56 2 23540578</t>
  </si>
  <si>
    <t>JOSÉ DELZO</t>
  </si>
  <si>
    <t> +56 2 2354 0300</t>
  </si>
  <si>
    <t>magonzalezp@duoc.cl</t>
  </si>
  <si>
    <t>MAURICIO GONZÁLEZ</t>
  </si>
  <si>
    <t>wgarrido@duoc.cl</t>
  </si>
  <si>
    <t>WASHINGTON GARRIDO</t>
  </si>
  <si>
    <t xml:space="preserve">2 2999 3862 </t>
  </si>
  <si>
    <t>PABLO GARCÍA</t>
  </si>
  <si>
    <t>pgarciar@duoc.cl</t>
  </si>
  <si>
    <t>DIRECTOIR DE CARRERA</t>
  </si>
  <si>
    <t>BORIS LIBERONA</t>
  </si>
  <si>
    <t>blibenora@duoc.cl</t>
  </si>
  <si>
    <t>DIRECTOR INGENIERÍA CONSTRUCCIÓN</t>
  </si>
  <si>
    <t xml:space="preserve">DIRECTOR INGENIERÍA CONSTRUCCIÓN </t>
  </si>
  <si>
    <t>DOMÉNICO  PESCARA</t>
  </si>
  <si>
    <t>dpescara@duoc.cl</t>
  </si>
  <si>
    <t>CRISTIÁN RODRÍGUEZ</t>
  </si>
  <si>
    <t>crodriguezg@duoc.cl</t>
  </si>
  <si>
    <t>+56 41 2268 200</t>
  </si>
  <si>
    <t>56223540560  56223540578</t>
  </si>
  <si>
    <t>+56 2 2999 3300</t>
  </si>
  <si>
    <t>YAMIL SALAH</t>
  </si>
  <si>
    <t>ysalah@duoc.cl</t>
  </si>
  <si>
    <t>Plaza Norte</t>
  </si>
  <si>
    <t>Arauco</t>
  </si>
  <si>
    <t>cpoza@duoc.cl </t>
  </si>
  <si>
    <t>ESTEBAN JARPA</t>
  </si>
  <si>
    <t>CAMILO POZA</t>
  </si>
  <si>
    <t>RODRIGO VIDAL</t>
  </si>
  <si>
    <t>JULIO PARRAGUEZ</t>
  </si>
  <si>
    <t>jparraguez@duoc.cl</t>
  </si>
  <si>
    <t>WLADIMIR FERRADA</t>
  </si>
  <si>
    <t>wferrada@duoc.cl</t>
  </si>
  <si>
    <t>RODRIGO MUÑOZ</t>
  </si>
  <si>
    <t>rmunoz@duoc.cl</t>
  </si>
  <si>
    <t>PATRICK GONZÁLEZ</t>
  </si>
  <si>
    <t>56  225606900</t>
  </si>
  <si>
    <t>56    229993000</t>
  </si>
  <si>
    <t>IVÁN CARO</t>
  </si>
  <si>
    <t>icaro@duoc.cl</t>
  </si>
  <si>
    <t>DIEGO RODRIGUEZ</t>
  </si>
  <si>
    <t>drodrigguez@duoc.cl</t>
  </si>
  <si>
    <t>(2) 2367 9702</t>
  </si>
  <si>
    <t>EN PROCESO MALLA 2019</t>
  </si>
  <si>
    <t>229154616 / 229154669</t>
  </si>
  <si>
    <t>RODY TORO</t>
  </si>
  <si>
    <t>41 248 7410 (SECRETARIA ACÁDEMICA CARMEN GLORIA PAREDES)</t>
  </si>
  <si>
    <t>rody.toro@uss.cl</t>
  </si>
  <si>
    <t>NO SE ENCUENTRA DÍA DE HOY. COMUNICACIÓN CON SECRETAEIA ACÁDEMICA 18-10-2018</t>
  </si>
  <si>
    <t>NO CONTESTA 18-10</t>
  </si>
  <si>
    <t>EN PROCESO DE ESTUDIO PARA FUTURA INCORPORACIÓN A LA MALLA</t>
  </si>
  <si>
    <t>NO SE ENCUENTRA DISPONIBLE, VOLVER A LLAMAR 22-10. 18-10</t>
  </si>
  <si>
    <t>sebastian.rojaa@ubolivariana.cl</t>
  </si>
  <si>
    <t>41 266 9230</t>
  </si>
  <si>
    <t>SEBASTIÁN ROJAS</t>
  </si>
  <si>
    <t>32 265 43 82</t>
  </si>
  <si>
    <t>CALA GAJARDO</t>
  </si>
  <si>
    <t>SECRETARIA ACADÉMICA</t>
  </si>
  <si>
    <t>COMUNICACIÓN SOLO POR CORREO</t>
  </si>
  <si>
    <t>600 220 3333 CALL CENTER</t>
  </si>
  <si>
    <t>NO LO TIENEN INCORPORADO. LLAMADO 18-10</t>
  </si>
  <si>
    <t>mgazmuri@uandes.cl</t>
  </si>
  <si>
    <t>DIRECTORA CURRICULAR</t>
  </si>
  <si>
    <t>PILAR GAZMURI</t>
  </si>
  <si>
    <t>42- 22274277   224</t>
  </si>
  <si>
    <t>43 231 7764</t>
  </si>
  <si>
    <t>41 2793400</t>
  </si>
  <si>
    <t>https://admision.usach.cl/sites/default/files/mallas_carreras/ingenieria_de_ejecucion_en_geomensura.pdf</t>
  </si>
  <si>
    <t>MONICA CASTRO</t>
  </si>
  <si>
    <t>RESPONSABLE DEPARTAMENTO</t>
  </si>
  <si>
    <t xml:space="preserve">
27182240</t>
  </si>
  <si>
    <t>monica.castro@usach.cl</t>
  </si>
  <si>
    <t>docenciaoocc@usach.cl</t>
  </si>
  <si>
    <t>ENCARGADO DEPARTAMENTO</t>
  </si>
  <si>
    <t>manuel.salinas@usach.cl / luis.valdes@usach.cl / patricia.blanco.r@usach.c</t>
  </si>
  <si>
    <t xml:space="preserve">2 2718 3002 / (+56 2) 2 271 82 832 / (+56 2) 271 82 818 </t>
  </si>
  <si>
    <t>RODRIGO AGUILAR / SOLEDAD FIERRO</t>
  </si>
  <si>
    <t>DIRECTOR DE PROGRAMA /SECRETARIA</t>
  </si>
  <si>
    <t>(56) 227184302    (56) 227184315</t>
  </si>
  <si>
    <t>mida@usach.cl /rodrigo.aguilarp@usach.cl /soledad.fierro@usach.cl</t>
  </si>
  <si>
    <t>(02) 2718 2200 - (02) 2718 2202 - (02) 2718 2206.</t>
  </si>
  <si>
    <t>(562) 2 718 00 00</t>
  </si>
  <si>
    <t>katherine.godoy@umag.cl / sandra.oyarzo@umag.cl</t>
  </si>
  <si>
    <t xml:space="preserve">JEFE DE CARRERA / SECRTERIA </t>
  </si>
  <si>
    <t>(+56)61 2207921</t>
  </si>
  <si>
    <t xml:space="preserve">KATHERINE GODOY / SANDRA OYARZO GONZÁLEZ </t>
  </si>
  <si>
    <t>mgodoy@userena.cl / cgarrido@userena.cl</t>
  </si>
  <si>
    <t>COORDINADOR / DIRECTOR</t>
  </si>
  <si>
    <t>MAURICIO GODOY /CARLOS GARRIDO SOTO</t>
  </si>
  <si>
    <t>2204000 MESA CENTRAL</t>
  </si>
  <si>
    <t>Revit Arquitectura intermedio</t>
  </si>
  <si>
    <t>http://capacitaciones.userena.digital/course/revit-arquitectura-nvl-int/</t>
  </si>
  <si>
    <t xml:space="preserve">ALEX OTTO SHWARZ  / LUZ MERY CAMPOS </t>
  </si>
  <si>
    <t xml:space="preserve">MABEL LORETO ALARCÓN RODRÍGUEZ  / CARLA DALIDET  </t>
  </si>
  <si>
    <t xml:space="preserve">MIGUEL ERNESTO FIGUEROA TORO / MARCELA HERNÁNDEZ M. </t>
  </si>
  <si>
    <t>COORDINADOR</t>
  </si>
  <si>
    <t xml:space="preserve">CARLOS LANGE </t>
  </si>
  <si>
    <t>daniel.opazo@uchilefau.cl</t>
  </si>
  <si>
    <t>DANIEL OPAZO</t>
  </si>
  <si>
    <t>56 2 29783154 - 29783110</t>
  </si>
  <si>
    <t>mmualin@ing.uchile.cl</t>
  </si>
  <si>
    <t>MARIELA MUALIN</t>
  </si>
  <si>
    <t>2) 229784372</t>
  </si>
  <si>
    <t>2 29783110</t>
  </si>
  <si>
    <t>EMANUEL GIANOTI</t>
  </si>
  <si>
    <t>doctorado@die.uchile.cl</t>
  </si>
  <si>
    <t>MARTPIN ADAMS</t>
  </si>
  <si>
    <t xml:space="preserve">COORDINADOR </t>
  </si>
  <si>
    <t>562 29784207</t>
  </si>
  <si>
    <t>COORDINACIÓN EDUCACIÓN CONTINUA</t>
  </si>
  <si>
    <t>2 2978B30 86</t>
  </si>
  <si>
    <t>Curso modelamiento arquitectónico avanzado Revit</t>
  </si>
  <si>
    <t>https://etc.uchilefau.cl/curso-modelamiento-arquitectonico-avanzado-en-revit/</t>
  </si>
  <si>
    <t>Curso BIM y sustentabilidad energética: herramientas y metodologías</t>
  </si>
  <si>
    <t>https://etc.uchilefau.cl/curso-bim-y-sustentabilidad-energetica-herramientas-y-metodologias/</t>
  </si>
  <si>
    <t>magister.eficienciaenergetica@utem.cl</t>
  </si>
  <si>
    <t>56 2) 2787 7375</t>
  </si>
  <si>
    <t>56 2] 2787 7360</t>
  </si>
  <si>
    <t xml:space="preserve">2787 7082  |  2787 7111 </t>
  </si>
  <si>
    <t xml:space="preserve">CAROLINA SALAS </t>
  </si>
  <si>
    <t>INSTITUTO DEL MEDIO AMBIENTE</t>
  </si>
  <si>
    <t>arica@inacap.cl</t>
  </si>
  <si>
    <t>58) 257 88 00</t>
  </si>
  <si>
    <t>iquique@inacap.cl</t>
  </si>
  <si>
    <t>talca@inacap.cl</t>
  </si>
  <si>
    <t>temuco@inacap.cl</t>
  </si>
  <si>
    <t>valdivia@inacap.cl</t>
  </si>
  <si>
    <t>coyhaique@inacap.cl</t>
  </si>
  <si>
    <t>(57) 2544900</t>
  </si>
  <si>
    <t>laserena@inacap.cl</t>
  </si>
  <si>
    <t>(51) 2553500</t>
  </si>
  <si>
    <t>(75) 254 7400</t>
  </si>
  <si>
    <t>curico@inacap.cl</t>
  </si>
  <si>
    <t>(71) 252 83 00</t>
  </si>
  <si>
    <t>losangeles@inacap.cl</t>
  </si>
  <si>
    <t>(43) 252 48 00</t>
  </si>
  <si>
    <t>(45) 291 67 00</t>
  </si>
  <si>
    <t>chillan@inacap.cl</t>
  </si>
  <si>
    <t>(42) 283 18 00</t>
  </si>
  <si>
    <t>concepcion@inacap.cl</t>
  </si>
  <si>
    <t>(41) 292 85 00</t>
  </si>
  <si>
    <t>(63) 255 79 00</t>
  </si>
  <si>
    <t>(67) 257 77 10</t>
  </si>
  <si>
    <t>maipu@inacap.cl</t>
  </si>
  <si>
    <t>(2) 2472 2200</t>
  </si>
  <si>
    <t>osorno@inacap.cl</t>
  </si>
  <si>
    <t>(64) 255 71 00</t>
  </si>
  <si>
    <t>puentealto@inacap.cl</t>
  </si>
  <si>
    <t>(56) 2 2816 2300</t>
  </si>
  <si>
    <t>puntaarenas@inacap.cl</t>
  </si>
  <si>
    <t>(61) 271 31 00</t>
  </si>
  <si>
    <t>valparaiso@inacap.cl</t>
  </si>
  <si>
    <t>(32) 246 12 00</t>
  </si>
  <si>
    <t>Arquitectura del paisaje</t>
  </si>
  <si>
    <t xml:space="preserve">ARQUITECTURA </t>
  </si>
  <si>
    <t>Ingeniería en Geomensura y cartografía</t>
  </si>
  <si>
    <t>Ingeniería Civil en obras civiles</t>
  </si>
  <si>
    <t>Técnico en niuvel superior en Topografia</t>
  </si>
  <si>
    <t>Ingeniería en Construcción mención gestión de obra</t>
  </si>
  <si>
    <t xml:space="preserve">Curso BIM avanzado en arquitectura </t>
  </si>
  <si>
    <t>COLEGIO DE CONSTRUCTORES</t>
  </si>
  <si>
    <t>http://colegioconstructores.cl/curso-aplicacion-de-software-en-obras-de-construccion-asoc/</t>
  </si>
  <si>
    <t>contacto@colegioconstructores.cl</t>
  </si>
  <si>
    <t>22 699 3712</t>
  </si>
  <si>
    <t>COORDINADORA</t>
  </si>
  <si>
    <t>CAMILA PALMA</t>
  </si>
  <si>
    <t>Curso Aplicación de Software en Obras de Construcción</t>
  </si>
  <si>
    <t>Curso Modelación Básica Autodesk REVIT (Metodología BIM) II</t>
  </si>
  <si>
    <t>http://colegioconstructores.cl/curso-modelacion-basica-autodesk-revit-metodologia-bim-ii/</t>
  </si>
  <si>
    <t>Ingeniería civil en Geomensura y geomática</t>
  </si>
  <si>
    <t>(58) 58 39 00</t>
  </si>
  <si>
    <t>Sede Arica</t>
  </si>
  <si>
    <t>(57) 51 79 66</t>
  </si>
  <si>
    <t>http://portales.inacap.cl/carreras/ingenieria-y-tecnologia/area-construccion-y-procesos-industriales/topografia/index</t>
  </si>
  <si>
    <t>http://portales.inacap.cl/carreras/ingenieria-y-tecnologia/area-construccion-y-procesos-industriales/edificacion/index</t>
  </si>
  <si>
    <t>EDIFICACIÓN</t>
  </si>
  <si>
    <t>INGENIERÍA</t>
  </si>
  <si>
    <t>total</t>
  </si>
  <si>
    <t>-</t>
  </si>
  <si>
    <t>anio</t>
  </si>
  <si>
    <t>Region</t>
  </si>
  <si>
    <t>mesSTR</t>
  </si>
  <si>
    <t>Total general</t>
  </si>
  <si>
    <t>Mes</t>
  </si>
  <si>
    <t>Dic</t>
  </si>
  <si>
    <t>+56 2 2354 0948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</si>
</sst>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Arial"/>
      <family val="2"/>
    </font>
    <font>
      <sz val="9"/>
      <color rgb="FF222222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314574"/>
      <name val="Calibri"/>
      <family val="2"/>
      <scheme val="minor"/>
    </font>
    <font>
      <sz val="9"/>
      <color rgb="FF191919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454545"/>
      <name val="Calibri"/>
      <family val="2"/>
      <scheme val="minor"/>
    </font>
    <font>
      <sz val="9"/>
      <color rgb="FF2C375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Open Sans"/>
    </font>
    <font>
      <u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191919"/>
      <name val="Calibri"/>
      <family val="2"/>
      <scheme val="minor"/>
    </font>
    <font>
      <sz val="8"/>
      <color rgb="FF22222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i/>
      <sz val="8"/>
      <color rgb="FF000000"/>
      <name val="Calibri"/>
      <family val="2"/>
      <scheme val="minor"/>
    </font>
    <font>
      <u/>
      <sz val="8"/>
      <name val="Calibri"/>
      <family val="2"/>
      <scheme val="minor"/>
    </font>
    <font>
      <sz val="8"/>
      <name val="Tahoma"/>
      <family val="2"/>
    </font>
    <font>
      <sz val="8"/>
      <name val="Arial"/>
      <family val="2"/>
    </font>
    <font>
      <sz val="8"/>
      <color rgb="FF2C3750"/>
      <name val="Calibri"/>
      <family val="2"/>
      <scheme val="minor"/>
    </font>
    <font>
      <sz val="8"/>
      <color rgb="FF222222"/>
      <name val="Arial"/>
      <family val="2"/>
    </font>
    <font>
      <sz val="8"/>
      <color rgb="FF4C4C4C"/>
      <name val="Montserrat"/>
    </font>
    <font>
      <u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1E3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1">
    <xf numFmtId="0" fontId="0" fillId="0" borderId="0" xfId="0"/>
    <xf numFmtId="0" fontId="2" fillId="0" borderId="1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8" fillId="0" borderId="11" xfId="2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7" fillId="0" borderId="19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18" fillId="0" borderId="8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4" fillId="0" borderId="6" xfId="0" applyFont="1" applyFill="1" applyBorder="1" applyAlignment="1">
      <alignment horizontal="center" wrapText="1"/>
    </xf>
    <xf numFmtId="0" fontId="8" fillId="0" borderId="1" xfId="2" applyFont="1" applyFill="1" applyBorder="1" applyAlignment="1">
      <alignment horizontal="left" wrapText="1"/>
    </xf>
    <xf numFmtId="0" fontId="8" fillId="0" borderId="11" xfId="2" applyFont="1" applyFill="1" applyBorder="1" applyAlignment="1">
      <alignment horizontal="left" wrapText="1"/>
    </xf>
    <xf numFmtId="0" fontId="8" fillId="0" borderId="8" xfId="2" applyFont="1" applyFill="1" applyBorder="1" applyAlignment="1">
      <alignment horizontal="left" wrapText="1"/>
    </xf>
    <xf numFmtId="0" fontId="8" fillId="0" borderId="16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left"/>
    </xf>
    <xf numFmtId="0" fontId="14" fillId="0" borderId="16" xfId="2" applyFont="1" applyFill="1" applyBorder="1" applyAlignment="1">
      <alignment horizontal="left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8" fillId="0" borderId="8" xfId="2" applyFont="1" applyFill="1" applyBorder="1" applyAlignment="1">
      <alignment horizontal="left" vertical="center"/>
    </xf>
    <xf numFmtId="0" fontId="8" fillId="0" borderId="11" xfId="2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8" fillId="0" borderId="8" xfId="2" applyFont="1" applyFill="1" applyBorder="1" applyAlignment="1">
      <alignment horizontal="left"/>
    </xf>
    <xf numFmtId="0" fontId="0" fillId="0" borderId="0" xfId="0" applyFill="1"/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8" fillId="0" borderId="2" xfId="2" applyFont="1" applyFill="1" applyBorder="1" applyAlignment="1">
      <alignment horizontal="left" wrapText="1"/>
    </xf>
    <xf numFmtId="0" fontId="7" fillId="0" borderId="16" xfId="0" applyFont="1" applyFill="1" applyBorder="1" applyAlignment="1">
      <alignment vertical="center" wrapText="1"/>
    </xf>
    <xf numFmtId="0" fontId="8" fillId="0" borderId="19" xfId="2" applyFont="1" applyFill="1" applyBorder="1" applyAlignment="1">
      <alignment horizontal="left" wrapText="1"/>
    </xf>
    <xf numFmtId="0" fontId="7" fillId="0" borderId="5" xfId="0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left"/>
    </xf>
    <xf numFmtId="0" fontId="7" fillId="0" borderId="2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wrapText="1"/>
    </xf>
    <xf numFmtId="0" fontId="8" fillId="0" borderId="5" xfId="2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left" vertical="center"/>
    </xf>
    <xf numFmtId="0" fontId="8" fillId="0" borderId="4" xfId="2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/>
    <xf numFmtId="0" fontId="7" fillId="0" borderId="25" xfId="0" applyFont="1" applyFill="1" applyBorder="1" applyAlignment="1">
      <alignment horizontal="left" vertical="center"/>
    </xf>
    <xf numFmtId="0" fontId="7" fillId="0" borderId="31" xfId="0" applyFont="1" applyFill="1" applyBorder="1" applyAlignment="1"/>
    <xf numFmtId="0" fontId="7" fillId="0" borderId="20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/>
    </xf>
    <xf numFmtId="0" fontId="7" fillId="0" borderId="19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8" fillId="0" borderId="4" xfId="2" applyFont="1" applyFill="1" applyBorder="1" applyAlignment="1">
      <alignment horizontal="left" vertical="center" wrapText="1"/>
    </xf>
    <xf numFmtId="0" fontId="23" fillId="0" borderId="19" xfId="2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23" fillId="0" borderId="4" xfId="2" applyFont="1" applyFill="1" applyBorder="1" applyAlignment="1">
      <alignment horizontal="left" wrapText="1"/>
    </xf>
    <xf numFmtId="0" fontId="23" fillId="0" borderId="1" xfId="2" applyFont="1" applyFill="1" applyBorder="1" applyAlignment="1">
      <alignment horizontal="left" wrapText="1"/>
    </xf>
    <xf numFmtId="0" fontId="23" fillId="0" borderId="11" xfId="2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0" fontId="7" fillId="0" borderId="1" xfId="0" applyFont="1" applyFill="1" applyBorder="1"/>
    <xf numFmtId="0" fontId="24" fillId="0" borderId="1" xfId="0" applyFont="1" applyFill="1" applyBorder="1" applyAlignment="1">
      <alignment horizontal="left" wrapText="1"/>
    </xf>
    <xf numFmtId="0" fontId="24" fillId="0" borderId="4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8" fillId="0" borderId="8" xfId="2" applyNumberFormat="1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wrapText="1"/>
    </xf>
    <xf numFmtId="0" fontId="8" fillId="0" borderId="6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wrapText="1"/>
    </xf>
    <xf numFmtId="0" fontId="7" fillId="0" borderId="17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7" fillId="0" borderId="37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0" xfId="2" applyFont="1" applyFill="1" applyBorder="1"/>
    <xf numFmtId="0" fontId="8" fillId="0" borderId="22" xfId="2" applyFont="1" applyFill="1" applyBorder="1" applyAlignment="1">
      <alignment horizontal="left"/>
    </xf>
    <xf numFmtId="0" fontId="8" fillId="0" borderId="12" xfId="2" applyFont="1" applyFill="1" applyBorder="1" applyAlignment="1">
      <alignment horizontal="left"/>
    </xf>
    <xf numFmtId="0" fontId="8" fillId="0" borderId="14" xfId="2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wrapText="1"/>
    </xf>
    <xf numFmtId="0" fontId="7" fillId="0" borderId="36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 vertical="center" wrapText="1"/>
    </xf>
    <xf numFmtId="0" fontId="8" fillId="0" borderId="18" xfId="2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/>
    </xf>
    <xf numFmtId="0" fontId="0" fillId="0" borderId="7" xfId="0" applyBorder="1"/>
    <xf numFmtId="0" fontId="0" fillId="0" borderId="13" xfId="0" applyBorder="1"/>
    <xf numFmtId="0" fontId="0" fillId="0" borderId="10" xfId="0" applyBorder="1"/>
    <xf numFmtId="0" fontId="0" fillId="0" borderId="15" xfId="0" applyFill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25" fillId="0" borderId="0" xfId="3" applyFont="1" applyAlignment="1">
      <alignment horizontal="center" vertical="center"/>
    </xf>
    <xf numFmtId="0" fontId="0" fillId="0" borderId="0" xfId="0" applyBorder="1" applyAlignment="1">
      <alignment horizontal="center"/>
    </xf>
    <xf numFmtId="9" fontId="25" fillId="0" borderId="17" xfId="3" applyFont="1" applyBorder="1" applyAlignment="1">
      <alignment horizontal="center" vertical="center"/>
    </xf>
    <xf numFmtId="9" fontId="0" fillId="0" borderId="15" xfId="3" applyFont="1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16" xfId="3" applyFont="1" applyFill="1" applyBorder="1" applyAlignment="1">
      <alignment horizontal="center"/>
    </xf>
    <xf numFmtId="9" fontId="0" fillId="0" borderId="16" xfId="3" applyFont="1" applyBorder="1" applyAlignment="1">
      <alignment horizontal="center"/>
    </xf>
    <xf numFmtId="0" fontId="7" fillId="0" borderId="11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8" xfId="2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0" fontId="8" fillId="0" borderId="16" xfId="2" applyFont="1" applyFill="1" applyBorder="1" applyAlignment="1">
      <alignment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wrapText="1"/>
    </xf>
    <xf numFmtId="0" fontId="7" fillId="0" borderId="18" xfId="0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8" fillId="0" borderId="12" xfId="2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12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26" fillId="0" borderId="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/>
    <xf numFmtId="0" fontId="27" fillId="0" borderId="8" xfId="0" applyFont="1" applyFill="1" applyBorder="1" applyAlignment="1"/>
    <xf numFmtId="0" fontId="27" fillId="0" borderId="11" xfId="0" applyFont="1" applyFill="1" applyBorder="1" applyAlignment="1"/>
    <xf numFmtId="0" fontId="28" fillId="0" borderId="0" xfId="0" applyFont="1" applyFill="1" applyAlignment="1">
      <alignment horizontal="center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9" fontId="0" fillId="8" borderId="15" xfId="3" applyFont="1" applyFill="1" applyBorder="1" applyAlignment="1">
      <alignment horizontal="center"/>
    </xf>
    <xf numFmtId="9" fontId="25" fillId="8" borderId="17" xfId="3" applyFont="1" applyFill="1" applyBorder="1" applyAlignment="1">
      <alignment horizontal="center" vertical="center"/>
    </xf>
    <xf numFmtId="9" fontId="0" fillId="8" borderId="16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3" fillId="0" borderId="11" xfId="2" applyFill="1" applyBorder="1" applyAlignment="1">
      <alignment horizontal="left" wrapText="1"/>
    </xf>
    <xf numFmtId="0" fontId="7" fillId="9" borderId="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8" fillId="2" borderId="8" xfId="2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wrapText="1"/>
    </xf>
    <xf numFmtId="0" fontId="7" fillId="2" borderId="14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8" fillId="2" borderId="11" xfId="2" applyFont="1" applyFill="1" applyBorder="1" applyAlignment="1">
      <alignment horizontal="left" wrapText="1"/>
    </xf>
    <xf numFmtId="0" fontId="7" fillId="2" borderId="12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vertical="center" wrapText="1"/>
    </xf>
    <xf numFmtId="0" fontId="9" fillId="10" borderId="0" xfId="0" applyFont="1" applyFill="1" applyBorder="1" applyAlignment="1">
      <alignment horizontal="left"/>
    </xf>
    <xf numFmtId="0" fontId="8" fillId="10" borderId="14" xfId="2" applyFont="1" applyFill="1" applyBorder="1" applyAlignment="1">
      <alignment horizontal="left" vertical="center" wrapText="1"/>
    </xf>
    <xf numFmtId="0" fontId="7" fillId="10" borderId="0" xfId="0" applyFont="1" applyFill="1" applyAlignment="1">
      <alignment horizontal="left" wrapText="1"/>
    </xf>
    <xf numFmtId="0" fontId="3" fillId="0" borderId="8" xfId="2" applyFill="1" applyBorder="1" applyAlignment="1">
      <alignment horizontal="left" wrapText="1"/>
    </xf>
    <xf numFmtId="0" fontId="7" fillId="0" borderId="9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8" fillId="4" borderId="8" xfId="2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wrapText="1"/>
    </xf>
    <xf numFmtId="0" fontId="7" fillId="4" borderId="1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wrapText="1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vertical="center" wrapText="1"/>
    </xf>
    <xf numFmtId="0" fontId="8" fillId="4" borderId="11" xfId="2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vertical="center" wrapText="1"/>
    </xf>
    <xf numFmtId="0" fontId="14" fillId="4" borderId="1" xfId="2" applyFont="1" applyFill="1" applyBorder="1" applyAlignment="1">
      <alignment horizontal="left" wrapText="1"/>
    </xf>
    <xf numFmtId="0" fontId="5" fillId="4" borderId="11" xfId="0" applyFont="1" applyFill="1" applyBorder="1" applyAlignment="1">
      <alignment vertical="center" wrapText="1"/>
    </xf>
    <xf numFmtId="0" fontId="8" fillId="4" borderId="11" xfId="2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8" fillId="4" borderId="4" xfId="2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8" fillId="4" borderId="5" xfId="2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3" fillId="4" borderId="4" xfId="2" applyFill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29" fillId="12" borderId="47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26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8" fillId="0" borderId="8" xfId="2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0" fillId="0" borderId="11" xfId="0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0" fillId="0" borderId="48" xfId="0" applyBorder="1"/>
    <xf numFmtId="0" fontId="0" fillId="0" borderId="48" xfId="0" applyBorder="1" applyAlignment="1">
      <alignment horizontal="left"/>
    </xf>
    <xf numFmtId="0" fontId="0" fillId="0" borderId="0" xfId="0" applyNumberFormat="1" applyBorder="1"/>
    <xf numFmtId="0" fontId="0" fillId="0" borderId="0" xfId="0" applyBorder="1"/>
    <xf numFmtId="0" fontId="31" fillId="3" borderId="4" xfId="0" applyFont="1" applyFill="1" applyBorder="1" applyAlignment="1">
      <alignment horizontal="left"/>
    </xf>
    <xf numFmtId="0" fontId="31" fillId="7" borderId="4" xfId="0" applyFont="1" applyFill="1" applyBorder="1" applyAlignment="1">
      <alignment horizontal="left"/>
    </xf>
    <xf numFmtId="0" fontId="31" fillId="6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1" fillId="7" borderId="4" xfId="0" applyFont="1" applyFill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left"/>
    </xf>
    <xf numFmtId="0" fontId="31" fillId="3" borderId="4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0" fontId="36" fillId="0" borderId="0" xfId="0" applyFont="1"/>
    <xf numFmtId="0" fontId="35" fillId="4" borderId="1" xfId="0" applyFont="1" applyFill="1" applyBorder="1" applyAlignment="1"/>
    <xf numFmtId="0" fontId="35" fillId="4" borderId="1" xfId="0" applyFont="1" applyFill="1" applyBorder="1" applyAlignment="1">
      <alignment horizontal="left"/>
    </xf>
    <xf numFmtId="0" fontId="35" fillId="4" borderId="1" xfId="0" applyFont="1" applyFill="1" applyBorder="1"/>
    <xf numFmtId="0" fontId="35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6" fillId="4" borderId="0" xfId="0" applyFont="1" applyFill="1"/>
    <xf numFmtId="165" fontId="35" fillId="4" borderId="1" xfId="1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left" vertical="center"/>
    </xf>
    <xf numFmtId="0" fontId="38" fillId="4" borderId="1" xfId="2" applyFont="1" applyFill="1" applyBorder="1" applyAlignment="1"/>
    <xf numFmtId="0" fontId="39" fillId="4" borderId="1" xfId="0" applyFont="1" applyFill="1" applyBorder="1" applyAlignment="1">
      <alignment horizontal="left" vertical="center" wrapText="1"/>
    </xf>
    <xf numFmtId="0" fontId="38" fillId="4" borderId="1" xfId="2" applyFont="1" applyFill="1" applyBorder="1" applyAlignment="1">
      <alignment horizontal="left" wrapText="1"/>
    </xf>
    <xf numFmtId="0" fontId="37" fillId="4" borderId="1" xfId="0" applyFont="1" applyFill="1" applyBorder="1" applyAlignment="1">
      <alignment vertical="center" wrapText="1"/>
    </xf>
    <xf numFmtId="0" fontId="38" fillId="4" borderId="1" xfId="2" applyFont="1" applyFill="1" applyBorder="1" applyAlignment="1">
      <alignment horizontal="left" vertical="center" wrapText="1"/>
    </xf>
    <xf numFmtId="0" fontId="40" fillId="4" borderId="1" xfId="0" applyFont="1" applyFill="1" applyBorder="1" applyAlignment="1"/>
    <xf numFmtId="0" fontId="35" fillId="4" borderId="1" xfId="0" applyFont="1" applyFill="1" applyBorder="1" applyAlignment="1">
      <alignment wrapText="1"/>
    </xf>
    <xf numFmtId="0" fontId="38" fillId="4" borderId="1" xfId="2" applyFont="1" applyFill="1" applyBorder="1"/>
    <xf numFmtId="0" fontId="35" fillId="11" borderId="1" xfId="0" applyFont="1" applyFill="1" applyBorder="1" applyAlignment="1"/>
    <xf numFmtId="0" fontId="35" fillId="11" borderId="1" xfId="0" applyFont="1" applyFill="1" applyBorder="1" applyAlignment="1">
      <alignment horizontal="left"/>
    </xf>
    <xf numFmtId="0" fontId="35" fillId="11" borderId="1" xfId="0" applyFont="1" applyFill="1" applyBorder="1"/>
    <xf numFmtId="0" fontId="35" fillId="11" borderId="1" xfId="0" applyFont="1" applyFill="1" applyBorder="1" applyAlignment="1">
      <alignment horizontal="center"/>
    </xf>
    <xf numFmtId="0" fontId="38" fillId="11" borderId="1" xfId="2" applyFont="1" applyFill="1" applyBorder="1" applyAlignment="1"/>
    <xf numFmtId="0" fontId="35" fillId="11" borderId="1" xfId="0" applyFont="1" applyFill="1" applyBorder="1" applyAlignment="1">
      <alignment horizontal="center" vertical="center"/>
    </xf>
    <xf numFmtId="165" fontId="35" fillId="11" borderId="1" xfId="1" applyNumberFormat="1" applyFont="1" applyFill="1" applyBorder="1" applyAlignment="1">
      <alignment horizontal="center" vertical="center"/>
    </xf>
    <xf numFmtId="0" fontId="37" fillId="11" borderId="1" xfId="0" applyFont="1" applyFill="1" applyBorder="1"/>
    <xf numFmtId="0" fontId="36" fillId="11" borderId="0" xfId="0" applyFont="1" applyFill="1"/>
    <xf numFmtId="0" fontId="41" fillId="4" borderId="1" xfId="0" applyFont="1" applyFill="1" applyBorder="1" applyAlignment="1">
      <alignment horizontal="left" vertical="center" wrapText="1"/>
    </xf>
    <xf numFmtId="0" fontId="38" fillId="11" borderId="1" xfId="2" applyFont="1" applyFill="1" applyBorder="1"/>
    <xf numFmtId="0" fontId="35" fillId="11" borderId="1" xfId="0" applyFont="1" applyFill="1" applyBorder="1" applyAlignment="1">
      <alignment vertical="center" wrapText="1"/>
    </xf>
    <xf numFmtId="0" fontId="35" fillId="11" borderId="1" xfId="0" applyFont="1" applyFill="1" applyBorder="1" applyAlignment="1">
      <alignment horizontal="left" vertical="center" wrapText="1"/>
    </xf>
    <xf numFmtId="0" fontId="37" fillId="11" borderId="1" xfId="0" applyFont="1" applyFill="1" applyBorder="1" applyAlignment="1">
      <alignment horizontal="left" vertical="center" wrapText="1"/>
    </xf>
    <xf numFmtId="0" fontId="35" fillId="4" borderId="1" xfId="2" applyFont="1" applyFill="1" applyBorder="1"/>
    <xf numFmtId="0" fontId="35" fillId="4" borderId="1" xfId="0" applyFont="1" applyFill="1" applyBorder="1" applyAlignment="1">
      <alignment vertical="center"/>
    </xf>
    <xf numFmtId="0" fontId="42" fillId="4" borderId="1" xfId="0" applyFont="1" applyFill="1" applyBorder="1" applyAlignment="1">
      <alignment horizontal="left" vertical="center" wrapText="1"/>
    </xf>
    <xf numFmtId="0" fontId="35" fillId="4" borderId="1" xfId="2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left" wrapText="1"/>
    </xf>
    <xf numFmtId="0" fontId="37" fillId="4" borderId="1" xfId="0" applyFont="1" applyFill="1" applyBorder="1" applyAlignment="1"/>
    <xf numFmtId="0" fontId="37" fillId="4" borderId="1" xfId="0" applyFont="1" applyFill="1" applyBorder="1" applyAlignment="1">
      <alignment horizontal="left" wrapText="1"/>
    </xf>
    <xf numFmtId="0" fontId="38" fillId="4" borderId="1" xfId="2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/>
    </xf>
    <xf numFmtId="0" fontId="43" fillId="4" borderId="1" xfId="0" applyFont="1" applyFill="1" applyBorder="1" applyAlignment="1"/>
    <xf numFmtId="0" fontId="37" fillId="4" borderId="1" xfId="0" applyFont="1" applyFill="1" applyBorder="1" applyAlignment="1">
      <alignment horizontal="left" vertical="center"/>
    </xf>
    <xf numFmtId="0" fontId="44" fillId="4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/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/>
    <xf numFmtId="0" fontId="35" fillId="0" borderId="1" xfId="0" applyFont="1" applyFill="1" applyBorder="1" applyAlignment="1">
      <alignment horizontal="center"/>
    </xf>
    <xf numFmtId="0" fontId="35" fillId="1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65" fontId="35" fillId="0" borderId="1" xfId="1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5" fillId="10" borderId="1" xfId="0" applyFont="1" applyFill="1" applyBorder="1"/>
    <xf numFmtId="0" fontId="36" fillId="0" borderId="0" xfId="0" applyFont="1" applyFill="1"/>
    <xf numFmtId="0" fontId="43" fillId="11" borderId="1" xfId="0" applyFont="1" applyFill="1" applyBorder="1" applyAlignment="1"/>
    <xf numFmtId="0" fontId="38" fillId="11" borderId="1" xfId="2" applyFont="1" applyFill="1" applyBorder="1" applyAlignment="1">
      <alignment wrapText="1"/>
    </xf>
    <xf numFmtId="0" fontId="40" fillId="0" borderId="1" xfId="0" applyFont="1" applyFill="1" applyBorder="1" applyAlignment="1"/>
    <xf numFmtId="0" fontId="37" fillId="0" borderId="1" xfId="0" applyFont="1" applyFill="1" applyBorder="1" applyAlignment="1"/>
    <xf numFmtId="0" fontId="38" fillId="0" borderId="1" xfId="2" applyFont="1" applyFill="1" applyBorder="1"/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left" wrapText="1"/>
    </xf>
    <xf numFmtId="0" fontId="37" fillId="4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left"/>
    </xf>
    <xf numFmtId="0" fontId="40" fillId="4" borderId="1" xfId="0" applyFont="1" applyFill="1" applyBorder="1" applyAlignment="1">
      <alignment horizontal="center"/>
    </xf>
    <xf numFmtId="0" fontId="45" fillId="4" borderId="1" xfId="0" applyFont="1" applyFill="1" applyBorder="1" applyAlignment="1"/>
    <xf numFmtId="0" fontId="37" fillId="11" borderId="1" xfId="0" applyFont="1" applyFill="1" applyBorder="1" applyAlignment="1">
      <alignment vertical="center" wrapText="1"/>
    </xf>
    <xf numFmtId="0" fontId="37" fillId="11" borderId="1" xfId="2" applyFont="1" applyFill="1" applyBorder="1" applyAlignment="1">
      <alignment horizontal="left"/>
    </xf>
    <xf numFmtId="0" fontId="38" fillId="11" borderId="46" xfId="2" applyFont="1" applyFill="1" applyBorder="1" applyAlignment="1">
      <alignment horizontal="left"/>
    </xf>
    <xf numFmtId="0" fontId="37" fillId="11" borderId="1" xfId="0" applyFont="1" applyFill="1" applyBorder="1" applyAlignment="1">
      <alignment horizontal="left" vertical="center"/>
    </xf>
    <xf numFmtId="0" fontId="38" fillId="4" borderId="1" xfId="2" applyFont="1" applyFill="1" applyBorder="1" applyAlignment="1">
      <alignment wrapText="1"/>
    </xf>
    <xf numFmtId="0" fontId="35" fillId="4" borderId="8" xfId="0" applyFont="1" applyFill="1" applyBorder="1" applyAlignment="1">
      <alignment vertical="center" wrapText="1"/>
    </xf>
    <xf numFmtId="0" fontId="35" fillId="4" borderId="8" xfId="0" applyFont="1" applyFill="1" applyBorder="1" applyAlignment="1">
      <alignment horizontal="left" vertical="center" wrapText="1"/>
    </xf>
    <xf numFmtId="0" fontId="38" fillId="4" borderId="8" xfId="2" applyFont="1" applyFill="1" applyBorder="1" applyAlignment="1">
      <alignment horizontal="left" wrapText="1"/>
    </xf>
    <xf numFmtId="0" fontId="35" fillId="4" borderId="9" xfId="0" applyFont="1" applyFill="1" applyBorder="1" applyAlignment="1">
      <alignment horizontal="left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wrapText="1"/>
    </xf>
    <xf numFmtId="0" fontId="35" fillId="0" borderId="12" xfId="0" applyFont="1" applyFill="1" applyBorder="1" applyAlignment="1">
      <alignment horizontal="left" vertical="center" wrapText="1"/>
    </xf>
    <xf numFmtId="0" fontId="35" fillId="4" borderId="1" xfId="2" applyFont="1" applyFill="1" applyBorder="1" applyAlignment="1"/>
    <xf numFmtId="0" fontId="46" fillId="4" borderId="1" xfId="2" applyFont="1" applyFill="1" applyBorder="1" applyAlignment="1">
      <alignment horizontal="left" wrapText="1"/>
    </xf>
    <xf numFmtId="0" fontId="35" fillId="11" borderId="1" xfId="0" applyFont="1" applyFill="1" applyBorder="1" applyAlignment="1">
      <alignment vertical="center"/>
    </xf>
    <xf numFmtId="0" fontId="37" fillId="4" borderId="11" xfId="0" applyFont="1" applyFill="1" applyBorder="1" applyAlignment="1">
      <alignment vertical="center" wrapText="1"/>
    </xf>
    <xf numFmtId="0" fontId="37" fillId="4" borderId="11" xfId="0" applyFont="1" applyFill="1" applyBorder="1" applyAlignment="1">
      <alignment horizontal="left" vertical="center" wrapText="1"/>
    </xf>
    <xf numFmtId="0" fontId="38" fillId="4" borderId="11" xfId="2" applyFont="1" applyFill="1" applyBorder="1" applyAlignment="1">
      <alignment horizontal="left" vertical="center" wrapText="1"/>
    </xf>
    <xf numFmtId="0" fontId="37" fillId="4" borderId="8" xfId="0" applyFont="1" applyFill="1" applyBorder="1" applyAlignment="1">
      <alignment vertical="center" wrapText="1"/>
    </xf>
    <xf numFmtId="0" fontId="37" fillId="4" borderId="8" xfId="0" applyFont="1" applyFill="1" applyBorder="1" applyAlignment="1">
      <alignment horizontal="left" vertical="center" wrapText="1"/>
    </xf>
    <xf numFmtId="0" fontId="38" fillId="4" borderId="8" xfId="2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vertical="center" wrapText="1"/>
    </xf>
    <xf numFmtId="0" fontId="47" fillId="4" borderId="1" xfId="0" applyFont="1" applyFill="1" applyBorder="1" applyAlignment="1">
      <alignment horizontal="left" wrapText="1"/>
    </xf>
    <xf numFmtId="0" fontId="35" fillId="4" borderId="11" xfId="0" applyFont="1" applyFill="1" applyBorder="1" applyAlignment="1">
      <alignment wrapText="1"/>
    </xf>
    <xf numFmtId="0" fontId="36" fillId="4" borderId="11" xfId="0" applyFont="1" applyFill="1" applyBorder="1" applyAlignment="1">
      <alignment vertical="center" wrapText="1"/>
    </xf>
    <xf numFmtId="0" fontId="47" fillId="4" borderId="11" xfId="0" applyFont="1" applyFill="1" applyBorder="1" applyAlignment="1">
      <alignment horizontal="left" wrapText="1"/>
    </xf>
    <xf numFmtId="0" fontId="37" fillId="4" borderId="11" xfId="0" applyFont="1" applyFill="1" applyBorder="1" applyAlignment="1">
      <alignment horizontal="left" wrapText="1"/>
    </xf>
    <xf numFmtId="0" fontId="38" fillId="4" borderId="11" xfId="2" applyFont="1" applyFill="1" applyBorder="1" applyAlignment="1">
      <alignment horizontal="left" wrapText="1"/>
    </xf>
    <xf numFmtId="0" fontId="48" fillId="0" borderId="0" xfId="0" applyFont="1" applyAlignment="1">
      <alignment horizontal="center"/>
    </xf>
    <xf numFmtId="0" fontId="37" fillId="4" borderId="8" xfId="0" applyFont="1" applyFill="1" applyBorder="1" applyAlignment="1">
      <alignment horizontal="left" vertical="center"/>
    </xf>
    <xf numFmtId="0" fontId="37" fillId="4" borderId="8" xfId="0" applyFont="1" applyFill="1" applyBorder="1" applyAlignment="1">
      <alignment horizontal="left" vertical="center" wrapText="1"/>
    </xf>
    <xf numFmtId="0" fontId="38" fillId="4" borderId="8" xfId="2" applyFont="1" applyFill="1" applyBorder="1" applyAlignment="1">
      <alignment horizontal="left" vertical="center" wrapText="1"/>
    </xf>
    <xf numFmtId="0" fontId="37" fillId="4" borderId="11" xfId="0" applyFont="1" applyFill="1" applyBorder="1" applyAlignment="1">
      <alignment horizontal="left"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37" fillId="0" borderId="16" xfId="0" applyFont="1" applyFill="1" applyBorder="1" applyAlignment="1">
      <alignment vertical="center" wrapText="1"/>
    </xf>
    <xf numFmtId="0" fontId="37" fillId="0" borderId="16" xfId="0" applyFont="1" applyFill="1" applyBorder="1" applyAlignment="1">
      <alignment horizontal="left" vertical="center" wrapText="1"/>
    </xf>
    <xf numFmtId="0" fontId="38" fillId="0" borderId="16" xfId="2" applyFont="1" applyFill="1" applyBorder="1" applyAlignment="1">
      <alignment horizontal="left" vertical="center" wrapText="1"/>
    </xf>
    <xf numFmtId="0" fontId="37" fillId="4" borderId="8" xfId="0" applyFont="1" applyFill="1" applyBorder="1" applyAlignment="1">
      <alignment vertical="center"/>
    </xf>
    <xf numFmtId="0" fontId="38" fillId="4" borderId="8" xfId="2" applyFont="1" applyFill="1" applyBorder="1" applyAlignment="1">
      <alignment horizontal="left" vertical="center"/>
    </xf>
    <xf numFmtId="0" fontId="37" fillId="0" borderId="8" xfId="0" applyFont="1" applyFill="1" applyBorder="1" applyAlignment="1">
      <alignment vertical="center"/>
    </xf>
    <xf numFmtId="0" fontId="37" fillId="0" borderId="8" xfId="0" applyFont="1" applyFill="1" applyBorder="1" applyAlignment="1">
      <alignment horizontal="left" vertical="center"/>
    </xf>
    <xf numFmtId="0" fontId="38" fillId="0" borderId="8" xfId="2" applyFont="1" applyFill="1" applyBorder="1" applyAlignment="1">
      <alignment horizontal="left" vertical="center"/>
    </xf>
    <xf numFmtId="0" fontId="43" fillId="0" borderId="1" xfId="0" applyFont="1" applyFill="1" applyBorder="1" applyAlignment="1"/>
    <xf numFmtId="0" fontId="35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left" vertical="top"/>
    </xf>
    <xf numFmtId="0" fontId="35" fillId="4" borderId="1" xfId="0" applyFont="1" applyFill="1" applyBorder="1" applyAlignment="1">
      <alignment horizontal="center" vertical="top"/>
    </xf>
    <xf numFmtId="0" fontId="37" fillId="0" borderId="8" xfId="0" applyFont="1" applyFill="1" applyBorder="1" applyAlignment="1">
      <alignment horizontal="left" vertical="center" wrapText="1"/>
    </xf>
    <xf numFmtId="0" fontId="35" fillId="4" borderId="4" xfId="0" applyFont="1" applyFill="1" applyBorder="1" applyAlignment="1"/>
    <xf numFmtId="0" fontId="35" fillId="4" borderId="4" xfId="0" applyFont="1" applyFill="1" applyBorder="1" applyAlignment="1">
      <alignment horizontal="left"/>
    </xf>
    <xf numFmtId="0" fontId="37" fillId="4" borderId="4" xfId="0" applyFont="1" applyFill="1" applyBorder="1" applyAlignment="1">
      <alignment vertical="center" wrapText="1"/>
    </xf>
    <xf numFmtId="0" fontId="37" fillId="4" borderId="4" xfId="0" applyFont="1" applyFill="1" applyBorder="1" applyAlignment="1">
      <alignment horizontal="left" vertical="center" wrapText="1"/>
    </xf>
    <xf numFmtId="0" fontId="50" fillId="4" borderId="0" xfId="0" applyFont="1" applyFill="1" applyAlignment="1">
      <alignment horizontal="center"/>
    </xf>
    <xf numFmtId="0" fontId="38" fillId="4" borderId="4" xfId="2" applyFont="1" applyFill="1" applyBorder="1" applyAlignment="1">
      <alignment horizontal="left" wrapText="1"/>
    </xf>
    <xf numFmtId="0" fontId="35" fillId="4" borderId="4" xfId="0" applyFont="1" applyFill="1" applyBorder="1" applyAlignment="1">
      <alignment horizontal="left" vertical="center" wrapText="1"/>
    </xf>
    <xf numFmtId="0" fontId="35" fillId="4" borderId="38" xfId="0" applyFont="1" applyFill="1" applyBorder="1" applyAlignment="1"/>
    <xf numFmtId="0" fontId="37" fillId="4" borderId="1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/>
    <xf numFmtId="0" fontId="35" fillId="4" borderId="5" xfId="0" applyFont="1" applyFill="1" applyBorder="1"/>
    <xf numFmtId="0" fontId="50" fillId="4" borderId="5" xfId="0" applyFont="1" applyFill="1" applyBorder="1" applyAlignment="1">
      <alignment horizontal="center" vertical="center"/>
    </xf>
    <xf numFmtId="0" fontId="38" fillId="4" borderId="5" xfId="2" applyFont="1" applyFill="1" applyBorder="1"/>
    <xf numFmtId="0" fontId="50" fillId="4" borderId="1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 vertical="center"/>
    </xf>
    <xf numFmtId="0" fontId="35" fillId="4" borderId="14" xfId="0" applyFont="1" applyFill="1" applyBorder="1" applyAlignment="1">
      <alignment horizontal="left" vertical="center" wrapText="1"/>
    </xf>
    <xf numFmtId="0" fontId="35" fillId="4" borderId="4" xfId="0" applyFont="1" applyFill="1" applyBorder="1" applyAlignment="1">
      <alignment vertical="center" wrapText="1"/>
    </xf>
    <xf numFmtId="0" fontId="35" fillId="4" borderId="5" xfId="0" applyFont="1" applyFill="1" applyBorder="1" applyAlignment="1">
      <alignment horizontal="left"/>
    </xf>
    <xf numFmtId="0" fontId="35" fillId="4" borderId="19" xfId="0" applyFont="1" applyFill="1" applyBorder="1" applyAlignment="1">
      <alignment vertical="center" wrapText="1"/>
    </xf>
    <xf numFmtId="0" fontId="37" fillId="4" borderId="19" xfId="0" applyFont="1" applyFill="1" applyBorder="1" applyAlignment="1">
      <alignment horizontal="left" wrapText="1"/>
    </xf>
    <xf numFmtId="0" fontId="35" fillId="4" borderId="4" xfId="0" applyFont="1" applyFill="1" applyBorder="1"/>
    <xf numFmtId="0" fontId="51" fillId="4" borderId="0" xfId="0" applyFont="1" applyFill="1"/>
    <xf numFmtId="0" fontId="35" fillId="4" borderId="20" xfId="0" applyFont="1" applyFill="1" applyBorder="1" applyAlignment="1">
      <alignment horizontal="left" vertical="center" wrapText="1"/>
    </xf>
    <xf numFmtId="0" fontId="35" fillId="4" borderId="5" xfId="0" applyFont="1" applyFill="1" applyBorder="1" applyAlignment="1">
      <alignment vertical="center" wrapText="1"/>
    </xf>
    <xf numFmtId="0" fontId="37" fillId="4" borderId="5" xfId="0" applyFont="1" applyFill="1" applyBorder="1" applyAlignment="1">
      <alignment horizontal="left" wrapText="1"/>
    </xf>
    <xf numFmtId="0" fontId="35" fillId="4" borderId="24" xfId="0" applyFont="1" applyFill="1" applyBorder="1" applyAlignment="1">
      <alignment horizontal="left" vertical="center" wrapText="1"/>
    </xf>
    <xf numFmtId="0" fontId="35" fillId="4" borderId="4" xfId="0" applyFont="1" applyFill="1" applyBorder="1" applyAlignment="1">
      <alignment horizontal="center"/>
    </xf>
    <xf numFmtId="0" fontId="38" fillId="4" borderId="4" xfId="2" applyFont="1" applyFill="1" applyBorder="1"/>
    <xf numFmtId="0" fontId="37" fillId="4" borderId="5" xfId="0" applyFont="1" applyFill="1" applyBorder="1" applyAlignment="1">
      <alignment horizontal="left" vertical="center" wrapText="1"/>
    </xf>
    <xf numFmtId="0" fontId="50" fillId="4" borderId="4" xfId="0" applyFont="1" applyFill="1" applyBorder="1"/>
    <xf numFmtId="0" fontId="35" fillId="4" borderId="0" xfId="0" applyFont="1" applyFill="1"/>
    <xf numFmtId="0" fontId="38" fillId="4" borderId="4" xfId="2" applyFont="1" applyFill="1" applyBorder="1" applyAlignment="1">
      <alignment horizontal="left" vertical="center" wrapText="1"/>
    </xf>
    <xf numFmtId="0" fontId="37" fillId="4" borderId="5" xfId="0" applyFont="1" applyFill="1" applyBorder="1" applyAlignment="1">
      <alignment vertical="center" wrapText="1"/>
    </xf>
    <xf numFmtId="0" fontId="38" fillId="4" borderId="5" xfId="2" applyFont="1" applyFill="1" applyBorder="1" applyAlignment="1">
      <alignment horizontal="left" vertical="center" wrapText="1"/>
    </xf>
    <xf numFmtId="0" fontId="38" fillId="4" borderId="0" xfId="2" applyFont="1" applyFill="1"/>
    <xf numFmtId="0" fontId="37" fillId="0" borderId="1" xfId="2" applyFont="1" applyFill="1" applyBorder="1" applyAlignment="1"/>
    <xf numFmtId="0" fontId="35" fillId="0" borderId="1" xfId="0" applyFont="1" applyFill="1" applyBorder="1" applyAlignment="1">
      <alignment horizontal="left" vertical="top"/>
    </xf>
    <xf numFmtId="0" fontId="35" fillId="0" borderId="1" xfId="0" applyFont="1" applyFill="1" applyBorder="1" applyAlignment="1">
      <alignment horizontal="center" vertical="top"/>
    </xf>
    <xf numFmtId="0" fontId="39" fillId="0" borderId="1" xfId="0" applyFont="1" applyFill="1" applyBorder="1"/>
    <xf numFmtId="0" fontId="38" fillId="0" borderId="1" xfId="2" applyFont="1" applyFill="1" applyBorder="1" applyAlignment="1"/>
    <xf numFmtId="165" fontId="35" fillId="0" borderId="1" xfId="1" applyNumberFormat="1" applyFont="1" applyFill="1" applyBorder="1" applyAlignment="1"/>
    <xf numFmtId="0" fontId="40" fillId="4" borderId="1" xfId="0" applyFont="1" applyFill="1" applyBorder="1" applyAlignment="1">
      <alignment horizontal="left" vertical="center" wrapText="1"/>
    </xf>
    <xf numFmtId="0" fontId="35" fillId="4" borderId="0" xfId="2" applyFont="1" applyFill="1"/>
    <xf numFmtId="0" fontId="40" fillId="11" borderId="1" xfId="0" applyFont="1" applyFill="1" applyBorder="1" applyAlignment="1">
      <alignment horizontal="left" vertical="center" wrapText="1"/>
    </xf>
    <xf numFmtId="0" fontId="52" fillId="4" borderId="1" xfId="2" applyFont="1" applyFill="1" applyBorder="1" applyAlignment="1">
      <alignment horizontal="left" wrapText="1"/>
    </xf>
    <xf numFmtId="0" fontId="38" fillId="11" borderId="1" xfId="2" applyFont="1" applyFill="1" applyBorder="1" applyAlignment="1">
      <alignment horizontal="left"/>
    </xf>
    <xf numFmtId="0" fontId="35" fillId="11" borderId="1" xfId="2" applyFont="1" applyFill="1" applyBorder="1" applyAlignment="1">
      <alignment horizontal="left" vertical="center" wrapText="1"/>
    </xf>
    <xf numFmtId="0" fontId="38" fillId="11" borderId="1" xfId="2" applyFont="1" applyFill="1" applyBorder="1" applyAlignment="1">
      <alignment horizontal="left" vertical="center" wrapText="1"/>
    </xf>
    <xf numFmtId="0" fontId="38" fillId="11" borderId="1" xfId="2" applyFont="1" applyFill="1" applyBorder="1" applyAlignment="1">
      <alignment horizontal="left" vertical="center"/>
    </xf>
    <xf numFmtId="0" fontId="52" fillId="4" borderId="1" xfId="2" applyFont="1" applyFill="1" applyBorder="1" applyAlignment="1">
      <alignment horizontal="left" vertical="center" wrapText="1"/>
    </xf>
    <xf numFmtId="3" fontId="35" fillId="4" borderId="1" xfId="0" applyNumberFormat="1" applyFont="1" applyFill="1" applyBorder="1"/>
    <xf numFmtId="0" fontId="40" fillId="4" borderId="1" xfId="0" applyFont="1" applyFill="1" applyBorder="1"/>
    <xf numFmtId="0" fontId="40" fillId="4" borderId="1" xfId="0" applyFont="1" applyFill="1" applyBorder="1" applyAlignment="1">
      <alignment horizontal="center" vertical="center"/>
    </xf>
    <xf numFmtId="0" fontId="35" fillId="4" borderId="1" xfId="2" applyFont="1" applyFill="1" applyBorder="1" applyAlignment="1">
      <alignment horizontal="left" wrapText="1"/>
    </xf>
    <xf numFmtId="3" fontId="35" fillId="0" borderId="1" xfId="0" applyNumberFormat="1" applyFont="1" applyFill="1" applyBorder="1"/>
    <xf numFmtId="0" fontId="35" fillId="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Fill="1" applyAlignment="1">
      <alignment horizontal="left"/>
    </xf>
    <xf numFmtId="0" fontId="35" fillId="0" borderId="0" xfId="0" applyFont="1"/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 vertical="center"/>
    </xf>
    <xf numFmtId="0" fontId="48" fillId="0" borderId="0" xfId="0" applyFont="1"/>
    <xf numFmtId="0" fontId="37" fillId="0" borderId="1" xfId="0" applyFont="1" applyFill="1" applyBorder="1" applyAlignment="1">
      <alignment vertical="center" wrapText="1"/>
    </xf>
    <xf numFmtId="0" fontId="38" fillId="0" borderId="1" xfId="2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4" xfId="0" applyFont="1" applyFill="1" applyBorder="1" applyAlignment="1">
      <alignment vertical="center" wrapText="1"/>
    </xf>
    <xf numFmtId="0" fontId="37" fillId="0" borderId="4" xfId="0" applyFont="1" applyFill="1" applyBorder="1" applyAlignment="1">
      <alignment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38" fillId="0" borderId="4" xfId="2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vertical="center" wrapText="1"/>
    </xf>
    <xf numFmtId="0" fontId="37" fillId="0" borderId="11" xfId="0" applyFont="1" applyFill="1" applyBorder="1" applyAlignment="1">
      <alignment horizontal="left" vertical="center" wrapText="1"/>
    </xf>
    <xf numFmtId="0" fontId="38" fillId="0" borderId="11" xfId="2" applyFont="1" applyFill="1" applyBorder="1" applyAlignment="1">
      <alignment horizontal="left" vertical="center" wrapText="1"/>
    </xf>
    <xf numFmtId="0" fontId="31" fillId="3" borderId="4" xfId="0" applyFont="1" applyFill="1" applyBorder="1" applyAlignment="1"/>
    <xf numFmtId="0" fontId="31" fillId="3" borderId="2" xfId="0" applyFont="1" applyFill="1" applyBorder="1" applyAlignment="1"/>
    <xf numFmtId="0" fontId="31" fillId="3" borderId="5" xfId="0" applyFont="1" applyFill="1" applyBorder="1" applyAlignment="1"/>
    <xf numFmtId="0" fontId="35" fillId="4" borderId="2" xfId="0" applyFont="1" applyFill="1" applyBorder="1" applyAlignment="1"/>
    <xf numFmtId="0" fontId="31" fillId="3" borderId="1" xfId="0" applyFont="1" applyFill="1" applyBorder="1" applyAlignment="1"/>
    <xf numFmtId="0" fontId="35" fillId="0" borderId="2" xfId="0" applyFont="1" applyFill="1" applyBorder="1" applyAlignment="1"/>
    <xf numFmtId="0" fontId="35" fillId="0" borderId="4" xfId="0" applyFont="1" applyFill="1" applyBorder="1" applyAlignment="1">
      <alignment horizontal="left"/>
    </xf>
    <xf numFmtId="0" fontId="35" fillId="11" borderId="4" xfId="0" applyFont="1" applyFill="1" applyBorder="1" applyAlignment="1">
      <alignment horizontal="left"/>
    </xf>
    <xf numFmtId="0" fontId="35" fillId="0" borderId="38" xfId="0" applyFont="1" applyFill="1" applyBorder="1" applyAlignment="1"/>
    <xf numFmtId="0" fontId="35" fillId="0" borderId="4" xfId="0" applyFont="1" applyFill="1" applyBorder="1" applyAlignment="1"/>
    <xf numFmtId="0" fontId="35" fillId="4" borderId="38" xfId="0" applyFont="1" applyFill="1" applyBorder="1"/>
  </cellXfs>
  <cellStyles count="4">
    <cellStyle name="Hipervínculo" xfId="2" builtinId="8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F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ii@cftuta.cl" TargetMode="External"/><Relationship Id="rId21" Type="http://schemas.openxmlformats.org/officeDocument/2006/relationships/hyperlink" Target="http://www.tecmontt.ulagos.cl/carreras/tecnico-construcci&#243;n.pdf" TargetMode="External"/><Relationship Id="rId42" Type="http://schemas.openxmlformats.org/officeDocument/2006/relationships/hyperlink" Target="http://postgrado.udec.cl/?q=node/39&amp;codigo=4309&amp;acreditado=0" TargetMode="External"/><Relationship Id="rId63" Type="http://schemas.openxmlformats.org/officeDocument/2006/relationships/hyperlink" Target="mailto:jvilches@ucm.cl" TargetMode="External"/><Relationship Id="rId84" Type="http://schemas.openxmlformats.org/officeDocument/2006/relationships/hyperlink" Target="http://www.uss.cl/ingenieria-y-tecnologia/carrera/ingenieria-civil/descripcion/" TargetMode="External"/><Relationship Id="rId138" Type="http://schemas.openxmlformats.org/officeDocument/2006/relationships/hyperlink" Target="mailto:curico@inacap.cl" TargetMode="External"/><Relationship Id="rId159" Type="http://schemas.openxmlformats.org/officeDocument/2006/relationships/hyperlink" Target="mailto:arica@inacap.cl" TargetMode="External"/><Relationship Id="rId107" Type="http://schemas.openxmlformats.org/officeDocument/2006/relationships/hyperlink" Target="http://etc.uchilefau.cl/diploma-proyectos-bim/" TargetMode="External"/><Relationship Id="rId11" Type="http://schemas.openxmlformats.org/officeDocument/2006/relationships/hyperlink" Target="http://www.pucv.cl/pucv/facultad-de-arquitectura-y-urbanismo/postgrados/magister-en-arquitectura-y-diseno-mencion-nautico-y-maritimo/magister-en-arquitectura-y-diseno-mencion-nautico-y-maritimo/2015-06-30/095122.html" TargetMode="External"/><Relationship Id="rId32" Type="http://schemas.openxmlformats.org/officeDocument/2006/relationships/hyperlink" Target="http://postgrados.udp.cl/programas/desarrollo-de-proyectos-y-modelacion-aavanzadarevit-bim/" TargetMode="External"/><Relationship Id="rId53" Type="http://schemas.openxmlformats.org/officeDocument/2006/relationships/hyperlink" Target="https://www.tupuedes.cl/wp-content/uploads/sites/5/2015/11/Construccion-Civil-2018-09012018.pdf" TargetMode="External"/><Relationship Id="rId74" Type="http://schemas.openxmlformats.org/officeDocument/2006/relationships/hyperlink" Target="mailto:ysalah@duoc.cl" TargetMode="External"/><Relationship Id="rId128" Type="http://schemas.openxmlformats.org/officeDocument/2006/relationships/hyperlink" Target="mailto:curico@inacap.cl" TargetMode="External"/><Relationship Id="rId149" Type="http://schemas.openxmlformats.org/officeDocument/2006/relationships/hyperlink" Target="http://arquitectura.udd.cl/magister-arquitectura/files/2017/06/MArq-Ciudad-y-Paisaje.pdf" TargetMode="External"/><Relationship Id="rId5" Type="http://schemas.openxmlformats.org/officeDocument/2006/relationships/hyperlink" Target="http://portal.ucm.cl/content/uploads/2017/10/malla-construccion-civil-ucm-2018.pdf" TargetMode="External"/><Relationship Id="rId95" Type="http://schemas.openxmlformats.org/officeDocument/2006/relationships/hyperlink" Target="mailto:docenciaoocc@usach.cl" TargetMode="External"/><Relationship Id="rId160" Type="http://schemas.openxmlformats.org/officeDocument/2006/relationships/hyperlink" Target="mailto:arica@inacap.cl" TargetMode="External"/><Relationship Id="rId22" Type="http://schemas.openxmlformats.org/officeDocument/2006/relationships/hyperlink" Target="http://educacion-continua.udla.cl/educacion-continua/diplomados/concepcion/diplomado-en-bim" TargetMode="External"/><Relationship Id="rId43" Type="http://schemas.openxmlformats.org/officeDocument/2006/relationships/hyperlink" Target="http://admision.udec.cl/themes/garland/mallas/losang/ingeneriageomatica.pdf" TargetMode="External"/><Relationship Id="rId64" Type="http://schemas.openxmlformats.org/officeDocument/2006/relationships/hyperlink" Target="mailto:alejandro.torres@ucentral.cl" TargetMode="External"/><Relationship Id="rId118" Type="http://schemas.openxmlformats.org/officeDocument/2006/relationships/hyperlink" Target="mailto:admision@esanedelnorte.cl" TargetMode="External"/><Relationship Id="rId139" Type="http://schemas.openxmlformats.org/officeDocument/2006/relationships/hyperlink" Target="mailto:iquique@inacap.cl" TargetMode="External"/><Relationship Id="rId85" Type="http://schemas.openxmlformats.org/officeDocument/2006/relationships/hyperlink" Target="http://www.uss.cl/ingenieria-y-tecnologia/carrera/ingenieria-civil/descripcion/" TargetMode="External"/><Relationship Id="rId150" Type="http://schemas.openxmlformats.org/officeDocument/2006/relationships/hyperlink" Target="http://colegioconstructores.cl/curso-aplicacion-de-software-en-obras-de-construccion-asoc/" TargetMode="External"/><Relationship Id="rId12" Type="http://schemas.openxmlformats.org/officeDocument/2006/relationships/hyperlink" Target="http://www.pucv.cl/pucv/facultad-de-ingenieria/postgrados/magister-en-mecanismo-de-desarrollo-limpio-y-eficiencia-energetica/magister-en-mecanismo-de-desarrollo-limpio-y-eficiencia-energetica/2015-06-30/162847.html" TargetMode="External"/><Relationship Id="rId17" Type="http://schemas.openxmlformats.org/officeDocument/2006/relationships/hyperlink" Target="https://admision.uautonoma.cl/facultades/facultad-de-arquitectura-y-construccion/ingenieria-en-construccion/" TargetMode="External"/><Relationship Id="rId33" Type="http://schemas.openxmlformats.org/officeDocument/2006/relationships/hyperlink" Target="https://ubolivariana.cl/ub/ub-online-Ingenieria-contruccion-mencion-gestion-obras(C).php" TargetMode="External"/><Relationship Id="rId38" Type="http://schemas.openxmlformats.org/officeDocument/2006/relationships/hyperlink" Target="http://it.ucsc.cl/carreras/tecnico-universitario-en-construccion/" TargetMode="External"/><Relationship Id="rId59" Type="http://schemas.openxmlformats.org/officeDocument/2006/relationships/hyperlink" Target="https://www.unab.cl/carreras/mallas/ing_construccion.pdf/" TargetMode="External"/><Relationship Id="rId103" Type="http://schemas.openxmlformats.org/officeDocument/2006/relationships/hyperlink" Target="mailto:mmualin@ing.uchile.cl" TargetMode="External"/><Relationship Id="rId108" Type="http://schemas.openxmlformats.org/officeDocument/2006/relationships/hyperlink" Target="mailto:educacioncontinua@uchilefau.cl" TargetMode="External"/><Relationship Id="rId124" Type="http://schemas.openxmlformats.org/officeDocument/2006/relationships/hyperlink" Target="mailto:elagos@inacap.cl" TargetMode="External"/><Relationship Id="rId129" Type="http://schemas.openxmlformats.org/officeDocument/2006/relationships/hyperlink" Target="mailto:talca@inacap.cl" TargetMode="External"/><Relationship Id="rId54" Type="http://schemas.openxmlformats.org/officeDocument/2006/relationships/hyperlink" Target="https://www.tupuedes.cl/wp-content/uploads/sites/5/2015/11/Construccion-Civil-2018-09012018.pdf" TargetMode="External"/><Relationship Id="rId70" Type="http://schemas.openxmlformats.org/officeDocument/2006/relationships/hyperlink" Target="mailto:blibenora@duoc.cl" TargetMode="External"/><Relationship Id="rId75" Type="http://schemas.openxmlformats.org/officeDocument/2006/relationships/hyperlink" Target="mailto:dpescara@duoc.cl" TargetMode="External"/><Relationship Id="rId91" Type="http://schemas.openxmlformats.org/officeDocument/2006/relationships/hyperlink" Target="mailto:aruz@virginiogomez.cl" TargetMode="External"/><Relationship Id="rId96" Type="http://schemas.openxmlformats.org/officeDocument/2006/relationships/hyperlink" Target="http://oocc-usach.cl/wp-content/uploads/2014/08/MALLACONC2017-1.pdf" TargetMode="External"/><Relationship Id="rId140" Type="http://schemas.openxmlformats.org/officeDocument/2006/relationships/hyperlink" Target="mailto:osorno@inacap.cl" TargetMode="External"/><Relationship Id="rId145" Type="http://schemas.openxmlformats.org/officeDocument/2006/relationships/hyperlink" Target="mailto:laserena@inacap.cl" TargetMode="External"/><Relationship Id="rId161" Type="http://schemas.openxmlformats.org/officeDocument/2006/relationships/hyperlink" Target="mailto:iquique@inacap.cl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s://etc.uchilefau.cl/curso-bim-y-sustentabilidad-energetica-herramientas-y-metodologias/" TargetMode="External"/><Relationship Id="rId6" Type="http://schemas.openxmlformats.org/officeDocument/2006/relationships/hyperlink" Target="http://portales.inacap.cl/postgrados/postitulo/gestion-de-la-construccion-sustentable" TargetMode="External"/><Relationship Id="rId23" Type="http://schemas.openxmlformats.org/officeDocument/2006/relationships/hyperlink" Target="http://www.arquitectura-udla.cl/portales/tpfa752d3bfv30/uploadImg/File/mallas-arquitectura-2015/tecnico-en-topografia.pdf" TargetMode="External"/><Relationship Id="rId28" Type="http://schemas.openxmlformats.org/officeDocument/2006/relationships/hyperlink" Target="http://www.ucentral.cl/prontus_ucentral2012/site/artic/20151104/asocfile/20151104164524/topografia.pdf" TargetMode="External"/><Relationship Id="rId49" Type="http://schemas.openxmlformats.org/officeDocument/2006/relationships/hyperlink" Target="http://www.udla.cl/portales/tp9e00af339c16/mallas2017/malla-construcion-civil-2018.pdf" TargetMode="External"/><Relationship Id="rId114" Type="http://schemas.openxmlformats.org/officeDocument/2006/relationships/hyperlink" Target="mailto:direcci&#243;n.lebu@ceduc.cl" TargetMode="External"/><Relationship Id="rId119" Type="http://schemas.openxmlformats.org/officeDocument/2006/relationships/hyperlink" Target="mailto:sbriell@inacap.cl" TargetMode="External"/><Relationship Id="rId44" Type="http://schemas.openxmlformats.org/officeDocument/2006/relationships/hyperlink" Target="http://www.obrascivilesufro.cl/index.php/formacion-continua/81-cursos/218-curso-introduccion-al-bim-revit" TargetMode="External"/><Relationship Id="rId60" Type="http://schemas.openxmlformats.org/officeDocument/2006/relationships/hyperlink" Target="https://www.unab.cl/carreras/mallas/ing_civil.pdf/" TargetMode="External"/><Relationship Id="rId65" Type="http://schemas.openxmlformats.org/officeDocument/2006/relationships/hyperlink" Target="mailto:mgazmuri@uandes.cl" TargetMode="External"/><Relationship Id="rId81" Type="http://schemas.openxmlformats.org/officeDocument/2006/relationships/hyperlink" Target="mailto:icaro@duoc.cl" TargetMode="External"/><Relationship Id="rId86" Type="http://schemas.openxmlformats.org/officeDocument/2006/relationships/hyperlink" Target="http://www.uac.cl/docs/carreras/142.pdf" TargetMode="External"/><Relationship Id="rId130" Type="http://schemas.openxmlformats.org/officeDocument/2006/relationships/hyperlink" Target="mailto:losangeles@inacap.cl" TargetMode="External"/><Relationship Id="rId135" Type="http://schemas.openxmlformats.org/officeDocument/2006/relationships/hyperlink" Target="mailto:coyhaique@inacap.cl" TargetMode="External"/><Relationship Id="rId151" Type="http://schemas.openxmlformats.org/officeDocument/2006/relationships/hyperlink" Target="mailto:contacto@colegioconstructores.cl" TargetMode="External"/><Relationship Id="rId156" Type="http://schemas.openxmlformats.org/officeDocument/2006/relationships/hyperlink" Target="mailto:cvergara@svarq.cl" TargetMode="External"/><Relationship Id="rId13" Type="http://schemas.openxmlformats.org/officeDocument/2006/relationships/hyperlink" Target="http://www.pucv.cl/uuaa/ingenieria-civil/formacion-continua/diplomado-bim-modeling-management-and-structural-design/2018-06-17/004415.html" TargetMode="External"/><Relationship Id="rId18" Type="http://schemas.openxmlformats.org/officeDocument/2006/relationships/hyperlink" Target="https://admision.uautonoma.cl/facultades/facultad-de-arquitectura-y-construccion/ingenieria-en-construccion/" TargetMode="External"/><Relationship Id="rId39" Type="http://schemas.openxmlformats.org/officeDocument/2006/relationships/hyperlink" Target="http://it.ucsc.cl/carreras/tecnico-universitario-en-construccion/" TargetMode="External"/><Relationship Id="rId109" Type="http://schemas.openxmlformats.org/officeDocument/2006/relationships/hyperlink" Target="mailto:educacioncontinua@uchilefau.cl" TargetMode="External"/><Relationship Id="rId34" Type="http://schemas.openxmlformats.org/officeDocument/2006/relationships/hyperlink" Target="https://www.unab.cl/carreras/mallas/ing_civil.pdf/" TargetMode="External"/><Relationship Id="rId50" Type="http://schemas.openxmlformats.org/officeDocument/2006/relationships/hyperlink" Target="http://www.udla.cl/portales/tp9e00af339c16/mallas2017/malla-construcion-civil-2018.pdf" TargetMode="External"/><Relationship Id="rId55" Type="http://schemas.openxmlformats.org/officeDocument/2006/relationships/hyperlink" Target="https://www.tupuedes.cl/wp-content/uploads/sites/5/2015/11/Tecnico-en-Electricidad-y-Electronica-Industrial-2018-09012018.pdf" TargetMode="External"/><Relationship Id="rId76" Type="http://schemas.openxmlformats.org/officeDocument/2006/relationships/hyperlink" Target="mailto:jparraguez@duoc.cl" TargetMode="External"/><Relationship Id="rId97" Type="http://schemas.openxmlformats.org/officeDocument/2006/relationships/hyperlink" Target="http://www.postgrado.usach.cl/es/programas-de-estudios/magister-en-geomatica" TargetMode="External"/><Relationship Id="rId104" Type="http://schemas.openxmlformats.org/officeDocument/2006/relationships/hyperlink" Target="mailto:postgrado@uchilefau.cl" TargetMode="External"/><Relationship Id="rId120" Type="http://schemas.openxmlformats.org/officeDocument/2006/relationships/hyperlink" Target="mailto:lfuentes@inacap.cl" TargetMode="External"/><Relationship Id="rId125" Type="http://schemas.openxmlformats.org/officeDocument/2006/relationships/hyperlink" Target="mailto:iquique@inacap.cl" TargetMode="External"/><Relationship Id="rId141" Type="http://schemas.openxmlformats.org/officeDocument/2006/relationships/hyperlink" Target="mailto:puentealto@inacap.cl" TargetMode="External"/><Relationship Id="rId146" Type="http://schemas.openxmlformats.org/officeDocument/2006/relationships/hyperlink" Target="mailto:laserena@inacap.cl" TargetMode="External"/><Relationship Id="rId7" Type="http://schemas.openxmlformats.org/officeDocument/2006/relationships/hyperlink" Target="https://intranetua.uantof.cl/pages/carreras/malla_ing_civ_geomatica.php?parametro=carrera" TargetMode="External"/><Relationship Id="rId71" Type="http://schemas.openxmlformats.org/officeDocument/2006/relationships/hyperlink" Target="mailto:dpescara@duoc.cl" TargetMode="External"/><Relationship Id="rId92" Type="http://schemas.openxmlformats.org/officeDocument/2006/relationships/hyperlink" Target="mailto:mrojas@virginiogomez.cl" TargetMode="External"/><Relationship Id="rId162" Type="http://schemas.openxmlformats.org/officeDocument/2006/relationships/hyperlink" Target="mailto:iquique@inacap.cl" TargetMode="External"/><Relationship Id="rId2" Type="http://schemas.openxmlformats.org/officeDocument/2006/relationships/hyperlink" Target="https://www.ing.uc.cl/wp-content/uploads/2017/07/lneas-investigacin-dcs-ing-elctrica.pdf" TargetMode="External"/><Relationship Id="rId29" Type="http://schemas.openxmlformats.org/officeDocument/2006/relationships/hyperlink" Target="http://www.ucentral.cl/diplomado-en-arquitectura-de-informacion-y-experiencia-de-usuario/prontus_ucentral2012/2014-12-29/160633.html" TargetMode="External"/><Relationship Id="rId24" Type="http://schemas.openxmlformats.org/officeDocument/2006/relationships/hyperlink" Target="http://postgrado.usm.cl/programas/programas-de-magister/magister-en-ciencias-de-la-ingenieria-civil/" TargetMode="External"/><Relationship Id="rId40" Type="http://schemas.openxmlformats.org/officeDocument/2006/relationships/hyperlink" Target="http://it.ucsc.cl/carreras/tecnico-universitario-en-construccion/" TargetMode="External"/><Relationship Id="rId45" Type="http://schemas.openxmlformats.org/officeDocument/2006/relationships/hyperlink" Target="http://portal.ucm.cl/content/uploads/2017/10/malla-ingenieria-en-construccion-ucm-2018.pdf" TargetMode="External"/><Relationship Id="rId66" Type="http://schemas.openxmlformats.org/officeDocument/2006/relationships/hyperlink" Target="mailto:pgarciar@duoc.cl" TargetMode="External"/><Relationship Id="rId87" Type="http://schemas.openxmlformats.org/officeDocument/2006/relationships/hyperlink" Target="mailto:rody.toro@uss.cl" TargetMode="External"/><Relationship Id="rId110" Type="http://schemas.openxmlformats.org/officeDocument/2006/relationships/hyperlink" Target="https://etc.uchilefau.cl/curso-modelamiento-arquitectonico-avanzado-en-revit/" TargetMode="External"/><Relationship Id="rId115" Type="http://schemas.openxmlformats.org/officeDocument/2006/relationships/hyperlink" Target="mailto:deii@cftuta.cl" TargetMode="External"/><Relationship Id="rId131" Type="http://schemas.openxmlformats.org/officeDocument/2006/relationships/hyperlink" Target="mailto:temuco@inacap.cl" TargetMode="External"/><Relationship Id="rId136" Type="http://schemas.openxmlformats.org/officeDocument/2006/relationships/hyperlink" Target="mailto:maipu@inacap.cl" TargetMode="External"/><Relationship Id="rId157" Type="http://schemas.openxmlformats.org/officeDocument/2006/relationships/hyperlink" Target="mailto:sfernandez@inacap.cl" TargetMode="External"/><Relationship Id="rId61" Type="http://schemas.openxmlformats.org/officeDocument/2006/relationships/hyperlink" Target="mailto:mauricio.toledo@unab.cl" TargetMode="External"/><Relationship Id="rId82" Type="http://schemas.openxmlformats.org/officeDocument/2006/relationships/hyperlink" Target="mailto:ysalah@duoc.cl" TargetMode="External"/><Relationship Id="rId152" Type="http://schemas.openxmlformats.org/officeDocument/2006/relationships/hyperlink" Target="mailto:contacto@colegioconstructores.cl" TargetMode="External"/><Relationship Id="rId19" Type="http://schemas.openxmlformats.org/officeDocument/2006/relationships/hyperlink" Target="http://postgrados.uautonoma.cl/curso-bim-revit-esencial-para-arquitectura-y-construccion-temuco/" TargetMode="External"/><Relationship Id="rId14" Type="http://schemas.openxmlformats.org/officeDocument/2006/relationships/hyperlink" Target="http://made.uach.cl/plan-de-estudios/" TargetMode="External"/><Relationship Id="rId30" Type="http://schemas.openxmlformats.org/officeDocument/2006/relationships/hyperlink" Target="http://www.ucentral.cl/magister-en-arquitectura-y-diseno-contemporaneo/postgrado/2016-11-28/222332.html" TargetMode="External"/><Relationship Id="rId35" Type="http://schemas.openxmlformats.org/officeDocument/2006/relationships/hyperlink" Target="http://it.ucsc.cl/carreras/tecnico-universitario-en-topografia/" TargetMode="External"/><Relationship Id="rId56" Type="http://schemas.openxmlformats.org/officeDocument/2006/relationships/hyperlink" Target="https://www.tupuedes.cl/wp-content/uploads/sites/5/2015/11/Tecnico-en-Electricidad-y-Electronica-Industrial-2018-09012018.pdf" TargetMode="External"/><Relationship Id="rId77" Type="http://schemas.openxmlformats.org/officeDocument/2006/relationships/hyperlink" Target="mailto:wferrada@duoc.cl" TargetMode="External"/><Relationship Id="rId100" Type="http://schemas.openxmlformats.org/officeDocument/2006/relationships/hyperlink" Target="mailto:postgrado@uchilefau.cl" TargetMode="External"/><Relationship Id="rId105" Type="http://schemas.openxmlformats.org/officeDocument/2006/relationships/hyperlink" Target="http://www.uchile.cl/postgrados/6310/ingenieria-electrica" TargetMode="External"/><Relationship Id="rId126" Type="http://schemas.openxmlformats.org/officeDocument/2006/relationships/hyperlink" Target="mailto:arica@inacap.cl" TargetMode="External"/><Relationship Id="rId147" Type="http://schemas.openxmlformats.org/officeDocument/2006/relationships/hyperlink" Target="mailto:laserena@inacap.cl" TargetMode="External"/><Relationship Id="rId8" Type="http://schemas.openxmlformats.org/officeDocument/2006/relationships/hyperlink" Target="https://vrac.utem.cl/investigacion/postgrado/magister-en-eficiencia-energetica-y-sustentabilidad-mencion-edificacion/" TargetMode="External"/><Relationship Id="rId51" Type="http://schemas.openxmlformats.org/officeDocument/2006/relationships/hyperlink" Target="http://www.ingenieriacivil.cl/index.php/2014-04-01-21-57-34/malla-curricular" TargetMode="External"/><Relationship Id="rId72" Type="http://schemas.openxmlformats.org/officeDocument/2006/relationships/hyperlink" Target="mailto:crodriguezg@duoc.cl" TargetMode="External"/><Relationship Id="rId93" Type="http://schemas.openxmlformats.org/officeDocument/2006/relationships/hyperlink" Target="https://admision.usach.cl/sites/default/files/mallas_carreras/ingenieria_de_ejecucion_en_geomensura.pdf" TargetMode="External"/><Relationship Id="rId98" Type="http://schemas.openxmlformats.org/officeDocument/2006/relationships/hyperlink" Target="http://capacitaciones.userena.digital/course/revit-arquitectura-basico/" TargetMode="External"/><Relationship Id="rId121" Type="http://schemas.openxmlformats.org/officeDocument/2006/relationships/hyperlink" Target="mailto:csaavedraq@inacap.cl" TargetMode="External"/><Relationship Id="rId142" Type="http://schemas.openxmlformats.org/officeDocument/2006/relationships/hyperlink" Target="mailto:puentealto@inacap.cl" TargetMode="External"/><Relationship Id="rId163" Type="http://schemas.openxmlformats.org/officeDocument/2006/relationships/hyperlink" Target="mailto:iquique@inacap.cl" TargetMode="External"/><Relationship Id="rId3" Type="http://schemas.openxmlformats.org/officeDocument/2006/relationships/hyperlink" Target="http://www.ucentral.cl/diplomado-diseno-construccion-y-rehabilitacion-de-pavimentos-asfalticos/prontus_ucentral2012/2013-12-31/113319.html" TargetMode="External"/><Relationship Id="rId25" Type="http://schemas.openxmlformats.org/officeDocument/2006/relationships/hyperlink" Target="https://www.usm.cl/admision/carreras/casa-central/ingenieria-civil/" TargetMode="External"/><Relationship Id="rId46" Type="http://schemas.openxmlformats.org/officeDocument/2006/relationships/hyperlink" Target="http://www.ucentral.cl/prontus_ucentral2012/site/edic/base/port/f_ingenieria_civil_obras_civiles.html" TargetMode="External"/><Relationship Id="rId67" Type="http://schemas.openxmlformats.org/officeDocument/2006/relationships/hyperlink" Target="mailto:jdelzo@duoc.cl" TargetMode="External"/><Relationship Id="rId116" Type="http://schemas.openxmlformats.org/officeDocument/2006/relationships/hyperlink" Target="mailto:deii@cftuta.cl" TargetMode="External"/><Relationship Id="rId137" Type="http://schemas.openxmlformats.org/officeDocument/2006/relationships/hyperlink" Target="mailto:arica@inacap.cl" TargetMode="External"/><Relationship Id="rId158" Type="http://schemas.openxmlformats.org/officeDocument/2006/relationships/hyperlink" Target="mailto:pjimenezg@inacap.cl" TargetMode="External"/><Relationship Id="rId20" Type="http://schemas.openxmlformats.org/officeDocument/2006/relationships/hyperlink" Target="https://postgrados.uautonoma.cl/diplomado-bim-building-information-modeling-2018/" TargetMode="External"/><Relationship Id="rId41" Type="http://schemas.openxmlformats.org/officeDocument/2006/relationships/hyperlink" Target="https://docs.wixstatic.com/ugd/3c70b8_7a53b0ce88df4eb483ec0d00a08c07de.pdf" TargetMode="External"/><Relationship Id="rId62" Type="http://schemas.openxmlformats.org/officeDocument/2006/relationships/hyperlink" Target="mailto:magisterenconstruccion@uc.cl" TargetMode="External"/><Relationship Id="rId83" Type="http://schemas.openxmlformats.org/officeDocument/2006/relationships/hyperlink" Target="mailto:drodrigguez@duoc.cl" TargetMode="External"/><Relationship Id="rId88" Type="http://schemas.openxmlformats.org/officeDocument/2006/relationships/hyperlink" Target="mailto:sebastian.rojaa@ubolivariana.cl" TargetMode="External"/><Relationship Id="rId111" Type="http://schemas.openxmlformats.org/officeDocument/2006/relationships/hyperlink" Target="mailto:educacioncontinua@uchilefau.cl" TargetMode="External"/><Relationship Id="rId132" Type="http://schemas.openxmlformats.org/officeDocument/2006/relationships/hyperlink" Target="mailto:chillan@inacap.cl" TargetMode="External"/><Relationship Id="rId153" Type="http://schemas.openxmlformats.org/officeDocument/2006/relationships/hyperlink" Target="http://colegioconstructores.cl/curso-modelacion-basica-autodesk-revit-metodologia-bim-ii/" TargetMode="External"/><Relationship Id="rId15" Type="http://schemas.openxmlformats.org/officeDocument/2006/relationships/hyperlink" Target="http://www.uach.cl/dw/admision/plandeestudio.php?car=1817" TargetMode="External"/><Relationship Id="rId36" Type="http://schemas.openxmlformats.org/officeDocument/2006/relationships/hyperlink" Target="http://it.ucsc.cl/carreras/tecnico-universitario-en-topografia/" TargetMode="External"/><Relationship Id="rId57" Type="http://schemas.openxmlformats.org/officeDocument/2006/relationships/hyperlink" Target="https://www.tupuedes.cl/wp-content/uploads/sites/5/2015/11/tecnico-en-construcciones-civiles-2018-09012018.pdf" TargetMode="External"/><Relationship Id="rId106" Type="http://schemas.openxmlformats.org/officeDocument/2006/relationships/hyperlink" Target="mailto:doctorado@die.uchile.cl" TargetMode="External"/><Relationship Id="rId127" Type="http://schemas.openxmlformats.org/officeDocument/2006/relationships/hyperlink" Target="mailto:laserena@inacap.cl" TargetMode="External"/><Relationship Id="rId10" Type="http://schemas.openxmlformats.org/officeDocument/2006/relationships/hyperlink" Target="https://www.pucv.cl/pucv/pregrado/ingenieria-civil/2015-06-11/170805.html" TargetMode="External"/><Relationship Id="rId31" Type="http://schemas.openxmlformats.org/officeDocument/2006/relationships/hyperlink" Target="http://www.ucentral.cl/diplomado-en-investigacion-para-la-arquitectura-la-arquitectura-del/postgrado/2016-12-04/161454.html" TargetMode="External"/><Relationship Id="rId52" Type="http://schemas.openxmlformats.org/officeDocument/2006/relationships/hyperlink" Target="https://www.tupuedes.cl/wp-content/uploads/sites/5/2015/11/Geologi%CC%81a-2018-09012018.pdf" TargetMode="External"/><Relationship Id="rId73" Type="http://schemas.openxmlformats.org/officeDocument/2006/relationships/hyperlink" Target="mailto:gbernasconi@duoc.cl" TargetMode="External"/><Relationship Id="rId78" Type="http://schemas.openxmlformats.org/officeDocument/2006/relationships/hyperlink" Target="mailto:rmunoz@duoc.cl" TargetMode="External"/><Relationship Id="rId94" Type="http://schemas.openxmlformats.org/officeDocument/2006/relationships/hyperlink" Target="mailto:monica.castro@usach.cl" TargetMode="External"/><Relationship Id="rId99" Type="http://schemas.openxmlformats.org/officeDocument/2006/relationships/hyperlink" Target="http://capacitaciones.userena.digital/course/revit-arquitectura-nvl-int/" TargetMode="External"/><Relationship Id="rId101" Type="http://schemas.openxmlformats.org/officeDocument/2006/relationships/hyperlink" Target="mailto:daniel.opazo@uchilefau.cl" TargetMode="External"/><Relationship Id="rId122" Type="http://schemas.openxmlformats.org/officeDocument/2006/relationships/hyperlink" Target="mailto:oriveram@inacap.cl" TargetMode="External"/><Relationship Id="rId143" Type="http://schemas.openxmlformats.org/officeDocument/2006/relationships/hyperlink" Target="mailto:puntaarenas@inacap.cl" TargetMode="External"/><Relationship Id="rId148" Type="http://schemas.openxmlformats.org/officeDocument/2006/relationships/hyperlink" Target="mailto:valparaiso@inacap.cl" TargetMode="External"/><Relationship Id="rId164" Type="http://schemas.openxmlformats.org/officeDocument/2006/relationships/hyperlink" Target="mailto:iquique@inacap.cl" TargetMode="External"/><Relationship Id="rId4" Type="http://schemas.openxmlformats.org/officeDocument/2006/relationships/hyperlink" Target="http://www.userena.cl/images/archivos/postgrado/Diplomado_en_Diseo_y_Calculo_de_Ingenieria_en_Estructuras_Mecanicas_Asistido_por_Computador.pdf" TargetMode="External"/><Relationship Id="rId9" Type="http://schemas.openxmlformats.org/officeDocument/2006/relationships/hyperlink" Target="http://estudiosurbanos.uc.cl/programas/planificador-urbano" TargetMode="External"/><Relationship Id="rId26" Type="http://schemas.openxmlformats.org/officeDocument/2006/relationships/hyperlink" Target="http://arquitectura.usm.cl/wp-content/uploads/Curso-Practico-en-Metodologias-BIM_S2-2017.pdf" TargetMode="External"/><Relationship Id="rId47" Type="http://schemas.openxmlformats.org/officeDocument/2006/relationships/hyperlink" Target="http://www.uach.cl/dw/admision/plandeestudio.php?car=1737" TargetMode="External"/><Relationship Id="rId68" Type="http://schemas.openxmlformats.org/officeDocument/2006/relationships/hyperlink" Target="mailto:wgarrido@duoc.cl" TargetMode="External"/><Relationship Id="rId89" Type="http://schemas.openxmlformats.org/officeDocument/2006/relationships/hyperlink" Target="mailto:sergio.carmona@usm.cl" TargetMode="External"/><Relationship Id="rId112" Type="http://schemas.openxmlformats.org/officeDocument/2006/relationships/hyperlink" Target="https://etc.uchilefau.cl/curso-modelamiento-arquitectonico-avanzado-en-revit/" TargetMode="External"/><Relationship Id="rId133" Type="http://schemas.openxmlformats.org/officeDocument/2006/relationships/hyperlink" Target="mailto:concepcion@inacap.cl" TargetMode="External"/><Relationship Id="rId154" Type="http://schemas.openxmlformats.org/officeDocument/2006/relationships/hyperlink" Target="mailto:ssepulvedag@gmail.com" TargetMode="External"/><Relationship Id="rId16" Type="http://schemas.openxmlformats.org/officeDocument/2006/relationships/hyperlink" Target="https://admision.uautonoma.cl/facultades/facultad-de-arquitectura-y-construccion/ingenieria-en-construccion/" TargetMode="External"/><Relationship Id="rId37" Type="http://schemas.openxmlformats.org/officeDocument/2006/relationships/hyperlink" Target="http://it.ucsc.cl/carreras/tecnico-universitario-en-construccion/" TargetMode="External"/><Relationship Id="rId58" Type="http://schemas.openxmlformats.org/officeDocument/2006/relationships/hyperlink" Target="https://www.tupuedes.cl/wp-content/uploads/sites/5/2015/11/tecnico-en-construcciones-civiles-2018-09012018.pdf" TargetMode="External"/><Relationship Id="rId79" Type="http://schemas.openxmlformats.org/officeDocument/2006/relationships/hyperlink" Target="mailto:dpescara@duoc.cl" TargetMode="External"/><Relationship Id="rId102" Type="http://schemas.openxmlformats.org/officeDocument/2006/relationships/hyperlink" Target="http://www.uchile.cl/postgrados/116404/cs-de-la-ingenieria-mencion-ing-estructural-sismica-y-geotecnica" TargetMode="External"/><Relationship Id="rId123" Type="http://schemas.openxmlformats.org/officeDocument/2006/relationships/hyperlink" Target="mailto:fherreras@inacap.cl" TargetMode="External"/><Relationship Id="rId144" Type="http://schemas.openxmlformats.org/officeDocument/2006/relationships/hyperlink" Target="mailto:laserena@inacap.cl" TargetMode="External"/><Relationship Id="rId90" Type="http://schemas.openxmlformats.org/officeDocument/2006/relationships/hyperlink" Target="mailto:smonroy@virginiogomez.cl" TargetMode="External"/><Relationship Id="rId165" Type="http://schemas.openxmlformats.org/officeDocument/2006/relationships/hyperlink" Target="http://portales.inacap.cl/carreras/ingenieria-y-tecnologia/area-construccion-y-procesos-industriales/edificacion/index" TargetMode="External"/><Relationship Id="rId27" Type="http://schemas.openxmlformats.org/officeDocument/2006/relationships/hyperlink" Target="http://arquitectura.udd.cl/magister-arquitectura/malla-marq-dcs/" TargetMode="External"/><Relationship Id="rId48" Type="http://schemas.openxmlformats.org/officeDocument/2006/relationships/hyperlink" Target="http://www.arquitectura-udla.cl/portales/tp9e00af339c16/mallas2017/Malla-Carrera-Arquitectura-Diurno-UDLA.pdf" TargetMode="External"/><Relationship Id="rId69" Type="http://schemas.openxmlformats.org/officeDocument/2006/relationships/hyperlink" Target="mailto:pgarciar@duoc.cl" TargetMode="External"/><Relationship Id="rId113" Type="http://schemas.openxmlformats.org/officeDocument/2006/relationships/hyperlink" Target="mailto:magister.eficienciaenergetica@utem.cl" TargetMode="External"/><Relationship Id="rId134" Type="http://schemas.openxmlformats.org/officeDocument/2006/relationships/hyperlink" Target="mailto:valdivia@inacap.cl" TargetMode="External"/><Relationship Id="rId80" Type="http://schemas.openxmlformats.org/officeDocument/2006/relationships/hyperlink" Target="mailto:wgarrido@duoc.cl" TargetMode="External"/><Relationship Id="rId155" Type="http://schemas.openxmlformats.org/officeDocument/2006/relationships/hyperlink" Target="mailto:wendy.wiegand@uv.c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RUBIO@UTEM.CL" TargetMode="External"/><Relationship Id="rId21" Type="http://schemas.openxmlformats.org/officeDocument/2006/relationships/hyperlink" Target="mailto:arquitectura@usm.cl?" TargetMode="External"/><Relationship Id="rId42" Type="http://schemas.openxmlformats.org/officeDocument/2006/relationships/hyperlink" Target="mailto:ivan.ivelic@ead.cl" TargetMode="External"/><Relationship Id="rId63" Type="http://schemas.openxmlformats.org/officeDocument/2006/relationships/hyperlink" Target="mailto:emartin@ucsc.cl" TargetMode="External"/><Relationship Id="rId84" Type="http://schemas.openxmlformats.org/officeDocument/2006/relationships/hyperlink" Target="mailto:cvergara@svarq.cl" TargetMode="External"/><Relationship Id="rId138" Type="http://schemas.openxmlformats.org/officeDocument/2006/relationships/hyperlink" Target="mailto:nvalle@udla.cl" TargetMode="External"/><Relationship Id="rId159" Type="http://schemas.openxmlformats.org/officeDocument/2006/relationships/hyperlink" Target="mailto:sebastianbianchi@gmail.com" TargetMode="External"/><Relationship Id="rId170" Type="http://schemas.openxmlformats.org/officeDocument/2006/relationships/hyperlink" Target="mailto:sreyes@uctemuco.cl" TargetMode="External"/><Relationship Id="rId191" Type="http://schemas.openxmlformats.org/officeDocument/2006/relationships/hyperlink" Target="mailto:JIGNACIO@SDS2.COM" TargetMode="External"/><Relationship Id="rId107" Type="http://schemas.openxmlformats.org/officeDocument/2006/relationships/hyperlink" Target="mailto:hola@ibim.cl" TargetMode="External"/><Relationship Id="rId11" Type="http://schemas.openxmlformats.org/officeDocument/2006/relationships/hyperlink" Target="mailto:csaavedraq@inacap.cl" TargetMode="External"/><Relationship Id="rId32" Type="http://schemas.openxmlformats.org/officeDocument/2006/relationships/hyperlink" Target="mailto:daniel.matus@umag.cl" TargetMode="External"/><Relationship Id="rId53" Type="http://schemas.openxmlformats.org/officeDocument/2006/relationships/hyperlink" Target="mailto:alfonso.belmar@aiep.cl" TargetMode="External"/><Relationship Id="rId74" Type="http://schemas.openxmlformats.org/officeDocument/2006/relationships/hyperlink" Target="mailto:silvia.zambrano@uautonoma.cl" TargetMode="External"/><Relationship Id="rId128" Type="http://schemas.openxmlformats.org/officeDocument/2006/relationships/hyperlink" Target="mailto:mic@pucv.cl" TargetMode="External"/><Relationship Id="rId149" Type="http://schemas.openxmlformats.org/officeDocument/2006/relationships/hyperlink" Target="mailto:pablolopezbari@udd.cl" TargetMode="External"/><Relationship Id="rId5" Type="http://schemas.openxmlformats.org/officeDocument/2006/relationships/hyperlink" Target="mailto:oriveram@inacap.cl" TargetMode="External"/><Relationship Id="rId95" Type="http://schemas.openxmlformats.org/officeDocument/2006/relationships/hyperlink" Target="mailto:jose.aros@aiep.cl" TargetMode="External"/><Relationship Id="rId160" Type="http://schemas.openxmlformats.org/officeDocument/2006/relationships/hyperlink" Target="mailto:mauricio.toledo@unab.cl" TargetMode="External"/><Relationship Id="rId181" Type="http://schemas.openxmlformats.org/officeDocument/2006/relationships/hyperlink" Target="mailto:ricardo.moffat@uai.cl" TargetMode="External"/><Relationship Id="rId22" Type="http://schemas.openxmlformats.org/officeDocument/2006/relationships/hyperlink" Target="mailto:jguerra@ucn.cl" TargetMode="External"/><Relationship Id="rId43" Type="http://schemas.openxmlformats.org/officeDocument/2006/relationships/hyperlink" Target="mailto:rolivares@userena.cl" TargetMode="External"/><Relationship Id="rId64" Type="http://schemas.openxmlformats.org/officeDocument/2006/relationships/hyperlink" Target="mailto:mario.guzman@ufrontera.cl" TargetMode="External"/><Relationship Id="rId118" Type="http://schemas.openxmlformats.org/officeDocument/2006/relationships/hyperlink" Target="mailto:clvasque@uc.cl" TargetMode="External"/><Relationship Id="rId139" Type="http://schemas.openxmlformats.org/officeDocument/2006/relationships/hyperlink" Target="mailto:maarancibiab@udla.cl" TargetMode="External"/><Relationship Id="rId85" Type="http://schemas.openxmlformats.org/officeDocument/2006/relationships/hyperlink" Target="mailto:MROCO@UDEC.CL" TargetMode="External"/><Relationship Id="rId150" Type="http://schemas.openxmlformats.org/officeDocument/2006/relationships/hyperlink" Target="mailto:cristian.munoz@uss.cl2%202562%201364" TargetMode="External"/><Relationship Id="rId171" Type="http://schemas.openxmlformats.org/officeDocument/2006/relationships/hyperlink" Target="mailto:sreyes@uctemuco.cl" TargetMode="External"/><Relationship Id="rId192" Type="http://schemas.openxmlformats.org/officeDocument/2006/relationships/hyperlink" Target="mailto:cjalife@santotomas.cl" TargetMode="External"/><Relationship Id="rId12" Type="http://schemas.openxmlformats.org/officeDocument/2006/relationships/hyperlink" Target="mailto:oriveram@inacap.cl" TargetMode="External"/><Relationship Id="rId33" Type="http://schemas.openxmlformats.org/officeDocument/2006/relationships/hyperlink" Target="mailto:berta.vivar@umag.cl" TargetMode="External"/><Relationship Id="rId108" Type="http://schemas.openxmlformats.org/officeDocument/2006/relationships/hyperlink" Target="mailto:deii@cftuta.cl" TargetMode="External"/><Relationship Id="rId129" Type="http://schemas.openxmlformats.org/officeDocument/2006/relationships/hyperlink" Target="mailto:jparenas@uach.cl" TargetMode="External"/><Relationship Id="rId54" Type="http://schemas.openxmlformats.org/officeDocument/2006/relationships/hyperlink" Target="mailto:karla.mainhard@aiep.cl" TargetMode="External"/><Relationship Id="rId75" Type="http://schemas.openxmlformats.org/officeDocument/2006/relationships/hyperlink" Target="mailto:alfonso.bastias@udp.cl" TargetMode="External"/><Relationship Id="rId96" Type="http://schemas.openxmlformats.org/officeDocument/2006/relationships/hyperlink" Target="mailto:dir-chillan@dportales.cl" TargetMode="External"/><Relationship Id="rId140" Type="http://schemas.openxmlformats.org/officeDocument/2006/relationships/hyperlink" Target="mailto:marcelo.bravo@usm.cl" TargetMode="External"/><Relationship Id="rId161" Type="http://schemas.openxmlformats.org/officeDocument/2006/relationships/hyperlink" Target="mailto:manuel.chavez@unab.cl" TargetMode="External"/><Relationship Id="rId182" Type="http://schemas.openxmlformats.org/officeDocument/2006/relationships/hyperlink" Target="mailto:shakti@uc.cl" TargetMode="External"/><Relationship Id="rId6" Type="http://schemas.openxmlformats.org/officeDocument/2006/relationships/hyperlink" Target="mailto:fherreras@inacap.cl" TargetMode="External"/><Relationship Id="rId23" Type="http://schemas.openxmlformats.org/officeDocument/2006/relationships/hyperlink" Target="mailto:orojas@ucn.cl" TargetMode="External"/><Relationship Id="rId119" Type="http://schemas.openxmlformats.org/officeDocument/2006/relationships/hyperlink" Target="mailto:diplomados.arquitectura@uc.cl" TargetMode="External"/><Relationship Id="rId44" Type="http://schemas.openxmlformats.org/officeDocument/2006/relationships/hyperlink" Target="mailto:jrodrigu@userena.cl" TargetMode="External"/><Relationship Id="rId65" Type="http://schemas.openxmlformats.org/officeDocument/2006/relationships/hyperlink" Target="mailto:jeojeda@uc.cl" TargetMode="External"/><Relationship Id="rId86" Type="http://schemas.openxmlformats.org/officeDocument/2006/relationships/hyperlink" Target="mailto:leonardo.lleuful@ufrontera.cl" TargetMode="External"/><Relationship Id="rId130" Type="http://schemas.openxmlformats.org/officeDocument/2006/relationships/hyperlink" Target="mailto:infodeuach@uach.cl" TargetMode="External"/><Relationship Id="rId151" Type="http://schemas.openxmlformats.org/officeDocument/2006/relationships/hyperlink" Target="mailto:david.caralt@uss.cl" TargetMode="External"/><Relationship Id="rId172" Type="http://schemas.openxmlformats.org/officeDocument/2006/relationships/hyperlink" Target="mailto:mahernandezm@udec.cl" TargetMode="External"/><Relationship Id="rId193" Type="http://schemas.openxmlformats.org/officeDocument/2006/relationships/hyperlink" Target="mailto:deii@cftuta.cl" TargetMode="External"/><Relationship Id="rId13" Type="http://schemas.openxmlformats.org/officeDocument/2006/relationships/hyperlink" Target="mailto:fherreras@inacap.cl" TargetMode="External"/><Relationship Id="rId109" Type="http://schemas.openxmlformats.org/officeDocument/2006/relationships/hyperlink" Target="mailto:admision@idmabuin.cl" TargetMode="External"/><Relationship Id="rId34" Type="http://schemas.openxmlformats.org/officeDocument/2006/relationships/hyperlink" Target="mailto:mmunozb@inacap.cl" TargetMode="External"/><Relationship Id="rId50" Type="http://schemas.openxmlformats.org/officeDocument/2006/relationships/hyperlink" Target="mailto:direcci&#243;n.lebu@ceduc.cl" TargetMode="External"/><Relationship Id="rId55" Type="http://schemas.openxmlformats.org/officeDocument/2006/relationships/hyperlink" Target="mailto:mackarena.fuentes@aiep.cl" TargetMode="External"/><Relationship Id="rId76" Type="http://schemas.openxmlformats.org/officeDocument/2006/relationships/hyperlink" Target="mailto:ricardo.abuauad@udp.cl" TargetMode="External"/><Relationship Id="rId97" Type="http://schemas.openxmlformats.org/officeDocument/2006/relationships/hyperlink" Target="mailto:ovalenzuela@ip.ulagos.cl" TargetMode="External"/><Relationship Id="rId104" Type="http://schemas.openxmlformats.org/officeDocument/2006/relationships/hyperlink" Target="mailto:ucsclosangeles@ucsc.cl" TargetMode="External"/><Relationship Id="rId120" Type="http://schemas.openxmlformats.org/officeDocument/2006/relationships/hyperlink" Target="mailto:max.nunez@uc.cl" TargetMode="External"/><Relationship Id="rId125" Type="http://schemas.openxmlformats.org/officeDocument/2006/relationships/hyperlink" Target="mailto:magisterenconstruccion@uc.cl" TargetMode="External"/><Relationship Id="rId141" Type="http://schemas.openxmlformats.org/officeDocument/2006/relationships/hyperlink" Target="mailto:dgc@usm.cl" TargetMode="External"/><Relationship Id="rId146" Type="http://schemas.openxmlformats.org/officeDocument/2006/relationships/hyperlink" Target="mailto:dgc@usm.cl" TargetMode="External"/><Relationship Id="rId167" Type="http://schemas.openxmlformats.org/officeDocument/2006/relationships/hyperlink" Target="mailto:airribarra@ucsc.cl" TargetMode="External"/><Relationship Id="rId188" Type="http://schemas.openxmlformats.org/officeDocument/2006/relationships/hyperlink" Target="mailto:angel.monsalve@ufrontera.cl" TargetMode="External"/><Relationship Id="rId7" Type="http://schemas.openxmlformats.org/officeDocument/2006/relationships/hyperlink" Target="mailto:elagos@inacap.cl" TargetMode="External"/><Relationship Id="rId71" Type="http://schemas.openxmlformats.org/officeDocument/2006/relationships/hyperlink" Target="mailto:mauricio.hermosilla@ufrontera.cl" TargetMode="External"/><Relationship Id="rId92" Type="http://schemas.openxmlformats.org/officeDocument/2006/relationships/hyperlink" Target="mailto:tatiana.lartiga@aiep.cl" TargetMode="External"/><Relationship Id="rId162" Type="http://schemas.openxmlformats.org/officeDocument/2006/relationships/hyperlink" Target="mailto:danny@bauhaus-da.com" TargetMode="External"/><Relationship Id="rId183" Type="http://schemas.openxmlformats.org/officeDocument/2006/relationships/hyperlink" Target="mailto:shakti@uc.cl" TargetMode="External"/><Relationship Id="rId2" Type="http://schemas.openxmlformats.org/officeDocument/2006/relationships/hyperlink" Target="mailto:sbriell@inacap.cl" TargetMode="External"/><Relationship Id="rId29" Type="http://schemas.openxmlformats.org/officeDocument/2006/relationships/hyperlink" Target="mailto:hfuentes@ulagos.cl" TargetMode="External"/><Relationship Id="rId24" Type="http://schemas.openxmlformats.org/officeDocument/2006/relationships/hyperlink" Target="mailto:ialvarez@ucn.cl" TargetMode="External"/><Relationship Id="rId40" Type="http://schemas.openxmlformats.org/officeDocument/2006/relationships/hyperlink" Target="mailto:ereiser@uvm.cl" TargetMode="External"/><Relationship Id="rId45" Type="http://schemas.openxmlformats.org/officeDocument/2006/relationships/hyperlink" Target="mailto:paltikes@udd.cl" TargetMode="External"/><Relationship Id="rId66" Type="http://schemas.openxmlformats.org/officeDocument/2006/relationships/hyperlink" Target="mailto:alejandro.jadresic@uai.cl" TargetMode="External"/><Relationship Id="rId87" Type="http://schemas.openxmlformats.org/officeDocument/2006/relationships/hyperlink" Target="mailto:ingenieriacivil@ucm.cl" TargetMode="External"/><Relationship Id="rId110" Type="http://schemas.openxmlformats.org/officeDocument/2006/relationships/hyperlink" Target="mailto:admision@idmabuin.cl" TargetMode="External"/><Relationship Id="rId115" Type="http://schemas.openxmlformats.org/officeDocument/2006/relationships/hyperlink" Target="mailto:mpiderit@ubiobio.cl%20%20%7C" TargetMode="External"/><Relationship Id="rId131" Type="http://schemas.openxmlformats.org/officeDocument/2006/relationships/hyperlink" Target="mailto:ecivil@uach.cl" TargetMode="External"/><Relationship Id="rId136" Type="http://schemas.openxmlformats.org/officeDocument/2006/relationships/hyperlink" Target="mailto:postgrados@uautonoma.cl" TargetMode="External"/><Relationship Id="rId157" Type="http://schemas.openxmlformats.org/officeDocument/2006/relationships/hyperlink" Target="mailto:magister.faad@udp.cl" TargetMode="External"/><Relationship Id="rId178" Type="http://schemas.openxmlformats.org/officeDocument/2006/relationships/hyperlink" Target="mailto:jvilches@ucm.cl" TargetMode="External"/><Relationship Id="rId61" Type="http://schemas.openxmlformats.org/officeDocument/2006/relationships/hyperlink" Target="mailto:smonroy@virginiogomez.cl" TargetMode="External"/><Relationship Id="rId82" Type="http://schemas.openxmlformats.org/officeDocument/2006/relationships/hyperlink" Target="mailto:VIVIANA.VARGAS@MICROGEO.CL" TargetMode="External"/><Relationship Id="rId152" Type="http://schemas.openxmlformats.org/officeDocument/2006/relationships/hyperlink" Target="mailto:carrerastecnicas@ucentral.cl" TargetMode="External"/><Relationship Id="rId173" Type="http://schemas.openxmlformats.org/officeDocument/2006/relationships/hyperlink" Target="mailto:cdalidet@udec.cl" TargetMode="External"/><Relationship Id="rId194" Type="http://schemas.openxmlformats.org/officeDocument/2006/relationships/hyperlink" Target="mailto:arica@inacap.cl" TargetMode="External"/><Relationship Id="rId19" Type="http://schemas.openxmlformats.org/officeDocument/2006/relationships/hyperlink" Target="mailto:paola.rojas@uda.cl" TargetMode="External"/><Relationship Id="rId14" Type="http://schemas.openxmlformats.org/officeDocument/2006/relationships/hyperlink" Target="mailto:elagos@inacap.cl" TargetMode="External"/><Relationship Id="rId30" Type="http://schemas.openxmlformats.org/officeDocument/2006/relationships/hyperlink" Target="mailto:hugo.cruz@autonoma.cl" TargetMode="External"/><Relationship Id="rId35" Type="http://schemas.openxmlformats.org/officeDocument/2006/relationships/hyperlink" Target="mailto:sfernandez@inacap.cl" TargetMode="External"/><Relationship Id="rId56" Type="http://schemas.openxmlformats.org/officeDocument/2006/relationships/hyperlink" Target="mailto:mlopez@ing.puc.cl&#160;" TargetMode="External"/><Relationship Id="rId77" Type="http://schemas.openxmlformats.org/officeDocument/2006/relationships/hyperlink" Target="mailto:DIBPRO@UTEM.CL" TargetMode="External"/><Relationship Id="rId100" Type="http://schemas.openxmlformats.org/officeDocument/2006/relationships/hyperlink" Target="mailto:ecalderon@ip.ulagos.cl" TargetMode="External"/><Relationship Id="rId105" Type="http://schemas.openxmlformats.org/officeDocument/2006/relationships/hyperlink" Target="mailto:sadid.arce@esucomex.cl" TargetMode="External"/><Relationship Id="rId126" Type="http://schemas.openxmlformats.org/officeDocument/2006/relationships/hyperlink" Target="mailto:shakti@uc.cl" TargetMode="External"/><Relationship Id="rId147" Type="http://schemas.openxmlformats.org/officeDocument/2006/relationships/hyperlink" Target="mailto:CCONTESSE@UDD,CL" TargetMode="External"/><Relationship Id="rId168" Type="http://schemas.openxmlformats.org/officeDocument/2006/relationships/hyperlink" Target="mailto:jsuazo@ucsc.cl" TargetMode="External"/><Relationship Id="rId8" Type="http://schemas.openxmlformats.org/officeDocument/2006/relationships/hyperlink" Target="mailto:mpallare@uchilefau.cl" TargetMode="External"/><Relationship Id="rId51" Type="http://schemas.openxmlformats.org/officeDocument/2006/relationships/hyperlink" Target="mailto:wilda.cerda@ipchile.cl" TargetMode="External"/><Relationship Id="rId72" Type="http://schemas.openxmlformats.org/officeDocument/2006/relationships/hyperlink" Target="mailto:nieves.balbontin@utem.cl" TargetMode="External"/><Relationship Id="rId93" Type="http://schemas.openxmlformats.org/officeDocument/2006/relationships/hyperlink" Target="mailto:carmen.gallego@aiep.cl" TargetMode="External"/><Relationship Id="rId98" Type="http://schemas.openxmlformats.org/officeDocument/2006/relationships/hyperlink" Target="mailto:projas@ip.ulagos.cl" TargetMode="External"/><Relationship Id="rId121" Type="http://schemas.openxmlformats.org/officeDocument/2006/relationships/hyperlink" Target="mailto:omorenof@uc.cl" TargetMode="External"/><Relationship Id="rId142" Type="http://schemas.openxmlformats.org/officeDocument/2006/relationships/hyperlink" Target="mailto:dgc@usm.cl" TargetMode="External"/><Relationship Id="rId163" Type="http://schemas.openxmlformats.org/officeDocument/2006/relationships/hyperlink" Target="mailto:amaguilar@ucsc.cl" TargetMode="External"/><Relationship Id="rId184" Type="http://schemas.openxmlformats.org/officeDocument/2006/relationships/hyperlink" Target="mailto:ehernandezg@udla.cl" TargetMode="External"/><Relationship Id="rId189" Type="http://schemas.openxmlformats.org/officeDocument/2006/relationships/hyperlink" Target="mailto:jose.nuyens@umayor.cl" TargetMode="External"/><Relationship Id="rId3" Type="http://schemas.openxmlformats.org/officeDocument/2006/relationships/hyperlink" Target="mailto:lfuentes@inacap.cl" TargetMode="External"/><Relationship Id="rId25" Type="http://schemas.openxmlformats.org/officeDocument/2006/relationships/hyperlink" Target="mailto:diricc@ucv.cl" TargetMode="External"/><Relationship Id="rId46" Type="http://schemas.openxmlformats.org/officeDocument/2006/relationships/hyperlink" Target="mailto:ssepulvedag@gmail.com" TargetMode="External"/><Relationship Id="rId67" Type="http://schemas.openxmlformats.org/officeDocument/2006/relationships/hyperlink" Target="mailto:construccion@dportales.cl" TargetMode="External"/><Relationship Id="rId116" Type="http://schemas.openxmlformats.org/officeDocument/2006/relationships/hyperlink" Target="mailto:facarqui@ubiobio.cl" TargetMode="External"/><Relationship Id="rId137" Type="http://schemas.openxmlformats.org/officeDocument/2006/relationships/hyperlink" Target="mailto:postgrados@uautonoma.cl" TargetMode="External"/><Relationship Id="rId158" Type="http://schemas.openxmlformats.org/officeDocument/2006/relationships/hyperlink" Target="mailto:tarayab@ges.cl" TargetMode="External"/><Relationship Id="rId20" Type="http://schemas.openxmlformats.org/officeDocument/2006/relationships/hyperlink" Target="mailto:wendy.wiegand@uv.cl" TargetMode="External"/><Relationship Id="rId41" Type="http://schemas.openxmlformats.org/officeDocument/2006/relationships/hyperlink" Target="mailto:msierra@uft.cl" TargetMode="External"/><Relationship Id="rId62" Type="http://schemas.openxmlformats.org/officeDocument/2006/relationships/hyperlink" Target="mailto:aruz@virginiogomez.cl" TargetMode="External"/><Relationship Id="rId83" Type="http://schemas.openxmlformats.org/officeDocument/2006/relationships/hyperlink" Target="mailto:pablocgo@unap.cl" TargetMode="External"/><Relationship Id="rId88" Type="http://schemas.openxmlformats.org/officeDocument/2006/relationships/hyperlink" Target="mailto:drago.vodanovic@uss.cl" TargetMode="External"/><Relationship Id="rId111" Type="http://schemas.openxmlformats.org/officeDocument/2006/relationships/hyperlink" Target="mailto:admision@esanedelnorte.cl" TargetMode="External"/><Relationship Id="rId132" Type="http://schemas.openxmlformats.org/officeDocument/2006/relationships/hyperlink" Target="mailto:contactomade@uach.cl" TargetMode="External"/><Relationship Id="rId153" Type="http://schemas.openxmlformats.org/officeDocument/2006/relationships/hyperlink" Target="mailto:cnunez@ucentral.cl" TargetMode="External"/><Relationship Id="rId174" Type="http://schemas.openxmlformats.org/officeDocument/2006/relationships/hyperlink" Target="mailto:udarae@udec.cl" TargetMode="External"/><Relationship Id="rId179" Type="http://schemas.openxmlformats.org/officeDocument/2006/relationships/hyperlink" Target="mailto:nmorenop@inacap.cl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mailto:tatiana.salgado@umayor.cl" TargetMode="External"/><Relationship Id="rId15" Type="http://schemas.openxmlformats.org/officeDocument/2006/relationships/hyperlink" Target="mailto:rpacheco@cftlotarauco.cl" TargetMode="External"/><Relationship Id="rId36" Type="http://schemas.openxmlformats.org/officeDocument/2006/relationships/hyperlink" Target="mailto:pjimenezg@inacap.cl" TargetMode="External"/><Relationship Id="rId57" Type="http://schemas.openxmlformats.org/officeDocument/2006/relationships/hyperlink" Target="mailto:cjalife@santotomas.cl" TargetMode="External"/><Relationship Id="rId106" Type="http://schemas.openxmlformats.org/officeDocument/2006/relationships/hyperlink" Target="mailto:hsanchez@ipleones.cl" TargetMode="External"/><Relationship Id="rId127" Type="http://schemas.openxmlformats.org/officeDocument/2006/relationships/hyperlink" Target="mailto:diplomados.icc@pucv.cl" TargetMode="External"/><Relationship Id="rId10" Type="http://schemas.openxmlformats.org/officeDocument/2006/relationships/hyperlink" Target="mailto:lfuentes@inacap.cl" TargetMode="External"/><Relationship Id="rId31" Type="http://schemas.openxmlformats.org/officeDocument/2006/relationships/hyperlink" Target="mailto:dcaamano@ucsc.cl" TargetMode="External"/><Relationship Id="rId52" Type="http://schemas.openxmlformats.org/officeDocument/2006/relationships/hyperlink" Target="mailto:Luis.gonzalez@aiep.cl" TargetMode="External"/><Relationship Id="rId73" Type="http://schemas.openxmlformats.org/officeDocument/2006/relationships/hyperlink" Target="mailto:vivian.cardet@comgrap.cl" TargetMode="External"/><Relationship Id="rId78" Type="http://schemas.openxmlformats.org/officeDocument/2006/relationships/hyperlink" Target="mailto:jjofre@ubiobio.cl" TargetMode="External"/><Relationship Id="rId94" Type="http://schemas.openxmlformats.org/officeDocument/2006/relationships/hyperlink" Target="mailto:roxana.contreras@aiep.cl" TargetMode="External"/><Relationship Id="rId99" Type="http://schemas.openxmlformats.org/officeDocument/2006/relationships/hyperlink" Target="mailto:elvera@ip.ulagos.cl" TargetMode="External"/><Relationship Id="rId101" Type="http://schemas.openxmlformats.org/officeDocument/2006/relationships/hyperlink" Target="mailto:emesa@ip.ulagos.cl" TargetMode="External"/><Relationship Id="rId122" Type="http://schemas.openxmlformats.org/officeDocument/2006/relationships/hyperlink" Target="mailto:dalencon@uc.cl" TargetMode="External"/><Relationship Id="rId143" Type="http://schemas.openxmlformats.org/officeDocument/2006/relationships/hyperlink" Target="mailto:dgc@usm.cl" TargetMode="External"/><Relationship Id="rId148" Type="http://schemas.openxmlformats.org/officeDocument/2006/relationships/hyperlink" Target="mailto:pablolopezbari@udd.cl" TargetMode="External"/><Relationship Id="rId164" Type="http://schemas.openxmlformats.org/officeDocument/2006/relationships/hyperlink" Target="mailto:rrivera@ucsc.cl" TargetMode="External"/><Relationship Id="rId169" Type="http://schemas.openxmlformats.org/officeDocument/2006/relationships/hyperlink" Target="mailto:zandram@uctemuco.cl" TargetMode="External"/><Relationship Id="rId185" Type="http://schemas.openxmlformats.org/officeDocument/2006/relationships/hyperlink" Target="mailto:maarancibiab@udla.cl" TargetMode="External"/><Relationship Id="rId4" Type="http://schemas.openxmlformats.org/officeDocument/2006/relationships/hyperlink" Target="mailto:csaavedraq@inacap.cl" TargetMode="External"/><Relationship Id="rId9" Type="http://schemas.openxmlformats.org/officeDocument/2006/relationships/hyperlink" Target="mailto:sbriell@inacap.cl" TargetMode="External"/><Relationship Id="rId180" Type="http://schemas.openxmlformats.org/officeDocument/2006/relationships/hyperlink" Target="mailto:ricardo.moffat@uai.cl" TargetMode="External"/><Relationship Id="rId26" Type="http://schemas.openxmlformats.org/officeDocument/2006/relationships/hyperlink" Target="mailto:sergio.carmona@usm.cl" TargetMode="External"/><Relationship Id="rId47" Type="http://schemas.openxmlformats.org/officeDocument/2006/relationships/hyperlink" Target="mailto:jorge.hoehmann@umayor.cl" TargetMode="External"/><Relationship Id="rId68" Type="http://schemas.openxmlformats.org/officeDocument/2006/relationships/hyperlink" Target="mailto:katherine.lopez@uac.cl" TargetMode="External"/><Relationship Id="rId89" Type="http://schemas.openxmlformats.org/officeDocument/2006/relationships/hyperlink" Target="mailto:marcelo.molina@uss.cl" TargetMode="External"/><Relationship Id="rId112" Type="http://schemas.openxmlformats.org/officeDocument/2006/relationships/hyperlink" Target="mailto:manuel.salinas@usach.cl" TargetMode="External"/><Relationship Id="rId133" Type="http://schemas.openxmlformats.org/officeDocument/2006/relationships/hyperlink" Target="mailto:admision@uach.cl" TargetMode="External"/><Relationship Id="rId154" Type="http://schemas.openxmlformats.org/officeDocument/2006/relationships/hyperlink" Target="mailto:alejandro.torres@ucentral.cl" TargetMode="External"/><Relationship Id="rId175" Type="http://schemas.openxmlformats.org/officeDocument/2006/relationships/hyperlink" Target="mailto:admisionpregrado@uandes.cl" TargetMode="External"/><Relationship Id="rId16" Type="http://schemas.openxmlformats.org/officeDocument/2006/relationships/hyperlink" Target="mailto:mehermos@cftlotarauco.cl&#160;" TargetMode="External"/><Relationship Id="rId37" Type="http://schemas.openxmlformats.org/officeDocument/2006/relationships/hyperlink" Target="mailto:PMATURAN@UC.CL" TargetMode="External"/><Relationship Id="rId58" Type="http://schemas.openxmlformats.org/officeDocument/2006/relationships/hyperlink" Target="mailto:vvivar@ip.ulagos.cl" TargetMode="External"/><Relationship Id="rId79" Type="http://schemas.openxmlformats.org/officeDocument/2006/relationships/hyperlink" Target="mailto:vsanmari@ubiobio.cl" TargetMode="External"/><Relationship Id="rId102" Type="http://schemas.openxmlformats.org/officeDocument/2006/relationships/hyperlink" Target="mailto:jsuarezm@laaraucana.cl" TargetMode="External"/><Relationship Id="rId123" Type="http://schemas.openxmlformats.org/officeDocument/2006/relationships/hyperlink" Target="mailto:alipthay@uc.cl" TargetMode="External"/><Relationship Id="rId144" Type="http://schemas.openxmlformats.org/officeDocument/2006/relationships/hyperlink" Target="mailto:dgc@usm.cl" TargetMode="External"/><Relationship Id="rId90" Type="http://schemas.openxmlformats.org/officeDocument/2006/relationships/hyperlink" Target="mailto:moyarzunm@inacap.cl" TargetMode="External"/><Relationship Id="rId165" Type="http://schemas.openxmlformats.org/officeDocument/2006/relationships/hyperlink" Target="mailto:amaguilar@ucsc.cl" TargetMode="External"/><Relationship Id="rId186" Type="http://schemas.openxmlformats.org/officeDocument/2006/relationships/hyperlink" Target="mailto:kmunoz@udla.cl" TargetMode="External"/><Relationship Id="rId27" Type="http://schemas.openxmlformats.org/officeDocument/2006/relationships/hyperlink" Target="mailto:currilem@upla.cl" TargetMode="External"/><Relationship Id="rId48" Type="http://schemas.openxmlformats.org/officeDocument/2006/relationships/hyperlink" Target="mailto:jorge.alliende@umayor.cl" TargetMode="External"/><Relationship Id="rId69" Type="http://schemas.openxmlformats.org/officeDocument/2006/relationships/hyperlink" Target="mailto:CARLA@ARCHISOFT.CL" TargetMode="External"/><Relationship Id="rId113" Type="http://schemas.openxmlformats.org/officeDocument/2006/relationships/hyperlink" Target="mailto:asalinas@ubiobio.cl" TargetMode="External"/><Relationship Id="rId134" Type="http://schemas.openxmlformats.org/officeDocument/2006/relationships/hyperlink" Target="mailto:juan.ramirez@uniac.cl" TargetMode="External"/><Relationship Id="rId80" Type="http://schemas.openxmlformats.org/officeDocument/2006/relationships/hyperlink" Target="mailto:lmassone@ing.uchile.cl" TargetMode="External"/><Relationship Id="rId155" Type="http://schemas.openxmlformats.org/officeDocument/2006/relationships/hyperlink" Target="mailto:mreyes@uvm.cl" TargetMode="External"/><Relationship Id="rId176" Type="http://schemas.openxmlformats.org/officeDocument/2006/relationships/hyperlink" Target="mailto:alejandro.torres@ucentral.cl" TargetMode="External"/><Relationship Id="rId17" Type="http://schemas.openxmlformats.org/officeDocument/2006/relationships/hyperlink" Target="mailto:jmanosalva@cftlotarauco.cl" TargetMode="External"/><Relationship Id="rId38" Type="http://schemas.openxmlformats.org/officeDocument/2006/relationships/hyperlink" Target="mailto:jorge.lobiano@usach.cl" TargetMode="External"/><Relationship Id="rId59" Type="http://schemas.openxmlformats.org/officeDocument/2006/relationships/hyperlink" Target="mailto:emassardo@ip.ulagos.cl" TargetMode="External"/><Relationship Id="rId103" Type="http://schemas.openxmlformats.org/officeDocument/2006/relationships/hyperlink" Target="mailto:mrojas@virginiogomez.cl" TargetMode="External"/><Relationship Id="rId124" Type="http://schemas.openxmlformats.org/officeDocument/2006/relationships/hyperlink" Target="mailto:mcs@uc.cl" TargetMode="External"/><Relationship Id="rId70" Type="http://schemas.openxmlformats.org/officeDocument/2006/relationships/hyperlink" Target="mailto:cvalderramaa@gmail.com" TargetMode="External"/><Relationship Id="rId91" Type="http://schemas.openxmlformats.org/officeDocument/2006/relationships/hyperlink" Target="mailto:postgrado@uchilefau.cl" TargetMode="External"/><Relationship Id="rId145" Type="http://schemas.openxmlformats.org/officeDocument/2006/relationships/hyperlink" Target="mailto:dgc@usm.cl" TargetMode="External"/><Relationship Id="rId166" Type="http://schemas.openxmlformats.org/officeDocument/2006/relationships/hyperlink" Target="mailto:rrivera@ucsc.cl" TargetMode="External"/><Relationship Id="rId187" Type="http://schemas.openxmlformats.org/officeDocument/2006/relationships/hyperlink" Target="mailto:kmunoz@udla.cl" TargetMode="External"/><Relationship Id="rId1" Type="http://schemas.openxmlformats.org/officeDocument/2006/relationships/hyperlink" Target="mailto:mllanos@unap.cl" TargetMode="External"/><Relationship Id="rId28" Type="http://schemas.openxmlformats.org/officeDocument/2006/relationships/hyperlink" Target="mailto:nsepulv@userena.cl" TargetMode="External"/><Relationship Id="rId49" Type="http://schemas.openxmlformats.org/officeDocument/2006/relationships/hyperlink" Target="mailto:crios@cftiprosec.cl" TargetMode="External"/><Relationship Id="rId114" Type="http://schemas.openxmlformats.org/officeDocument/2006/relationships/hyperlink" Target="mailto:dau@ubiobio.cl" TargetMode="External"/><Relationship Id="rId60" Type="http://schemas.openxmlformats.org/officeDocument/2006/relationships/hyperlink" Target="mailto:gmunoz@iplaaraucana.cl" TargetMode="External"/><Relationship Id="rId81" Type="http://schemas.openxmlformats.org/officeDocument/2006/relationships/hyperlink" Target="mailto:juan.ramirez@uniac.cl" TargetMode="External"/><Relationship Id="rId135" Type="http://schemas.openxmlformats.org/officeDocument/2006/relationships/hyperlink" Target="mailto:rcarreno@ucm.cl" TargetMode="External"/><Relationship Id="rId156" Type="http://schemas.openxmlformats.org/officeDocument/2006/relationships/hyperlink" Target="mailto:educacioncontinua.faad@udp.cl" TargetMode="External"/><Relationship Id="rId177" Type="http://schemas.openxmlformats.org/officeDocument/2006/relationships/hyperlink" Target="mailto:stefan.marquez@ucentral.cl" TargetMode="External"/><Relationship Id="rId18" Type="http://schemas.openxmlformats.org/officeDocument/2006/relationships/hyperlink" Target="mailto:andres.orellana@aiep.cl" TargetMode="External"/><Relationship Id="rId39" Type="http://schemas.openxmlformats.org/officeDocument/2006/relationships/hyperlink" Target="mailto:oscar.godoy@ucentral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50"/>
  <sheetViews>
    <sheetView topLeftCell="A60" zoomScale="70" zoomScaleNormal="70" workbookViewId="0">
      <selection activeCell="C146" sqref="C146:C174"/>
    </sheetView>
  </sheetViews>
  <sheetFormatPr baseColWidth="10" defaultColWidth="11.44140625" defaultRowHeight="10.199999999999999" outlineLevelCol="1"/>
  <cols>
    <col min="1" max="1" width="21.33203125" style="474" bestFit="1" customWidth="1" outlineLevel="1"/>
    <col min="2" max="2" width="17.109375" style="652" bestFit="1" customWidth="1" outlineLevel="1"/>
    <col min="3" max="3" width="40.109375" style="653" bestFit="1" customWidth="1"/>
    <col min="4" max="4" width="21.33203125" style="474" bestFit="1" customWidth="1" outlineLevel="1"/>
    <col min="5" max="5" width="48.21875" style="654" bestFit="1" customWidth="1"/>
    <col min="6" max="6" width="20.6640625" style="530" bestFit="1" customWidth="1" outlineLevel="1"/>
    <col min="7" max="7" width="12" style="474" bestFit="1" customWidth="1" outlineLevel="1"/>
    <col min="8" max="8" width="88.77734375" style="654" bestFit="1" customWidth="1"/>
    <col min="9" max="9" width="79.33203125" style="474" bestFit="1" customWidth="1" outlineLevel="1"/>
    <col min="10" max="10" width="20.5546875" style="655" bestFit="1" customWidth="1"/>
    <col min="11" max="12" width="20.5546875" style="656" bestFit="1" customWidth="1"/>
    <col min="13" max="13" width="83.33203125" style="652" bestFit="1" customWidth="1" outlineLevel="1"/>
    <col min="14" max="14" width="10" style="657" bestFit="1" customWidth="1" outlineLevel="1"/>
    <col min="15" max="15" width="255.77734375" style="658" bestFit="1" customWidth="1" outlineLevel="1"/>
    <col min="16" max="18" width="3.33203125" style="657" bestFit="1" customWidth="1" outlineLevel="1"/>
    <col min="19" max="19" width="5.33203125" style="657" bestFit="1" customWidth="1" outlineLevel="1"/>
    <col min="20" max="20" width="46" style="654" bestFit="1" customWidth="1" outlineLevel="1"/>
    <col min="21" max="21" width="132.6640625" style="654" bestFit="1" customWidth="1" outlineLevel="1"/>
    <col min="22" max="22" width="49.21875" style="661" bestFit="1" customWidth="1" outlineLevel="1"/>
    <col min="23" max="23" width="53.21875" style="662" bestFit="1" customWidth="1" outlineLevel="1"/>
    <col min="24" max="24" width="88.21875" style="658" bestFit="1" customWidth="1" outlineLevel="1"/>
    <col min="25" max="16384" width="11.44140625" style="474"/>
  </cols>
  <sheetData>
    <row r="1" spans="1:24" ht="19.2" customHeight="1">
      <c r="A1" s="670" t="s">
        <v>0</v>
      </c>
      <c r="B1" s="460" t="s">
        <v>1028</v>
      </c>
      <c r="C1" s="461" t="s">
        <v>954</v>
      </c>
      <c r="D1" s="462" t="s">
        <v>372</v>
      </c>
      <c r="E1" s="463" t="s">
        <v>1</v>
      </c>
      <c r="F1" s="464" t="s">
        <v>2</v>
      </c>
      <c r="G1" s="462" t="s">
        <v>3</v>
      </c>
      <c r="H1" s="465" t="s">
        <v>1571</v>
      </c>
      <c r="I1" s="462" t="s">
        <v>1572</v>
      </c>
      <c r="J1" s="466" t="s">
        <v>1540</v>
      </c>
      <c r="K1" s="467" t="s">
        <v>423</v>
      </c>
      <c r="L1" s="467" t="s">
        <v>420</v>
      </c>
      <c r="M1" s="468"/>
      <c r="N1" s="469"/>
      <c r="O1" s="470"/>
      <c r="P1" s="469"/>
      <c r="Q1" s="469"/>
      <c r="R1" s="469"/>
      <c r="S1" s="469"/>
      <c r="T1" s="471"/>
      <c r="U1" s="471"/>
      <c r="V1" s="472"/>
      <c r="W1" s="473"/>
      <c r="X1" s="470"/>
    </row>
    <row r="2" spans="1:24" s="483" customFormat="1" ht="16.2" hidden="1" customHeight="1">
      <c r="A2" s="671"/>
      <c r="B2" s="520" t="s">
        <v>1067</v>
      </c>
      <c r="C2" s="520" t="s">
        <v>1067</v>
      </c>
      <c r="D2" s="520" t="s">
        <v>198</v>
      </c>
      <c r="E2" s="522" t="s">
        <v>263</v>
      </c>
      <c r="F2" s="520" t="s">
        <v>4</v>
      </c>
      <c r="G2" s="520" t="s">
        <v>399</v>
      </c>
      <c r="H2" s="520" t="s">
        <v>1576</v>
      </c>
      <c r="I2" s="520" t="s">
        <v>374</v>
      </c>
      <c r="J2" s="523" t="s">
        <v>38</v>
      </c>
      <c r="K2" s="523" t="s">
        <v>38</v>
      </c>
      <c r="L2" s="523" t="s">
        <v>6</v>
      </c>
      <c r="M2" s="476"/>
      <c r="N2" s="478"/>
      <c r="O2" s="475"/>
      <c r="P2" s="479"/>
      <c r="Q2" s="479"/>
      <c r="R2" s="479"/>
      <c r="S2" s="479"/>
      <c r="T2" s="480"/>
      <c r="U2" s="481"/>
      <c r="V2" s="481"/>
      <c r="W2" s="477"/>
      <c r="X2" s="482"/>
    </row>
    <row r="3" spans="1:24" s="483" customFormat="1" ht="16.2" hidden="1" customHeight="1">
      <c r="A3" s="671"/>
      <c r="B3" s="520" t="s">
        <v>1067</v>
      </c>
      <c r="C3" s="520" t="s">
        <v>1067</v>
      </c>
      <c r="D3" s="520" t="s">
        <v>198</v>
      </c>
      <c r="E3" s="522" t="s">
        <v>263</v>
      </c>
      <c r="F3" s="520" t="s">
        <v>51</v>
      </c>
      <c r="G3" s="520" t="s">
        <v>51</v>
      </c>
      <c r="H3" s="520" t="s">
        <v>1577</v>
      </c>
      <c r="I3" s="520" t="s">
        <v>374</v>
      </c>
      <c r="J3" s="523" t="s">
        <v>38</v>
      </c>
      <c r="K3" s="523" t="s">
        <v>38</v>
      </c>
      <c r="L3" s="523" t="s">
        <v>6</v>
      </c>
      <c r="M3" s="476"/>
      <c r="N3" s="478"/>
      <c r="O3" s="475"/>
      <c r="P3" s="479"/>
      <c r="Q3" s="479"/>
      <c r="R3" s="479"/>
      <c r="S3" s="484"/>
      <c r="T3" s="480"/>
      <c r="U3" s="482"/>
      <c r="V3" s="482"/>
      <c r="W3" s="477"/>
      <c r="X3" s="482"/>
    </row>
    <row r="4" spans="1:24" s="483" customFormat="1" ht="16.2" customHeight="1">
      <c r="A4" s="671"/>
      <c r="B4" s="521" t="s">
        <v>1076</v>
      </c>
      <c r="C4" s="521" t="s">
        <v>1424</v>
      </c>
      <c r="D4" s="520" t="s">
        <v>371</v>
      </c>
      <c r="E4" s="522" t="s">
        <v>1706</v>
      </c>
      <c r="F4" s="520" t="s">
        <v>4</v>
      </c>
      <c r="G4" s="520" t="s">
        <v>91</v>
      </c>
      <c r="H4" s="520" t="s">
        <v>1045</v>
      </c>
      <c r="I4" s="520" t="s">
        <v>374</v>
      </c>
      <c r="J4" s="525" t="s">
        <v>6</v>
      </c>
      <c r="K4" s="523" t="s">
        <v>6</v>
      </c>
      <c r="L4" s="523" t="s">
        <v>6</v>
      </c>
      <c r="M4" s="476"/>
      <c r="N4" s="478"/>
      <c r="O4" s="475"/>
      <c r="P4" s="479"/>
      <c r="Q4" s="479"/>
      <c r="R4" s="479"/>
      <c r="S4" s="484"/>
      <c r="T4" s="480"/>
      <c r="U4" s="482"/>
      <c r="V4" s="485"/>
      <c r="W4" s="477"/>
      <c r="X4" s="482"/>
    </row>
    <row r="5" spans="1:24" s="483" customFormat="1" ht="16.2" hidden="1" customHeight="1">
      <c r="A5" s="671"/>
      <c r="B5" s="476" t="s">
        <v>1076</v>
      </c>
      <c r="C5" s="476" t="s">
        <v>1424</v>
      </c>
      <c r="D5" s="475" t="s">
        <v>201</v>
      </c>
      <c r="E5" s="477" t="s">
        <v>252</v>
      </c>
      <c r="F5" s="475" t="s">
        <v>4</v>
      </c>
      <c r="G5" s="475" t="s">
        <v>91</v>
      </c>
      <c r="H5" s="475" t="s">
        <v>1928</v>
      </c>
      <c r="I5" s="520" t="s">
        <v>388</v>
      </c>
      <c r="J5" s="523" t="s">
        <v>38</v>
      </c>
      <c r="K5" s="523" t="s">
        <v>38</v>
      </c>
      <c r="L5" s="523" t="s">
        <v>982</v>
      </c>
      <c r="M5" s="476"/>
      <c r="N5" s="478"/>
      <c r="O5" s="475"/>
      <c r="P5" s="479"/>
      <c r="Q5" s="479"/>
      <c r="R5" s="479"/>
      <c r="S5" s="484"/>
      <c r="T5" s="480"/>
      <c r="U5" s="481"/>
      <c r="V5" s="481"/>
      <c r="W5" s="477"/>
      <c r="X5" s="482"/>
    </row>
    <row r="6" spans="1:24" s="483" customFormat="1" ht="16.2" hidden="1" customHeight="1">
      <c r="A6" s="671"/>
      <c r="B6" s="476" t="s">
        <v>1076</v>
      </c>
      <c r="C6" s="476" t="s">
        <v>1424</v>
      </c>
      <c r="D6" s="475" t="s">
        <v>201</v>
      </c>
      <c r="E6" s="558" t="s">
        <v>252</v>
      </c>
      <c r="F6" s="491" t="s">
        <v>4</v>
      </c>
      <c r="G6" s="491" t="s">
        <v>91</v>
      </c>
      <c r="H6" s="475" t="s">
        <v>1592</v>
      </c>
      <c r="I6" s="520" t="s">
        <v>1545</v>
      </c>
      <c r="J6" s="523" t="s">
        <v>38</v>
      </c>
      <c r="K6" s="523" t="s">
        <v>38</v>
      </c>
      <c r="L6" s="523" t="s">
        <v>982</v>
      </c>
      <c r="M6" s="476" t="s">
        <v>13</v>
      </c>
      <c r="N6" s="478" t="s">
        <v>31</v>
      </c>
      <c r="O6" s="486" t="s">
        <v>1450</v>
      </c>
      <c r="P6" s="479" t="s">
        <v>8</v>
      </c>
      <c r="Q6" s="479" t="s">
        <v>8</v>
      </c>
      <c r="R6" s="479" t="s">
        <v>8</v>
      </c>
      <c r="S6" s="479" t="s">
        <v>982</v>
      </c>
      <c r="T6" s="480" t="s">
        <v>1451</v>
      </c>
      <c r="U6" s="482" t="s">
        <v>1452</v>
      </c>
      <c r="V6" s="487" t="s">
        <v>1453</v>
      </c>
      <c r="W6" s="488" t="s">
        <v>1454</v>
      </c>
      <c r="X6" s="482"/>
    </row>
    <row r="7" spans="1:24" s="483" customFormat="1" ht="14.25" customHeight="1">
      <c r="A7" s="671"/>
      <c r="B7" s="476" t="s">
        <v>1030</v>
      </c>
      <c r="C7" s="476" t="s">
        <v>1416</v>
      </c>
      <c r="D7" s="475" t="s">
        <v>371</v>
      </c>
      <c r="E7" s="477" t="s">
        <v>1705</v>
      </c>
      <c r="F7" s="475" t="s">
        <v>4</v>
      </c>
      <c r="G7" s="475" t="s">
        <v>4</v>
      </c>
      <c r="H7" s="475" t="s">
        <v>5</v>
      </c>
      <c r="I7" s="475" t="s">
        <v>373</v>
      </c>
      <c r="J7" s="478" t="s">
        <v>6</v>
      </c>
      <c r="K7" s="478" t="s">
        <v>6</v>
      </c>
      <c r="L7" s="478" t="s">
        <v>6</v>
      </c>
      <c r="M7" s="476" t="s">
        <v>19</v>
      </c>
      <c r="N7" s="478" t="s">
        <v>20</v>
      </c>
      <c r="O7" s="475" t="s">
        <v>18</v>
      </c>
      <c r="P7" s="479" t="s">
        <v>8</v>
      </c>
      <c r="Q7" s="479" t="s">
        <v>8</v>
      </c>
      <c r="R7" s="479" t="s">
        <v>8</v>
      </c>
      <c r="S7" s="479" t="s">
        <v>982</v>
      </c>
      <c r="T7" s="480" t="s">
        <v>1701</v>
      </c>
      <c r="U7" s="481" t="s">
        <v>1678</v>
      </c>
      <c r="V7" s="481" t="s">
        <v>1232</v>
      </c>
      <c r="W7" s="477" t="s">
        <v>1233</v>
      </c>
      <c r="X7" s="482"/>
    </row>
    <row r="8" spans="1:24" s="483" customFormat="1" ht="15.75" hidden="1" customHeight="1">
      <c r="A8" s="671"/>
      <c r="B8" s="495" t="s">
        <v>1030</v>
      </c>
      <c r="C8" s="495" t="s">
        <v>1416</v>
      </c>
      <c r="D8" s="494" t="s">
        <v>371</v>
      </c>
      <c r="E8" s="496" t="s">
        <v>123</v>
      </c>
      <c r="F8" s="494" t="s">
        <v>4</v>
      </c>
      <c r="G8" s="494" t="s">
        <v>4</v>
      </c>
      <c r="H8" s="494" t="s">
        <v>1929</v>
      </c>
      <c r="I8" s="494" t="s">
        <v>1922</v>
      </c>
      <c r="J8" s="497" t="s">
        <v>38</v>
      </c>
      <c r="K8" s="497" t="s">
        <v>38</v>
      </c>
      <c r="L8" s="497" t="s">
        <v>38</v>
      </c>
      <c r="M8" s="476" t="s">
        <v>23</v>
      </c>
      <c r="N8" s="479" t="s">
        <v>982</v>
      </c>
      <c r="O8" s="475" t="s">
        <v>22</v>
      </c>
      <c r="P8" s="479">
        <v>9</v>
      </c>
      <c r="Q8" s="479">
        <v>4</v>
      </c>
      <c r="R8" s="479">
        <v>8</v>
      </c>
      <c r="S8" s="484">
        <f>AVERAGE(P8:R8)</f>
        <v>7</v>
      </c>
      <c r="T8" s="489" t="s">
        <v>1721</v>
      </c>
      <c r="U8" s="481" t="s">
        <v>758</v>
      </c>
      <c r="V8" s="481">
        <v>223547228</v>
      </c>
      <c r="W8" s="488" t="s">
        <v>1197</v>
      </c>
      <c r="X8" s="490"/>
    </row>
    <row r="9" spans="1:24" s="483" customFormat="1" ht="15" customHeight="1">
      <c r="A9" s="671"/>
      <c r="B9" s="476" t="s">
        <v>1030</v>
      </c>
      <c r="C9" s="476" t="s">
        <v>1416</v>
      </c>
      <c r="D9" s="475" t="s">
        <v>371</v>
      </c>
      <c r="E9" s="477" t="s">
        <v>1705</v>
      </c>
      <c r="F9" s="475" t="s">
        <v>4</v>
      </c>
      <c r="G9" s="475" t="s">
        <v>4</v>
      </c>
      <c r="H9" s="475" t="s">
        <v>1045</v>
      </c>
      <c r="I9" s="475" t="s">
        <v>379</v>
      </c>
      <c r="J9" s="478" t="s">
        <v>6</v>
      </c>
      <c r="K9" s="478" t="s">
        <v>6</v>
      </c>
      <c r="L9" s="478" t="s">
        <v>6</v>
      </c>
      <c r="M9" s="476" t="s">
        <v>23</v>
      </c>
      <c r="N9" s="479" t="s">
        <v>982</v>
      </c>
      <c r="O9" s="475" t="s">
        <v>25</v>
      </c>
      <c r="P9" s="479" t="s">
        <v>8</v>
      </c>
      <c r="Q9" s="479" t="s">
        <v>8</v>
      </c>
      <c r="R9" s="479" t="s">
        <v>8</v>
      </c>
      <c r="S9" s="479" t="s">
        <v>982</v>
      </c>
      <c r="T9" s="489" t="s">
        <v>1714</v>
      </c>
      <c r="U9" s="481" t="s">
        <v>1679</v>
      </c>
      <c r="V9" s="481" t="s">
        <v>1193</v>
      </c>
      <c r="W9" s="477" t="s">
        <v>1195</v>
      </c>
      <c r="X9" s="490"/>
    </row>
    <row r="10" spans="1:24" s="483" customFormat="1" ht="17.25" hidden="1" customHeight="1">
      <c r="A10" s="671"/>
      <c r="B10" s="476" t="s">
        <v>1411</v>
      </c>
      <c r="C10" s="476" t="s">
        <v>1416</v>
      </c>
      <c r="D10" s="475" t="s">
        <v>371</v>
      </c>
      <c r="E10" s="477" t="s">
        <v>173</v>
      </c>
      <c r="F10" s="491" t="s">
        <v>4</v>
      </c>
      <c r="G10" s="491" t="s">
        <v>91</v>
      </c>
      <c r="H10" s="475" t="s">
        <v>1712</v>
      </c>
      <c r="I10" s="475" t="s">
        <v>388</v>
      </c>
      <c r="J10" s="478" t="s">
        <v>38</v>
      </c>
      <c r="K10" s="478" t="s">
        <v>38</v>
      </c>
      <c r="L10" s="478" t="s">
        <v>38</v>
      </c>
      <c r="M10" s="476" t="s">
        <v>28</v>
      </c>
      <c r="N10" s="479" t="s">
        <v>982</v>
      </c>
      <c r="O10" s="475" t="s">
        <v>27</v>
      </c>
      <c r="P10" s="479">
        <v>7</v>
      </c>
      <c r="Q10" s="479">
        <v>12</v>
      </c>
      <c r="R10" s="479">
        <v>4</v>
      </c>
      <c r="S10" s="484">
        <f>AVERAGE(P10:R10)</f>
        <v>7.666666666666667</v>
      </c>
      <c r="T10" s="489" t="s">
        <v>1724</v>
      </c>
      <c r="U10" s="481" t="s">
        <v>1679</v>
      </c>
      <c r="V10" s="481"/>
      <c r="W10" s="477" t="s">
        <v>1188</v>
      </c>
      <c r="X10" s="490"/>
    </row>
    <row r="11" spans="1:24" s="483" customFormat="1" ht="16.2" hidden="1" customHeight="1">
      <c r="A11" s="671"/>
      <c r="B11" s="475" t="s">
        <v>1030</v>
      </c>
      <c r="C11" s="476" t="s">
        <v>1416</v>
      </c>
      <c r="D11" s="475" t="s">
        <v>201</v>
      </c>
      <c r="E11" s="477" t="s">
        <v>234</v>
      </c>
      <c r="F11" s="491" t="s">
        <v>4</v>
      </c>
      <c r="G11" s="491" t="s">
        <v>91</v>
      </c>
      <c r="H11" s="475" t="s">
        <v>235</v>
      </c>
      <c r="I11" s="475" t="s">
        <v>384</v>
      </c>
      <c r="J11" s="478" t="s">
        <v>38</v>
      </c>
      <c r="K11" s="478" t="s">
        <v>38</v>
      </c>
      <c r="L11" s="478" t="s">
        <v>38</v>
      </c>
      <c r="M11" s="476"/>
      <c r="N11" s="478"/>
      <c r="O11" s="486" t="s">
        <v>1820</v>
      </c>
      <c r="P11" s="479">
        <v>2</v>
      </c>
      <c r="Q11" s="479">
        <v>14</v>
      </c>
      <c r="R11" s="479">
        <v>11</v>
      </c>
      <c r="S11" s="484">
        <f>AVERAGE(P11:R11)</f>
        <v>9</v>
      </c>
      <c r="T11" s="477" t="s">
        <v>1821</v>
      </c>
      <c r="U11" s="477" t="s">
        <v>1822</v>
      </c>
      <c r="V11" s="492" t="s">
        <v>1823</v>
      </c>
      <c r="W11" s="493" t="s">
        <v>1824</v>
      </c>
      <c r="X11" s="477"/>
    </row>
    <row r="12" spans="1:24" s="502" customFormat="1" ht="15.75" hidden="1" customHeight="1">
      <c r="A12" s="671"/>
      <c r="B12" s="521" t="s">
        <v>1030</v>
      </c>
      <c r="C12" s="521" t="s">
        <v>1416</v>
      </c>
      <c r="D12" s="520" t="s">
        <v>371</v>
      </c>
      <c r="E12" s="522" t="s">
        <v>1705</v>
      </c>
      <c r="F12" s="520" t="s">
        <v>4</v>
      </c>
      <c r="G12" s="520" t="s">
        <v>4</v>
      </c>
      <c r="H12" s="520" t="s">
        <v>1929</v>
      </c>
      <c r="I12" s="520" t="s">
        <v>378</v>
      </c>
      <c r="J12" s="523" t="s">
        <v>38</v>
      </c>
      <c r="K12" s="523" t="s">
        <v>982</v>
      </c>
      <c r="L12" s="523" t="s">
        <v>982</v>
      </c>
      <c r="M12" s="495"/>
      <c r="N12" s="497"/>
      <c r="O12" s="498" t="s">
        <v>124</v>
      </c>
      <c r="P12" s="499">
        <v>10</v>
      </c>
      <c r="Q12" s="499">
        <v>9</v>
      </c>
      <c r="R12" s="499">
        <v>4</v>
      </c>
      <c r="S12" s="500">
        <f>AVERAGE(P12:R12)</f>
        <v>7.666666666666667</v>
      </c>
      <c r="T12" s="496" t="s">
        <v>1656</v>
      </c>
      <c r="U12" s="496" t="s">
        <v>514</v>
      </c>
      <c r="V12" s="496" t="s">
        <v>1657</v>
      </c>
      <c r="W12" s="496" t="s">
        <v>1658</v>
      </c>
      <c r="X12" s="501" t="s">
        <v>1802</v>
      </c>
    </row>
    <row r="13" spans="1:24" s="483" customFormat="1" ht="14.25" hidden="1" customHeight="1">
      <c r="A13" s="671"/>
      <c r="B13" s="476" t="s">
        <v>1030</v>
      </c>
      <c r="C13" s="476" t="s">
        <v>1416</v>
      </c>
      <c r="D13" s="475" t="s">
        <v>371</v>
      </c>
      <c r="E13" s="477" t="s">
        <v>1705</v>
      </c>
      <c r="F13" s="475" t="s">
        <v>15</v>
      </c>
      <c r="G13" s="475" t="s">
        <v>1271</v>
      </c>
      <c r="H13" s="475" t="s">
        <v>1617</v>
      </c>
      <c r="I13" s="475" t="s">
        <v>381</v>
      </c>
      <c r="J13" s="478" t="s">
        <v>38</v>
      </c>
      <c r="K13" s="478" t="s">
        <v>38</v>
      </c>
      <c r="L13" s="478" t="s">
        <v>38</v>
      </c>
      <c r="M13" s="476" t="s">
        <v>34</v>
      </c>
      <c r="N13" s="479" t="s">
        <v>35</v>
      </c>
      <c r="O13" s="475" t="s">
        <v>33</v>
      </c>
      <c r="P13" s="479" t="s">
        <v>8</v>
      </c>
      <c r="Q13" s="479" t="s">
        <v>8</v>
      </c>
      <c r="R13" s="479" t="s">
        <v>8</v>
      </c>
      <c r="S13" s="479" t="s">
        <v>982</v>
      </c>
      <c r="T13" s="489" t="s">
        <v>1715</v>
      </c>
      <c r="U13" s="481" t="s">
        <v>1679</v>
      </c>
      <c r="V13" s="481">
        <v>56223545613</v>
      </c>
      <c r="W13" s="477" t="s">
        <v>1186</v>
      </c>
      <c r="X13" s="490"/>
    </row>
    <row r="14" spans="1:24" s="483" customFormat="1" ht="16.2" hidden="1" customHeight="1">
      <c r="A14" s="671"/>
      <c r="B14" s="476" t="s">
        <v>1030</v>
      </c>
      <c r="C14" s="476" t="s">
        <v>1416</v>
      </c>
      <c r="D14" s="475" t="s">
        <v>198</v>
      </c>
      <c r="E14" s="493" t="s">
        <v>302</v>
      </c>
      <c r="F14" s="475" t="s">
        <v>4</v>
      </c>
      <c r="G14" s="491" t="s">
        <v>91</v>
      </c>
      <c r="H14" s="475" t="s">
        <v>1515</v>
      </c>
      <c r="I14" s="475" t="s">
        <v>1516</v>
      </c>
      <c r="J14" s="478" t="s">
        <v>982</v>
      </c>
      <c r="K14" s="478" t="s">
        <v>982</v>
      </c>
      <c r="L14" s="478" t="s">
        <v>982</v>
      </c>
      <c r="M14" s="476"/>
      <c r="N14" s="478"/>
      <c r="O14" s="477"/>
      <c r="P14" s="479"/>
      <c r="Q14" s="479"/>
      <c r="R14" s="479"/>
      <c r="S14" s="484"/>
      <c r="T14" s="480"/>
      <c r="U14" s="482"/>
      <c r="V14" s="482"/>
      <c r="W14" s="477"/>
      <c r="X14" s="482"/>
    </row>
    <row r="15" spans="1:24" s="483" customFormat="1" ht="16.2" customHeight="1">
      <c r="A15" s="671"/>
      <c r="B15" s="521" t="s">
        <v>1054</v>
      </c>
      <c r="C15" s="521" t="s">
        <v>1415</v>
      </c>
      <c r="D15" s="520" t="s">
        <v>371</v>
      </c>
      <c r="E15" s="522" t="s">
        <v>1706</v>
      </c>
      <c r="F15" s="520" t="s">
        <v>4</v>
      </c>
      <c r="G15" s="520" t="s">
        <v>91</v>
      </c>
      <c r="H15" s="520" t="s">
        <v>1045</v>
      </c>
      <c r="I15" s="520" t="s">
        <v>374</v>
      </c>
      <c r="J15" s="525" t="s">
        <v>6</v>
      </c>
      <c r="K15" s="523" t="s">
        <v>6</v>
      </c>
      <c r="L15" s="523" t="s">
        <v>6</v>
      </c>
      <c r="M15" s="476"/>
      <c r="N15" s="478"/>
      <c r="O15" s="486"/>
      <c r="P15" s="479"/>
      <c r="Q15" s="479"/>
      <c r="R15" s="479"/>
      <c r="S15" s="484"/>
      <c r="T15" s="480"/>
      <c r="U15" s="482"/>
      <c r="V15" s="481"/>
      <c r="W15" s="477"/>
      <c r="X15" s="482"/>
    </row>
    <row r="16" spans="1:24" s="483" customFormat="1" ht="16.2" hidden="1" customHeight="1">
      <c r="A16" s="671"/>
      <c r="B16" s="475" t="s">
        <v>1054</v>
      </c>
      <c r="C16" s="476" t="s">
        <v>1415</v>
      </c>
      <c r="D16" s="475" t="s">
        <v>201</v>
      </c>
      <c r="E16" s="477" t="s">
        <v>210</v>
      </c>
      <c r="F16" s="491" t="s">
        <v>4</v>
      </c>
      <c r="G16" s="491" t="s">
        <v>91</v>
      </c>
      <c r="H16" s="475" t="s">
        <v>211</v>
      </c>
      <c r="I16" s="475" t="s">
        <v>388</v>
      </c>
      <c r="J16" s="478" t="s">
        <v>38</v>
      </c>
      <c r="K16" s="478" t="s">
        <v>38</v>
      </c>
      <c r="L16" s="478" t="s">
        <v>38</v>
      </c>
      <c r="M16" s="476"/>
      <c r="N16" s="478"/>
      <c r="O16" s="477"/>
      <c r="P16" s="479"/>
      <c r="Q16" s="479"/>
      <c r="R16" s="479"/>
      <c r="S16" s="484"/>
      <c r="T16" s="480"/>
      <c r="U16" s="481"/>
      <c r="V16" s="503"/>
      <c r="W16" s="477"/>
      <c r="X16" s="482"/>
    </row>
    <row r="17" spans="1:24" s="483" customFormat="1" ht="16.2" hidden="1" customHeight="1">
      <c r="A17" s="671"/>
      <c r="B17" s="475" t="s">
        <v>1054</v>
      </c>
      <c r="C17" s="476" t="s">
        <v>1415</v>
      </c>
      <c r="D17" s="475" t="s">
        <v>201</v>
      </c>
      <c r="E17" s="477" t="s">
        <v>210</v>
      </c>
      <c r="F17" s="491" t="s">
        <v>4</v>
      </c>
      <c r="G17" s="491" t="s">
        <v>91</v>
      </c>
      <c r="H17" s="592" t="s">
        <v>1091</v>
      </c>
      <c r="I17" s="592" t="s">
        <v>396</v>
      </c>
      <c r="J17" s="593" t="s">
        <v>38</v>
      </c>
      <c r="K17" s="478" t="s">
        <v>38</v>
      </c>
      <c r="L17" s="478" t="s">
        <v>38</v>
      </c>
      <c r="M17" s="476"/>
      <c r="N17" s="478"/>
      <c r="O17" s="477"/>
      <c r="P17" s="479"/>
      <c r="Q17" s="479"/>
      <c r="R17" s="479"/>
      <c r="S17" s="484"/>
      <c r="T17" s="480"/>
      <c r="U17" s="480"/>
      <c r="V17" s="480"/>
      <c r="W17" s="482"/>
      <c r="X17" s="480"/>
    </row>
    <row r="18" spans="1:24" s="483" customFormat="1" ht="16.2" hidden="1" customHeight="1">
      <c r="A18" s="671"/>
      <c r="B18" s="476" t="s">
        <v>1054</v>
      </c>
      <c r="C18" s="476" t="s">
        <v>1415</v>
      </c>
      <c r="D18" s="475" t="s">
        <v>201</v>
      </c>
      <c r="E18" s="477" t="s">
        <v>252</v>
      </c>
      <c r="F18" s="475" t="s">
        <v>4</v>
      </c>
      <c r="G18" s="475" t="s">
        <v>91</v>
      </c>
      <c r="H18" s="475" t="s">
        <v>1928</v>
      </c>
      <c r="I18" s="520" t="s">
        <v>388</v>
      </c>
      <c r="J18" s="523" t="s">
        <v>38</v>
      </c>
      <c r="K18" s="523" t="s">
        <v>38</v>
      </c>
      <c r="L18" s="523" t="s">
        <v>982</v>
      </c>
      <c r="M18" s="476"/>
      <c r="N18" s="478"/>
      <c r="O18" s="477"/>
      <c r="P18" s="479"/>
      <c r="Q18" s="479"/>
      <c r="R18" s="479"/>
      <c r="S18" s="484"/>
      <c r="T18" s="480"/>
      <c r="U18" s="482"/>
      <c r="V18" s="482"/>
      <c r="W18" s="477"/>
      <c r="X18" s="477"/>
    </row>
    <row r="19" spans="1:24" s="502" customFormat="1" ht="16.2" hidden="1" customHeight="1">
      <c r="A19" s="671"/>
      <c r="B19" s="476" t="s">
        <v>1054</v>
      </c>
      <c r="C19" s="476" t="s">
        <v>1415</v>
      </c>
      <c r="D19" s="475" t="s">
        <v>201</v>
      </c>
      <c r="E19" s="558" t="s">
        <v>252</v>
      </c>
      <c r="F19" s="491" t="s">
        <v>4</v>
      </c>
      <c r="G19" s="491" t="s">
        <v>91</v>
      </c>
      <c r="H19" s="475" t="s">
        <v>1592</v>
      </c>
      <c r="I19" s="520" t="s">
        <v>1545</v>
      </c>
      <c r="J19" s="523" t="s">
        <v>38</v>
      </c>
      <c r="K19" s="523" t="s">
        <v>38</v>
      </c>
      <c r="L19" s="523" t="s">
        <v>982</v>
      </c>
      <c r="M19" s="495"/>
      <c r="N19" s="497"/>
      <c r="O19" s="504"/>
      <c r="P19" s="499"/>
      <c r="Q19" s="499"/>
      <c r="R19" s="499"/>
      <c r="S19" s="500"/>
      <c r="T19" s="505"/>
      <c r="U19" s="506"/>
      <c r="V19" s="506"/>
      <c r="W19" s="496"/>
      <c r="X19" s="507"/>
    </row>
    <row r="20" spans="1:24" s="483" customFormat="1" ht="16.2" hidden="1" customHeight="1">
      <c r="A20" s="671"/>
      <c r="B20" s="476" t="s">
        <v>1042</v>
      </c>
      <c r="C20" s="476" t="s">
        <v>1428</v>
      </c>
      <c r="D20" s="475" t="s">
        <v>371</v>
      </c>
      <c r="E20" s="477" t="s">
        <v>125</v>
      </c>
      <c r="F20" s="475" t="s">
        <v>4</v>
      </c>
      <c r="G20" s="475" t="s">
        <v>4</v>
      </c>
      <c r="H20" s="475" t="s">
        <v>1045</v>
      </c>
      <c r="I20" s="475" t="s">
        <v>1562</v>
      </c>
      <c r="J20" s="478" t="s">
        <v>38</v>
      </c>
      <c r="K20" s="478" t="s">
        <v>38</v>
      </c>
      <c r="L20" s="478" t="s">
        <v>6</v>
      </c>
      <c r="M20" s="476"/>
      <c r="N20" s="478"/>
      <c r="O20" s="475"/>
      <c r="P20" s="479"/>
      <c r="Q20" s="479"/>
      <c r="R20" s="479"/>
      <c r="S20" s="484"/>
      <c r="T20" s="480"/>
      <c r="U20" s="481"/>
      <c r="V20" s="481"/>
      <c r="W20" s="477"/>
      <c r="X20" s="482"/>
    </row>
    <row r="21" spans="1:24" s="483" customFormat="1" ht="16.2" hidden="1" customHeight="1">
      <c r="A21" s="671"/>
      <c r="B21" s="520" t="s">
        <v>1042</v>
      </c>
      <c r="C21" s="521" t="s">
        <v>1428</v>
      </c>
      <c r="D21" s="520" t="s">
        <v>198</v>
      </c>
      <c r="E21" s="520" t="s">
        <v>277</v>
      </c>
      <c r="F21" s="533" t="s">
        <v>4</v>
      </c>
      <c r="G21" s="533" t="s">
        <v>91</v>
      </c>
      <c r="H21" s="520" t="s">
        <v>1592</v>
      </c>
      <c r="I21" s="520" t="s">
        <v>1545</v>
      </c>
      <c r="J21" s="523" t="s">
        <v>38</v>
      </c>
      <c r="K21" s="523" t="s">
        <v>38</v>
      </c>
      <c r="L21" s="523" t="s">
        <v>38</v>
      </c>
      <c r="M21" s="476"/>
      <c r="N21" s="478"/>
      <c r="O21" s="477"/>
      <c r="P21" s="479"/>
      <c r="Q21" s="479"/>
      <c r="R21" s="479"/>
      <c r="S21" s="484"/>
      <c r="T21" s="480"/>
      <c r="U21" s="482"/>
      <c r="V21" s="482"/>
      <c r="W21" s="477"/>
      <c r="X21" s="482"/>
    </row>
    <row r="22" spans="1:24" s="483" customFormat="1" ht="16.2" hidden="1" customHeight="1">
      <c r="A22" s="671"/>
      <c r="B22" s="476" t="s">
        <v>1031</v>
      </c>
      <c r="C22" s="476" t="s">
        <v>1429</v>
      </c>
      <c r="D22" s="475" t="s">
        <v>371</v>
      </c>
      <c r="E22" s="477" t="s">
        <v>43</v>
      </c>
      <c r="F22" s="475" t="s">
        <v>4</v>
      </c>
      <c r="G22" s="475" t="s">
        <v>4</v>
      </c>
      <c r="H22" s="475" t="s">
        <v>5</v>
      </c>
      <c r="I22" s="475" t="s">
        <v>373</v>
      </c>
      <c r="J22" s="478" t="s">
        <v>38</v>
      </c>
      <c r="K22" s="478" t="s">
        <v>6</v>
      </c>
      <c r="L22" s="478" t="s">
        <v>6</v>
      </c>
      <c r="M22" s="476"/>
      <c r="N22" s="478"/>
      <c r="O22" s="475"/>
      <c r="P22" s="479"/>
      <c r="Q22" s="479"/>
      <c r="R22" s="479"/>
      <c r="S22" s="484"/>
      <c r="T22" s="480"/>
      <c r="U22" s="482"/>
      <c r="V22" s="487"/>
      <c r="W22" s="477"/>
      <c r="X22" s="482"/>
    </row>
    <row r="23" spans="1:24" s="483" customFormat="1" ht="16.2" hidden="1" customHeight="1">
      <c r="A23" s="671"/>
      <c r="B23" s="476" t="s">
        <v>1031</v>
      </c>
      <c r="C23" s="476" t="s">
        <v>1429</v>
      </c>
      <c r="D23" s="475" t="s">
        <v>371</v>
      </c>
      <c r="E23" s="477" t="s">
        <v>43</v>
      </c>
      <c r="F23" s="475" t="s">
        <v>51</v>
      </c>
      <c r="G23" s="475" t="s">
        <v>52</v>
      </c>
      <c r="H23" s="475" t="s">
        <v>57</v>
      </c>
      <c r="I23" s="475" t="s">
        <v>391</v>
      </c>
      <c r="J23" s="478" t="s">
        <v>38</v>
      </c>
      <c r="K23" s="478" t="s">
        <v>38</v>
      </c>
      <c r="L23" s="478" t="s">
        <v>38</v>
      </c>
      <c r="M23" s="476"/>
      <c r="N23" s="478"/>
      <c r="O23" s="475"/>
      <c r="P23" s="479"/>
      <c r="Q23" s="479"/>
      <c r="R23" s="479"/>
      <c r="S23" s="484"/>
      <c r="T23" s="480"/>
      <c r="U23" s="481"/>
      <c r="V23" s="481"/>
      <c r="W23" s="477"/>
      <c r="X23" s="482"/>
    </row>
    <row r="24" spans="1:24" s="483" customFormat="1" ht="16.2" customHeight="1">
      <c r="A24" s="671"/>
      <c r="B24" s="476" t="s">
        <v>1031</v>
      </c>
      <c r="C24" s="476" t="s">
        <v>1429</v>
      </c>
      <c r="D24" s="475" t="s">
        <v>371</v>
      </c>
      <c r="E24" s="477" t="s">
        <v>1706</v>
      </c>
      <c r="F24" s="475" t="s">
        <v>4</v>
      </c>
      <c r="G24" s="475" t="s">
        <v>4</v>
      </c>
      <c r="H24" s="475" t="s">
        <v>1045</v>
      </c>
      <c r="I24" s="475" t="s">
        <v>379</v>
      </c>
      <c r="J24" s="479" t="s">
        <v>6</v>
      </c>
      <c r="K24" s="478" t="s">
        <v>6</v>
      </c>
      <c r="L24" s="478" t="s">
        <v>6</v>
      </c>
      <c r="M24" s="476"/>
      <c r="N24" s="478"/>
      <c r="O24" s="475"/>
      <c r="P24" s="479"/>
      <c r="Q24" s="479"/>
      <c r="R24" s="479"/>
      <c r="S24" s="484"/>
      <c r="T24" s="480"/>
      <c r="U24" s="481"/>
      <c r="V24" s="481"/>
      <c r="W24" s="490"/>
      <c r="X24" s="482"/>
    </row>
    <row r="25" spans="1:24" s="483" customFormat="1" ht="16.2" hidden="1" customHeight="1">
      <c r="A25" s="671"/>
      <c r="B25" s="495" t="s">
        <v>1031</v>
      </c>
      <c r="C25" s="495" t="s">
        <v>1429</v>
      </c>
      <c r="D25" s="494" t="s">
        <v>371</v>
      </c>
      <c r="E25" s="496" t="s">
        <v>43</v>
      </c>
      <c r="F25" s="494" t="s">
        <v>4</v>
      </c>
      <c r="G25" s="494" t="s">
        <v>4</v>
      </c>
      <c r="H25" s="494" t="s">
        <v>1045</v>
      </c>
      <c r="I25" s="494" t="s">
        <v>379</v>
      </c>
      <c r="J25" s="497" t="s">
        <v>38</v>
      </c>
      <c r="K25" s="497" t="s">
        <v>38</v>
      </c>
      <c r="L25" s="497" t="s">
        <v>982</v>
      </c>
      <c r="M25" s="476" t="s">
        <v>982</v>
      </c>
      <c r="N25" s="479" t="s">
        <v>982</v>
      </c>
      <c r="O25" s="475" t="s">
        <v>48</v>
      </c>
      <c r="P25" s="479">
        <v>128</v>
      </c>
      <c r="Q25" s="479">
        <v>50</v>
      </c>
      <c r="R25" s="479">
        <v>143</v>
      </c>
      <c r="S25" s="484">
        <f>AVERAGE(P25:R25)</f>
        <v>107</v>
      </c>
      <c r="T25" s="480" t="s">
        <v>591</v>
      </c>
      <c r="U25" s="481" t="s">
        <v>457</v>
      </c>
      <c r="V25" s="481"/>
      <c r="W25" s="477" t="s">
        <v>592</v>
      </c>
      <c r="X25" s="482"/>
    </row>
    <row r="26" spans="1:24" s="502" customFormat="1" ht="16.2" customHeight="1">
      <c r="A26" s="671"/>
      <c r="B26" s="521" t="s">
        <v>1031</v>
      </c>
      <c r="C26" s="521" t="s">
        <v>1429</v>
      </c>
      <c r="D26" s="520" t="s">
        <v>371</v>
      </c>
      <c r="E26" s="522" t="s">
        <v>1706</v>
      </c>
      <c r="F26" s="520" t="s">
        <v>4</v>
      </c>
      <c r="G26" s="520" t="s">
        <v>91</v>
      </c>
      <c r="H26" s="520" t="s">
        <v>1045</v>
      </c>
      <c r="I26" s="520" t="s">
        <v>374</v>
      </c>
      <c r="J26" s="525" t="s">
        <v>6</v>
      </c>
      <c r="K26" s="523" t="s">
        <v>6</v>
      </c>
      <c r="L26" s="523" t="s">
        <v>6</v>
      </c>
      <c r="M26" s="495"/>
      <c r="N26" s="497"/>
      <c r="O26" s="494" t="s">
        <v>50</v>
      </c>
      <c r="P26" s="499">
        <v>65</v>
      </c>
      <c r="Q26" s="499">
        <v>55</v>
      </c>
      <c r="R26" s="499">
        <v>45</v>
      </c>
      <c r="S26" s="500">
        <f>AVERAGE(P26:R26)</f>
        <v>55</v>
      </c>
      <c r="T26" s="505" t="s">
        <v>1223</v>
      </c>
      <c r="U26" s="506" t="s">
        <v>1222</v>
      </c>
      <c r="V26" s="506" t="s">
        <v>1224</v>
      </c>
      <c r="W26" s="496" t="s">
        <v>1225</v>
      </c>
      <c r="X26" s="501" t="s">
        <v>1659</v>
      </c>
    </row>
    <row r="27" spans="1:24" s="483" customFormat="1" ht="15.75" hidden="1" customHeight="1">
      <c r="A27" s="671"/>
      <c r="B27" s="476" t="s">
        <v>1031</v>
      </c>
      <c r="C27" s="476" t="s">
        <v>1429</v>
      </c>
      <c r="D27" s="475" t="s">
        <v>201</v>
      </c>
      <c r="E27" s="477" t="s">
        <v>252</v>
      </c>
      <c r="F27" s="475" t="s">
        <v>4</v>
      </c>
      <c r="G27" s="475" t="s">
        <v>91</v>
      </c>
      <c r="H27" s="475" t="s">
        <v>1928</v>
      </c>
      <c r="I27" s="520" t="s">
        <v>388</v>
      </c>
      <c r="J27" s="523" t="s">
        <v>38</v>
      </c>
      <c r="K27" s="523" t="s">
        <v>38</v>
      </c>
      <c r="L27" s="523" t="s">
        <v>38</v>
      </c>
      <c r="M27" s="476"/>
      <c r="N27" s="478"/>
      <c r="O27" s="486" t="s">
        <v>54</v>
      </c>
      <c r="P27" s="479">
        <v>0</v>
      </c>
      <c r="Q27" s="479">
        <v>10</v>
      </c>
      <c r="R27" s="479">
        <v>31</v>
      </c>
      <c r="S27" s="484">
        <f>AVERAGE(P27:R27)</f>
        <v>13.666666666666666</v>
      </c>
      <c r="T27" s="480" t="s">
        <v>1309</v>
      </c>
      <c r="U27" s="481"/>
      <c r="V27" s="481">
        <v>225826243</v>
      </c>
      <c r="W27" s="477" t="s">
        <v>1310</v>
      </c>
      <c r="X27" s="482"/>
    </row>
    <row r="28" spans="1:24" s="483" customFormat="1" ht="15" hidden="1" customHeight="1">
      <c r="A28" s="671"/>
      <c r="B28" s="476" t="s">
        <v>1031</v>
      </c>
      <c r="C28" s="476" t="s">
        <v>1429</v>
      </c>
      <c r="D28" s="475" t="s">
        <v>201</v>
      </c>
      <c r="E28" s="558" t="s">
        <v>252</v>
      </c>
      <c r="F28" s="491" t="s">
        <v>4</v>
      </c>
      <c r="G28" s="491" t="s">
        <v>91</v>
      </c>
      <c r="H28" s="475" t="s">
        <v>1592</v>
      </c>
      <c r="I28" s="520" t="s">
        <v>1545</v>
      </c>
      <c r="J28" s="523" t="s">
        <v>38</v>
      </c>
      <c r="K28" s="523" t="s">
        <v>38</v>
      </c>
      <c r="L28" s="523" t="s">
        <v>38</v>
      </c>
      <c r="M28" s="476"/>
      <c r="N28" s="478"/>
      <c r="O28" s="486" t="s">
        <v>56</v>
      </c>
      <c r="P28" s="479" t="s">
        <v>8</v>
      </c>
      <c r="Q28" s="479" t="s">
        <v>8</v>
      </c>
      <c r="R28" s="479" t="s">
        <v>8</v>
      </c>
      <c r="S28" s="479" t="s">
        <v>982</v>
      </c>
      <c r="T28" s="480" t="s">
        <v>1298</v>
      </c>
      <c r="U28" s="481"/>
      <c r="V28" s="481">
        <v>225826835</v>
      </c>
      <c r="W28" s="477" t="s">
        <v>626</v>
      </c>
      <c r="X28" s="482"/>
    </row>
    <row r="29" spans="1:24" s="483" customFormat="1" ht="15.6" hidden="1" customHeight="1">
      <c r="A29" s="671"/>
      <c r="B29" s="520" t="s">
        <v>1031</v>
      </c>
      <c r="C29" s="521" t="s">
        <v>1429</v>
      </c>
      <c r="D29" s="520" t="s">
        <v>201</v>
      </c>
      <c r="E29" s="520" t="s">
        <v>259</v>
      </c>
      <c r="F29" s="533" t="s">
        <v>4</v>
      </c>
      <c r="G29" s="533" t="s">
        <v>91</v>
      </c>
      <c r="H29" s="520" t="s">
        <v>1565</v>
      </c>
      <c r="I29" s="520" t="s">
        <v>388</v>
      </c>
      <c r="J29" s="523" t="s">
        <v>38</v>
      </c>
      <c r="K29" s="523" t="s">
        <v>38</v>
      </c>
      <c r="L29" s="523" t="s">
        <v>38</v>
      </c>
      <c r="M29" s="476"/>
      <c r="N29" s="478"/>
      <c r="O29" s="486" t="s">
        <v>58</v>
      </c>
      <c r="P29" s="479">
        <v>4</v>
      </c>
      <c r="Q29" s="479">
        <v>2</v>
      </c>
      <c r="R29" s="479">
        <v>2</v>
      </c>
      <c r="S29" s="484">
        <f>AVERAGE(P29:R29)</f>
        <v>2.6666666666666665</v>
      </c>
      <c r="T29" s="477" t="s">
        <v>1841</v>
      </c>
      <c r="U29" s="477" t="s">
        <v>457</v>
      </c>
      <c r="V29" s="477" t="s">
        <v>1842</v>
      </c>
      <c r="W29" s="477" t="s">
        <v>1839</v>
      </c>
      <c r="X29" s="477"/>
    </row>
    <row r="30" spans="1:24" s="483" customFormat="1" ht="14.25" hidden="1" customHeight="1">
      <c r="A30" s="671"/>
      <c r="B30" s="520" t="s">
        <v>1031</v>
      </c>
      <c r="C30" s="521" t="s">
        <v>1429</v>
      </c>
      <c r="D30" s="520" t="s">
        <v>201</v>
      </c>
      <c r="E30" s="520" t="s">
        <v>259</v>
      </c>
      <c r="F30" s="533" t="s">
        <v>4</v>
      </c>
      <c r="G30" s="533" t="s">
        <v>91</v>
      </c>
      <c r="H30" s="520" t="s">
        <v>1592</v>
      </c>
      <c r="I30" s="520" t="s">
        <v>1545</v>
      </c>
      <c r="J30" s="523" t="s">
        <v>38</v>
      </c>
      <c r="K30" s="523" t="s">
        <v>38</v>
      </c>
      <c r="L30" s="523" t="s">
        <v>38</v>
      </c>
      <c r="M30" s="476"/>
      <c r="N30" s="478"/>
      <c r="O30" s="475" t="s">
        <v>60</v>
      </c>
      <c r="P30" s="479">
        <v>4</v>
      </c>
      <c r="Q30" s="479">
        <v>8</v>
      </c>
      <c r="R30" s="479">
        <v>17</v>
      </c>
      <c r="S30" s="484">
        <f>AVERAGE(P30:R30)</f>
        <v>9.6666666666666661</v>
      </c>
      <c r="T30" s="480" t="s">
        <v>1218</v>
      </c>
      <c r="U30" s="482" t="s">
        <v>1219</v>
      </c>
      <c r="V30" s="482" t="s">
        <v>1220</v>
      </c>
      <c r="W30" s="477" t="s">
        <v>1221</v>
      </c>
      <c r="X30" s="482"/>
    </row>
    <row r="31" spans="1:24" s="483" customFormat="1" ht="16.2" hidden="1" customHeight="1">
      <c r="A31" s="671"/>
      <c r="B31" s="520" t="s">
        <v>1031</v>
      </c>
      <c r="C31" s="521" t="s">
        <v>1429</v>
      </c>
      <c r="D31" s="520" t="s">
        <v>198</v>
      </c>
      <c r="E31" s="535" t="s">
        <v>302</v>
      </c>
      <c r="F31" s="520" t="s">
        <v>4</v>
      </c>
      <c r="G31" s="533" t="s">
        <v>91</v>
      </c>
      <c r="H31" s="520" t="s">
        <v>1045</v>
      </c>
      <c r="I31" s="520" t="s">
        <v>388</v>
      </c>
      <c r="J31" s="523" t="s">
        <v>38</v>
      </c>
      <c r="K31" s="523" t="s">
        <v>38</v>
      </c>
      <c r="L31" s="523" t="s">
        <v>38</v>
      </c>
      <c r="M31" s="476"/>
      <c r="N31" s="478"/>
      <c r="O31" s="475" t="s">
        <v>61</v>
      </c>
      <c r="P31" s="479">
        <v>46</v>
      </c>
      <c r="Q31" s="479">
        <v>70</v>
      </c>
      <c r="R31" s="479">
        <v>39</v>
      </c>
      <c r="S31" s="484">
        <f>AVERAGE(P31:R31)</f>
        <v>51.666666666666664</v>
      </c>
      <c r="T31" s="477"/>
      <c r="U31" s="477" t="s">
        <v>1826</v>
      </c>
      <c r="V31" s="477">
        <v>27182832</v>
      </c>
      <c r="W31" s="493" t="s">
        <v>1825</v>
      </c>
      <c r="X31" s="477"/>
    </row>
    <row r="32" spans="1:24" s="483" customFormat="1" ht="16.2" hidden="1" customHeight="1">
      <c r="A32" s="671"/>
      <c r="B32" s="521" t="s">
        <v>1031</v>
      </c>
      <c r="C32" s="521" t="s">
        <v>1429</v>
      </c>
      <c r="D32" s="520" t="s">
        <v>198</v>
      </c>
      <c r="E32" s="522" t="s">
        <v>263</v>
      </c>
      <c r="F32" s="520" t="s">
        <v>4</v>
      </c>
      <c r="G32" s="520" t="s">
        <v>4</v>
      </c>
      <c r="H32" s="520" t="s">
        <v>1929</v>
      </c>
      <c r="I32" s="520" t="s">
        <v>380</v>
      </c>
      <c r="J32" s="523" t="s">
        <v>38</v>
      </c>
      <c r="K32" s="523" t="s">
        <v>38</v>
      </c>
      <c r="L32" s="523" t="s">
        <v>6</v>
      </c>
      <c r="M32" s="476" t="s">
        <v>63</v>
      </c>
      <c r="N32" s="478" t="s">
        <v>14</v>
      </c>
      <c r="O32" s="475" t="s">
        <v>62</v>
      </c>
      <c r="P32" s="479" t="s">
        <v>8</v>
      </c>
      <c r="Q32" s="479" t="s">
        <v>8</v>
      </c>
      <c r="R32" s="479" t="s">
        <v>8</v>
      </c>
      <c r="S32" s="479" t="s">
        <v>982</v>
      </c>
      <c r="T32" s="480" t="s">
        <v>1700</v>
      </c>
      <c r="U32" s="481" t="s">
        <v>1376</v>
      </c>
      <c r="V32" s="481" t="s">
        <v>1380</v>
      </c>
      <c r="W32" s="490" t="s">
        <v>1381</v>
      </c>
      <c r="X32" s="482"/>
    </row>
    <row r="33" spans="1:24" s="483" customFormat="1" ht="16.2" hidden="1" customHeight="1">
      <c r="A33" s="671"/>
      <c r="B33" s="521" t="s">
        <v>1031</v>
      </c>
      <c r="C33" s="521" t="s">
        <v>1429</v>
      </c>
      <c r="D33" s="520" t="s">
        <v>198</v>
      </c>
      <c r="E33" s="535" t="s">
        <v>302</v>
      </c>
      <c r="F33" s="520" t="s">
        <v>4</v>
      </c>
      <c r="G33" s="533" t="s">
        <v>91</v>
      </c>
      <c r="H33" s="520" t="s">
        <v>1515</v>
      </c>
      <c r="I33" s="520" t="s">
        <v>1516</v>
      </c>
      <c r="J33" s="523" t="s">
        <v>982</v>
      </c>
      <c r="K33" s="523" t="s">
        <v>982</v>
      </c>
      <c r="L33" s="523" t="s">
        <v>982</v>
      </c>
      <c r="M33" s="476" t="s">
        <v>13</v>
      </c>
      <c r="N33" s="478" t="s">
        <v>45</v>
      </c>
      <c r="O33" s="475" t="s">
        <v>1449</v>
      </c>
      <c r="P33" s="479"/>
      <c r="Q33" s="479"/>
      <c r="R33" s="479"/>
      <c r="S33" s="479"/>
      <c r="T33" s="480" t="s">
        <v>533</v>
      </c>
      <c r="U33" s="482" t="s">
        <v>517</v>
      </c>
      <c r="V33" s="487" t="s">
        <v>534</v>
      </c>
      <c r="W33" s="477" t="s">
        <v>535</v>
      </c>
      <c r="X33" s="482"/>
    </row>
    <row r="34" spans="1:24" s="483" customFormat="1" ht="16.2" hidden="1" customHeight="1">
      <c r="A34" s="671"/>
      <c r="B34" s="521" t="s">
        <v>1031</v>
      </c>
      <c r="C34" s="521" t="s">
        <v>1429</v>
      </c>
      <c r="D34" s="520" t="s">
        <v>201</v>
      </c>
      <c r="E34" s="522" t="s">
        <v>303</v>
      </c>
      <c r="F34" s="520" t="s">
        <v>4</v>
      </c>
      <c r="G34" s="533" t="s">
        <v>91</v>
      </c>
      <c r="H34" s="520" t="s">
        <v>1521</v>
      </c>
      <c r="I34" s="520" t="s">
        <v>1522</v>
      </c>
      <c r="J34" s="523" t="s">
        <v>982</v>
      </c>
      <c r="K34" s="523" t="s">
        <v>982</v>
      </c>
      <c r="L34" s="523" t="s">
        <v>982</v>
      </c>
      <c r="M34" s="476" t="s">
        <v>13</v>
      </c>
      <c r="N34" s="478" t="s">
        <v>29</v>
      </c>
      <c r="O34" s="486" t="s">
        <v>953</v>
      </c>
      <c r="P34" s="479">
        <v>62</v>
      </c>
      <c r="Q34" s="479">
        <v>37</v>
      </c>
      <c r="R34" s="479">
        <v>37</v>
      </c>
      <c r="S34" s="484">
        <f>AVERAGE(P34:R34)</f>
        <v>45.333333333333336</v>
      </c>
      <c r="T34" s="480" t="s">
        <v>1240</v>
      </c>
      <c r="U34" s="482" t="s">
        <v>521</v>
      </c>
      <c r="V34" s="487" t="s">
        <v>1241</v>
      </c>
      <c r="W34" s="477" t="s">
        <v>1242</v>
      </c>
      <c r="X34" s="482"/>
    </row>
    <row r="35" spans="1:24" s="483" customFormat="1" ht="16.2" hidden="1" customHeight="1">
      <c r="A35" s="671"/>
      <c r="B35" s="521" t="s">
        <v>1518</v>
      </c>
      <c r="C35" s="521" t="s">
        <v>1429</v>
      </c>
      <c r="D35" s="520" t="s">
        <v>201</v>
      </c>
      <c r="E35" s="522" t="s">
        <v>303</v>
      </c>
      <c r="F35" s="520" t="s">
        <v>4</v>
      </c>
      <c r="G35" s="533" t="s">
        <v>91</v>
      </c>
      <c r="H35" s="520" t="s">
        <v>1521</v>
      </c>
      <c r="I35" s="520" t="s">
        <v>1522</v>
      </c>
      <c r="J35" s="523" t="s">
        <v>982</v>
      </c>
      <c r="K35" s="523" t="s">
        <v>982</v>
      </c>
      <c r="L35" s="523" t="s">
        <v>982</v>
      </c>
      <c r="M35" s="476"/>
      <c r="N35" s="478"/>
      <c r="O35" s="493" t="s">
        <v>72</v>
      </c>
      <c r="P35" s="479">
        <v>11</v>
      </c>
      <c r="Q35" s="479">
        <v>17</v>
      </c>
      <c r="R35" s="479">
        <v>19</v>
      </c>
      <c r="S35" s="484">
        <f>AVERAGE(P35:R35)</f>
        <v>15.666666666666666</v>
      </c>
      <c r="T35" s="482"/>
      <c r="U35" s="482" t="s">
        <v>1396</v>
      </c>
      <c r="V35" s="477" t="s">
        <v>1397</v>
      </c>
      <c r="W35" s="485"/>
      <c r="X35" s="477"/>
    </row>
    <row r="36" spans="1:24" s="483" customFormat="1" ht="16.2" hidden="1" customHeight="1">
      <c r="A36" s="671"/>
      <c r="B36" s="476" t="s">
        <v>1031</v>
      </c>
      <c r="C36" s="476" t="s">
        <v>1429</v>
      </c>
      <c r="D36" s="475" t="s">
        <v>371</v>
      </c>
      <c r="E36" s="477" t="s">
        <v>43</v>
      </c>
      <c r="F36" s="477" t="s">
        <v>51</v>
      </c>
      <c r="G36" s="477" t="s">
        <v>400</v>
      </c>
      <c r="H36" s="477" t="s">
        <v>1583</v>
      </c>
      <c r="I36" s="477" t="s">
        <v>1843</v>
      </c>
      <c r="J36" s="478" t="s">
        <v>38</v>
      </c>
      <c r="K36" s="478" t="s">
        <v>6</v>
      </c>
      <c r="L36" s="478" t="s">
        <v>6</v>
      </c>
      <c r="M36" s="476"/>
      <c r="N36" s="478"/>
      <c r="O36" s="493" t="s">
        <v>73</v>
      </c>
      <c r="P36" s="479" t="s">
        <v>8</v>
      </c>
      <c r="Q36" s="479" t="s">
        <v>8</v>
      </c>
      <c r="R36" s="479" t="s">
        <v>8</v>
      </c>
      <c r="S36" s="479" t="s">
        <v>8</v>
      </c>
      <c r="T36" s="509" t="s">
        <v>1293</v>
      </c>
      <c r="U36" s="481" t="s">
        <v>606</v>
      </c>
      <c r="V36" s="510" t="s">
        <v>1828</v>
      </c>
      <c r="W36" s="477" t="s">
        <v>1827</v>
      </c>
      <c r="X36" s="482"/>
    </row>
    <row r="37" spans="1:24" s="483" customFormat="1" ht="12" hidden="1" customHeight="1">
      <c r="A37" s="671"/>
      <c r="B37" s="476" t="s">
        <v>1031</v>
      </c>
      <c r="C37" s="476" t="s">
        <v>1429</v>
      </c>
      <c r="D37" s="475" t="s">
        <v>371</v>
      </c>
      <c r="E37" s="477" t="s">
        <v>43</v>
      </c>
      <c r="F37" s="477" t="s">
        <v>51</v>
      </c>
      <c r="G37" s="477" t="s">
        <v>400</v>
      </c>
      <c r="H37" s="477" t="s">
        <v>1583</v>
      </c>
      <c r="I37" s="477" t="s">
        <v>350</v>
      </c>
      <c r="J37" s="478" t="s">
        <v>38</v>
      </c>
      <c r="K37" s="478" t="s">
        <v>6</v>
      </c>
      <c r="L37" s="478" t="s">
        <v>6</v>
      </c>
      <c r="M37" s="476" t="s">
        <v>75</v>
      </c>
      <c r="N37" s="479" t="s">
        <v>76</v>
      </c>
      <c r="O37" s="475" t="s">
        <v>1181</v>
      </c>
      <c r="P37" s="479">
        <v>19</v>
      </c>
      <c r="Q37" s="479">
        <v>16</v>
      </c>
      <c r="R37" s="479">
        <v>21</v>
      </c>
      <c r="S37" s="484">
        <f t="shared" ref="S37:S49" si="0">AVERAGE(P37:R37)</f>
        <v>18.666666666666668</v>
      </c>
      <c r="T37" s="489" t="s">
        <v>1699</v>
      </c>
      <c r="U37" s="481" t="s">
        <v>758</v>
      </c>
      <c r="V37" s="481" t="s">
        <v>1179</v>
      </c>
      <c r="W37" s="477" t="s">
        <v>1180</v>
      </c>
      <c r="X37" s="490"/>
    </row>
    <row r="38" spans="1:24" s="483" customFormat="1" ht="14.25" hidden="1" customHeight="1">
      <c r="A38" s="671"/>
      <c r="B38" s="476" t="s">
        <v>1029</v>
      </c>
      <c r="C38" s="476" t="s">
        <v>1422</v>
      </c>
      <c r="D38" s="475" t="s">
        <v>371</v>
      </c>
      <c r="E38" s="477" t="s">
        <v>1374</v>
      </c>
      <c r="F38" s="475" t="s">
        <v>4</v>
      </c>
      <c r="G38" s="475" t="s">
        <v>4</v>
      </c>
      <c r="H38" s="475" t="s">
        <v>5</v>
      </c>
      <c r="I38" s="475" t="s">
        <v>373</v>
      </c>
      <c r="J38" s="478" t="s">
        <v>38</v>
      </c>
      <c r="K38" s="478" t="s">
        <v>6</v>
      </c>
      <c r="L38" s="478" t="s">
        <v>6</v>
      </c>
      <c r="M38" s="476" t="s">
        <v>75</v>
      </c>
      <c r="N38" s="479" t="s">
        <v>76</v>
      </c>
      <c r="O38" s="475" t="s">
        <v>77</v>
      </c>
      <c r="P38" s="479">
        <v>6</v>
      </c>
      <c r="Q38" s="479">
        <v>20</v>
      </c>
      <c r="R38" s="479">
        <v>9</v>
      </c>
      <c r="S38" s="484">
        <f t="shared" si="0"/>
        <v>11.666666666666666</v>
      </c>
      <c r="T38" s="489" t="s">
        <v>1698</v>
      </c>
      <c r="U38" s="481" t="s">
        <v>758</v>
      </c>
      <c r="V38" s="481" t="s">
        <v>1183</v>
      </c>
      <c r="W38" s="477" t="s">
        <v>1184</v>
      </c>
      <c r="X38" s="490"/>
    </row>
    <row r="39" spans="1:24" s="483" customFormat="1" ht="15.75" hidden="1" customHeight="1">
      <c r="A39" s="671"/>
      <c r="B39" s="476" t="s">
        <v>1029</v>
      </c>
      <c r="C39" s="476" t="s">
        <v>1422</v>
      </c>
      <c r="D39" s="475" t="s">
        <v>371</v>
      </c>
      <c r="E39" s="477" t="s">
        <v>1704</v>
      </c>
      <c r="F39" s="475" t="s">
        <v>4</v>
      </c>
      <c r="G39" s="475" t="s">
        <v>4</v>
      </c>
      <c r="H39" s="475" t="s">
        <v>5</v>
      </c>
      <c r="I39" s="475" t="s">
        <v>373</v>
      </c>
      <c r="J39" s="478" t="s">
        <v>38</v>
      </c>
      <c r="K39" s="478" t="s">
        <v>6</v>
      </c>
      <c r="L39" s="478" t="s">
        <v>6</v>
      </c>
      <c r="M39" s="476"/>
      <c r="N39" s="478"/>
      <c r="O39" s="486" t="s">
        <v>78</v>
      </c>
      <c r="P39" s="479">
        <v>0</v>
      </c>
      <c r="Q39" s="479">
        <v>15</v>
      </c>
      <c r="R39" s="479">
        <v>3</v>
      </c>
      <c r="S39" s="484">
        <f t="shared" si="0"/>
        <v>6</v>
      </c>
      <c r="T39" s="480" t="s">
        <v>1203</v>
      </c>
      <c r="U39" s="482" t="s">
        <v>1204</v>
      </c>
      <c r="V39" s="482" t="s">
        <v>1206</v>
      </c>
      <c r="W39" s="511" t="s">
        <v>1205</v>
      </c>
      <c r="X39" s="482"/>
    </row>
    <row r="40" spans="1:24" s="483" customFormat="1" ht="14.25" hidden="1" customHeight="1">
      <c r="A40" s="671"/>
      <c r="B40" s="476" t="s">
        <v>1029</v>
      </c>
      <c r="C40" s="476" t="s">
        <v>1422</v>
      </c>
      <c r="D40" s="475" t="s">
        <v>371</v>
      </c>
      <c r="E40" s="477" t="s">
        <v>1374</v>
      </c>
      <c r="F40" s="475" t="s">
        <v>4</v>
      </c>
      <c r="G40" s="475" t="s">
        <v>4</v>
      </c>
      <c r="H40" s="475" t="s">
        <v>1929</v>
      </c>
      <c r="I40" s="475" t="s">
        <v>1909</v>
      </c>
      <c r="J40" s="478" t="s">
        <v>38</v>
      </c>
      <c r="K40" s="478" t="s">
        <v>38</v>
      </c>
      <c r="L40" s="478" t="s">
        <v>6</v>
      </c>
      <c r="M40" s="476"/>
      <c r="N40" s="478"/>
      <c r="O40" s="486" t="s">
        <v>80</v>
      </c>
      <c r="P40" s="479">
        <v>0</v>
      </c>
      <c r="Q40" s="479">
        <v>2</v>
      </c>
      <c r="R40" s="479">
        <v>0</v>
      </c>
      <c r="S40" s="484">
        <f t="shared" si="0"/>
        <v>0.66666666666666663</v>
      </c>
      <c r="T40" s="480"/>
      <c r="U40" s="481"/>
      <c r="V40" s="481" t="s">
        <v>1462</v>
      </c>
      <c r="W40" s="490" t="s">
        <v>1311</v>
      </c>
      <c r="X40" s="482"/>
    </row>
    <row r="41" spans="1:24" s="483" customFormat="1" ht="13.2" customHeight="1">
      <c r="A41" s="671"/>
      <c r="B41" s="476" t="s">
        <v>1029</v>
      </c>
      <c r="C41" s="476" t="s">
        <v>1422</v>
      </c>
      <c r="D41" s="475" t="s">
        <v>371</v>
      </c>
      <c r="E41" s="477" t="s">
        <v>1706</v>
      </c>
      <c r="F41" s="475" t="s">
        <v>4</v>
      </c>
      <c r="G41" s="475" t="s">
        <v>4</v>
      </c>
      <c r="H41" s="475" t="s">
        <v>1045</v>
      </c>
      <c r="I41" s="475" t="s">
        <v>379</v>
      </c>
      <c r="J41" s="479" t="s">
        <v>6</v>
      </c>
      <c r="K41" s="478" t="s">
        <v>6</v>
      </c>
      <c r="L41" s="478" t="s">
        <v>6</v>
      </c>
      <c r="M41" s="476"/>
      <c r="N41" s="478"/>
      <c r="O41" s="509" t="s">
        <v>83</v>
      </c>
      <c r="P41" s="479">
        <v>10</v>
      </c>
      <c r="Q41" s="479">
        <v>9</v>
      </c>
      <c r="R41" s="479">
        <v>4</v>
      </c>
      <c r="S41" s="484">
        <f t="shared" si="0"/>
        <v>7.666666666666667</v>
      </c>
      <c r="T41" s="477" t="s">
        <v>1849</v>
      </c>
      <c r="U41" s="477" t="s">
        <v>1848</v>
      </c>
      <c r="V41" s="476">
        <v>229783110</v>
      </c>
      <c r="W41" s="508" t="s">
        <v>770</v>
      </c>
      <c r="X41" s="477"/>
    </row>
    <row r="42" spans="1:24" s="483" customFormat="1" ht="16.2" hidden="1" customHeight="1">
      <c r="A42" s="671"/>
      <c r="B42" s="476" t="s">
        <v>1029</v>
      </c>
      <c r="C42" s="476" t="s">
        <v>1422</v>
      </c>
      <c r="D42" s="475" t="s">
        <v>371</v>
      </c>
      <c r="E42" s="477" t="s">
        <v>1374</v>
      </c>
      <c r="F42" s="491" t="s">
        <v>4</v>
      </c>
      <c r="G42" s="491" t="s">
        <v>91</v>
      </c>
      <c r="H42" s="475" t="s">
        <v>1590</v>
      </c>
      <c r="I42" s="475" t="s">
        <v>388</v>
      </c>
      <c r="J42" s="478" t="s">
        <v>38</v>
      </c>
      <c r="K42" s="478" t="s">
        <v>38</v>
      </c>
      <c r="L42" s="478" t="s">
        <v>38</v>
      </c>
      <c r="M42" s="476"/>
      <c r="N42" s="478"/>
      <c r="O42" s="509"/>
      <c r="P42" s="479"/>
      <c r="Q42" s="479"/>
      <c r="R42" s="479"/>
      <c r="S42" s="484"/>
      <c r="T42" s="480"/>
      <c r="U42" s="481"/>
      <c r="V42" s="481"/>
      <c r="W42" s="512"/>
      <c r="X42" s="482"/>
    </row>
    <row r="43" spans="1:24" s="483" customFormat="1" ht="16.2" hidden="1" customHeight="1">
      <c r="A43" s="671"/>
      <c r="B43" s="476" t="s">
        <v>1029</v>
      </c>
      <c r="C43" s="476" t="s">
        <v>1422</v>
      </c>
      <c r="D43" s="475" t="s">
        <v>371</v>
      </c>
      <c r="E43" s="477" t="s">
        <v>1374</v>
      </c>
      <c r="F43" s="491" t="s">
        <v>4</v>
      </c>
      <c r="G43" s="491" t="s">
        <v>91</v>
      </c>
      <c r="H43" s="475" t="s">
        <v>1735</v>
      </c>
      <c r="I43" s="475" t="s">
        <v>386</v>
      </c>
      <c r="J43" s="478" t="s">
        <v>38</v>
      </c>
      <c r="K43" s="478" t="s">
        <v>38</v>
      </c>
      <c r="L43" s="478" t="s">
        <v>38</v>
      </c>
      <c r="M43" s="476" t="s">
        <v>86</v>
      </c>
      <c r="N43" s="478"/>
      <c r="O43" s="509" t="s">
        <v>85</v>
      </c>
      <c r="P43" s="479">
        <v>59</v>
      </c>
      <c r="Q43" s="479">
        <v>76</v>
      </c>
      <c r="R43" s="479">
        <v>88</v>
      </c>
      <c r="S43" s="484">
        <f t="shared" si="0"/>
        <v>74.333333333333329</v>
      </c>
      <c r="T43" s="480" t="s">
        <v>1264</v>
      </c>
      <c r="U43" s="481" t="s">
        <v>599</v>
      </c>
      <c r="V43" s="481" t="s">
        <v>602</v>
      </c>
      <c r="W43" s="477" t="s">
        <v>603</v>
      </c>
      <c r="X43" s="482"/>
    </row>
    <row r="44" spans="1:24" s="483" customFormat="1" ht="17.25" customHeight="1">
      <c r="A44" s="671"/>
      <c r="B44" s="476" t="s">
        <v>1029</v>
      </c>
      <c r="C44" s="476" t="s">
        <v>1422</v>
      </c>
      <c r="D44" s="475" t="s">
        <v>371</v>
      </c>
      <c r="E44" s="477" t="s">
        <v>1704</v>
      </c>
      <c r="F44" s="475" t="s">
        <v>4</v>
      </c>
      <c r="G44" s="475" t="s">
        <v>4</v>
      </c>
      <c r="H44" s="475" t="s">
        <v>1045</v>
      </c>
      <c r="I44" s="475" t="s">
        <v>379</v>
      </c>
      <c r="J44" s="478" t="s">
        <v>6</v>
      </c>
      <c r="K44" s="478" t="s">
        <v>6</v>
      </c>
      <c r="L44" s="478" t="s">
        <v>6</v>
      </c>
      <c r="M44" s="476"/>
      <c r="N44" s="478"/>
      <c r="O44" s="475" t="s">
        <v>88</v>
      </c>
      <c r="P44" s="479">
        <v>2</v>
      </c>
      <c r="Q44" s="479">
        <v>4</v>
      </c>
      <c r="R44" s="479">
        <v>1</v>
      </c>
      <c r="S44" s="484">
        <f t="shared" si="0"/>
        <v>2.3333333333333335</v>
      </c>
      <c r="T44" s="477" t="s">
        <v>1829</v>
      </c>
      <c r="U44" s="477" t="s">
        <v>1830</v>
      </c>
      <c r="V44" s="477" t="s">
        <v>1831</v>
      </c>
      <c r="W44" s="477" t="s">
        <v>1832</v>
      </c>
      <c r="X44" s="477"/>
    </row>
    <row r="45" spans="1:24" s="483" customFormat="1" ht="16.2" hidden="1" customHeight="1">
      <c r="A45" s="671"/>
      <c r="B45" s="476" t="s">
        <v>1029</v>
      </c>
      <c r="C45" s="476" t="s">
        <v>1422</v>
      </c>
      <c r="D45" s="475" t="s">
        <v>371</v>
      </c>
      <c r="E45" s="477" t="s">
        <v>128</v>
      </c>
      <c r="F45" s="475" t="s">
        <v>4</v>
      </c>
      <c r="G45" s="475" t="s">
        <v>4</v>
      </c>
      <c r="H45" s="475" t="s">
        <v>1929</v>
      </c>
      <c r="I45" s="475" t="s">
        <v>378</v>
      </c>
      <c r="J45" s="478" t="s">
        <v>38</v>
      </c>
      <c r="K45" s="478" t="s">
        <v>38</v>
      </c>
      <c r="L45" s="478" t="s">
        <v>6</v>
      </c>
      <c r="M45" s="476" t="s">
        <v>1536</v>
      </c>
      <c r="N45" s="478" t="s">
        <v>31</v>
      </c>
      <c r="O45" s="475" t="s">
        <v>30</v>
      </c>
      <c r="P45" s="479">
        <v>22</v>
      </c>
      <c r="Q45" s="479">
        <v>24</v>
      </c>
      <c r="R45" s="479">
        <v>31</v>
      </c>
      <c r="S45" s="484">
        <f t="shared" si="0"/>
        <v>25.666666666666668</v>
      </c>
      <c r="T45" s="489" t="s">
        <v>444</v>
      </c>
      <c r="U45" s="482" t="s">
        <v>514</v>
      </c>
      <c r="V45" s="482" t="s">
        <v>445</v>
      </c>
      <c r="W45" s="477" t="s">
        <v>446</v>
      </c>
      <c r="X45" s="482" t="s">
        <v>1538</v>
      </c>
    </row>
    <row r="46" spans="1:24" s="483" customFormat="1" ht="16.2" hidden="1" customHeight="1">
      <c r="A46" s="671"/>
      <c r="B46" s="521" t="s">
        <v>1029</v>
      </c>
      <c r="C46" s="521" t="s">
        <v>1422</v>
      </c>
      <c r="D46" s="520" t="s">
        <v>371</v>
      </c>
      <c r="E46" s="522" t="s">
        <v>128</v>
      </c>
      <c r="F46" s="520" t="s">
        <v>4</v>
      </c>
      <c r="G46" s="520" t="s">
        <v>4</v>
      </c>
      <c r="H46" s="520" t="s">
        <v>1045</v>
      </c>
      <c r="I46" s="520" t="s">
        <v>379</v>
      </c>
      <c r="J46" s="523" t="s">
        <v>38</v>
      </c>
      <c r="K46" s="523" t="s">
        <v>38</v>
      </c>
      <c r="L46" s="524" t="s">
        <v>1796</v>
      </c>
      <c r="M46" s="476" t="s">
        <v>982</v>
      </c>
      <c r="N46" s="479" t="s">
        <v>982</v>
      </c>
      <c r="O46" s="475" t="s">
        <v>1170</v>
      </c>
      <c r="P46" s="479" t="s">
        <v>982</v>
      </c>
      <c r="Q46" s="479" t="s">
        <v>982</v>
      </c>
      <c r="R46" s="479" t="s">
        <v>982</v>
      </c>
      <c r="S46" s="479" t="s">
        <v>982</v>
      </c>
      <c r="T46" s="489" t="s">
        <v>1160</v>
      </c>
      <c r="U46" s="481" t="s">
        <v>1680</v>
      </c>
      <c r="V46" s="481" t="s">
        <v>764</v>
      </c>
      <c r="W46" s="477" t="s">
        <v>763</v>
      </c>
      <c r="X46" s="482"/>
    </row>
    <row r="47" spans="1:24" s="483" customFormat="1" ht="16.2" customHeight="1">
      <c r="A47" s="671"/>
      <c r="B47" s="521" t="s">
        <v>1029</v>
      </c>
      <c r="C47" s="521" t="s">
        <v>1422</v>
      </c>
      <c r="D47" s="520" t="s">
        <v>371</v>
      </c>
      <c r="E47" s="522" t="s">
        <v>1706</v>
      </c>
      <c r="F47" s="520" t="s">
        <v>4</v>
      </c>
      <c r="G47" s="520" t="s">
        <v>91</v>
      </c>
      <c r="H47" s="520" t="s">
        <v>1045</v>
      </c>
      <c r="I47" s="520" t="s">
        <v>374</v>
      </c>
      <c r="J47" s="525" t="s">
        <v>6</v>
      </c>
      <c r="K47" s="523" t="s">
        <v>6</v>
      </c>
      <c r="L47" s="523" t="s">
        <v>6</v>
      </c>
      <c r="M47" s="476" t="s">
        <v>982</v>
      </c>
      <c r="N47" s="479" t="s">
        <v>982</v>
      </c>
      <c r="O47" s="486" t="s">
        <v>90</v>
      </c>
      <c r="P47" s="479">
        <v>0</v>
      </c>
      <c r="Q47" s="479">
        <v>0</v>
      </c>
      <c r="R47" s="479">
        <v>1</v>
      </c>
      <c r="S47" s="484">
        <f t="shared" si="0"/>
        <v>0.33333333333333331</v>
      </c>
      <c r="T47" s="489"/>
      <c r="U47" s="481"/>
      <c r="V47" s="481">
        <v>5623545505</v>
      </c>
      <c r="W47" s="490"/>
      <c r="X47" s="490"/>
    </row>
    <row r="48" spans="1:24" s="483" customFormat="1" ht="15" hidden="1" customHeight="1">
      <c r="A48" s="671"/>
      <c r="B48" s="475" t="s">
        <v>1029</v>
      </c>
      <c r="C48" s="476" t="s">
        <v>1422</v>
      </c>
      <c r="D48" s="475" t="s">
        <v>201</v>
      </c>
      <c r="E48" s="477" t="s">
        <v>202</v>
      </c>
      <c r="F48" s="491" t="s">
        <v>4</v>
      </c>
      <c r="G48" s="491" t="s">
        <v>91</v>
      </c>
      <c r="H48" s="475" t="s">
        <v>203</v>
      </c>
      <c r="I48" s="475" t="s">
        <v>394</v>
      </c>
      <c r="J48" s="478" t="s">
        <v>38</v>
      </c>
      <c r="K48" s="478" t="s">
        <v>6</v>
      </c>
      <c r="L48" s="478" t="s">
        <v>6</v>
      </c>
      <c r="M48" s="476"/>
      <c r="N48" s="478"/>
      <c r="O48" s="486" t="s">
        <v>93</v>
      </c>
      <c r="P48" s="479">
        <v>0</v>
      </c>
      <c r="Q48" s="479">
        <v>7</v>
      </c>
      <c r="R48" s="479">
        <v>9</v>
      </c>
      <c r="S48" s="484">
        <f t="shared" si="0"/>
        <v>5.333333333333333</v>
      </c>
      <c r="T48" s="480" t="s">
        <v>1231</v>
      </c>
      <c r="U48" s="482"/>
      <c r="V48" s="482" t="s">
        <v>1230</v>
      </c>
      <c r="W48" s="477" t="s">
        <v>1229</v>
      </c>
      <c r="X48" s="482"/>
    </row>
    <row r="49" spans="1:24" s="483" customFormat="1" ht="15" hidden="1" customHeight="1">
      <c r="A49" s="671"/>
      <c r="B49" s="475" t="s">
        <v>1029</v>
      </c>
      <c r="C49" s="476" t="s">
        <v>1422</v>
      </c>
      <c r="D49" s="475" t="s">
        <v>201</v>
      </c>
      <c r="E49" s="477" t="s">
        <v>202</v>
      </c>
      <c r="F49" s="491" t="s">
        <v>4</v>
      </c>
      <c r="G49" s="491" t="s">
        <v>91</v>
      </c>
      <c r="H49" s="475" t="s">
        <v>1565</v>
      </c>
      <c r="I49" s="475" t="s">
        <v>388</v>
      </c>
      <c r="J49" s="478" t="s">
        <v>38</v>
      </c>
      <c r="K49" s="478" t="s">
        <v>38</v>
      </c>
      <c r="L49" s="478" t="s">
        <v>38</v>
      </c>
      <c r="M49" s="476"/>
      <c r="N49" s="478"/>
      <c r="O49" s="477" t="s">
        <v>95</v>
      </c>
      <c r="P49" s="479">
        <v>3</v>
      </c>
      <c r="Q49" s="479">
        <v>7</v>
      </c>
      <c r="R49" s="479">
        <v>13</v>
      </c>
      <c r="S49" s="484">
        <f t="shared" si="0"/>
        <v>7.666666666666667</v>
      </c>
      <c r="T49" s="480" t="s">
        <v>1845</v>
      </c>
      <c r="U49" s="482" t="s">
        <v>1141</v>
      </c>
      <c r="V49" s="482" t="s">
        <v>1390</v>
      </c>
      <c r="W49" s="488" t="s">
        <v>1389</v>
      </c>
      <c r="X49" s="485"/>
    </row>
    <row r="50" spans="1:24" s="483" customFormat="1" ht="15" hidden="1" customHeight="1">
      <c r="A50" s="671"/>
      <c r="B50" s="476" t="s">
        <v>1029</v>
      </c>
      <c r="C50" s="476" t="s">
        <v>1422</v>
      </c>
      <c r="D50" s="475" t="s">
        <v>201</v>
      </c>
      <c r="E50" s="477" t="s">
        <v>252</v>
      </c>
      <c r="F50" s="475" t="s">
        <v>4</v>
      </c>
      <c r="G50" s="475" t="s">
        <v>91</v>
      </c>
      <c r="H50" s="475" t="s">
        <v>1928</v>
      </c>
      <c r="I50" s="520" t="s">
        <v>388</v>
      </c>
      <c r="J50" s="523" t="s">
        <v>38</v>
      </c>
      <c r="K50" s="523" t="s">
        <v>38</v>
      </c>
      <c r="L50" s="523" t="s">
        <v>38</v>
      </c>
      <c r="M50" s="476"/>
      <c r="N50" s="478" t="s">
        <v>98</v>
      </c>
      <c r="O50" s="493" t="s">
        <v>97</v>
      </c>
      <c r="P50" s="479" t="s">
        <v>8</v>
      </c>
      <c r="Q50" s="479" t="s">
        <v>8</v>
      </c>
      <c r="R50" s="479" t="s">
        <v>8</v>
      </c>
      <c r="S50" s="479" t="s">
        <v>8</v>
      </c>
      <c r="T50" s="477"/>
      <c r="U50" s="477"/>
      <c r="V50" s="477" t="s">
        <v>1869</v>
      </c>
      <c r="W50" s="493" t="s">
        <v>1868</v>
      </c>
      <c r="X50" s="477"/>
    </row>
    <row r="51" spans="1:24" s="483" customFormat="1" ht="17.25" hidden="1" customHeight="1">
      <c r="A51" s="671"/>
      <c r="B51" s="476" t="s">
        <v>1029</v>
      </c>
      <c r="C51" s="476" t="s">
        <v>1422</v>
      </c>
      <c r="D51" s="475" t="s">
        <v>201</v>
      </c>
      <c r="E51" s="558" t="s">
        <v>252</v>
      </c>
      <c r="F51" s="491" t="s">
        <v>4</v>
      </c>
      <c r="G51" s="491" t="s">
        <v>91</v>
      </c>
      <c r="H51" s="475" t="s">
        <v>1592</v>
      </c>
      <c r="I51" s="520" t="s">
        <v>1545</v>
      </c>
      <c r="J51" s="523" t="s">
        <v>38</v>
      </c>
      <c r="K51" s="523" t="s">
        <v>38</v>
      </c>
      <c r="L51" s="523" t="s">
        <v>38</v>
      </c>
      <c r="M51" s="476" t="s">
        <v>101</v>
      </c>
      <c r="N51" s="478" t="s">
        <v>14</v>
      </c>
      <c r="O51" s="493" t="s">
        <v>100</v>
      </c>
      <c r="P51" s="479">
        <v>4</v>
      </c>
      <c r="Q51" s="479">
        <v>10</v>
      </c>
      <c r="R51" s="479">
        <v>6</v>
      </c>
      <c r="S51" s="484">
        <f>AVERAGE(P51:R51)</f>
        <v>6.666666666666667</v>
      </c>
      <c r="T51" s="477"/>
      <c r="U51" s="477" t="s">
        <v>754</v>
      </c>
      <c r="V51" s="477" t="s">
        <v>1833</v>
      </c>
      <c r="W51" s="477"/>
      <c r="X51" s="477"/>
    </row>
    <row r="52" spans="1:24" s="483" customFormat="1" ht="13.5" hidden="1" customHeight="1">
      <c r="A52" s="671"/>
      <c r="B52" s="520" t="s">
        <v>1029</v>
      </c>
      <c r="C52" s="521" t="s">
        <v>1422</v>
      </c>
      <c r="D52" s="520" t="s">
        <v>198</v>
      </c>
      <c r="E52" s="535" t="s">
        <v>302</v>
      </c>
      <c r="F52" s="520" t="s">
        <v>4</v>
      </c>
      <c r="G52" s="533" t="s">
        <v>91</v>
      </c>
      <c r="H52" s="520" t="s">
        <v>1045</v>
      </c>
      <c r="I52" s="520" t="s">
        <v>388</v>
      </c>
      <c r="J52" s="523" t="s">
        <v>38</v>
      </c>
      <c r="K52" s="523" t="s">
        <v>38</v>
      </c>
      <c r="L52" s="523" t="s">
        <v>38</v>
      </c>
      <c r="M52" s="476" t="s">
        <v>982</v>
      </c>
      <c r="N52" s="479" t="s">
        <v>982</v>
      </c>
      <c r="O52" s="475" t="s">
        <v>102</v>
      </c>
      <c r="P52" s="479">
        <v>14</v>
      </c>
      <c r="Q52" s="479">
        <v>16</v>
      </c>
      <c r="R52" s="479">
        <v>15</v>
      </c>
      <c r="S52" s="484">
        <f>AVERAGE(P52:R52)</f>
        <v>15</v>
      </c>
      <c r="T52" s="489"/>
      <c r="U52" s="481"/>
      <c r="V52" s="481" t="s">
        <v>1173</v>
      </c>
      <c r="W52" s="490"/>
      <c r="X52" s="490"/>
    </row>
    <row r="53" spans="1:24" s="483" customFormat="1" ht="16.2" hidden="1" customHeight="1">
      <c r="A53" s="671"/>
      <c r="B53" s="521" t="s">
        <v>1029</v>
      </c>
      <c r="C53" s="521" t="s">
        <v>1422</v>
      </c>
      <c r="D53" s="520" t="s">
        <v>198</v>
      </c>
      <c r="E53" s="522" t="s">
        <v>263</v>
      </c>
      <c r="F53" s="520" t="s">
        <v>4</v>
      </c>
      <c r="G53" s="520" t="s">
        <v>4</v>
      </c>
      <c r="H53" s="520" t="s">
        <v>1929</v>
      </c>
      <c r="I53" s="520" t="s">
        <v>380</v>
      </c>
      <c r="J53" s="523" t="s">
        <v>38</v>
      </c>
      <c r="K53" s="523" t="s">
        <v>38</v>
      </c>
      <c r="L53" s="523" t="s">
        <v>6</v>
      </c>
      <c r="M53" s="476" t="s">
        <v>1474</v>
      </c>
      <c r="N53" s="478" t="s">
        <v>31</v>
      </c>
      <c r="O53" s="486" t="s">
        <v>1199</v>
      </c>
      <c r="P53" s="479" t="s">
        <v>982</v>
      </c>
      <c r="Q53" s="479" t="s">
        <v>982</v>
      </c>
      <c r="R53" s="479" t="s">
        <v>982</v>
      </c>
      <c r="S53" s="479" t="s">
        <v>982</v>
      </c>
      <c r="T53" s="480" t="s">
        <v>473</v>
      </c>
      <c r="U53" s="482" t="s">
        <v>1681</v>
      </c>
      <c r="V53" s="482" t="s">
        <v>475</v>
      </c>
      <c r="W53" s="482"/>
      <c r="X53" s="482" t="s">
        <v>1473</v>
      </c>
    </row>
    <row r="54" spans="1:24" s="483" customFormat="1" ht="13.5" hidden="1" customHeight="1">
      <c r="A54" s="671"/>
      <c r="B54" s="521" t="s">
        <v>1029</v>
      </c>
      <c r="C54" s="521" t="s">
        <v>1422</v>
      </c>
      <c r="D54" s="520" t="s">
        <v>201</v>
      </c>
      <c r="E54" s="522" t="s">
        <v>303</v>
      </c>
      <c r="F54" s="520" t="s">
        <v>4</v>
      </c>
      <c r="G54" s="533" t="s">
        <v>91</v>
      </c>
      <c r="H54" s="520" t="s">
        <v>1521</v>
      </c>
      <c r="I54" s="520" t="s">
        <v>1522</v>
      </c>
      <c r="J54" s="523" t="s">
        <v>982</v>
      </c>
      <c r="K54" s="523" t="s">
        <v>982</v>
      </c>
      <c r="L54" s="523" t="s">
        <v>982</v>
      </c>
      <c r="M54" s="476" t="s">
        <v>982</v>
      </c>
      <c r="N54" s="478" t="s">
        <v>982</v>
      </c>
      <c r="O54" s="486" t="s">
        <v>1211</v>
      </c>
      <c r="P54" s="479" t="s">
        <v>982</v>
      </c>
      <c r="Q54" s="479" t="s">
        <v>982</v>
      </c>
      <c r="R54" s="479" t="s">
        <v>982</v>
      </c>
      <c r="S54" s="479" t="s">
        <v>982</v>
      </c>
      <c r="T54" s="480"/>
      <c r="U54" s="482"/>
      <c r="V54" s="482" t="s">
        <v>1213</v>
      </c>
      <c r="W54" s="477" t="s">
        <v>1212</v>
      </c>
      <c r="X54" s="482"/>
    </row>
    <row r="55" spans="1:24" s="483" customFormat="1" ht="15.75" hidden="1" customHeight="1">
      <c r="A55" s="671"/>
      <c r="B55" s="476" t="s">
        <v>1029</v>
      </c>
      <c r="C55" s="476" t="s">
        <v>1422</v>
      </c>
      <c r="D55" s="475" t="s">
        <v>371</v>
      </c>
      <c r="E55" s="477" t="s">
        <v>1704</v>
      </c>
      <c r="F55" s="475" t="s">
        <v>51</v>
      </c>
      <c r="G55" s="477" t="s">
        <v>399</v>
      </c>
      <c r="H55" s="475" t="s">
        <v>1046</v>
      </c>
      <c r="I55" s="475" t="s">
        <v>373</v>
      </c>
      <c r="J55" s="478" t="s">
        <v>982</v>
      </c>
      <c r="K55" s="478" t="s">
        <v>982</v>
      </c>
      <c r="L55" s="478" t="s">
        <v>6</v>
      </c>
      <c r="M55" s="476"/>
      <c r="N55" s="478"/>
      <c r="O55" s="486" t="s">
        <v>104</v>
      </c>
      <c r="P55" s="479">
        <v>0</v>
      </c>
      <c r="Q55" s="479">
        <v>4</v>
      </c>
      <c r="R55" s="479">
        <v>3</v>
      </c>
      <c r="S55" s="484">
        <f>AVERAGE(P55:R55)</f>
        <v>2.3333333333333335</v>
      </c>
      <c r="T55" s="480"/>
      <c r="U55" s="482"/>
      <c r="V55" s="482" t="s">
        <v>1208</v>
      </c>
      <c r="W55" s="511" t="s">
        <v>1207</v>
      </c>
      <c r="X55" s="482"/>
    </row>
    <row r="56" spans="1:24" s="483" customFormat="1" ht="16.2" hidden="1" customHeight="1">
      <c r="A56" s="671"/>
      <c r="B56" s="476" t="s">
        <v>1029</v>
      </c>
      <c r="C56" s="476" t="s">
        <v>1422</v>
      </c>
      <c r="D56" s="475" t="s">
        <v>371</v>
      </c>
      <c r="E56" s="477" t="s">
        <v>1704</v>
      </c>
      <c r="F56" s="475" t="s">
        <v>51</v>
      </c>
      <c r="G56" s="477" t="s">
        <v>400</v>
      </c>
      <c r="H56" s="477" t="s">
        <v>1588</v>
      </c>
      <c r="I56" s="477" t="s">
        <v>1599</v>
      </c>
      <c r="J56" s="478" t="s">
        <v>38</v>
      </c>
      <c r="K56" s="478" t="s">
        <v>6</v>
      </c>
      <c r="L56" s="478" t="s">
        <v>6</v>
      </c>
      <c r="M56" s="476" t="s">
        <v>107</v>
      </c>
      <c r="N56" s="478" t="s">
        <v>42</v>
      </c>
      <c r="O56" s="477" t="s">
        <v>106</v>
      </c>
      <c r="P56" s="479">
        <v>61</v>
      </c>
      <c r="Q56" s="479">
        <v>38</v>
      </c>
      <c r="R56" s="479">
        <v>32</v>
      </c>
      <c r="S56" s="484">
        <f>AVERAGE(P56:R56)</f>
        <v>43.666666666666664</v>
      </c>
      <c r="T56" s="477"/>
      <c r="U56" s="477" t="s">
        <v>754</v>
      </c>
      <c r="V56" s="477" t="s">
        <v>1834</v>
      </c>
      <c r="W56" s="477"/>
      <c r="X56" s="477"/>
    </row>
    <row r="57" spans="1:24" s="483" customFormat="1" ht="16.2" hidden="1" customHeight="1">
      <c r="A57" s="675" t="s">
        <v>1541</v>
      </c>
      <c r="B57" s="521" t="s">
        <v>1029</v>
      </c>
      <c r="C57" s="521" t="s">
        <v>1422</v>
      </c>
      <c r="D57" s="520" t="s">
        <v>371</v>
      </c>
      <c r="E57" s="522" t="s">
        <v>128</v>
      </c>
      <c r="F57" s="522" t="s">
        <v>51</v>
      </c>
      <c r="G57" s="522" t="s">
        <v>400</v>
      </c>
      <c r="H57" s="522" t="s">
        <v>1588</v>
      </c>
      <c r="I57" s="522" t="s">
        <v>1601</v>
      </c>
      <c r="J57" s="523" t="s">
        <v>38</v>
      </c>
      <c r="K57" s="523" t="s">
        <v>6</v>
      </c>
      <c r="L57" s="523" t="s">
        <v>6</v>
      </c>
      <c r="M57" s="476"/>
      <c r="N57" s="479"/>
      <c r="O57" s="475"/>
      <c r="P57" s="479"/>
      <c r="Q57" s="479"/>
      <c r="R57" s="479"/>
      <c r="S57" s="484"/>
      <c r="T57" s="480"/>
      <c r="U57" s="481"/>
      <c r="V57" s="514"/>
      <c r="W57" s="477"/>
      <c r="X57" s="482"/>
    </row>
    <row r="58" spans="1:24" s="483" customFormat="1" ht="16.2" hidden="1" customHeight="1">
      <c r="A58" s="671"/>
      <c r="B58" s="495" t="s">
        <v>1041</v>
      </c>
      <c r="C58" s="495" t="s">
        <v>1426</v>
      </c>
      <c r="D58" s="494" t="s">
        <v>371</v>
      </c>
      <c r="E58" s="496" t="s">
        <v>134</v>
      </c>
      <c r="F58" s="494" t="s">
        <v>4</v>
      </c>
      <c r="G58" s="494" t="s">
        <v>4</v>
      </c>
      <c r="H58" s="494" t="s">
        <v>5</v>
      </c>
      <c r="I58" s="494" t="s">
        <v>373</v>
      </c>
      <c r="J58" s="497" t="s">
        <v>38</v>
      </c>
      <c r="K58" s="497" t="s">
        <v>38</v>
      </c>
      <c r="L58" s="524" t="s">
        <v>1796</v>
      </c>
      <c r="M58" s="476" t="s">
        <v>1074</v>
      </c>
      <c r="N58" s="478" t="s">
        <v>7</v>
      </c>
      <c r="O58" s="513" t="s">
        <v>1073</v>
      </c>
      <c r="P58" s="479">
        <v>182</v>
      </c>
      <c r="Q58" s="479">
        <v>198</v>
      </c>
      <c r="R58" s="479">
        <v>242</v>
      </c>
      <c r="S58" s="484">
        <f t="shared" ref="S58:S67" si="1">AVERAGE(P58:R58)</f>
        <v>207.33333333333334</v>
      </c>
      <c r="T58" s="477" t="s">
        <v>1736</v>
      </c>
      <c r="U58" s="477" t="s">
        <v>1739</v>
      </c>
      <c r="V58" s="477" t="s">
        <v>1925</v>
      </c>
      <c r="W58" s="515" t="s">
        <v>1876</v>
      </c>
      <c r="X58" s="477"/>
    </row>
    <row r="59" spans="1:24" s="483" customFormat="1" ht="16.2" hidden="1" customHeight="1">
      <c r="A59" s="671"/>
      <c r="B59" s="521" t="s">
        <v>1041</v>
      </c>
      <c r="C59" s="521" t="s">
        <v>1426</v>
      </c>
      <c r="D59" s="520" t="s">
        <v>371</v>
      </c>
      <c r="E59" s="522" t="s">
        <v>134</v>
      </c>
      <c r="F59" s="533" t="s">
        <v>4</v>
      </c>
      <c r="G59" s="533" t="s">
        <v>91</v>
      </c>
      <c r="H59" s="534" t="s">
        <v>1335</v>
      </c>
      <c r="I59" s="520" t="s">
        <v>1744</v>
      </c>
      <c r="J59" s="523" t="s">
        <v>38</v>
      </c>
      <c r="K59" s="523" t="s">
        <v>38</v>
      </c>
      <c r="L59" s="523" t="s">
        <v>38</v>
      </c>
      <c r="M59" s="476" t="s">
        <v>1074</v>
      </c>
      <c r="N59" s="478" t="s">
        <v>7</v>
      </c>
      <c r="O59" s="513" t="s">
        <v>1073</v>
      </c>
      <c r="P59" s="479">
        <v>182</v>
      </c>
      <c r="Q59" s="479">
        <v>198</v>
      </c>
      <c r="R59" s="479">
        <v>242</v>
      </c>
      <c r="S59" s="484">
        <f t="shared" si="1"/>
        <v>207.33333333333334</v>
      </c>
      <c r="T59" s="477" t="s">
        <v>1736</v>
      </c>
      <c r="U59" s="477" t="s">
        <v>1739</v>
      </c>
      <c r="V59" s="477"/>
      <c r="W59" s="485"/>
      <c r="X59" s="477"/>
    </row>
    <row r="60" spans="1:24" s="483" customFormat="1" ht="16.2" customHeight="1">
      <c r="A60" s="671"/>
      <c r="B60" s="476" t="s">
        <v>1287</v>
      </c>
      <c r="C60" s="476" t="s">
        <v>1426</v>
      </c>
      <c r="D60" s="475" t="s">
        <v>371</v>
      </c>
      <c r="E60" s="477" t="s">
        <v>1708</v>
      </c>
      <c r="F60" s="475" t="s">
        <v>4</v>
      </c>
      <c r="G60" s="475" t="s">
        <v>4</v>
      </c>
      <c r="H60" s="475" t="s">
        <v>5</v>
      </c>
      <c r="I60" s="475" t="s">
        <v>373</v>
      </c>
      <c r="J60" s="478" t="s">
        <v>6</v>
      </c>
      <c r="K60" s="478" t="s">
        <v>6</v>
      </c>
      <c r="L60" s="478" t="s">
        <v>6</v>
      </c>
      <c r="M60" s="476" t="s">
        <v>1074</v>
      </c>
      <c r="N60" s="478" t="s">
        <v>7</v>
      </c>
      <c r="O60" s="513" t="s">
        <v>1073</v>
      </c>
      <c r="P60" s="479">
        <v>182</v>
      </c>
      <c r="Q60" s="479">
        <v>198</v>
      </c>
      <c r="R60" s="479">
        <v>242</v>
      </c>
      <c r="S60" s="484">
        <f t="shared" si="1"/>
        <v>207.33333333333334</v>
      </c>
      <c r="T60" s="477" t="s">
        <v>1736</v>
      </c>
      <c r="U60" s="477" t="s">
        <v>1739</v>
      </c>
      <c r="V60" s="477"/>
      <c r="W60" s="485"/>
      <c r="X60" s="477"/>
    </row>
    <row r="61" spans="1:24" s="483" customFormat="1" ht="16.2" customHeight="1">
      <c r="A61" s="671"/>
      <c r="B61" s="521" t="s">
        <v>1051</v>
      </c>
      <c r="C61" s="521" t="s">
        <v>1426</v>
      </c>
      <c r="D61" s="520" t="s">
        <v>371</v>
      </c>
      <c r="E61" s="522" t="s">
        <v>1706</v>
      </c>
      <c r="F61" s="520" t="s">
        <v>4</v>
      </c>
      <c r="G61" s="520" t="s">
        <v>91</v>
      </c>
      <c r="H61" s="520" t="s">
        <v>1045</v>
      </c>
      <c r="I61" s="520" t="s">
        <v>374</v>
      </c>
      <c r="J61" s="525" t="s">
        <v>6</v>
      </c>
      <c r="K61" s="523" t="s">
        <v>6</v>
      </c>
      <c r="L61" s="523" t="s">
        <v>6</v>
      </c>
      <c r="M61" s="476" t="s">
        <v>1074</v>
      </c>
      <c r="N61" s="478" t="s">
        <v>7</v>
      </c>
      <c r="O61" s="513" t="s">
        <v>1073</v>
      </c>
      <c r="P61" s="479">
        <v>182</v>
      </c>
      <c r="Q61" s="479">
        <v>198</v>
      </c>
      <c r="R61" s="479">
        <v>242</v>
      </c>
      <c r="S61" s="484">
        <f t="shared" si="1"/>
        <v>207.33333333333334</v>
      </c>
      <c r="T61" s="477" t="s">
        <v>1736</v>
      </c>
      <c r="U61" s="477" t="s">
        <v>1739</v>
      </c>
      <c r="V61" s="477"/>
      <c r="W61" s="485"/>
      <c r="X61" s="477"/>
    </row>
    <row r="62" spans="1:24" s="483" customFormat="1" ht="16.2" hidden="1" customHeight="1">
      <c r="A62" s="671"/>
      <c r="B62" s="476" t="s">
        <v>1051</v>
      </c>
      <c r="C62" s="476" t="s">
        <v>1426</v>
      </c>
      <c r="D62" s="475" t="s">
        <v>201</v>
      </c>
      <c r="E62" s="477" t="s">
        <v>252</v>
      </c>
      <c r="F62" s="475" t="s">
        <v>4</v>
      </c>
      <c r="G62" s="475" t="s">
        <v>91</v>
      </c>
      <c r="H62" s="475" t="s">
        <v>1928</v>
      </c>
      <c r="I62" s="520" t="s">
        <v>388</v>
      </c>
      <c r="J62" s="523" t="s">
        <v>38</v>
      </c>
      <c r="K62" s="523" t="s">
        <v>38</v>
      </c>
      <c r="L62" s="523" t="s">
        <v>38</v>
      </c>
      <c r="M62" s="476" t="s">
        <v>1074</v>
      </c>
      <c r="N62" s="478" t="s">
        <v>7</v>
      </c>
      <c r="O62" s="513" t="s">
        <v>1073</v>
      </c>
      <c r="P62" s="479">
        <v>182</v>
      </c>
      <c r="Q62" s="479">
        <v>198</v>
      </c>
      <c r="R62" s="479">
        <v>242</v>
      </c>
      <c r="S62" s="484">
        <f t="shared" si="1"/>
        <v>207.33333333333334</v>
      </c>
      <c r="T62" s="477" t="s">
        <v>1736</v>
      </c>
      <c r="U62" s="477" t="s">
        <v>1739</v>
      </c>
      <c r="V62" s="477"/>
      <c r="W62" s="485"/>
      <c r="X62" s="477"/>
    </row>
    <row r="63" spans="1:24" s="483" customFormat="1" ht="16.2" hidden="1" customHeight="1">
      <c r="A63" s="671"/>
      <c r="B63" s="520" t="s">
        <v>1051</v>
      </c>
      <c r="C63" s="521" t="s">
        <v>1426</v>
      </c>
      <c r="D63" s="520" t="s">
        <v>201</v>
      </c>
      <c r="E63" s="522" t="s">
        <v>288</v>
      </c>
      <c r="F63" s="520" t="s">
        <v>4</v>
      </c>
      <c r="G63" s="533" t="s">
        <v>91</v>
      </c>
      <c r="H63" s="520" t="s">
        <v>1045</v>
      </c>
      <c r="I63" s="520" t="s">
        <v>388</v>
      </c>
      <c r="J63" s="523" t="s">
        <v>38</v>
      </c>
      <c r="K63" s="523" t="s">
        <v>38</v>
      </c>
      <c r="L63" s="523" t="s">
        <v>38</v>
      </c>
      <c r="M63" s="476" t="s">
        <v>1074</v>
      </c>
      <c r="N63" s="478" t="s">
        <v>7</v>
      </c>
      <c r="O63" s="513" t="s">
        <v>1073</v>
      </c>
      <c r="P63" s="479">
        <v>182</v>
      </c>
      <c r="Q63" s="479">
        <v>198</v>
      </c>
      <c r="R63" s="479">
        <v>242</v>
      </c>
      <c r="S63" s="484">
        <f t="shared" si="1"/>
        <v>207.33333333333334</v>
      </c>
      <c r="T63" s="489" t="s">
        <v>1737</v>
      </c>
      <c r="U63" s="481" t="s">
        <v>1682</v>
      </c>
      <c r="V63" s="481" t="s">
        <v>654</v>
      </c>
      <c r="W63" s="477" t="s">
        <v>655</v>
      </c>
      <c r="X63" s="485"/>
    </row>
    <row r="64" spans="1:24" s="483" customFormat="1" ht="16.2" hidden="1" customHeight="1">
      <c r="A64" s="671"/>
      <c r="B64" s="520" t="s">
        <v>1051</v>
      </c>
      <c r="C64" s="521" t="s">
        <v>1426</v>
      </c>
      <c r="D64" s="520" t="s">
        <v>201</v>
      </c>
      <c r="E64" s="522" t="s">
        <v>288</v>
      </c>
      <c r="F64" s="520" t="s">
        <v>4</v>
      </c>
      <c r="G64" s="533" t="s">
        <v>91</v>
      </c>
      <c r="H64" s="520" t="s">
        <v>1587</v>
      </c>
      <c r="I64" s="631" t="s">
        <v>396</v>
      </c>
      <c r="J64" s="632" t="s">
        <v>38</v>
      </c>
      <c r="K64" s="523" t="s">
        <v>38</v>
      </c>
      <c r="L64" s="523" t="s">
        <v>38</v>
      </c>
      <c r="M64" s="476" t="s">
        <v>1074</v>
      </c>
      <c r="N64" s="478" t="s">
        <v>7</v>
      </c>
      <c r="O64" s="513" t="s">
        <v>1073</v>
      </c>
      <c r="P64" s="479">
        <v>182</v>
      </c>
      <c r="Q64" s="479">
        <v>198</v>
      </c>
      <c r="R64" s="479">
        <v>242</v>
      </c>
      <c r="S64" s="484">
        <f t="shared" si="1"/>
        <v>207.33333333333334</v>
      </c>
      <c r="T64" s="489" t="s">
        <v>656</v>
      </c>
      <c r="U64" s="481" t="s">
        <v>1683</v>
      </c>
      <c r="V64" s="481" t="s">
        <v>658</v>
      </c>
      <c r="W64" s="477" t="s">
        <v>659</v>
      </c>
      <c r="X64" s="485"/>
    </row>
    <row r="65" spans="1:24" s="483" customFormat="1" ht="16.2" hidden="1" customHeight="1">
      <c r="A65" s="671"/>
      <c r="B65" s="520" t="s">
        <v>1051</v>
      </c>
      <c r="C65" s="521" t="s">
        <v>1426</v>
      </c>
      <c r="D65" s="520" t="s">
        <v>198</v>
      </c>
      <c r="E65" s="535" t="s">
        <v>302</v>
      </c>
      <c r="F65" s="520" t="s">
        <v>4</v>
      </c>
      <c r="G65" s="533" t="s">
        <v>91</v>
      </c>
      <c r="H65" s="520" t="s">
        <v>1045</v>
      </c>
      <c r="I65" s="520" t="s">
        <v>388</v>
      </c>
      <c r="J65" s="523" t="s">
        <v>38</v>
      </c>
      <c r="K65" s="523" t="s">
        <v>38</v>
      </c>
      <c r="L65" s="523" t="s">
        <v>38</v>
      </c>
      <c r="M65" s="476" t="s">
        <v>1074</v>
      </c>
      <c r="N65" s="478" t="s">
        <v>7</v>
      </c>
      <c r="O65" s="513" t="s">
        <v>1073</v>
      </c>
      <c r="P65" s="479">
        <v>182</v>
      </c>
      <c r="Q65" s="479">
        <v>198</v>
      </c>
      <c r="R65" s="479">
        <v>242</v>
      </c>
      <c r="S65" s="484">
        <f t="shared" si="1"/>
        <v>207.33333333333334</v>
      </c>
      <c r="T65" s="489" t="s">
        <v>670</v>
      </c>
      <c r="U65" s="481" t="s">
        <v>671</v>
      </c>
      <c r="V65" s="481" t="s">
        <v>672</v>
      </c>
      <c r="W65" s="477" t="s">
        <v>673</v>
      </c>
      <c r="X65" s="485"/>
    </row>
    <row r="66" spans="1:24" s="483" customFormat="1" ht="16.2" hidden="1" customHeight="1">
      <c r="A66" s="671"/>
      <c r="B66" s="520" t="s">
        <v>1041</v>
      </c>
      <c r="C66" s="521" t="s">
        <v>1426</v>
      </c>
      <c r="D66" s="520" t="s">
        <v>198</v>
      </c>
      <c r="E66" s="535" t="s">
        <v>302</v>
      </c>
      <c r="F66" s="520" t="s">
        <v>4</v>
      </c>
      <c r="G66" s="533" t="s">
        <v>91</v>
      </c>
      <c r="H66" s="520" t="s">
        <v>1045</v>
      </c>
      <c r="I66" s="520" t="s">
        <v>388</v>
      </c>
      <c r="J66" s="523" t="s">
        <v>38</v>
      </c>
      <c r="K66" s="523" t="s">
        <v>38</v>
      </c>
      <c r="L66" s="523" t="s">
        <v>38</v>
      </c>
      <c r="M66" s="476" t="s">
        <v>1074</v>
      </c>
      <c r="N66" s="478" t="s">
        <v>7</v>
      </c>
      <c r="O66" s="513" t="s">
        <v>1073</v>
      </c>
      <c r="P66" s="479">
        <v>182</v>
      </c>
      <c r="Q66" s="479">
        <v>198</v>
      </c>
      <c r="R66" s="479">
        <v>242</v>
      </c>
      <c r="S66" s="484">
        <f t="shared" si="1"/>
        <v>207.33333333333334</v>
      </c>
      <c r="T66" s="489" t="s">
        <v>661</v>
      </c>
      <c r="U66" s="481" t="s">
        <v>1684</v>
      </c>
      <c r="V66" s="481" t="s">
        <v>663</v>
      </c>
      <c r="W66" s="477" t="s">
        <v>664</v>
      </c>
      <c r="X66" s="485"/>
    </row>
    <row r="67" spans="1:24" s="483" customFormat="1" ht="16.2" hidden="1" customHeight="1">
      <c r="A67" s="671"/>
      <c r="B67" s="521" t="s">
        <v>1520</v>
      </c>
      <c r="C67" s="521" t="s">
        <v>1426</v>
      </c>
      <c r="D67" s="520" t="s">
        <v>201</v>
      </c>
      <c r="E67" s="522" t="s">
        <v>303</v>
      </c>
      <c r="F67" s="520" t="s">
        <v>4</v>
      </c>
      <c r="G67" s="533" t="s">
        <v>91</v>
      </c>
      <c r="H67" s="520" t="s">
        <v>1521</v>
      </c>
      <c r="I67" s="520" t="s">
        <v>1522</v>
      </c>
      <c r="J67" s="523" t="s">
        <v>982</v>
      </c>
      <c r="K67" s="523" t="s">
        <v>982</v>
      </c>
      <c r="L67" s="523" t="s">
        <v>982</v>
      </c>
      <c r="M67" s="476" t="s">
        <v>1074</v>
      </c>
      <c r="N67" s="478" t="s">
        <v>7</v>
      </c>
      <c r="O67" s="513" t="s">
        <v>1073</v>
      </c>
      <c r="P67" s="479">
        <v>182</v>
      </c>
      <c r="Q67" s="479">
        <v>198</v>
      </c>
      <c r="R67" s="479">
        <v>242</v>
      </c>
      <c r="S67" s="484">
        <f t="shared" si="1"/>
        <v>207.33333333333334</v>
      </c>
      <c r="T67" s="489" t="s">
        <v>665</v>
      </c>
      <c r="U67" s="481" t="s">
        <v>1685</v>
      </c>
      <c r="V67" s="481" t="s">
        <v>667</v>
      </c>
      <c r="W67" s="477" t="s">
        <v>668</v>
      </c>
      <c r="X67" s="485"/>
    </row>
    <row r="68" spans="1:24" s="483" customFormat="1" ht="16.2" hidden="1" customHeight="1">
      <c r="A68" s="671"/>
      <c r="B68" s="521" t="s">
        <v>1051</v>
      </c>
      <c r="C68" s="521" t="s">
        <v>1426</v>
      </c>
      <c r="D68" s="520" t="s">
        <v>201</v>
      </c>
      <c r="E68" s="522" t="s">
        <v>303</v>
      </c>
      <c r="F68" s="520" t="s">
        <v>4</v>
      </c>
      <c r="G68" s="533" t="s">
        <v>91</v>
      </c>
      <c r="H68" s="520" t="s">
        <v>1521</v>
      </c>
      <c r="I68" s="520" t="s">
        <v>1522</v>
      </c>
      <c r="J68" s="523" t="s">
        <v>982</v>
      </c>
      <c r="K68" s="523" t="s">
        <v>982</v>
      </c>
      <c r="L68" s="523" t="s">
        <v>982</v>
      </c>
      <c r="M68" s="476" t="s">
        <v>1074</v>
      </c>
      <c r="N68" s="478" t="s">
        <v>7</v>
      </c>
      <c r="O68" s="513" t="s">
        <v>1073</v>
      </c>
      <c r="P68" s="479">
        <v>182</v>
      </c>
      <c r="Q68" s="479">
        <v>198</v>
      </c>
      <c r="R68" s="479">
        <v>242</v>
      </c>
      <c r="S68" s="484">
        <f>AVERAGE(P68:R68)</f>
        <v>207.33333333333334</v>
      </c>
      <c r="T68" s="489" t="s">
        <v>674</v>
      </c>
      <c r="U68" s="481" t="s">
        <v>675</v>
      </c>
      <c r="V68" s="481" t="s">
        <v>676</v>
      </c>
      <c r="W68" s="477" t="s">
        <v>677</v>
      </c>
      <c r="X68" s="485"/>
    </row>
    <row r="69" spans="1:24" s="483" customFormat="1" ht="16.2" hidden="1" customHeight="1">
      <c r="A69" s="671"/>
      <c r="B69" s="495" t="s">
        <v>1036</v>
      </c>
      <c r="C69" s="495" t="s">
        <v>1423</v>
      </c>
      <c r="D69" s="494" t="s">
        <v>371</v>
      </c>
      <c r="E69" s="496" t="s">
        <v>40</v>
      </c>
      <c r="F69" s="494" t="s">
        <v>4</v>
      </c>
      <c r="G69" s="494" t="s">
        <v>4</v>
      </c>
      <c r="H69" s="494" t="s">
        <v>5</v>
      </c>
      <c r="I69" s="494" t="s">
        <v>373</v>
      </c>
      <c r="J69" s="497" t="s">
        <v>38</v>
      </c>
      <c r="K69" s="497" t="s">
        <v>38</v>
      </c>
      <c r="L69" s="497" t="s">
        <v>982</v>
      </c>
      <c r="M69" s="476" t="s">
        <v>1074</v>
      </c>
      <c r="N69" s="478" t="s">
        <v>7</v>
      </c>
      <c r="O69" s="513" t="s">
        <v>1073</v>
      </c>
      <c r="P69" s="479">
        <v>182</v>
      </c>
      <c r="Q69" s="479">
        <v>198</v>
      </c>
      <c r="R69" s="479">
        <v>242</v>
      </c>
      <c r="S69" s="484">
        <f>AVERAGE(P69:R69)</f>
        <v>207.33333333333334</v>
      </c>
      <c r="T69" s="489" t="s">
        <v>1738</v>
      </c>
      <c r="U69" s="481" t="s">
        <v>679</v>
      </c>
      <c r="V69" s="481" t="s">
        <v>680</v>
      </c>
      <c r="W69" s="477" t="s">
        <v>681</v>
      </c>
      <c r="X69" s="485"/>
    </row>
    <row r="70" spans="1:24" s="483" customFormat="1" ht="16.2" hidden="1" customHeight="1">
      <c r="A70" s="671"/>
      <c r="B70" s="495" t="s">
        <v>1036</v>
      </c>
      <c r="C70" s="495" t="s">
        <v>1423</v>
      </c>
      <c r="D70" s="494" t="s">
        <v>371</v>
      </c>
      <c r="E70" s="496" t="s">
        <v>40</v>
      </c>
      <c r="F70" s="494" t="s">
        <v>4</v>
      </c>
      <c r="G70" s="494" t="s">
        <v>4</v>
      </c>
      <c r="H70" s="494" t="s">
        <v>1929</v>
      </c>
      <c r="I70" s="494" t="s">
        <v>378</v>
      </c>
      <c r="J70" s="497" t="s">
        <v>38</v>
      </c>
      <c r="K70" s="497" t="s">
        <v>38</v>
      </c>
      <c r="L70" s="497" t="s">
        <v>982</v>
      </c>
      <c r="M70" s="516" t="s">
        <v>75</v>
      </c>
      <c r="N70" s="479" t="s">
        <v>76</v>
      </c>
      <c r="O70" s="475" t="s">
        <v>111</v>
      </c>
      <c r="P70" s="479">
        <v>3</v>
      </c>
      <c r="Q70" s="479">
        <v>1</v>
      </c>
      <c r="R70" s="479">
        <v>11</v>
      </c>
      <c r="S70" s="484">
        <f>AVERAGE(P70:R70)</f>
        <v>5</v>
      </c>
      <c r="T70" s="489"/>
      <c r="U70" s="481"/>
      <c r="V70" s="481" t="s">
        <v>1192</v>
      </c>
      <c r="W70" s="490"/>
      <c r="X70" s="490"/>
    </row>
    <row r="71" spans="1:24" s="483" customFormat="1" ht="16.2" hidden="1" customHeight="1">
      <c r="A71" s="671"/>
      <c r="B71" s="476" t="s">
        <v>1036</v>
      </c>
      <c r="C71" s="476" t="s">
        <v>1423</v>
      </c>
      <c r="D71" s="475" t="s">
        <v>371</v>
      </c>
      <c r="E71" s="477" t="s">
        <v>40</v>
      </c>
      <c r="F71" s="475" t="s">
        <v>51</v>
      </c>
      <c r="G71" s="475" t="s">
        <v>52</v>
      </c>
      <c r="H71" s="475" t="s">
        <v>59</v>
      </c>
      <c r="I71" s="475" t="s">
        <v>391</v>
      </c>
      <c r="J71" s="478" t="s">
        <v>38</v>
      </c>
      <c r="K71" s="478" t="s">
        <v>38</v>
      </c>
      <c r="L71" s="478" t="s">
        <v>38</v>
      </c>
      <c r="M71" s="476"/>
      <c r="N71" s="478"/>
      <c r="O71" s="475" t="s">
        <v>113</v>
      </c>
      <c r="P71" s="479">
        <v>2</v>
      </c>
      <c r="Q71" s="479">
        <v>3</v>
      </c>
      <c r="R71" s="479">
        <v>3</v>
      </c>
      <c r="S71" s="484">
        <f>AVERAGE(P71:R71)</f>
        <v>2.6666666666666665</v>
      </c>
      <c r="T71" s="480" t="s">
        <v>1215</v>
      </c>
      <c r="U71" s="482" t="s">
        <v>1245</v>
      </c>
      <c r="V71" s="482" t="s">
        <v>1216</v>
      </c>
      <c r="W71" s="477" t="s">
        <v>1217</v>
      </c>
      <c r="X71" s="482"/>
    </row>
    <row r="72" spans="1:24" s="483" customFormat="1" ht="16.2" hidden="1" customHeight="1">
      <c r="A72" s="671"/>
      <c r="B72" s="476" t="s">
        <v>1036</v>
      </c>
      <c r="C72" s="476" t="s">
        <v>1423</v>
      </c>
      <c r="D72" s="475" t="s">
        <v>371</v>
      </c>
      <c r="E72" s="477" t="s">
        <v>40</v>
      </c>
      <c r="F72" s="491" t="s">
        <v>4</v>
      </c>
      <c r="G72" s="491" t="s">
        <v>91</v>
      </c>
      <c r="H72" s="475" t="s">
        <v>1590</v>
      </c>
      <c r="I72" s="475" t="s">
        <v>388</v>
      </c>
      <c r="J72" s="478" t="s">
        <v>38</v>
      </c>
      <c r="K72" s="478" t="s">
        <v>38</v>
      </c>
      <c r="L72" s="478" t="s">
        <v>38</v>
      </c>
      <c r="M72" s="476" t="s">
        <v>1465</v>
      </c>
      <c r="N72" s="478" t="s">
        <v>116</v>
      </c>
      <c r="O72" s="517" t="s">
        <v>115</v>
      </c>
      <c r="P72" s="479" t="s">
        <v>982</v>
      </c>
      <c r="Q72" s="479" t="s">
        <v>982</v>
      </c>
      <c r="R72" s="479" t="s">
        <v>982</v>
      </c>
      <c r="S72" s="479" t="s">
        <v>982</v>
      </c>
      <c r="T72" s="480" t="s">
        <v>1466</v>
      </c>
      <c r="U72" s="481" t="s">
        <v>1686</v>
      </c>
      <c r="V72" s="481" t="s">
        <v>1468</v>
      </c>
      <c r="W72" s="477" t="s">
        <v>1467</v>
      </c>
      <c r="X72" s="482"/>
    </row>
    <row r="73" spans="1:24" s="483" customFormat="1" ht="16.2" customHeight="1">
      <c r="A73" s="671"/>
      <c r="B73" s="476" t="s">
        <v>1036</v>
      </c>
      <c r="C73" s="476" t="s">
        <v>1423</v>
      </c>
      <c r="D73" s="475" t="s">
        <v>371</v>
      </c>
      <c r="E73" s="477" t="s">
        <v>1706</v>
      </c>
      <c r="F73" s="475" t="s">
        <v>4</v>
      </c>
      <c r="G73" s="475" t="s">
        <v>4</v>
      </c>
      <c r="H73" s="475" t="s">
        <v>1045</v>
      </c>
      <c r="I73" s="475" t="s">
        <v>379</v>
      </c>
      <c r="J73" s="479" t="s">
        <v>6</v>
      </c>
      <c r="K73" s="478" t="s">
        <v>6</v>
      </c>
      <c r="L73" s="478" t="s">
        <v>6</v>
      </c>
      <c r="M73" s="476" t="s">
        <v>1465</v>
      </c>
      <c r="N73" s="478" t="s">
        <v>116</v>
      </c>
      <c r="O73" s="517" t="s">
        <v>115</v>
      </c>
      <c r="P73" s="479">
        <v>0</v>
      </c>
      <c r="Q73" s="479">
        <v>8</v>
      </c>
      <c r="R73" s="479">
        <v>13</v>
      </c>
      <c r="S73" s="484">
        <f>AVERAGE(P73:R73)</f>
        <v>7</v>
      </c>
      <c r="T73" s="480" t="s">
        <v>1290</v>
      </c>
      <c r="U73" s="481" t="s">
        <v>1687</v>
      </c>
      <c r="V73" s="481" t="s">
        <v>1239</v>
      </c>
      <c r="W73" s="477" t="s">
        <v>621</v>
      </c>
      <c r="X73" s="482"/>
    </row>
    <row r="74" spans="1:24" s="483" customFormat="1" ht="16.2" hidden="1" customHeight="1">
      <c r="A74" s="671"/>
      <c r="B74" s="476" t="s">
        <v>1036</v>
      </c>
      <c r="C74" s="476" t="s">
        <v>1423</v>
      </c>
      <c r="D74" s="475" t="s">
        <v>371</v>
      </c>
      <c r="E74" s="477" t="s">
        <v>40</v>
      </c>
      <c r="F74" s="475" t="s">
        <v>15</v>
      </c>
      <c r="G74" s="475" t="s">
        <v>1271</v>
      </c>
      <c r="H74" s="475" t="s">
        <v>1631</v>
      </c>
      <c r="I74" s="475" t="s">
        <v>390</v>
      </c>
      <c r="J74" s="478" t="s">
        <v>38</v>
      </c>
      <c r="K74" s="478" t="s">
        <v>38</v>
      </c>
      <c r="L74" s="478" t="s">
        <v>6</v>
      </c>
      <c r="M74" s="476"/>
      <c r="N74" s="478"/>
      <c r="O74" s="475" t="s">
        <v>117</v>
      </c>
      <c r="P74" s="479" t="s">
        <v>8</v>
      </c>
      <c r="Q74" s="479" t="s">
        <v>8</v>
      </c>
      <c r="R74" s="479" t="s">
        <v>8</v>
      </c>
      <c r="S74" s="479" t="s">
        <v>982</v>
      </c>
      <c r="T74" s="482" t="s">
        <v>1697</v>
      </c>
      <c r="U74" s="481" t="s">
        <v>1688</v>
      </c>
      <c r="V74" s="481" t="s">
        <v>1382</v>
      </c>
      <c r="W74" s="477" t="s">
        <v>1383</v>
      </c>
      <c r="X74" s="482"/>
    </row>
    <row r="75" spans="1:24" s="483" customFormat="1" ht="16.2" hidden="1" customHeight="1">
      <c r="A75" s="671"/>
      <c r="B75" s="476" t="s">
        <v>1036</v>
      </c>
      <c r="C75" s="476" t="s">
        <v>1423</v>
      </c>
      <c r="D75" s="475" t="s">
        <v>371</v>
      </c>
      <c r="E75" s="477" t="s">
        <v>40</v>
      </c>
      <c r="F75" s="475" t="s">
        <v>4</v>
      </c>
      <c r="G75" s="475" t="s">
        <v>4</v>
      </c>
      <c r="H75" s="475" t="s">
        <v>1045</v>
      </c>
      <c r="I75" s="475" t="s">
        <v>379</v>
      </c>
      <c r="J75" s="478" t="s">
        <v>38</v>
      </c>
      <c r="K75" s="478" t="s">
        <v>38</v>
      </c>
      <c r="L75" s="478" t="s">
        <v>6</v>
      </c>
      <c r="M75" s="476"/>
      <c r="N75" s="478"/>
      <c r="O75" s="475" t="s">
        <v>119</v>
      </c>
      <c r="P75" s="479">
        <v>0</v>
      </c>
      <c r="Q75" s="479">
        <v>0</v>
      </c>
      <c r="R75" s="479">
        <v>1</v>
      </c>
      <c r="S75" s="484">
        <f t="shared" ref="S75:S82" si="2">AVERAGE(P75:R75)</f>
        <v>0.33333333333333331</v>
      </c>
      <c r="T75" s="482" t="s">
        <v>1697</v>
      </c>
      <c r="U75" s="481" t="s">
        <v>1688</v>
      </c>
      <c r="V75" s="481" t="s">
        <v>1385</v>
      </c>
      <c r="W75" s="477" t="s">
        <v>1383</v>
      </c>
      <c r="X75" s="482"/>
    </row>
    <row r="76" spans="1:24" s="483" customFormat="1" ht="16.2" customHeight="1">
      <c r="A76" s="671"/>
      <c r="B76" s="521" t="s">
        <v>1036</v>
      </c>
      <c r="C76" s="521" t="s">
        <v>1423</v>
      </c>
      <c r="D76" s="520" t="s">
        <v>371</v>
      </c>
      <c r="E76" s="522" t="s">
        <v>1706</v>
      </c>
      <c r="F76" s="520" t="s">
        <v>4</v>
      </c>
      <c r="G76" s="520" t="s">
        <v>91</v>
      </c>
      <c r="H76" s="520" t="s">
        <v>1045</v>
      </c>
      <c r="I76" s="520" t="s">
        <v>374</v>
      </c>
      <c r="J76" s="525" t="s">
        <v>6</v>
      </c>
      <c r="K76" s="523" t="s">
        <v>6</v>
      </c>
      <c r="L76" s="523" t="s">
        <v>6</v>
      </c>
      <c r="M76" s="476" t="s">
        <v>1448</v>
      </c>
      <c r="N76" s="478" t="s">
        <v>31</v>
      </c>
      <c r="O76" s="486" t="s">
        <v>1447</v>
      </c>
      <c r="P76" s="479">
        <v>32</v>
      </c>
      <c r="Q76" s="479">
        <v>28</v>
      </c>
      <c r="R76" s="479">
        <v>28</v>
      </c>
      <c r="S76" s="484">
        <f t="shared" si="2"/>
        <v>29.333333333333332</v>
      </c>
      <c r="T76" s="509" t="s">
        <v>1445</v>
      </c>
      <c r="U76" s="518"/>
      <c r="V76" s="518"/>
      <c r="W76" s="477" t="s">
        <v>1446</v>
      </c>
      <c r="X76" s="477"/>
    </row>
    <row r="77" spans="1:24" s="483" customFormat="1" ht="16.2" hidden="1" customHeight="1">
      <c r="A77" s="671"/>
      <c r="B77" s="476" t="s">
        <v>1036</v>
      </c>
      <c r="C77" s="476" t="s">
        <v>1423</v>
      </c>
      <c r="D77" s="475" t="s">
        <v>201</v>
      </c>
      <c r="E77" s="477" t="s">
        <v>252</v>
      </c>
      <c r="F77" s="475" t="s">
        <v>4</v>
      </c>
      <c r="G77" s="475" t="s">
        <v>91</v>
      </c>
      <c r="H77" s="475" t="s">
        <v>1928</v>
      </c>
      <c r="I77" s="520" t="s">
        <v>388</v>
      </c>
      <c r="J77" s="523" t="s">
        <v>38</v>
      </c>
      <c r="K77" s="523" t="s">
        <v>38</v>
      </c>
      <c r="L77" s="523" t="s">
        <v>38</v>
      </c>
      <c r="M77" s="476" t="s">
        <v>65</v>
      </c>
      <c r="N77" s="478" t="s">
        <v>42</v>
      </c>
      <c r="O77" s="486" t="s">
        <v>1248</v>
      </c>
      <c r="P77" s="479">
        <v>27</v>
      </c>
      <c r="Q77" s="479">
        <v>25</v>
      </c>
      <c r="R77" s="479">
        <v>29</v>
      </c>
      <c r="S77" s="484">
        <f>AVERAGE(P77:R77)</f>
        <v>27</v>
      </c>
      <c r="T77" s="480" t="s">
        <v>1731</v>
      </c>
      <c r="U77" s="482" t="s">
        <v>551</v>
      </c>
      <c r="V77" s="481" t="s">
        <v>1733</v>
      </c>
      <c r="W77" s="519"/>
      <c r="X77" s="485"/>
    </row>
    <row r="78" spans="1:24" s="483" customFormat="1" ht="16.2" hidden="1" customHeight="1">
      <c r="A78" s="671"/>
      <c r="B78" s="476" t="s">
        <v>1036</v>
      </c>
      <c r="C78" s="476" t="s">
        <v>1423</v>
      </c>
      <c r="D78" s="475" t="s">
        <v>201</v>
      </c>
      <c r="E78" s="558" t="s">
        <v>252</v>
      </c>
      <c r="F78" s="491" t="s">
        <v>4</v>
      </c>
      <c r="G78" s="491" t="s">
        <v>91</v>
      </c>
      <c r="H78" s="475" t="s">
        <v>1592</v>
      </c>
      <c r="I78" s="520" t="s">
        <v>1545</v>
      </c>
      <c r="J78" s="523" t="s">
        <v>38</v>
      </c>
      <c r="K78" s="523" t="s">
        <v>38</v>
      </c>
      <c r="L78" s="523" t="s">
        <v>38</v>
      </c>
      <c r="M78" s="476" t="s">
        <v>65</v>
      </c>
      <c r="N78" s="478" t="s">
        <v>42</v>
      </c>
      <c r="O78" s="486" t="s">
        <v>1248</v>
      </c>
      <c r="P78" s="479">
        <v>27</v>
      </c>
      <c r="Q78" s="479">
        <v>25</v>
      </c>
      <c r="R78" s="479">
        <v>29</v>
      </c>
      <c r="S78" s="484">
        <f>AVERAGE(P78:R78)</f>
        <v>27</v>
      </c>
      <c r="T78" s="480" t="s">
        <v>554</v>
      </c>
      <c r="U78" s="482" t="s">
        <v>1689</v>
      </c>
      <c r="V78" s="481" t="s">
        <v>555</v>
      </c>
      <c r="W78" s="519"/>
      <c r="X78" s="485"/>
    </row>
    <row r="79" spans="1:24" s="483" customFormat="1" ht="16.2" hidden="1" customHeight="1">
      <c r="A79" s="671"/>
      <c r="B79" s="476" t="s">
        <v>1036</v>
      </c>
      <c r="C79" s="476" t="s">
        <v>1423</v>
      </c>
      <c r="D79" s="475" t="s">
        <v>371</v>
      </c>
      <c r="E79" s="477" t="s">
        <v>40</v>
      </c>
      <c r="F79" s="475" t="s">
        <v>15</v>
      </c>
      <c r="G79" s="475" t="s">
        <v>1271</v>
      </c>
      <c r="H79" s="475" t="s">
        <v>1637</v>
      </c>
      <c r="I79" s="475" t="s">
        <v>390</v>
      </c>
      <c r="J79" s="478" t="s">
        <v>38</v>
      </c>
      <c r="K79" s="478" t="s">
        <v>38</v>
      </c>
      <c r="L79" s="478" t="s">
        <v>38</v>
      </c>
      <c r="M79" s="476" t="s">
        <v>65</v>
      </c>
      <c r="N79" s="478" t="s">
        <v>42</v>
      </c>
      <c r="O79" s="486" t="s">
        <v>1248</v>
      </c>
      <c r="P79" s="479">
        <v>27</v>
      </c>
      <c r="Q79" s="479">
        <v>25</v>
      </c>
      <c r="R79" s="479">
        <v>29</v>
      </c>
      <c r="S79" s="484">
        <f t="shared" si="2"/>
        <v>27</v>
      </c>
      <c r="T79" s="480" t="s">
        <v>1732</v>
      </c>
      <c r="U79" s="482" t="s">
        <v>1690</v>
      </c>
      <c r="V79" s="481" t="s">
        <v>557</v>
      </c>
      <c r="W79" s="477"/>
      <c r="X79" s="485"/>
    </row>
    <row r="80" spans="1:24" s="483" customFormat="1" ht="16.2" hidden="1" customHeight="1">
      <c r="A80" s="671"/>
      <c r="B80" s="476" t="s">
        <v>1037</v>
      </c>
      <c r="C80" s="476" t="s">
        <v>1425</v>
      </c>
      <c r="D80" s="475" t="s">
        <v>371</v>
      </c>
      <c r="E80" s="477" t="s">
        <v>44</v>
      </c>
      <c r="F80" s="475" t="s">
        <v>4</v>
      </c>
      <c r="G80" s="475" t="s">
        <v>4</v>
      </c>
      <c r="H80" s="475" t="s">
        <v>5</v>
      </c>
      <c r="I80" s="475" t="s">
        <v>373</v>
      </c>
      <c r="J80" s="478" t="s">
        <v>38</v>
      </c>
      <c r="K80" s="478" t="s">
        <v>6</v>
      </c>
      <c r="L80" s="478" t="s">
        <v>6</v>
      </c>
      <c r="M80" s="476" t="s">
        <v>1464</v>
      </c>
      <c r="N80" s="478" t="s">
        <v>982</v>
      </c>
      <c r="O80" s="486" t="s">
        <v>108</v>
      </c>
      <c r="P80" s="479">
        <v>23</v>
      </c>
      <c r="Q80" s="479">
        <v>31</v>
      </c>
      <c r="R80" s="479">
        <v>14</v>
      </c>
      <c r="S80" s="484">
        <f t="shared" si="2"/>
        <v>22.666666666666668</v>
      </c>
      <c r="T80" s="477" t="s">
        <v>1727</v>
      </c>
      <c r="U80" s="477" t="s">
        <v>1728</v>
      </c>
      <c r="V80" s="477" t="s">
        <v>1729</v>
      </c>
      <c r="W80" s="485" t="s">
        <v>1726</v>
      </c>
      <c r="X80" s="477"/>
    </row>
    <row r="81" spans="1:25" s="483" customFormat="1" ht="16.2" hidden="1" customHeight="1">
      <c r="A81" s="671"/>
      <c r="B81" s="476" t="s">
        <v>1037</v>
      </c>
      <c r="C81" s="476" t="s">
        <v>1425</v>
      </c>
      <c r="D81" s="475" t="s">
        <v>371</v>
      </c>
      <c r="E81" s="477" t="s">
        <v>44</v>
      </c>
      <c r="F81" s="491" t="s">
        <v>4</v>
      </c>
      <c r="G81" s="491" t="s">
        <v>91</v>
      </c>
      <c r="H81" s="513" t="s">
        <v>1745</v>
      </c>
      <c r="I81" s="513" t="s">
        <v>387</v>
      </c>
      <c r="J81" s="540" t="s">
        <v>38</v>
      </c>
      <c r="K81" s="478" t="s">
        <v>38</v>
      </c>
      <c r="L81" s="478" t="s">
        <v>38</v>
      </c>
      <c r="M81" s="476" t="s">
        <v>127</v>
      </c>
      <c r="N81" s="478" t="s">
        <v>45</v>
      </c>
      <c r="O81" s="475" t="s">
        <v>126</v>
      </c>
      <c r="P81" s="479">
        <v>0</v>
      </c>
      <c r="Q81" s="479">
        <v>6</v>
      </c>
      <c r="R81" s="479">
        <v>10</v>
      </c>
      <c r="S81" s="484">
        <f t="shared" si="2"/>
        <v>5.333333333333333</v>
      </c>
      <c r="T81" s="480" t="s">
        <v>452</v>
      </c>
      <c r="U81" s="482"/>
      <c r="V81" s="482" t="s">
        <v>453</v>
      </c>
      <c r="W81" s="477" t="s">
        <v>454</v>
      </c>
      <c r="X81" s="482"/>
    </row>
    <row r="82" spans="1:25" s="483" customFormat="1" ht="16.2" hidden="1" customHeight="1">
      <c r="A82" s="671"/>
      <c r="B82" s="476" t="s">
        <v>1037</v>
      </c>
      <c r="C82" s="476" t="s">
        <v>1425</v>
      </c>
      <c r="D82" s="475" t="s">
        <v>371</v>
      </c>
      <c r="E82" s="477" t="s">
        <v>44</v>
      </c>
      <c r="F82" s="475" t="s">
        <v>4</v>
      </c>
      <c r="G82" s="475" t="s">
        <v>4</v>
      </c>
      <c r="H82" s="475" t="s">
        <v>1045</v>
      </c>
      <c r="I82" s="475" t="s">
        <v>379</v>
      </c>
      <c r="J82" s="478" t="s">
        <v>38</v>
      </c>
      <c r="K82" s="478" t="s">
        <v>38</v>
      </c>
      <c r="L82" s="478" t="s">
        <v>6</v>
      </c>
      <c r="M82" s="476" t="s">
        <v>120</v>
      </c>
      <c r="N82" s="478" t="s">
        <v>122</v>
      </c>
      <c r="O82" s="475" t="s">
        <v>121</v>
      </c>
      <c r="P82" s="479">
        <v>79</v>
      </c>
      <c r="Q82" s="479">
        <v>72</v>
      </c>
      <c r="R82" s="479">
        <v>53</v>
      </c>
      <c r="S82" s="484">
        <f t="shared" si="2"/>
        <v>68</v>
      </c>
      <c r="T82" s="509" t="s">
        <v>1298</v>
      </c>
      <c r="U82" s="518" t="s">
        <v>624</v>
      </c>
      <c r="V82" s="518" t="s">
        <v>625</v>
      </c>
      <c r="W82" s="515" t="s">
        <v>626</v>
      </c>
      <c r="X82" s="482" t="s">
        <v>1463</v>
      </c>
    </row>
    <row r="83" spans="1:25" s="483" customFormat="1" ht="16.2" customHeight="1">
      <c r="A83" s="671"/>
      <c r="B83" s="521" t="s">
        <v>1037</v>
      </c>
      <c r="C83" s="521" t="s">
        <v>1425</v>
      </c>
      <c r="D83" s="520" t="s">
        <v>371</v>
      </c>
      <c r="E83" s="522" t="s">
        <v>1706</v>
      </c>
      <c r="F83" s="520" t="s">
        <v>4</v>
      </c>
      <c r="G83" s="520" t="s">
        <v>91</v>
      </c>
      <c r="H83" s="520" t="s">
        <v>1045</v>
      </c>
      <c r="I83" s="520" t="s">
        <v>374</v>
      </c>
      <c r="J83" s="525" t="s">
        <v>6</v>
      </c>
      <c r="K83" s="523" t="s">
        <v>6</v>
      </c>
      <c r="L83" s="523" t="s">
        <v>6</v>
      </c>
      <c r="M83" s="476" t="s">
        <v>1485</v>
      </c>
      <c r="N83" s="478" t="s">
        <v>1490</v>
      </c>
      <c r="O83" s="493" t="s">
        <v>1486</v>
      </c>
      <c r="P83" s="479" t="s">
        <v>8</v>
      </c>
      <c r="Q83" s="479" t="s">
        <v>8</v>
      </c>
      <c r="R83" s="479" t="s">
        <v>8</v>
      </c>
      <c r="S83" s="479" t="s">
        <v>8</v>
      </c>
      <c r="T83" s="480" t="s">
        <v>516</v>
      </c>
      <c r="U83" s="482" t="s">
        <v>517</v>
      </c>
      <c r="V83" s="482" t="s">
        <v>518</v>
      </c>
      <c r="W83" s="477" t="s">
        <v>519</v>
      </c>
      <c r="X83" s="482" t="s">
        <v>1487</v>
      </c>
    </row>
    <row r="84" spans="1:25" s="530" customFormat="1" ht="16.2" hidden="1" customHeight="1">
      <c r="A84" s="671"/>
      <c r="B84" s="476" t="s">
        <v>1037</v>
      </c>
      <c r="C84" s="476" t="s">
        <v>1425</v>
      </c>
      <c r="D84" s="475" t="s">
        <v>201</v>
      </c>
      <c r="E84" s="477" t="s">
        <v>252</v>
      </c>
      <c r="F84" s="475" t="s">
        <v>4</v>
      </c>
      <c r="G84" s="475" t="s">
        <v>91</v>
      </c>
      <c r="H84" s="475" t="s">
        <v>1928</v>
      </c>
      <c r="I84" s="520" t="s">
        <v>388</v>
      </c>
      <c r="J84" s="523" t="s">
        <v>38</v>
      </c>
      <c r="K84" s="523" t="s">
        <v>38</v>
      </c>
      <c r="L84" s="523" t="s">
        <v>982</v>
      </c>
      <c r="M84" s="521"/>
      <c r="N84" s="523"/>
      <c r="O84" s="522"/>
      <c r="P84" s="525">
        <v>69</v>
      </c>
      <c r="Q84" s="525">
        <v>50</v>
      </c>
      <c r="R84" s="525">
        <v>49</v>
      </c>
      <c r="S84" s="526">
        <f>AVERAGE(P84:R84)</f>
        <v>56</v>
      </c>
      <c r="T84" s="527" t="s">
        <v>1649</v>
      </c>
      <c r="U84" s="528" t="s">
        <v>1650</v>
      </c>
      <c r="V84" s="528" t="s">
        <v>1651</v>
      </c>
      <c r="W84" s="522" t="s">
        <v>1652</v>
      </c>
      <c r="X84" s="529" t="s">
        <v>1660</v>
      </c>
    </row>
    <row r="85" spans="1:25" s="502" customFormat="1" ht="16.2" hidden="1" customHeight="1">
      <c r="A85" s="671"/>
      <c r="B85" s="476" t="s">
        <v>1037</v>
      </c>
      <c r="C85" s="476" t="s">
        <v>1425</v>
      </c>
      <c r="D85" s="475" t="s">
        <v>371</v>
      </c>
      <c r="E85" s="477" t="s">
        <v>44</v>
      </c>
      <c r="F85" s="475" t="s">
        <v>4</v>
      </c>
      <c r="G85" s="475" t="s">
        <v>91</v>
      </c>
      <c r="H85" s="513" t="s">
        <v>1335</v>
      </c>
      <c r="I85" s="475" t="s">
        <v>1742</v>
      </c>
      <c r="J85" s="478" t="s">
        <v>38</v>
      </c>
      <c r="K85" s="478" t="s">
        <v>38</v>
      </c>
      <c r="L85" s="478" t="s">
        <v>982</v>
      </c>
      <c r="M85" s="495" t="s">
        <v>133</v>
      </c>
      <c r="N85" s="497" t="s">
        <v>131</v>
      </c>
      <c r="O85" s="531" t="s">
        <v>1404</v>
      </c>
      <c r="P85" s="499">
        <v>24</v>
      </c>
      <c r="Q85" s="499">
        <v>21</v>
      </c>
      <c r="R85" s="499">
        <v>15</v>
      </c>
      <c r="S85" s="500">
        <f>AVERAGE(P85:R85)</f>
        <v>20</v>
      </c>
      <c r="T85" s="505" t="s">
        <v>1816</v>
      </c>
      <c r="U85" s="505" t="s">
        <v>1815</v>
      </c>
      <c r="V85" s="506">
        <v>26182105</v>
      </c>
      <c r="W85" s="532" t="s">
        <v>1814</v>
      </c>
      <c r="X85" s="505" t="s">
        <v>1813</v>
      </c>
    </row>
    <row r="86" spans="1:25" s="502" customFormat="1" ht="16.2" customHeight="1">
      <c r="A86" s="671"/>
      <c r="B86" s="476" t="s">
        <v>1071</v>
      </c>
      <c r="C86" s="476" t="s">
        <v>1420</v>
      </c>
      <c r="D86" s="475" t="s">
        <v>371</v>
      </c>
      <c r="E86" s="477" t="s">
        <v>1706</v>
      </c>
      <c r="F86" s="475" t="s">
        <v>4</v>
      </c>
      <c r="G86" s="475" t="s">
        <v>4</v>
      </c>
      <c r="H86" s="475" t="s">
        <v>1045</v>
      </c>
      <c r="I86" s="475" t="s">
        <v>379</v>
      </c>
      <c r="J86" s="479" t="s">
        <v>6</v>
      </c>
      <c r="K86" s="478" t="s">
        <v>6</v>
      </c>
      <c r="L86" s="479" t="s">
        <v>6</v>
      </c>
      <c r="M86" s="495"/>
      <c r="N86" s="497"/>
      <c r="O86" s="504"/>
      <c r="P86" s="499"/>
      <c r="Q86" s="499"/>
      <c r="R86" s="499"/>
      <c r="S86" s="500"/>
      <c r="T86" s="505"/>
      <c r="U86" s="506"/>
      <c r="V86" s="507"/>
      <c r="W86" s="496"/>
      <c r="X86" s="507"/>
    </row>
    <row r="87" spans="1:25" s="530" customFormat="1" ht="16.2" customHeight="1">
      <c r="A87" s="671"/>
      <c r="B87" s="521" t="s">
        <v>1071</v>
      </c>
      <c r="C87" s="521" t="s">
        <v>1420</v>
      </c>
      <c r="D87" s="520" t="s">
        <v>371</v>
      </c>
      <c r="E87" s="522" t="s">
        <v>1706</v>
      </c>
      <c r="F87" s="520" t="s">
        <v>4</v>
      </c>
      <c r="G87" s="520" t="s">
        <v>91</v>
      </c>
      <c r="H87" s="520" t="s">
        <v>1045</v>
      </c>
      <c r="I87" s="520" t="s">
        <v>374</v>
      </c>
      <c r="J87" s="525" t="s">
        <v>6</v>
      </c>
      <c r="K87" s="523" t="s">
        <v>6</v>
      </c>
      <c r="L87" s="523" t="s">
        <v>6</v>
      </c>
      <c r="M87" s="521"/>
      <c r="N87" s="523"/>
      <c r="O87" s="535" t="s">
        <v>136</v>
      </c>
      <c r="P87" s="525">
        <v>31</v>
      </c>
      <c r="Q87" s="525">
        <v>58</v>
      </c>
      <c r="R87" s="525">
        <v>89</v>
      </c>
      <c r="S87" s="526">
        <f>AVERAGE(P87:R87)</f>
        <v>59.333333333333336</v>
      </c>
      <c r="T87" s="536"/>
      <c r="U87" s="537"/>
      <c r="V87" s="538" t="s">
        <v>549</v>
      </c>
      <c r="W87" s="539"/>
      <c r="X87" s="537"/>
    </row>
    <row r="88" spans="1:25" s="502" customFormat="1" ht="16.2" hidden="1" customHeight="1">
      <c r="A88" s="671"/>
      <c r="B88" s="476" t="s">
        <v>1071</v>
      </c>
      <c r="C88" s="476" t="s">
        <v>1420</v>
      </c>
      <c r="D88" s="475" t="s">
        <v>201</v>
      </c>
      <c r="E88" s="477" t="s">
        <v>252</v>
      </c>
      <c r="F88" s="475" t="s">
        <v>4</v>
      </c>
      <c r="G88" s="475" t="s">
        <v>91</v>
      </c>
      <c r="H88" s="475" t="s">
        <v>1928</v>
      </c>
      <c r="I88" s="520" t="s">
        <v>388</v>
      </c>
      <c r="J88" s="523" t="s">
        <v>38</v>
      </c>
      <c r="K88" s="523" t="s">
        <v>38</v>
      </c>
      <c r="L88" s="523" t="s">
        <v>38</v>
      </c>
      <c r="M88" s="495" t="s">
        <v>130</v>
      </c>
      <c r="N88" s="497" t="s">
        <v>131</v>
      </c>
      <c r="O88" s="494" t="s">
        <v>129</v>
      </c>
      <c r="P88" s="499">
        <v>39</v>
      </c>
      <c r="Q88" s="499">
        <v>41</v>
      </c>
      <c r="R88" s="499">
        <v>44</v>
      </c>
      <c r="S88" s="500">
        <f>AVERAGE(P88:R88)</f>
        <v>41.333333333333336</v>
      </c>
      <c r="T88" s="505" t="s">
        <v>463</v>
      </c>
      <c r="U88" s="506" t="s">
        <v>1840</v>
      </c>
      <c r="V88" s="506" t="s">
        <v>464</v>
      </c>
      <c r="W88" s="496" t="s">
        <v>465</v>
      </c>
      <c r="X88" s="506" t="s">
        <v>1659</v>
      </c>
    </row>
    <row r="89" spans="1:25" s="483" customFormat="1" ht="16.2" hidden="1" customHeight="1">
      <c r="A89" s="671"/>
      <c r="B89" s="476" t="s">
        <v>1071</v>
      </c>
      <c r="C89" s="476" t="s">
        <v>1420</v>
      </c>
      <c r="D89" s="475" t="s">
        <v>201</v>
      </c>
      <c r="E89" s="558" t="s">
        <v>252</v>
      </c>
      <c r="F89" s="491" t="s">
        <v>4</v>
      </c>
      <c r="G89" s="491" t="s">
        <v>91</v>
      </c>
      <c r="H89" s="475" t="s">
        <v>1592</v>
      </c>
      <c r="I89" s="520" t="s">
        <v>1545</v>
      </c>
      <c r="J89" s="523" t="s">
        <v>38</v>
      </c>
      <c r="K89" s="523" t="s">
        <v>38</v>
      </c>
      <c r="L89" s="523" t="s">
        <v>38</v>
      </c>
      <c r="M89" s="541"/>
      <c r="N89" s="542"/>
      <c r="O89" s="543" t="s">
        <v>141</v>
      </c>
      <c r="P89" s="479">
        <v>0</v>
      </c>
      <c r="Q89" s="479">
        <v>0</v>
      </c>
      <c r="R89" s="479">
        <v>3</v>
      </c>
      <c r="S89" s="484">
        <f>AVERAGE(P89:R89)</f>
        <v>1</v>
      </c>
      <c r="T89" s="477" t="s">
        <v>1838</v>
      </c>
      <c r="U89" s="477" t="s">
        <v>1836</v>
      </c>
      <c r="V89" s="477" t="s">
        <v>1837</v>
      </c>
      <c r="W89" s="477" t="s">
        <v>1835</v>
      </c>
      <c r="X89" s="477"/>
    </row>
    <row r="90" spans="1:25" s="483" customFormat="1" ht="16.2" hidden="1" customHeight="1">
      <c r="A90" s="671"/>
      <c r="B90" s="521" t="s">
        <v>1071</v>
      </c>
      <c r="C90" s="521" t="s">
        <v>1420</v>
      </c>
      <c r="D90" s="520" t="s">
        <v>198</v>
      </c>
      <c r="E90" s="522" t="s">
        <v>263</v>
      </c>
      <c r="F90" s="520" t="s">
        <v>4</v>
      </c>
      <c r="G90" s="520" t="s">
        <v>4</v>
      </c>
      <c r="H90" s="520" t="s">
        <v>1929</v>
      </c>
      <c r="I90" s="520" t="s">
        <v>380</v>
      </c>
      <c r="J90" s="523" t="s">
        <v>38</v>
      </c>
      <c r="K90" s="523" t="s">
        <v>38</v>
      </c>
      <c r="L90" s="523" t="s">
        <v>6</v>
      </c>
      <c r="M90" s="476"/>
      <c r="N90" s="478"/>
      <c r="O90" s="475"/>
      <c r="P90" s="479"/>
      <c r="Q90" s="479"/>
      <c r="R90" s="479"/>
      <c r="S90" s="484"/>
      <c r="T90" s="480"/>
      <c r="U90" s="481"/>
      <c r="V90" s="481"/>
      <c r="W90" s="477"/>
      <c r="X90" s="482"/>
    </row>
    <row r="91" spans="1:25" s="483" customFormat="1" ht="16.2" hidden="1" customHeight="1">
      <c r="A91" s="671"/>
      <c r="B91" s="476" t="s">
        <v>1071</v>
      </c>
      <c r="C91" s="476" t="s">
        <v>1420</v>
      </c>
      <c r="D91" s="475" t="s">
        <v>371</v>
      </c>
      <c r="E91" s="477" t="s">
        <v>1346</v>
      </c>
      <c r="F91" s="475" t="s">
        <v>4</v>
      </c>
      <c r="G91" s="475" t="s">
        <v>91</v>
      </c>
      <c r="H91" s="475" t="s">
        <v>1661</v>
      </c>
      <c r="I91" s="475" t="s">
        <v>1569</v>
      </c>
      <c r="J91" s="478" t="s">
        <v>38</v>
      </c>
      <c r="K91" s="478" t="s">
        <v>38</v>
      </c>
      <c r="L91" s="478" t="s">
        <v>38</v>
      </c>
      <c r="M91" s="476"/>
      <c r="N91" s="478"/>
      <c r="O91" s="475"/>
      <c r="P91" s="479"/>
      <c r="Q91" s="479"/>
      <c r="R91" s="479"/>
      <c r="S91" s="479"/>
      <c r="T91" s="480"/>
      <c r="U91" s="482"/>
      <c r="V91" s="481"/>
      <c r="W91" s="477"/>
      <c r="X91" s="485"/>
    </row>
    <row r="92" spans="1:25" s="483" customFormat="1" ht="15" hidden="1" customHeight="1">
      <c r="A92" s="671"/>
      <c r="B92" s="476" t="s">
        <v>1071</v>
      </c>
      <c r="C92" s="476" t="s">
        <v>1420</v>
      </c>
      <c r="D92" s="475" t="s">
        <v>371</v>
      </c>
      <c r="E92" s="477" t="s">
        <v>1346</v>
      </c>
      <c r="F92" s="475" t="s">
        <v>4</v>
      </c>
      <c r="G92" s="475" t="s">
        <v>91</v>
      </c>
      <c r="H92" s="475" t="s">
        <v>1593</v>
      </c>
      <c r="I92" s="475" t="s">
        <v>388</v>
      </c>
      <c r="J92" s="478" t="s">
        <v>38</v>
      </c>
      <c r="K92" s="478" t="s">
        <v>38</v>
      </c>
      <c r="L92" s="478" t="s">
        <v>38</v>
      </c>
      <c r="M92" s="476"/>
      <c r="N92" s="478"/>
      <c r="O92" s="475"/>
      <c r="P92" s="479"/>
      <c r="Q92" s="479"/>
      <c r="R92" s="479"/>
      <c r="S92" s="484"/>
      <c r="T92" s="480"/>
      <c r="U92" s="482"/>
      <c r="V92" s="481"/>
      <c r="W92" s="477"/>
      <c r="X92" s="485"/>
    </row>
    <row r="93" spans="1:25" s="483" customFormat="1" ht="15" hidden="1" customHeight="1">
      <c r="A93" s="671"/>
      <c r="B93" s="521" t="s">
        <v>1519</v>
      </c>
      <c r="C93" s="521" t="s">
        <v>1420</v>
      </c>
      <c r="D93" s="520" t="s">
        <v>201</v>
      </c>
      <c r="E93" s="522" t="s">
        <v>303</v>
      </c>
      <c r="F93" s="520" t="s">
        <v>4</v>
      </c>
      <c r="G93" s="533" t="s">
        <v>91</v>
      </c>
      <c r="H93" s="520" t="s">
        <v>1521</v>
      </c>
      <c r="I93" s="520" t="s">
        <v>1522</v>
      </c>
      <c r="J93" s="523" t="s">
        <v>982</v>
      </c>
      <c r="K93" s="523" t="s">
        <v>982</v>
      </c>
      <c r="L93" s="523" t="s">
        <v>982</v>
      </c>
      <c r="M93" s="476"/>
      <c r="N93" s="478"/>
      <c r="O93" s="486"/>
      <c r="P93" s="479"/>
      <c r="Q93" s="479"/>
      <c r="R93" s="479"/>
      <c r="S93" s="484"/>
      <c r="T93" s="489"/>
      <c r="U93" s="482"/>
      <c r="V93" s="481"/>
      <c r="W93" s="477"/>
      <c r="X93" s="485"/>
    </row>
    <row r="94" spans="1:25" s="502" customFormat="1" ht="16.2" hidden="1" customHeight="1" thickBot="1">
      <c r="A94" s="671"/>
      <c r="B94" s="476" t="s">
        <v>1035</v>
      </c>
      <c r="C94" s="476" t="s">
        <v>1414</v>
      </c>
      <c r="D94" s="475" t="s">
        <v>371</v>
      </c>
      <c r="E94" s="477" t="s">
        <v>39</v>
      </c>
      <c r="F94" s="475" t="s">
        <v>4</v>
      </c>
      <c r="G94" s="475" t="s">
        <v>4</v>
      </c>
      <c r="H94" s="475" t="s">
        <v>5</v>
      </c>
      <c r="I94" s="475" t="s">
        <v>373</v>
      </c>
      <c r="J94" s="478" t="s">
        <v>38</v>
      </c>
      <c r="K94" s="478" t="s">
        <v>38</v>
      </c>
      <c r="L94" s="478" t="s">
        <v>6</v>
      </c>
      <c r="M94" s="495" t="s">
        <v>982</v>
      </c>
      <c r="N94" s="497" t="s">
        <v>982</v>
      </c>
      <c r="O94" s="498" t="s">
        <v>1288</v>
      </c>
      <c r="P94" s="497" t="s">
        <v>982</v>
      </c>
      <c r="Q94" s="497" t="s">
        <v>982</v>
      </c>
      <c r="R94" s="497" t="s">
        <v>982</v>
      </c>
      <c r="S94" s="499" t="s">
        <v>982</v>
      </c>
      <c r="T94" s="496" t="s">
        <v>1809</v>
      </c>
      <c r="U94" s="544" t="s">
        <v>1810</v>
      </c>
      <c r="V94" s="507" t="s">
        <v>1797</v>
      </c>
      <c r="W94" s="506"/>
      <c r="X94" s="545" t="s">
        <v>1802</v>
      </c>
      <c r="Y94" s="546"/>
    </row>
    <row r="95" spans="1:25" s="502" customFormat="1" ht="16.2" customHeight="1">
      <c r="A95" s="671"/>
      <c r="B95" s="476" t="s">
        <v>1035</v>
      </c>
      <c r="C95" s="476" t="s">
        <v>1414</v>
      </c>
      <c r="D95" s="475" t="s">
        <v>371</v>
      </c>
      <c r="E95" s="477" t="s">
        <v>1706</v>
      </c>
      <c r="F95" s="475" t="s">
        <v>4</v>
      </c>
      <c r="G95" s="475" t="s">
        <v>4</v>
      </c>
      <c r="H95" s="475" t="s">
        <v>1045</v>
      </c>
      <c r="I95" s="475" t="s">
        <v>379</v>
      </c>
      <c r="J95" s="479" t="s">
        <v>6</v>
      </c>
      <c r="K95" s="478" t="s">
        <v>6</v>
      </c>
      <c r="L95" s="478" t="s">
        <v>6</v>
      </c>
      <c r="M95" s="495" t="s">
        <v>982</v>
      </c>
      <c r="N95" s="497" t="s">
        <v>982</v>
      </c>
      <c r="O95" s="498" t="s">
        <v>1288</v>
      </c>
      <c r="P95" s="497" t="s">
        <v>982</v>
      </c>
      <c r="Q95" s="497" t="s">
        <v>982</v>
      </c>
      <c r="R95" s="497" t="s">
        <v>982</v>
      </c>
      <c r="S95" s="499" t="s">
        <v>982</v>
      </c>
      <c r="T95" s="544" t="s">
        <v>1798</v>
      </c>
      <c r="U95" s="507" t="s">
        <v>599</v>
      </c>
      <c r="V95" s="547" t="s">
        <v>1799</v>
      </c>
      <c r="W95" s="504" t="s">
        <v>1800</v>
      </c>
      <c r="X95" s="545" t="s">
        <v>1801</v>
      </c>
    </row>
    <row r="96" spans="1:25" s="483" customFormat="1" ht="16.2" hidden="1" customHeight="1">
      <c r="A96" s="671"/>
      <c r="B96" s="476" t="s">
        <v>1035</v>
      </c>
      <c r="C96" s="476" t="s">
        <v>1414</v>
      </c>
      <c r="D96" s="475" t="s">
        <v>201</v>
      </c>
      <c r="E96" s="477" t="s">
        <v>252</v>
      </c>
      <c r="F96" s="475" t="s">
        <v>4</v>
      </c>
      <c r="G96" s="475" t="s">
        <v>91</v>
      </c>
      <c r="H96" s="475" t="s">
        <v>1592</v>
      </c>
      <c r="I96" s="475" t="s">
        <v>1545</v>
      </c>
      <c r="J96" s="479"/>
      <c r="K96" s="478"/>
      <c r="L96" s="478"/>
      <c r="M96" s="476"/>
      <c r="N96" s="478"/>
      <c r="O96" s="475"/>
      <c r="P96" s="479"/>
      <c r="Q96" s="479"/>
      <c r="R96" s="479"/>
      <c r="S96" s="484"/>
      <c r="T96" s="489"/>
      <c r="U96" s="481"/>
      <c r="V96" s="492"/>
      <c r="W96" s="548"/>
      <c r="X96" s="485"/>
    </row>
    <row r="97" spans="1:24" s="483" customFormat="1" ht="16.2" hidden="1" customHeight="1">
      <c r="A97" s="671"/>
      <c r="B97" s="476" t="s">
        <v>1035</v>
      </c>
      <c r="C97" s="476" t="s">
        <v>1414</v>
      </c>
      <c r="D97" s="475" t="s">
        <v>201</v>
      </c>
      <c r="E97" s="477" t="s">
        <v>252</v>
      </c>
      <c r="F97" s="475" t="s">
        <v>4</v>
      </c>
      <c r="G97" s="475" t="s">
        <v>91</v>
      </c>
      <c r="H97" s="475" t="s">
        <v>1928</v>
      </c>
      <c r="I97" s="520" t="s">
        <v>388</v>
      </c>
      <c r="J97" s="479"/>
      <c r="K97" s="478"/>
      <c r="L97" s="478"/>
      <c r="M97" s="476"/>
      <c r="N97" s="478"/>
      <c r="O97" s="475"/>
      <c r="P97" s="479"/>
      <c r="Q97" s="479"/>
      <c r="R97" s="479"/>
      <c r="S97" s="484"/>
      <c r="T97" s="489"/>
      <c r="U97" s="481"/>
      <c r="V97" s="518"/>
      <c r="W97" s="490"/>
      <c r="X97" s="485"/>
    </row>
    <row r="98" spans="1:24" s="483" customFormat="1" ht="16.2" customHeight="1">
      <c r="A98" s="671"/>
      <c r="B98" s="476" t="s">
        <v>1035</v>
      </c>
      <c r="C98" s="476" t="s">
        <v>1414</v>
      </c>
      <c r="D98" s="475" t="s">
        <v>371</v>
      </c>
      <c r="E98" s="477" t="s">
        <v>1706</v>
      </c>
      <c r="F98" s="475" t="s">
        <v>4</v>
      </c>
      <c r="G98" s="475" t="s">
        <v>91</v>
      </c>
      <c r="H98" s="475" t="s">
        <v>1045</v>
      </c>
      <c r="I98" s="475" t="s">
        <v>374</v>
      </c>
      <c r="J98" s="479" t="s">
        <v>6</v>
      </c>
      <c r="K98" s="478" t="s">
        <v>6</v>
      </c>
      <c r="L98" s="478" t="s">
        <v>6</v>
      </c>
      <c r="M98" s="476"/>
      <c r="N98" s="478"/>
      <c r="O98" s="475"/>
      <c r="P98" s="479"/>
      <c r="Q98" s="479"/>
      <c r="R98" s="479"/>
      <c r="S98" s="484"/>
      <c r="T98" s="489"/>
      <c r="U98" s="481"/>
      <c r="V98" s="518"/>
      <c r="W98" s="477"/>
      <c r="X98" s="485"/>
    </row>
    <row r="99" spans="1:24" s="483" customFormat="1" ht="16.2" hidden="1" customHeight="1" thickBot="1">
      <c r="A99" s="671"/>
      <c r="B99" s="476" t="s">
        <v>1068</v>
      </c>
      <c r="C99" s="476" t="s">
        <v>1414</v>
      </c>
      <c r="D99" s="475" t="s">
        <v>201</v>
      </c>
      <c r="E99" s="477" t="s">
        <v>252</v>
      </c>
      <c r="F99" s="475" t="s">
        <v>4</v>
      </c>
      <c r="G99" s="475" t="s">
        <v>91</v>
      </c>
      <c r="H99" s="475" t="s">
        <v>1928</v>
      </c>
      <c r="I99" s="520" t="s">
        <v>388</v>
      </c>
      <c r="J99" s="523" t="s">
        <v>38</v>
      </c>
      <c r="K99" s="523" t="s">
        <v>38</v>
      </c>
      <c r="L99" s="523" t="s">
        <v>38</v>
      </c>
      <c r="M99" s="476"/>
      <c r="N99" s="478"/>
      <c r="O99" s="475"/>
      <c r="P99" s="479"/>
      <c r="Q99" s="479"/>
      <c r="R99" s="479"/>
      <c r="S99" s="484"/>
      <c r="T99" s="549" t="s">
        <v>501</v>
      </c>
      <c r="U99" s="550" t="s">
        <v>502</v>
      </c>
      <c r="V99" s="550" t="s">
        <v>503</v>
      </c>
      <c r="W99" s="551" t="s">
        <v>504</v>
      </c>
      <c r="X99" s="482"/>
    </row>
    <row r="100" spans="1:24" s="483" customFormat="1" ht="16.2" hidden="1" customHeight="1">
      <c r="A100" s="671"/>
      <c r="B100" s="476" t="s">
        <v>1068</v>
      </c>
      <c r="C100" s="476" t="s">
        <v>1414</v>
      </c>
      <c r="D100" s="475" t="s">
        <v>201</v>
      </c>
      <c r="E100" s="558" t="s">
        <v>252</v>
      </c>
      <c r="F100" s="491" t="s">
        <v>4</v>
      </c>
      <c r="G100" s="491" t="s">
        <v>91</v>
      </c>
      <c r="H100" s="475" t="s">
        <v>1592</v>
      </c>
      <c r="I100" s="520" t="s">
        <v>1545</v>
      </c>
      <c r="J100" s="523" t="s">
        <v>38</v>
      </c>
      <c r="K100" s="523" t="s">
        <v>38</v>
      </c>
      <c r="L100" s="523" t="s">
        <v>38</v>
      </c>
      <c r="M100" s="476"/>
      <c r="N100" s="478"/>
      <c r="O100" s="475"/>
      <c r="P100" s="479"/>
      <c r="Q100" s="479"/>
      <c r="R100" s="479"/>
      <c r="S100" s="484"/>
      <c r="T100" s="549" t="s">
        <v>479</v>
      </c>
      <c r="U100" s="550" t="s">
        <v>457</v>
      </c>
      <c r="V100" s="550" t="s">
        <v>480</v>
      </c>
      <c r="W100" s="551" t="s">
        <v>481</v>
      </c>
      <c r="X100" s="552"/>
    </row>
    <row r="101" spans="1:24" s="483" customFormat="1" ht="16.2" customHeight="1">
      <c r="A101" s="671"/>
      <c r="B101" s="476" t="s">
        <v>1034</v>
      </c>
      <c r="C101" s="476" t="s">
        <v>1417</v>
      </c>
      <c r="D101" s="475" t="s">
        <v>371</v>
      </c>
      <c r="E101" s="477" t="s">
        <v>1709</v>
      </c>
      <c r="F101" s="475" t="s">
        <v>4</v>
      </c>
      <c r="G101" s="475" t="s">
        <v>4</v>
      </c>
      <c r="H101" s="475" t="s">
        <v>5</v>
      </c>
      <c r="I101" s="475" t="s">
        <v>373</v>
      </c>
      <c r="J101" s="478" t="s">
        <v>6</v>
      </c>
      <c r="K101" s="478" t="s">
        <v>6</v>
      </c>
      <c r="L101" s="478" t="s">
        <v>6</v>
      </c>
      <c r="M101" s="476"/>
      <c r="N101" s="478"/>
      <c r="O101" s="475"/>
      <c r="P101" s="479"/>
      <c r="Q101" s="479"/>
      <c r="R101" s="479"/>
      <c r="S101" s="484"/>
      <c r="T101" s="536" t="s">
        <v>482</v>
      </c>
      <c r="U101" s="537" t="s">
        <v>483</v>
      </c>
      <c r="V101" s="537" t="s">
        <v>484</v>
      </c>
      <c r="W101" s="539" t="s">
        <v>485</v>
      </c>
      <c r="X101" s="553"/>
    </row>
    <row r="102" spans="1:24" s="483" customFormat="1" ht="16.2" hidden="1" customHeight="1" thickBot="1">
      <c r="A102" s="671"/>
      <c r="B102" s="476" t="s">
        <v>1034</v>
      </c>
      <c r="C102" s="476" t="s">
        <v>1417</v>
      </c>
      <c r="D102" s="475" t="s">
        <v>371</v>
      </c>
      <c r="E102" s="477" t="s">
        <v>466</v>
      </c>
      <c r="F102" s="475" t="s">
        <v>4</v>
      </c>
      <c r="G102" s="475" t="s">
        <v>4</v>
      </c>
      <c r="H102" s="475" t="s">
        <v>5</v>
      </c>
      <c r="I102" s="475" t="s">
        <v>373</v>
      </c>
      <c r="J102" s="478" t="s">
        <v>38</v>
      </c>
      <c r="K102" s="478" t="s">
        <v>6</v>
      </c>
      <c r="L102" s="478" t="s">
        <v>6</v>
      </c>
      <c r="M102" s="476"/>
      <c r="N102" s="478"/>
      <c r="O102" s="486"/>
      <c r="P102" s="479"/>
      <c r="Q102" s="479"/>
      <c r="R102" s="479"/>
      <c r="S102" s="484"/>
      <c r="T102" s="554" t="s">
        <v>486</v>
      </c>
      <c r="U102" s="555" t="s">
        <v>457</v>
      </c>
      <c r="V102" s="555" t="s">
        <v>487</v>
      </c>
      <c r="W102" s="556"/>
      <c r="X102" s="557"/>
    </row>
    <row r="103" spans="1:24" s="483" customFormat="1" ht="16.2" hidden="1" customHeight="1">
      <c r="A103" s="671"/>
      <c r="B103" s="476" t="s">
        <v>1034</v>
      </c>
      <c r="C103" s="476" t="s">
        <v>1417</v>
      </c>
      <c r="D103" s="475" t="s">
        <v>371</v>
      </c>
      <c r="E103" s="477" t="s">
        <v>466</v>
      </c>
      <c r="F103" s="475" t="s">
        <v>15</v>
      </c>
      <c r="G103" s="475" t="s">
        <v>1271</v>
      </c>
      <c r="H103" s="475" t="s">
        <v>1620</v>
      </c>
      <c r="I103" s="475" t="s">
        <v>381</v>
      </c>
      <c r="J103" s="478" t="s">
        <v>38</v>
      </c>
      <c r="K103" s="478" t="s">
        <v>38</v>
      </c>
      <c r="L103" s="478" t="s">
        <v>38</v>
      </c>
      <c r="M103" s="476" t="s">
        <v>1481</v>
      </c>
      <c r="N103" s="478" t="s">
        <v>982</v>
      </c>
      <c r="O103" s="493" t="s">
        <v>1482</v>
      </c>
      <c r="P103" s="479">
        <v>61</v>
      </c>
      <c r="Q103" s="479">
        <v>81</v>
      </c>
      <c r="R103" s="479">
        <v>40</v>
      </c>
      <c r="S103" s="484">
        <f>AVERAGE(P103:R103)</f>
        <v>60.666666666666664</v>
      </c>
      <c r="T103" s="480" t="s">
        <v>1483</v>
      </c>
      <c r="U103" s="482"/>
      <c r="V103" s="481">
        <v>224275076</v>
      </c>
      <c r="W103" s="477" t="s">
        <v>1484</v>
      </c>
      <c r="X103" s="485"/>
    </row>
    <row r="104" spans="1:24" s="483" customFormat="1" ht="16.2" hidden="1" customHeight="1">
      <c r="A104" s="671"/>
      <c r="B104" s="476" t="s">
        <v>1034</v>
      </c>
      <c r="C104" s="476" t="s">
        <v>1417</v>
      </c>
      <c r="D104" s="475" t="s">
        <v>371</v>
      </c>
      <c r="E104" s="477" t="s">
        <v>466</v>
      </c>
      <c r="F104" s="475" t="s">
        <v>4</v>
      </c>
      <c r="G104" s="475" t="s">
        <v>4</v>
      </c>
      <c r="H104" s="475" t="s">
        <v>1929</v>
      </c>
      <c r="I104" s="475" t="s">
        <v>378</v>
      </c>
      <c r="J104" s="479" t="s">
        <v>38</v>
      </c>
      <c r="K104" s="478" t="s">
        <v>38</v>
      </c>
      <c r="L104" s="478" t="s">
        <v>6</v>
      </c>
      <c r="M104" s="476" t="s">
        <v>1500</v>
      </c>
      <c r="N104" s="478" t="s">
        <v>1501</v>
      </c>
      <c r="O104" s="493" t="s">
        <v>1493</v>
      </c>
      <c r="P104" s="478" t="s">
        <v>982</v>
      </c>
      <c r="Q104" s="478" t="s">
        <v>982</v>
      </c>
      <c r="R104" s="478" t="s">
        <v>982</v>
      </c>
      <c r="S104" s="479" t="s">
        <v>982</v>
      </c>
      <c r="T104" s="489" t="s">
        <v>1502</v>
      </c>
      <c r="U104" s="482"/>
      <c r="V104" s="481"/>
      <c r="W104" s="477" t="s">
        <v>1503</v>
      </c>
      <c r="X104" s="485"/>
    </row>
    <row r="105" spans="1:24" s="483" customFormat="1" ht="16.2" hidden="1" customHeight="1">
      <c r="A105" s="671"/>
      <c r="B105" s="476" t="s">
        <v>1034</v>
      </c>
      <c r="C105" s="476" t="s">
        <v>1417</v>
      </c>
      <c r="D105" s="475" t="s">
        <v>371</v>
      </c>
      <c r="E105" s="477" t="s">
        <v>466</v>
      </c>
      <c r="F105" s="475" t="s">
        <v>15</v>
      </c>
      <c r="G105" s="475" t="s">
        <v>1271</v>
      </c>
      <c r="H105" s="475" t="s">
        <v>1591</v>
      </c>
      <c r="I105" s="475" t="s">
        <v>1210</v>
      </c>
      <c r="J105" s="479" t="s">
        <v>982</v>
      </c>
      <c r="K105" s="479" t="s">
        <v>982</v>
      </c>
      <c r="L105" s="479" t="s">
        <v>982</v>
      </c>
      <c r="M105" s="476" t="s">
        <v>1481</v>
      </c>
      <c r="N105" s="478" t="s">
        <v>982</v>
      </c>
      <c r="O105" s="493" t="s">
        <v>1482</v>
      </c>
      <c r="P105" s="479">
        <v>61</v>
      </c>
      <c r="Q105" s="479">
        <v>81</v>
      </c>
      <c r="R105" s="479">
        <v>40</v>
      </c>
      <c r="S105" s="484">
        <f>AVERAGE(P105:R105)</f>
        <v>60.666666666666664</v>
      </c>
      <c r="T105" s="480" t="s">
        <v>1483</v>
      </c>
      <c r="U105" s="482"/>
      <c r="V105" s="481">
        <v>224275076</v>
      </c>
      <c r="W105" s="477" t="s">
        <v>1484</v>
      </c>
      <c r="X105" s="485"/>
    </row>
    <row r="106" spans="1:24" s="483" customFormat="1" ht="16.5" hidden="1" customHeight="1">
      <c r="A106" s="671"/>
      <c r="B106" s="476" t="s">
        <v>1034</v>
      </c>
      <c r="C106" s="476" t="s">
        <v>1417</v>
      </c>
      <c r="D106" s="475" t="s">
        <v>371</v>
      </c>
      <c r="E106" s="477" t="s">
        <v>466</v>
      </c>
      <c r="F106" s="475" t="s">
        <v>15</v>
      </c>
      <c r="G106" s="475" t="s">
        <v>1271</v>
      </c>
      <c r="H106" s="475" t="s">
        <v>1630</v>
      </c>
      <c r="I106" s="475" t="s">
        <v>390</v>
      </c>
      <c r="J106" s="478" t="s">
        <v>38</v>
      </c>
      <c r="K106" s="478" t="s">
        <v>38</v>
      </c>
      <c r="L106" s="478" t="s">
        <v>38</v>
      </c>
      <c r="M106" s="476" t="s">
        <v>1497</v>
      </c>
      <c r="N106" s="478" t="s">
        <v>1498</v>
      </c>
      <c r="O106" s="478" t="s">
        <v>982</v>
      </c>
      <c r="P106" s="478" t="s">
        <v>982</v>
      </c>
      <c r="Q106" s="478" t="s">
        <v>982</v>
      </c>
      <c r="R106" s="478" t="s">
        <v>982</v>
      </c>
      <c r="S106" s="479" t="s">
        <v>982</v>
      </c>
      <c r="T106" s="489" t="s">
        <v>1504</v>
      </c>
      <c r="U106" s="482"/>
      <c r="V106" s="481">
        <v>225189932</v>
      </c>
      <c r="W106" s="477" t="s">
        <v>1505</v>
      </c>
      <c r="X106" s="485"/>
    </row>
    <row r="107" spans="1:24" s="483" customFormat="1" ht="16.2" customHeight="1">
      <c r="A107" s="671"/>
      <c r="B107" s="476" t="s">
        <v>1034</v>
      </c>
      <c r="C107" s="476" t="s">
        <v>1417</v>
      </c>
      <c r="D107" s="475" t="s">
        <v>371</v>
      </c>
      <c r="E107" s="477" t="s">
        <v>1706</v>
      </c>
      <c r="F107" s="475" t="s">
        <v>4</v>
      </c>
      <c r="G107" s="475" t="s">
        <v>4</v>
      </c>
      <c r="H107" s="475" t="s">
        <v>1045</v>
      </c>
      <c r="I107" s="475" t="s">
        <v>379</v>
      </c>
      <c r="J107" s="479" t="s">
        <v>6</v>
      </c>
      <c r="K107" s="478" t="s">
        <v>6</v>
      </c>
      <c r="L107" s="478" t="s">
        <v>6</v>
      </c>
      <c r="M107" s="476" t="s">
        <v>1506</v>
      </c>
      <c r="N107" s="478" t="s">
        <v>147</v>
      </c>
      <c r="O107" s="475" t="s">
        <v>1281</v>
      </c>
      <c r="P107" s="479">
        <v>36</v>
      </c>
      <c r="Q107" s="479">
        <v>15</v>
      </c>
      <c r="R107" s="479">
        <v>21</v>
      </c>
      <c r="S107" s="484">
        <f t="shared" ref="S107:S112" si="3">AVERAGE(P107:R107)</f>
        <v>24</v>
      </c>
      <c r="T107" s="489" t="s">
        <v>574</v>
      </c>
      <c r="U107" s="482" t="s">
        <v>1691</v>
      </c>
      <c r="V107" s="481" t="s">
        <v>575</v>
      </c>
      <c r="W107" s="477" t="s">
        <v>576</v>
      </c>
      <c r="X107" s="485" t="s">
        <v>1507</v>
      </c>
    </row>
    <row r="108" spans="1:24" s="483" customFormat="1" ht="16.2" hidden="1" customHeight="1">
      <c r="A108" s="671"/>
      <c r="B108" s="476" t="s">
        <v>1040</v>
      </c>
      <c r="C108" s="476" t="s">
        <v>1417</v>
      </c>
      <c r="D108" s="475" t="s">
        <v>371</v>
      </c>
      <c r="E108" s="477" t="s">
        <v>114</v>
      </c>
      <c r="F108" s="475" t="s">
        <v>4</v>
      </c>
      <c r="G108" s="475" t="s">
        <v>4</v>
      </c>
      <c r="H108" s="475" t="s">
        <v>1929</v>
      </c>
      <c r="I108" s="475" t="s">
        <v>1909</v>
      </c>
      <c r="J108" s="478" t="s">
        <v>38</v>
      </c>
      <c r="K108" s="478" t="s">
        <v>38</v>
      </c>
      <c r="L108" s="478" t="s">
        <v>6</v>
      </c>
      <c r="M108" s="476" t="s">
        <v>149</v>
      </c>
      <c r="N108" s="478" t="s">
        <v>42</v>
      </c>
      <c r="O108" s="475" t="s">
        <v>148</v>
      </c>
      <c r="P108" s="479">
        <v>40</v>
      </c>
      <c r="Q108" s="479">
        <v>53</v>
      </c>
      <c r="R108" s="479">
        <v>37</v>
      </c>
      <c r="S108" s="484">
        <f t="shared" si="3"/>
        <v>43.333333333333336</v>
      </c>
      <c r="T108" s="480" t="s">
        <v>491</v>
      </c>
      <c r="U108" s="482" t="s">
        <v>490</v>
      </c>
      <c r="V108" s="482" t="s">
        <v>492</v>
      </c>
      <c r="W108" s="477" t="s">
        <v>493</v>
      </c>
      <c r="X108" s="482"/>
    </row>
    <row r="109" spans="1:24" s="483" customFormat="1" ht="16.2" customHeight="1">
      <c r="A109" s="671"/>
      <c r="B109" s="476" t="s">
        <v>1040</v>
      </c>
      <c r="C109" s="476" t="s">
        <v>1417</v>
      </c>
      <c r="D109" s="475" t="s">
        <v>371</v>
      </c>
      <c r="E109" s="477" t="s">
        <v>1707</v>
      </c>
      <c r="F109" s="475" t="s">
        <v>4</v>
      </c>
      <c r="G109" s="475" t="s">
        <v>4</v>
      </c>
      <c r="H109" s="475" t="s">
        <v>5</v>
      </c>
      <c r="I109" s="475" t="s">
        <v>373</v>
      </c>
      <c r="J109" s="478" t="s">
        <v>6</v>
      </c>
      <c r="K109" s="478" t="s">
        <v>6</v>
      </c>
      <c r="L109" s="478" t="s">
        <v>6</v>
      </c>
      <c r="M109" s="476" t="s">
        <v>406</v>
      </c>
      <c r="N109" s="478"/>
      <c r="O109" s="475" t="s">
        <v>151</v>
      </c>
      <c r="P109" s="479">
        <v>23</v>
      </c>
      <c r="Q109" s="479">
        <v>15</v>
      </c>
      <c r="R109" s="479">
        <v>10</v>
      </c>
      <c r="S109" s="484">
        <f t="shared" si="3"/>
        <v>16</v>
      </c>
      <c r="T109" s="480" t="s">
        <v>1291</v>
      </c>
      <c r="U109" s="481" t="s">
        <v>514</v>
      </c>
      <c r="V109" s="481" t="s">
        <v>614</v>
      </c>
      <c r="W109" s="477" t="s">
        <v>615</v>
      </c>
      <c r="X109" s="482" t="s">
        <v>1535</v>
      </c>
    </row>
    <row r="110" spans="1:24" s="483" customFormat="1" ht="16.2" customHeight="1">
      <c r="A110" s="671"/>
      <c r="B110" s="476" t="s">
        <v>1034</v>
      </c>
      <c r="C110" s="476" t="s">
        <v>1417</v>
      </c>
      <c r="D110" s="475" t="s">
        <v>371</v>
      </c>
      <c r="E110" s="477" t="s">
        <v>145</v>
      </c>
      <c r="F110" s="475" t="s">
        <v>4</v>
      </c>
      <c r="G110" s="475" t="s">
        <v>4</v>
      </c>
      <c r="H110" s="475" t="s">
        <v>5</v>
      </c>
      <c r="I110" s="475" t="s">
        <v>373</v>
      </c>
      <c r="J110" s="478" t="s">
        <v>6</v>
      </c>
      <c r="K110" s="478" t="s">
        <v>6</v>
      </c>
      <c r="L110" s="478" t="s">
        <v>6</v>
      </c>
      <c r="M110" s="476" t="s">
        <v>982</v>
      </c>
      <c r="N110" s="478"/>
      <c r="O110" s="475" t="s">
        <v>153</v>
      </c>
      <c r="P110" s="479">
        <v>47</v>
      </c>
      <c r="Q110" s="479">
        <v>21</v>
      </c>
      <c r="R110" s="479">
        <v>34</v>
      </c>
      <c r="S110" s="484">
        <f t="shared" si="3"/>
        <v>34</v>
      </c>
      <c r="T110" s="477" t="s">
        <v>1674</v>
      </c>
      <c r="U110" s="477" t="s">
        <v>1677</v>
      </c>
      <c r="V110" s="477" t="s">
        <v>1676</v>
      </c>
      <c r="W110" s="477" t="s">
        <v>1675</v>
      </c>
      <c r="X110" s="477"/>
    </row>
    <row r="111" spans="1:24" s="483" customFormat="1" ht="16.2" hidden="1" customHeight="1">
      <c r="A111" s="671"/>
      <c r="B111" s="476" t="s">
        <v>1040</v>
      </c>
      <c r="C111" s="476" t="s">
        <v>1417</v>
      </c>
      <c r="D111" s="475" t="s">
        <v>371</v>
      </c>
      <c r="E111" s="558" t="s">
        <v>1707</v>
      </c>
      <c r="F111" s="475" t="s">
        <v>4</v>
      </c>
      <c r="G111" s="475" t="s">
        <v>4</v>
      </c>
      <c r="H111" s="475" t="s">
        <v>1045</v>
      </c>
      <c r="I111" s="475" t="s">
        <v>374</v>
      </c>
      <c r="J111" s="478" t="s">
        <v>38</v>
      </c>
      <c r="K111" s="478" t="s">
        <v>38</v>
      </c>
      <c r="L111" s="478" t="s">
        <v>6</v>
      </c>
      <c r="M111" s="476" t="s">
        <v>155</v>
      </c>
      <c r="N111" s="478"/>
      <c r="O111" s="475" t="s">
        <v>1140</v>
      </c>
      <c r="P111" s="479">
        <v>5</v>
      </c>
      <c r="Q111" s="479">
        <v>3</v>
      </c>
      <c r="R111" s="479">
        <v>4</v>
      </c>
      <c r="S111" s="484">
        <f t="shared" si="3"/>
        <v>4</v>
      </c>
      <c r="T111" s="480" t="s">
        <v>1154</v>
      </c>
      <c r="U111" s="482" t="s">
        <v>1141</v>
      </c>
      <c r="V111" s="482" t="s">
        <v>1143</v>
      </c>
      <c r="W111" s="477" t="s">
        <v>1142</v>
      </c>
      <c r="X111" s="482"/>
    </row>
    <row r="112" spans="1:24" s="483" customFormat="1" ht="16.2" hidden="1" customHeight="1">
      <c r="A112" s="671"/>
      <c r="B112" s="476" t="s">
        <v>1040</v>
      </c>
      <c r="C112" s="476" t="s">
        <v>1417</v>
      </c>
      <c r="D112" s="475" t="s">
        <v>371</v>
      </c>
      <c r="E112" s="477" t="s">
        <v>1709</v>
      </c>
      <c r="F112" s="475" t="s">
        <v>4</v>
      </c>
      <c r="G112" s="475" t="s">
        <v>4</v>
      </c>
      <c r="H112" s="475" t="s">
        <v>1045</v>
      </c>
      <c r="I112" s="475" t="s">
        <v>374</v>
      </c>
      <c r="J112" s="478" t="s">
        <v>38</v>
      </c>
      <c r="K112" s="478" t="s">
        <v>6</v>
      </c>
      <c r="L112" s="478" t="s">
        <v>6</v>
      </c>
      <c r="M112" s="476"/>
      <c r="N112" s="478"/>
      <c r="O112" s="475" t="s">
        <v>156</v>
      </c>
      <c r="P112" s="479">
        <v>10</v>
      </c>
      <c r="Q112" s="479">
        <v>20</v>
      </c>
      <c r="R112" s="479">
        <v>11</v>
      </c>
      <c r="S112" s="484">
        <f t="shared" si="3"/>
        <v>13.666666666666666</v>
      </c>
      <c r="T112" s="480" t="s">
        <v>1294</v>
      </c>
      <c r="U112" s="481" t="s">
        <v>610</v>
      </c>
      <c r="V112" s="481" t="s">
        <v>611</v>
      </c>
      <c r="W112" s="477" t="s">
        <v>612</v>
      </c>
      <c r="X112" s="482"/>
    </row>
    <row r="113" spans="1:24" s="483" customFormat="1" ht="16.2" customHeight="1">
      <c r="A113" s="671"/>
      <c r="B113" s="476" t="s">
        <v>1034</v>
      </c>
      <c r="C113" s="476" t="s">
        <v>1417</v>
      </c>
      <c r="D113" s="475" t="s">
        <v>371</v>
      </c>
      <c r="E113" s="477" t="s">
        <v>466</v>
      </c>
      <c r="F113" s="475" t="s">
        <v>4</v>
      </c>
      <c r="G113" s="475" t="s">
        <v>4</v>
      </c>
      <c r="H113" s="475" t="s">
        <v>1045</v>
      </c>
      <c r="I113" s="475" t="s">
        <v>379</v>
      </c>
      <c r="J113" s="478" t="s">
        <v>6</v>
      </c>
      <c r="K113" s="478" t="s">
        <v>6</v>
      </c>
      <c r="L113" s="478" t="s">
        <v>6</v>
      </c>
      <c r="M113" s="476"/>
      <c r="N113" s="478"/>
      <c r="O113" s="475"/>
      <c r="P113" s="479"/>
      <c r="Q113" s="479"/>
      <c r="R113" s="479"/>
      <c r="S113" s="484"/>
      <c r="T113" s="480" t="s">
        <v>1668</v>
      </c>
      <c r="U113" s="481" t="s">
        <v>1669</v>
      </c>
      <c r="V113" s="481" t="s">
        <v>1671</v>
      </c>
      <c r="W113" s="477" t="s">
        <v>1672</v>
      </c>
      <c r="X113" s="482"/>
    </row>
    <row r="114" spans="1:24" s="483" customFormat="1" ht="16.2" hidden="1" customHeight="1">
      <c r="A114" s="671"/>
      <c r="B114" s="495" t="s">
        <v>1034</v>
      </c>
      <c r="C114" s="495" t="s">
        <v>1417</v>
      </c>
      <c r="D114" s="494" t="s">
        <v>371</v>
      </c>
      <c r="E114" s="496" t="s">
        <v>1709</v>
      </c>
      <c r="F114" s="494" t="s">
        <v>4</v>
      </c>
      <c r="G114" s="494" t="s">
        <v>4</v>
      </c>
      <c r="H114" s="494" t="s">
        <v>1929</v>
      </c>
      <c r="I114" s="494" t="s">
        <v>378</v>
      </c>
      <c r="J114" s="497" t="s">
        <v>38</v>
      </c>
      <c r="K114" s="497" t="s">
        <v>38</v>
      </c>
      <c r="L114" s="497" t="s">
        <v>38</v>
      </c>
      <c r="M114" s="476" t="s">
        <v>159</v>
      </c>
      <c r="N114" s="478" t="s">
        <v>160</v>
      </c>
      <c r="O114" s="475" t="s">
        <v>158</v>
      </c>
      <c r="P114" s="479">
        <v>0</v>
      </c>
      <c r="Q114" s="479">
        <v>5</v>
      </c>
      <c r="R114" s="479">
        <v>0</v>
      </c>
      <c r="S114" s="484">
        <f>AVERAGE(P114:R114)</f>
        <v>1.6666666666666667</v>
      </c>
      <c r="T114" s="477" t="s">
        <v>1666</v>
      </c>
      <c r="U114" s="477" t="s">
        <v>1670</v>
      </c>
      <c r="V114" s="477" t="s">
        <v>1667</v>
      </c>
      <c r="W114" s="477" t="s">
        <v>1673</v>
      </c>
      <c r="X114" s="477"/>
    </row>
    <row r="115" spans="1:24" s="483" customFormat="1" ht="16.2" hidden="1" customHeight="1">
      <c r="A115" s="671"/>
      <c r="B115" s="476" t="s">
        <v>1034</v>
      </c>
      <c r="C115" s="476" t="s">
        <v>1417</v>
      </c>
      <c r="D115" s="475" t="s">
        <v>371</v>
      </c>
      <c r="E115" s="477" t="s">
        <v>1709</v>
      </c>
      <c r="F115" s="475" t="s">
        <v>4</v>
      </c>
      <c r="G115" s="475" t="s">
        <v>4</v>
      </c>
      <c r="H115" s="475" t="s">
        <v>1045</v>
      </c>
      <c r="I115" s="475" t="s">
        <v>379</v>
      </c>
      <c r="J115" s="478" t="s">
        <v>38</v>
      </c>
      <c r="K115" s="478" t="s">
        <v>38</v>
      </c>
      <c r="L115" s="478" t="s">
        <v>6</v>
      </c>
      <c r="M115" s="476" t="s">
        <v>162</v>
      </c>
      <c r="N115" s="478" t="s">
        <v>45</v>
      </c>
      <c r="O115" s="475" t="s">
        <v>161</v>
      </c>
      <c r="P115" s="479" t="s">
        <v>8</v>
      </c>
      <c r="Q115" s="479" t="s">
        <v>8</v>
      </c>
      <c r="R115" s="479" t="s">
        <v>8</v>
      </c>
      <c r="S115" s="479" t="s">
        <v>8</v>
      </c>
      <c r="T115" s="480" t="s">
        <v>506</v>
      </c>
      <c r="U115" s="482" t="s">
        <v>507</v>
      </c>
      <c r="V115" s="482" t="s">
        <v>508</v>
      </c>
      <c r="W115" s="488"/>
      <c r="X115" s="482"/>
    </row>
    <row r="116" spans="1:24" s="483" customFormat="1" ht="16.2" hidden="1" customHeight="1">
      <c r="A116" s="671"/>
      <c r="B116" s="476" t="s">
        <v>1034</v>
      </c>
      <c r="C116" s="476" t="s">
        <v>1417</v>
      </c>
      <c r="D116" s="475" t="s">
        <v>371</v>
      </c>
      <c r="E116" s="477" t="s">
        <v>145</v>
      </c>
      <c r="F116" s="475" t="s">
        <v>4</v>
      </c>
      <c r="G116" s="475" t="s">
        <v>4</v>
      </c>
      <c r="H116" s="475" t="s">
        <v>1929</v>
      </c>
      <c r="I116" s="475" t="s">
        <v>378</v>
      </c>
      <c r="J116" s="478" t="s">
        <v>38</v>
      </c>
      <c r="K116" s="478" t="s">
        <v>38</v>
      </c>
      <c r="L116" s="478" t="s">
        <v>6</v>
      </c>
      <c r="M116" s="476" t="s">
        <v>138</v>
      </c>
      <c r="N116" s="478" t="s">
        <v>139</v>
      </c>
      <c r="O116" s="475" t="s">
        <v>137</v>
      </c>
      <c r="P116" s="479">
        <v>22</v>
      </c>
      <c r="Q116" s="479">
        <v>6</v>
      </c>
      <c r="R116" s="479">
        <v>17</v>
      </c>
      <c r="S116" s="484">
        <f t="shared" ref="S116:S134" si="4">AVERAGE(P116:R116)</f>
        <v>15</v>
      </c>
      <c r="T116" s="480" t="s">
        <v>541</v>
      </c>
      <c r="U116" s="482" t="s">
        <v>542</v>
      </c>
      <c r="V116" s="482" t="s">
        <v>543</v>
      </c>
      <c r="W116" s="477" t="s">
        <v>544</v>
      </c>
      <c r="X116" s="482"/>
    </row>
    <row r="117" spans="1:24" s="483" customFormat="1" ht="16.2" hidden="1" customHeight="1">
      <c r="A117" s="671"/>
      <c r="B117" s="476" t="s">
        <v>1034</v>
      </c>
      <c r="C117" s="476" t="s">
        <v>1417</v>
      </c>
      <c r="D117" s="475" t="s">
        <v>371</v>
      </c>
      <c r="E117" s="477" t="s">
        <v>145</v>
      </c>
      <c r="F117" s="475" t="s">
        <v>4</v>
      </c>
      <c r="G117" s="475" t="s">
        <v>4</v>
      </c>
      <c r="H117" s="475" t="s">
        <v>1045</v>
      </c>
      <c r="I117" s="475" t="s">
        <v>379</v>
      </c>
      <c r="J117" s="478" t="s">
        <v>38</v>
      </c>
      <c r="K117" s="478" t="s">
        <v>38</v>
      </c>
      <c r="L117" s="478" t="s">
        <v>6</v>
      </c>
      <c r="M117" s="476" t="s">
        <v>405</v>
      </c>
      <c r="N117" s="478"/>
      <c r="O117" s="475" t="s">
        <v>163</v>
      </c>
      <c r="P117" s="479">
        <v>47</v>
      </c>
      <c r="Q117" s="479">
        <v>32</v>
      </c>
      <c r="R117" s="479">
        <v>34</v>
      </c>
      <c r="S117" s="484">
        <f t="shared" si="4"/>
        <v>37.666666666666664</v>
      </c>
      <c r="T117" s="480" t="s">
        <v>1292</v>
      </c>
      <c r="U117" s="481" t="s">
        <v>483</v>
      </c>
      <c r="V117" s="481" t="s">
        <v>613</v>
      </c>
      <c r="W117" s="559"/>
      <c r="X117" s="482"/>
    </row>
    <row r="118" spans="1:24" s="483" customFormat="1" ht="16.2" hidden="1" customHeight="1">
      <c r="A118" s="671"/>
      <c r="B118" s="495" t="s">
        <v>1049</v>
      </c>
      <c r="C118" s="495" t="s">
        <v>1417</v>
      </c>
      <c r="D118" s="494" t="s">
        <v>371</v>
      </c>
      <c r="E118" s="496" t="s">
        <v>173</v>
      </c>
      <c r="F118" s="494" t="s">
        <v>4</v>
      </c>
      <c r="G118" s="494" t="s">
        <v>4</v>
      </c>
      <c r="H118" s="494" t="s">
        <v>1045</v>
      </c>
      <c r="I118" s="494" t="s">
        <v>379</v>
      </c>
      <c r="J118" s="497" t="s">
        <v>38</v>
      </c>
      <c r="K118" s="497" t="s">
        <v>38</v>
      </c>
      <c r="L118" s="497" t="s">
        <v>982</v>
      </c>
      <c r="M118" s="476" t="s">
        <v>165</v>
      </c>
      <c r="N118" s="478" t="s">
        <v>166</v>
      </c>
      <c r="O118" s="475" t="s">
        <v>164</v>
      </c>
      <c r="P118" s="479">
        <v>29</v>
      </c>
      <c r="Q118" s="479">
        <v>63</v>
      </c>
      <c r="R118" s="479">
        <v>74</v>
      </c>
      <c r="S118" s="484">
        <f t="shared" si="4"/>
        <v>55.333333333333336</v>
      </c>
      <c r="T118" s="480" t="s">
        <v>476</v>
      </c>
      <c r="U118" s="482" t="s">
        <v>457</v>
      </c>
      <c r="V118" s="482" t="s">
        <v>477</v>
      </c>
      <c r="W118" s="477" t="s">
        <v>478</v>
      </c>
      <c r="X118" s="482"/>
    </row>
    <row r="119" spans="1:24" s="502" customFormat="1" ht="16.2" hidden="1" customHeight="1">
      <c r="A119" s="671"/>
      <c r="B119" s="476" t="s">
        <v>1040</v>
      </c>
      <c r="C119" s="476" t="s">
        <v>1417</v>
      </c>
      <c r="D119" s="475" t="s">
        <v>371</v>
      </c>
      <c r="E119" s="477" t="s">
        <v>1707</v>
      </c>
      <c r="F119" s="491" t="s">
        <v>4</v>
      </c>
      <c r="G119" s="491" t="s">
        <v>91</v>
      </c>
      <c r="H119" s="475" t="s">
        <v>1565</v>
      </c>
      <c r="I119" s="475" t="s">
        <v>1665</v>
      </c>
      <c r="J119" s="478" t="s">
        <v>38</v>
      </c>
      <c r="K119" s="478" t="s">
        <v>38</v>
      </c>
      <c r="L119" s="478" t="s">
        <v>38</v>
      </c>
      <c r="M119" s="495" t="s">
        <v>982</v>
      </c>
      <c r="N119" s="497"/>
      <c r="O119" s="498" t="s">
        <v>1275</v>
      </c>
      <c r="P119" s="499"/>
      <c r="Q119" s="499"/>
      <c r="R119" s="499"/>
      <c r="S119" s="500"/>
      <c r="T119" s="505" t="s">
        <v>494</v>
      </c>
      <c r="U119" s="506" t="s">
        <v>490</v>
      </c>
      <c r="V119" s="506" t="s">
        <v>495</v>
      </c>
      <c r="W119" s="496" t="s">
        <v>496</v>
      </c>
      <c r="X119" s="507" t="s">
        <v>1803</v>
      </c>
    </row>
    <row r="120" spans="1:24" s="502" customFormat="1" ht="16.2" hidden="1" customHeight="1">
      <c r="A120" s="671"/>
      <c r="B120" s="476" t="s">
        <v>1049</v>
      </c>
      <c r="C120" s="476" t="s">
        <v>1417</v>
      </c>
      <c r="D120" s="475" t="s">
        <v>371</v>
      </c>
      <c r="E120" s="477" t="s">
        <v>173</v>
      </c>
      <c r="F120" s="491" t="s">
        <v>4</v>
      </c>
      <c r="G120" s="491" t="s">
        <v>91</v>
      </c>
      <c r="H120" s="475" t="s">
        <v>1712</v>
      </c>
      <c r="I120" s="475" t="s">
        <v>388</v>
      </c>
      <c r="J120" s="478" t="s">
        <v>38</v>
      </c>
      <c r="K120" s="478" t="s">
        <v>38</v>
      </c>
      <c r="L120" s="478" t="s">
        <v>38</v>
      </c>
      <c r="M120" s="495"/>
      <c r="N120" s="497"/>
      <c r="O120" s="498"/>
      <c r="P120" s="499"/>
      <c r="Q120" s="499"/>
      <c r="R120" s="499"/>
      <c r="S120" s="500"/>
      <c r="T120" s="505" t="s">
        <v>494</v>
      </c>
      <c r="U120" s="506" t="s">
        <v>490</v>
      </c>
      <c r="V120" s="506" t="s">
        <v>495</v>
      </c>
      <c r="W120" s="496" t="s">
        <v>496</v>
      </c>
      <c r="X120" s="507" t="s">
        <v>1803</v>
      </c>
    </row>
    <row r="121" spans="1:24" s="502" customFormat="1" ht="16.2" hidden="1" customHeight="1">
      <c r="A121" s="671"/>
      <c r="B121" s="476" t="s">
        <v>1034</v>
      </c>
      <c r="C121" s="476" t="s">
        <v>1417</v>
      </c>
      <c r="D121" s="475" t="s">
        <v>371</v>
      </c>
      <c r="E121" s="477" t="s">
        <v>1709</v>
      </c>
      <c r="F121" s="491" t="s">
        <v>4</v>
      </c>
      <c r="G121" s="491" t="s">
        <v>91</v>
      </c>
      <c r="H121" s="475" t="s">
        <v>1713</v>
      </c>
      <c r="I121" s="475" t="s">
        <v>375</v>
      </c>
      <c r="J121" s="478" t="s">
        <v>38</v>
      </c>
      <c r="K121" s="478" t="s">
        <v>6</v>
      </c>
      <c r="L121" s="478" t="s">
        <v>6</v>
      </c>
      <c r="M121" s="495" t="s">
        <v>982</v>
      </c>
      <c r="N121" s="497"/>
      <c r="O121" s="494" t="s">
        <v>1275</v>
      </c>
      <c r="P121" s="499"/>
      <c r="Q121" s="499"/>
      <c r="R121" s="499"/>
      <c r="S121" s="500" t="s">
        <v>982</v>
      </c>
      <c r="T121" s="505" t="s">
        <v>491</v>
      </c>
      <c r="U121" s="506" t="s">
        <v>599</v>
      </c>
      <c r="V121" s="506" t="s">
        <v>1808</v>
      </c>
      <c r="W121" s="504" t="s">
        <v>493</v>
      </c>
      <c r="X121" s="507" t="s">
        <v>1803</v>
      </c>
    </row>
    <row r="122" spans="1:24" s="483" customFormat="1" ht="16.2" hidden="1" customHeight="1">
      <c r="A122" s="671"/>
      <c r="B122" s="476" t="s">
        <v>1034</v>
      </c>
      <c r="C122" s="476" t="s">
        <v>1417</v>
      </c>
      <c r="D122" s="475" t="s">
        <v>371</v>
      </c>
      <c r="E122" s="477" t="s">
        <v>1709</v>
      </c>
      <c r="F122" s="491" t="s">
        <v>4</v>
      </c>
      <c r="G122" s="491" t="s">
        <v>91</v>
      </c>
      <c r="H122" s="475" t="s">
        <v>1662</v>
      </c>
      <c r="I122" s="475" t="s">
        <v>388</v>
      </c>
      <c r="J122" s="478" t="s">
        <v>38</v>
      </c>
      <c r="K122" s="478" t="s">
        <v>38</v>
      </c>
      <c r="L122" s="478" t="s">
        <v>38</v>
      </c>
      <c r="M122" s="476" t="s">
        <v>130</v>
      </c>
      <c r="N122" s="478" t="s">
        <v>31</v>
      </c>
      <c r="O122" s="475" t="s">
        <v>167</v>
      </c>
      <c r="P122" s="479">
        <v>42</v>
      </c>
      <c r="Q122" s="479">
        <v>94</v>
      </c>
      <c r="R122" s="479">
        <v>71</v>
      </c>
      <c r="S122" s="484">
        <f t="shared" si="4"/>
        <v>69</v>
      </c>
      <c r="T122" s="480" t="s">
        <v>1736</v>
      </c>
      <c r="U122" s="482"/>
      <c r="V122" s="482" t="s">
        <v>1276</v>
      </c>
      <c r="W122" s="477" t="s">
        <v>1269</v>
      </c>
      <c r="X122" s="482"/>
    </row>
    <row r="123" spans="1:24" s="483" customFormat="1" ht="15.6" hidden="1" customHeight="1">
      <c r="A123" s="671"/>
      <c r="B123" s="476" t="s">
        <v>1040</v>
      </c>
      <c r="C123" s="476" t="s">
        <v>1417</v>
      </c>
      <c r="D123" s="475" t="s">
        <v>371</v>
      </c>
      <c r="E123" s="477" t="s">
        <v>334</v>
      </c>
      <c r="F123" s="475" t="s">
        <v>4</v>
      </c>
      <c r="G123" s="475" t="s">
        <v>4</v>
      </c>
      <c r="H123" s="475" t="s">
        <v>1045</v>
      </c>
      <c r="I123" s="475" t="s">
        <v>379</v>
      </c>
      <c r="J123" s="478" t="s">
        <v>38</v>
      </c>
      <c r="K123" s="478" t="s">
        <v>6</v>
      </c>
      <c r="L123" s="478" t="s">
        <v>6</v>
      </c>
      <c r="M123" s="476" t="s">
        <v>1455</v>
      </c>
      <c r="N123" s="478" t="s">
        <v>116</v>
      </c>
      <c r="O123" s="486" t="s">
        <v>1332</v>
      </c>
      <c r="P123" s="479">
        <v>53</v>
      </c>
      <c r="Q123" s="479">
        <v>35</v>
      </c>
      <c r="R123" s="479">
        <v>32</v>
      </c>
      <c r="S123" s="484">
        <f t="shared" si="4"/>
        <v>40</v>
      </c>
      <c r="T123" s="480" t="s">
        <v>1330</v>
      </c>
      <c r="U123" s="481" t="s">
        <v>483</v>
      </c>
      <c r="V123" s="485">
        <v>26618305</v>
      </c>
      <c r="W123" s="515" t="s">
        <v>647</v>
      </c>
      <c r="X123" s="482"/>
    </row>
    <row r="124" spans="1:24" s="483" customFormat="1" ht="16.2" customHeight="1">
      <c r="A124" s="671"/>
      <c r="B124" s="475" t="s">
        <v>1063</v>
      </c>
      <c r="C124" s="476" t="s">
        <v>1417</v>
      </c>
      <c r="D124" s="475" t="s">
        <v>198</v>
      </c>
      <c r="E124" s="477" t="s">
        <v>237</v>
      </c>
      <c r="F124" s="475" t="s">
        <v>4</v>
      </c>
      <c r="G124" s="475" t="s">
        <v>4</v>
      </c>
      <c r="H124" s="475" t="s">
        <v>1045</v>
      </c>
      <c r="I124" s="475" t="s">
        <v>379</v>
      </c>
      <c r="J124" s="478" t="s">
        <v>6</v>
      </c>
      <c r="K124" s="478" t="s">
        <v>6</v>
      </c>
      <c r="L124" s="478" t="s">
        <v>6</v>
      </c>
      <c r="M124" s="476" t="s">
        <v>170</v>
      </c>
      <c r="N124" s="478" t="s">
        <v>31</v>
      </c>
      <c r="O124" s="475" t="s">
        <v>1133</v>
      </c>
      <c r="P124" s="479">
        <v>63</v>
      </c>
      <c r="Q124" s="479">
        <v>56</v>
      </c>
      <c r="R124" s="479">
        <v>49</v>
      </c>
      <c r="S124" s="484">
        <f>AVERAGE(P124:R124)</f>
        <v>56</v>
      </c>
      <c r="T124" s="480" t="s">
        <v>482</v>
      </c>
      <c r="U124" s="482" t="s">
        <v>483</v>
      </c>
      <c r="V124" s="482" t="s">
        <v>484</v>
      </c>
      <c r="W124" s="477" t="s">
        <v>485</v>
      </c>
      <c r="X124" s="482"/>
    </row>
    <row r="125" spans="1:24" s="483" customFormat="1" ht="16.2" customHeight="1">
      <c r="A125" s="671"/>
      <c r="B125" s="475" t="s">
        <v>1063</v>
      </c>
      <c r="C125" s="476" t="s">
        <v>1417</v>
      </c>
      <c r="D125" s="475" t="s">
        <v>198</v>
      </c>
      <c r="E125" s="477" t="s">
        <v>237</v>
      </c>
      <c r="F125" s="475" t="s">
        <v>4</v>
      </c>
      <c r="G125" s="475" t="s">
        <v>91</v>
      </c>
      <c r="H125" s="475" t="s">
        <v>1444</v>
      </c>
      <c r="I125" s="475" t="s">
        <v>376</v>
      </c>
      <c r="J125" s="478" t="s">
        <v>6</v>
      </c>
      <c r="K125" s="478" t="s">
        <v>6</v>
      </c>
      <c r="L125" s="478" t="s">
        <v>6</v>
      </c>
      <c r="M125" s="476" t="s">
        <v>170</v>
      </c>
      <c r="N125" s="478" t="s">
        <v>31</v>
      </c>
      <c r="O125" s="475" t="s">
        <v>169</v>
      </c>
      <c r="P125" s="479">
        <v>63</v>
      </c>
      <c r="Q125" s="479">
        <v>56</v>
      </c>
      <c r="R125" s="479">
        <v>49</v>
      </c>
      <c r="S125" s="484">
        <f t="shared" si="4"/>
        <v>56</v>
      </c>
      <c r="T125" s="480" t="s">
        <v>486</v>
      </c>
      <c r="U125" s="482" t="s">
        <v>457</v>
      </c>
      <c r="V125" s="482" t="s">
        <v>487</v>
      </c>
      <c r="W125" s="512"/>
      <c r="X125" s="482"/>
    </row>
    <row r="126" spans="1:24" s="483" customFormat="1" ht="16.2" hidden="1" customHeight="1">
      <c r="A126" s="671"/>
      <c r="B126" s="475" t="s">
        <v>1063</v>
      </c>
      <c r="C126" s="476" t="s">
        <v>1417</v>
      </c>
      <c r="D126" s="475" t="s">
        <v>198</v>
      </c>
      <c r="E126" s="477" t="s">
        <v>237</v>
      </c>
      <c r="F126" s="491" t="s">
        <v>4</v>
      </c>
      <c r="G126" s="491" t="s">
        <v>91</v>
      </c>
      <c r="H126" s="475" t="s">
        <v>1335</v>
      </c>
      <c r="I126" s="475" t="s">
        <v>388</v>
      </c>
      <c r="J126" s="478" t="s">
        <v>421</v>
      </c>
      <c r="K126" s="478" t="s">
        <v>38</v>
      </c>
      <c r="L126" s="478" t="s">
        <v>982</v>
      </c>
      <c r="M126" s="476" t="s">
        <v>172</v>
      </c>
      <c r="N126" s="478" t="s">
        <v>116</v>
      </c>
      <c r="O126" s="475" t="s">
        <v>171</v>
      </c>
      <c r="P126" s="479">
        <v>70</v>
      </c>
      <c r="Q126" s="479">
        <v>67</v>
      </c>
      <c r="R126" s="479">
        <v>56</v>
      </c>
      <c r="S126" s="484">
        <f t="shared" si="4"/>
        <v>64.333333333333329</v>
      </c>
      <c r="T126" s="480" t="s">
        <v>1138</v>
      </c>
      <c r="U126" s="482" t="s">
        <v>1152</v>
      </c>
      <c r="V126" s="481" t="s">
        <v>530</v>
      </c>
      <c r="W126" s="477" t="s">
        <v>1139</v>
      </c>
      <c r="X126" s="477"/>
    </row>
    <row r="127" spans="1:24" s="502" customFormat="1" ht="16.2" hidden="1" customHeight="1">
      <c r="A127" s="671"/>
      <c r="B127" s="475" t="s">
        <v>1063</v>
      </c>
      <c r="C127" s="476" t="s">
        <v>1417</v>
      </c>
      <c r="D127" s="491" t="s">
        <v>198</v>
      </c>
      <c r="E127" s="477" t="s">
        <v>237</v>
      </c>
      <c r="F127" s="491" t="s">
        <v>4</v>
      </c>
      <c r="G127" s="491" t="s">
        <v>91</v>
      </c>
      <c r="H127" s="475" t="s">
        <v>1573</v>
      </c>
      <c r="I127" s="475" t="s">
        <v>244</v>
      </c>
      <c r="J127" s="478" t="s">
        <v>38</v>
      </c>
      <c r="K127" s="542" t="s">
        <v>38</v>
      </c>
      <c r="L127" s="478" t="s">
        <v>982</v>
      </c>
      <c r="M127" s="495"/>
      <c r="N127" s="497"/>
      <c r="O127" s="498" t="s">
        <v>174</v>
      </c>
      <c r="P127" s="499">
        <v>55</v>
      </c>
      <c r="Q127" s="499">
        <v>51</v>
      </c>
      <c r="R127" s="499">
        <v>33</v>
      </c>
      <c r="S127" s="500">
        <f t="shared" si="4"/>
        <v>46.333333333333336</v>
      </c>
      <c r="T127" s="505" t="s">
        <v>1299</v>
      </c>
      <c r="U127" s="507" t="s">
        <v>1692</v>
      </c>
      <c r="V127" s="507" t="s">
        <v>628</v>
      </c>
      <c r="W127" s="496" t="s">
        <v>629</v>
      </c>
      <c r="X127" s="507" t="s">
        <v>1802</v>
      </c>
    </row>
    <row r="128" spans="1:24" s="502" customFormat="1" ht="16.2" hidden="1" customHeight="1" thickBot="1">
      <c r="A128" s="671"/>
      <c r="B128" s="475" t="s">
        <v>1063</v>
      </c>
      <c r="C128" s="476" t="s">
        <v>1417</v>
      </c>
      <c r="D128" s="475" t="s">
        <v>198</v>
      </c>
      <c r="E128" s="477" t="s">
        <v>237</v>
      </c>
      <c r="F128" s="491" t="s">
        <v>4</v>
      </c>
      <c r="G128" s="491" t="s">
        <v>91</v>
      </c>
      <c r="H128" s="475" t="s">
        <v>222</v>
      </c>
      <c r="I128" s="475" t="s">
        <v>1544</v>
      </c>
      <c r="J128" s="593" t="s">
        <v>38</v>
      </c>
      <c r="K128" s="478" t="s">
        <v>38</v>
      </c>
      <c r="L128" s="478" t="s">
        <v>982</v>
      </c>
      <c r="M128" s="495"/>
      <c r="N128" s="497"/>
      <c r="O128" s="504" t="s">
        <v>1322</v>
      </c>
      <c r="P128" s="499">
        <v>6</v>
      </c>
      <c r="Q128" s="499">
        <v>1</v>
      </c>
      <c r="R128" s="499">
        <v>0</v>
      </c>
      <c r="S128" s="500">
        <f t="shared" si="4"/>
        <v>2.3333333333333335</v>
      </c>
      <c r="T128" s="560" t="s">
        <v>1807</v>
      </c>
      <c r="U128" s="547" t="s">
        <v>1686</v>
      </c>
      <c r="V128" s="547" t="s">
        <v>1806</v>
      </c>
      <c r="W128" s="498" t="s">
        <v>1805</v>
      </c>
      <c r="X128" s="507" t="s">
        <v>1804</v>
      </c>
    </row>
    <row r="129" spans="1:24" s="483" customFormat="1" ht="16.2" hidden="1" customHeight="1" thickBot="1">
      <c r="A129" s="671"/>
      <c r="B129" s="476" t="s">
        <v>1063</v>
      </c>
      <c r="C129" s="476" t="s">
        <v>1417</v>
      </c>
      <c r="D129" s="475" t="s">
        <v>201</v>
      </c>
      <c r="E129" s="477" t="s">
        <v>252</v>
      </c>
      <c r="F129" s="475" t="s">
        <v>4</v>
      </c>
      <c r="G129" s="475" t="s">
        <v>91</v>
      </c>
      <c r="H129" s="475" t="s">
        <v>1928</v>
      </c>
      <c r="I129" s="520" t="s">
        <v>388</v>
      </c>
      <c r="J129" s="523" t="s">
        <v>38</v>
      </c>
      <c r="K129" s="523" t="s">
        <v>38</v>
      </c>
      <c r="L129" s="523" t="s">
        <v>982</v>
      </c>
      <c r="M129" s="476"/>
      <c r="N129" s="478"/>
      <c r="O129" s="475" t="s">
        <v>230</v>
      </c>
      <c r="P129" s="479">
        <v>128</v>
      </c>
      <c r="Q129" s="479">
        <v>189</v>
      </c>
      <c r="R129" s="479">
        <v>143</v>
      </c>
      <c r="S129" s="484">
        <f>AVERAGE(P129:R129)</f>
        <v>153.33333333333334</v>
      </c>
      <c r="T129" s="561" t="s">
        <v>926</v>
      </c>
      <c r="U129" s="562" t="s">
        <v>927</v>
      </c>
      <c r="V129" s="562" t="s">
        <v>1817</v>
      </c>
      <c r="W129" s="563" t="s">
        <v>928</v>
      </c>
      <c r="X129" s="552" t="s">
        <v>6</v>
      </c>
    </row>
    <row r="130" spans="1:24" s="483" customFormat="1" ht="16.2" hidden="1" customHeight="1" thickBot="1">
      <c r="A130" s="671"/>
      <c r="B130" s="520" t="s">
        <v>1049</v>
      </c>
      <c r="C130" s="521" t="s">
        <v>1417</v>
      </c>
      <c r="D130" s="520" t="s">
        <v>201</v>
      </c>
      <c r="E130" s="520" t="s">
        <v>270</v>
      </c>
      <c r="F130" s="533" t="s">
        <v>4</v>
      </c>
      <c r="G130" s="533" t="s">
        <v>91</v>
      </c>
      <c r="H130" s="520" t="s">
        <v>271</v>
      </c>
      <c r="I130" s="520" t="s">
        <v>388</v>
      </c>
      <c r="J130" s="523" t="s">
        <v>38</v>
      </c>
      <c r="K130" s="523" t="s">
        <v>38</v>
      </c>
      <c r="L130" s="523" t="s">
        <v>982</v>
      </c>
      <c r="M130" s="476"/>
      <c r="N130" s="478"/>
      <c r="O130" s="475" t="s">
        <v>230</v>
      </c>
      <c r="P130" s="479">
        <v>128</v>
      </c>
      <c r="Q130" s="479">
        <v>189</v>
      </c>
      <c r="R130" s="479">
        <v>143</v>
      </c>
      <c r="S130" s="484">
        <f>AVERAGE(P130:R130)</f>
        <v>153.33333333333334</v>
      </c>
      <c r="T130" s="489" t="s">
        <v>923</v>
      </c>
      <c r="U130" s="481" t="s">
        <v>924</v>
      </c>
      <c r="V130" s="481" t="s">
        <v>1818</v>
      </c>
      <c r="W130" s="490" t="s">
        <v>925</v>
      </c>
      <c r="X130" s="552" t="s">
        <v>6</v>
      </c>
    </row>
    <row r="131" spans="1:24" s="483" customFormat="1" ht="15.75" hidden="1" customHeight="1">
      <c r="A131" s="671"/>
      <c r="B131" s="520" t="s">
        <v>1034</v>
      </c>
      <c r="C131" s="521" t="s">
        <v>1417</v>
      </c>
      <c r="D131" s="520" t="s">
        <v>201</v>
      </c>
      <c r="E131" s="520" t="s">
        <v>307</v>
      </c>
      <c r="F131" s="520" t="s">
        <v>4</v>
      </c>
      <c r="G131" s="520" t="s">
        <v>91</v>
      </c>
      <c r="H131" s="520" t="s">
        <v>1045</v>
      </c>
      <c r="I131" s="520" t="s">
        <v>388</v>
      </c>
      <c r="J131" s="523" t="s">
        <v>38</v>
      </c>
      <c r="K131" s="523" t="s">
        <v>38</v>
      </c>
      <c r="L131" s="523" t="s">
        <v>982</v>
      </c>
      <c r="M131" s="476"/>
      <c r="N131" s="478"/>
      <c r="O131" s="475" t="s">
        <v>230</v>
      </c>
      <c r="P131" s="479">
        <v>128</v>
      </c>
      <c r="Q131" s="479">
        <v>189</v>
      </c>
      <c r="R131" s="479">
        <v>143</v>
      </c>
      <c r="S131" s="484">
        <f t="shared" si="4"/>
        <v>153.33333333333334</v>
      </c>
      <c r="T131" s="564" t="s">
        <v>920</v>
      </c>
      <c r="U131" s="565" t="s">
        <v>921</v>
      </c>
      <c r="V131" s="565" t="s">
        <v>1819</v>
      </c>
      <c r="W131" s="566" t="s">
        <v>922</v>
      </c>
      <c r="X131" s="552" t="s">
        <v>6</v>
      </c>
    </row>
    <row r="132" spans="1:24" s="483" customFormat="1" ht="22.95" hidden="1" customHeight="1">
      <c r="A132" s="671"/>
      <c r="B132" s="520" t="s">
        <v>1034</v>
      </c>
      <c r="C132" s="521" t="s">
        <v>1417</v>
      </c>
      <c r="D132" s="520" t="s">
        <v>201</v>
      </c>
      <c r="E132" s="520" t="s">
        <v>307</v>
      </c>
      <c r="F132" s="520" t="s">
        <v>4</v>
      </c>
      <c r="G132" s="520" t="s">
        <v>91</v>
      </c>
      <c r="H132" s="520" t="s">
        <v>1587</v>
      </c>
      <c r="I132" s="631" t="s">
        <v>396</v>
      </c>
      <c r="J132" s="632" t="s">
        <v>38</v>
      </c>
      <c r="K132" s="523" t="s">
        <v>38</v>
      </c>
      <c r="L132" s="523" t="s">
        <v>982</v>
      </c>
      <c r="M132" s="476" t="s">
        <v>242</v>
      </c>
      <c r="N132" s="478" t="s">
        <v>36</v>
      </c>
      <c r="O132" s="475" t="s">
        <v>241</v>
      </c>
      <c r="P132" s="479">
        <v>469</v>
      </c>
      <c r="Q132" s="479">
        <v>553</v>
      </c>
      <c r="R132" s="479">
        <v>652</v>
      </c>
      <c r="S132" s="484">
        <f t="shared" si="4"/>
        <v>558</v>
      </c>
      <c r="T132" s="480" t="s">
        <v>1747</v>
      </c>
      <c r="U132" s="514" t="s">
        <v>709</v>
      </c>
      <c r="V132" s="477" t="s">
        <v>1754</v>
      </c>
      <c r="W132" s="514" t="s">
        <v>1746</v>
      </c>
      <c r="X132" s="482"/>
    </row>
    <row r="133" spans="1:24" s="483" customFormat="1" ht="16.2" hidden="1" customHeight="1">
      <c r="A133" s="671"/>
      <c r="B133" s="476" t="s">
        <v>1034</v>
      </c>
      <c r="C133" s="476" t="s">
        <v>1417</v>
      </c>
      <c r="D133" s="475" t="s">
        <v>371</v>
      </c>
      <c r="E133" s="477" t="s">
        <v>1709</v>
      </c>
      <c r="F133" s="475" t="s">
        <v>15</v>
      </c>
      <c r="G133" s="475" t="s">
        <v>1271</v>
      </c>
      <c r="H133" s="475" t="s">
        <v>1639</v>
      </c>
      <c r="I133" s="475" t="s">
        <v>382</v>
      </c>
      <c r="J133" s="478" t="s">
        <v>38</v>
      </c>
      <c r="K133" s="478" t="s">
        <v>38</v>
      </c>
      <c r="L133" s="478" t="s">
        <v>38</v>
      </c>
      <c r="M133" s="476" t="s">
        <v>179</v>
      </c>
      <c r="N133" s="478" t="s">
        <v>45</v>
      </c>
      <c r="O133" s="477" t="s">
        <v>178</v>
      </c>
      <c r="P133" s="479">
        <v>30</v>
      </c>
      <c r="Q133" s="479">
        <v>51</v>
      </c>
      <c r="R133" s="479">
        <v>33</v>
      </c>
      <c r="S133" s="484">
        <f>AVERAGE(P133:R133)</f>
        <v>38</v>
      </c>
      <c r="T133" s="480" t="s">
        <v>1736</v>
      </c>
      <c r="U133" s="482"/>
      <c r="V133" s="481" t="s">
        <v>1258</v>
      </c>
      <c r="W133" s="490" t="s">
        <v>1261</v>
      </c>
      <c r="X133" s="485"/>
    </row>
    <row r="134" spans="1:24" s="483" customFormat="1" ht="16.2" hidden="1" customHeight="1">
      <c r="A134" s="671"/>
      <c r="B134" s="521" t="s">
        <v>1653</v>
      </c>
      <c r="C134" s="521" t="s">
        <v>1417</v>
      </c>
      <c r="D134" s="520" t="s">
        <v>371</v>
      </c>
      <c r="E134" s="522" t="s">
        <v>325</v>
      </c>
      <c r="F134" s="520" t="s">
        <v>4</v>
      </c>
      <c r="G134" s="520" t="s">
        <v>91</v>
      </c>
      <c r="H134" s="520" t="s">
        <v>1335</v>
      </c>
      <c r="I134" s="520" t="s">
        <v>1566</v>
      </c>
      <c r="J134" s="523" t="s">
        <v>38</v>
      </c>
      <c r="K134" s="523" t="s">
        <v>38</v>
      </c>
      <c r="L134" s="523" t="s">
        <v>982</v>
      </c>
      <c r="M134" s="476" t="s">
        <v>179</v>
      </c>
      <c r="N134" s="478" t="s">
        <v>45</v>
      </c>
      <c r="O134" s="477" t="s">
        <v>178</v>
      </c>
      <c r="P134" s="479">
        <v>30</v>
      </c>
      <c r="Q134" s="479">
        <v>51</v>
      </c>
      <c r="R134" s="479">
        <v>33</v>
      </c>
      <c r="S134" s="484">
        <f t="shared" si="4"/>
        <v>38</v>
      </c>
      <c r="T134" s="480" t="s">
        <v>1736</v>
      </c>
      <c r="U134" s="482"/>
      <c r="V134" s="481" t="s">
        <v>1258</v>
      </c>
      <c r="W134" s="490" t="s">
        <v>1261</v>
      </c>
      <c r="X134" s="485"/>
    </row>
    <row r="135" spans="1:24" s="530" customFormat="1" ht="16.2" hidden="1" customHeight="1">
      <c r="A135" s="671"/>
      <c r="B135" s="521" t="s">
        <v>1040</v>
      </c>
      <c r="C135" s="521" t="s">
        <v>1417</v>
      </c>
      <c r="D135" s="520" t="s">
        <v>198</v>
      </c>
      <c r="E135" s="535" t="s">
        <v>302</v>
      </c>
      <c r="F135" s="520" t="s">
        <v>4</v>
      </c>
      <c r="G135" s="533" t="s">
        <v>91</v>
      </c>
      <c r="H135" s="520" t="s">
        <v>1515</v>
      </c>
      <c r="I135" s="520" t="s">
        <v>1516</v>
      </c>
      <c r="J135" s="523" t="s">
        <v>982</v>
      </c>
      <c r="K135" s="523" t="s">
        <v>982</v>
      </c>
      <c r="L135" s="523" t="s">
        <v>982</v>
      </c>
      <c r="M135" s="521" t="s">
        <v>1074</v>
      </c>
      <c r="N135" s="523" t="s">
        <v>131</v>
      </c>
      <c r="O135" s="534" t="s">
        <v>1044</v>
      </c>
      <c r="P135" s="525">
        <v>182</v>
      </c>
      <c r="Q135" s="525">
        <v>198</v>
      </c>
      <c r="R135" s="525">
        <v>242</v>
      </c>
      <c r="S135" s="526"/>
      <c r="T135" s="522"/>
      <c r="U135" s="522" t="s">
        <v>1924</v>
      </c>
      <c r="V135" s="535" t="s">
        <v>1923</v>
      </c>
      <c r="W135" s="567" t="s">
        <v>1874</v>
      </c>
      <c r="X135" s="522"/>
    </row>
    <row r="136" spans="1:24" s="483" customFormat="1" ht="16.2" hidden="1" customHeight="1">
      <c r="A136" s="671"/>
      <c r="B136" s="521" t="s">
        <v>1040</v>
      </c>
      <c r="C136" s="521" t="s">
        <v>1417</v>
      </c>
      <c r="D136" s="520" t="s">
        <v>201</v>
      </c>
      <c r="E136" s="522" t="s">
        <v>303</v>
      </c>
      <c r="F136" s="520" t="s">
        <v>4</v>
      </c>
      <c r="G136" s="533" t="s">
        <v>91</v>
      </c>
      <c r="H136" s="520" t="s">
        <v>1521</v>
      </c>
      <c r="I136" s="520" t="s">
        <v>1522</v>
      </c>
      <c r="J136" s="523" t="s">
        <v>982</v>
      </c>
      <c r="K136" s="523" t="s">
        <v>982</v>
      </c>
      <c r="L136" s="523" t="s">
        <v>982</v>
      </c>
      <c r="M136" s="476"/>
      <c r="N136" s="478"/>
      <c r="O136" s="513" t="s">
        <v>1926</v>
      </c>
      <c r="P136" s="479"/>
      <c r="Q136" s="479"/>
      <c r="R136" s="479"/>
      <c r="S136" s="484"/>
      <c r="T136" s="477"/>
      <c r="U136" s="477"/>
      <c r="V136" s="477" t="s">
        <v>1925</v>
      </c>
      <c r="W136" s="515" t="s">
        <v>1876</v>
      </c>
      <c r="X136" s="477"/>
    </row>
    <row r="137" spans="1:24" s="483" customFormat="1" ht="16.2" customHeight="1">
      <c r="A137" s="671"/>
      <c r="B137" s="476" t="s">
        <v>1040</v>
      </c>
      <c r="C137" s="476" t="s">
        <v>1417</v>
      </c>
      <c r="D137" s="475" t="s">
        <v>371</v>
      </c>
      <c r="E137" s="477" t="s">
        <v>334</v>
      </c>
      <c r="F137" s="475" t="s">
        <v>4</v>
      </c>
      <c r="G137" s="475" t="s">
        <v>4</v>
      </c>
      <c r="H137" s="475" t="s">
        <v>5</v>
      </c>
      <c r="I137" s="475" t="s">
        <v>373</v>
      </c>
      <c r="J137" s="478" t="s">
        <v>6</v>
      </c>
      <c r="K137" s="478" t="s">
        <v>6</v>
      </c>
      <c r="L137" s="478" t="s">
        <v>6</v>
      </c>
      <c r="M137" s="476"/>
      <c r="N137" s="478"/>
      <c r="O137" s="486" t="s">
        <v>1927</v>
      </c>
      <c r="P137" s="479"/>
      <c r="Q137" s="479"/>
      <c r="R137" s="479"/>
      <c r="S137" s="484"/>
      <c r="T137" s="477"/>
      <c r="U137" s="477"/>
      <c r="V137" s="477" t="s">
        <v>1925</v>
      </c>
      <c r="W137" s="515" t="s">
        <v>1876</v>
      </c>
      <c r="X137" s="477"/>
    </row>
    <row r="138" spans="1:24" s="483" customFormat="1" ht="16.2" hidden="1" customHeight="1">
      <c r="A138" s="671"/>
      <c r="B138" s="476" t="s">
        <v>1040</v>
      </c>
      <c r="C138" s="476" t="s">
        <v>1417</v>
      </c>
      <c r="D138" s="475" t="s">
        <v>371</v>
      </c>
      <c r="E138" s="477" t="s">
        <v>334</v>
      </c>
      <c r="F138" s="475" t="s">
        <v>51</v>
      </c>
      <c r="G138" s="477" t="s">
        <v>400</v>
      </c>
      <c r="H138" s="509" t="s">
        <v>1588</v>
      </c>
      <c r="I138" s="475" t="s">
        <v>1596</v>
      </c>
      <c r="J138" s="478" t="s">
        <v>38</v>
      </c>
      <c r="K138" s="478" t="s">
        <v>6</v>
      </c>
      <c r="L138" s="478" t="s">
        <v>6</v>
      </c>
      <c r="M138" s="476" t="s">
        <v>1074</v>
      </c>
      <c r="N138" s="478" t="s">
        <v>131</v>
      </c>
      <c r="O138" s="513" t="s">
        <v>1044</v>
      </c>
      <c r="P138" s="479">
        <v>182</v>
      </c>
      <c r="Q138" s="479">
        <v>198</v>
      </c>
      <c r="R138" s="479">
        <v>242</v>
      </c>
      <c r="S138" s="484"/>
      <c r="T138" s="477"/>
      <c r="U138" s="477"/>
      <c r="V138" s="477" t="s">
        <v>1925</v>
      </c>
      <c r="W138" s="515" t="s">
        <v>1876</v>
      </c>
      <c r="X138" s="477"/>
    </row>
    <row r="139" spans="1:24" s="530" customFormat="1" ht="16.2" hidden="1" customHeight="1">
      <c r="A139" s="671"/>
      <c r="B139" s="476" t="s">
        <v>1063</v>
      </c>
      <c r="C139" s="476" t="s">
        <v>1417</v>
      </c>
      <c r="D139" s="475" t="s">
        <v>371</v>
      </c>
      <c r="E139" s="477" t="s">
        <v>1709</v>
      </c>
      <c r="F139" s="475" t="s">
        <v>15</v>
      </c>
      <c r="G139" s="477" t="s">
        <v>400</v>
      </c>
      <c r="H139" s="475" t="s">
        <v>1270</v>
      </c>
      <c r="I139" s="477" t="s">
        <v>1271</v>
      </c>
      <c r="J139" s="478" t="s">
        <v>982</v>
      </c>
      <c r="K139" s="478" t="s">
        <v>982</v>
      </c>
      <c r="L139" s="478" t="s">
        <v>982</v>
      </c>
      <c r="M139" s="521" t="s">
        <v>1074</v>
      </c>
      <c r="N139" s="523" t="s">
        <v>131</v>
      </c>
      <c r="O139" s="534" t="s">
        <v>1044</v>
      </c>
      <c r="P139" s="525">
        <v>182</v>
      </c>
      <c r="Q139" s="525">
        <v>198</v>
      </c>
      <c r="R139" s="525">
        <v>242</v>
      </c>
      <c r="S139" s="526"/>
      <c r="T139" s="522"/>
      <c r="U139" s="522"/>
      <c r="V139" s="522"/>
      <c r="W139" s="568"/>
      <c r="X139" s="522"/>
    </row>
    <row r="140" spans="1:24" s="483" customFormat="1" ht="16.2" hidden="1" customHeight="1">
      <c r="A140" s="671"/>
      <c r="B140" s="476" t="s">
        <v>1034</v>
      </c>
      <c r="C140" s="476" t="s">
        <v>1417</v>
      </c>
      <c r="D140" s="475" t="s">
        <v>371</v>
      </c>
      <c r="E140" s="477" t="s">
        <v>1709</v>
      </c>
      <c r="F140" s="475" t="s">
        <v>51</v>
      </c>
      <c r="G140" s="477" t="s">
        <v>400</v>
      </c>
      <c r="H140" s="509" t="s">
        <v>1588</v>
      </c>
      <c r="I140" s="509" t="s">
        <v>1597</v>
      </c>
      <c r="J140" s="478" t="s">
        <v>38</v>
      </c>
      <c r="K140" s="478" t="s">
        <v>6</v>
      </c>
      <c r="L140" s="478" t="s">
        <v>6</v>
      </c>
      <c r="M140" s="476" t="s">
        <v>1074</v>
      </c>
      <c r="N140" s="478" t="s">
        <v>131</v>
      </c>
      <c r="O140" s="513" t="s">
        <v>1044</v>
      </c>
      <c r="P140" s="479">
        <v>182</v>
      </c>
      <c r="Q140" s="479">
        <v>198</v>
      </c>
      <c r="R140" s="479">
        <v>242</v>
      </c>
      <c r="S140" s="484"/>
      <c r="T140" s="569" t="s">
        <v>746</v>
      </c>
      <c r="U140" s="570" t="s">
        <v>747</v>
      </c>
      <c r="V140" s="514">
        <v>228207315</v>
      </c>
      <c r="W140" s="488" t="s">
        <v>748</v>
      </c>
      <c r="X140" s="477"/>
    </row>
    <row r="141" spans="1:24" s="483" customFormat="1" ht="16.2" hidden="1" customHeight="1" thickBot="1">
      <c r="A141" s="671"/>
      <c r="B141" s="476" t="s">
        <v>1040</v>
      </c>
      <c r="C141" s="476" t="s">
        <v>1417</v>
      </c>
      <c r="D141" s="475" t="s">
        <v>371</v>
      </c>
      <c r="E141" s="477" t="s">
        <v>334</v>
      </c>
      <c r="F141" s="477" t="s">
        <v>51</v>
      </c>
      <c r="G141" s="477" t="s">
        <v>399</v>
      </c>
      <c r="H141" s="477" t="s">
        <v>1046</v>
      </c>
      <c r="I141" s="477" t="s">
        <v>1604</v>
      </c>
      <c r="J141" s="478" t="s">
        <v>38</v>
      </c>
      <c r="K141" s="478" t="s">
        <v>6</v>
      </c>
      <c r="L141" s="478" t="s">
        <v>6</v>
      </c>
      <c r="M141" s="476" t="s">
        <v>1074</v>
      </c>
      <c r="N141" s="478" t="s">
        <v>131</v>
      </c>
      <c r="O141" s="513" t="s">
        <v>1044</v>
      </c>
      <c r="P141" s="479">
        <v>182</v>
      </c>
      <c r="Q141" s="479">
        <v>198</v>
      </c>
      <c r="R141" s="479">
        <v>242</v>
      </c>
      <c r="S141" s="484"/>
      <c r="T141" s="571" t="s">
        <v>1109</v>
      </c>
      <c r="U141" s="572" t="s">
        <v>749</v>
      </c>
      <c r="V141" s="573" t="s">
        <v>750</v>
      </c>
      <c r="W141" s="574"/>
      <c r="X141" s="575" t="s">
        <v>751</v>
      </c>
    </row>
    <row r="142" spans="1:24" s="530" customFormat="1" ht="16.2" hidden="1" customHeight="1">
      <c r="A142" s="671"/>
      <c r="B142" s="476" t="s">
        <v>1034</v>
      </c>
      <c r="C142" s="476" t="s">
        <v>1417</v>
      </c>
      <c r="D142" s="475" t="s">
        <v>371</v>
      </c>
      <c r="E142" s="477" t="s">
        <v>466</v>
      </c>
      <c r="F142" s="477" t="s">
        <v>51</v>
      </c>
      <c r="G142" s="477" t="s">
        <v>399</v>
      </c>
      <c r="H142" s="477" t="s">
        <v>1046</v>
      </c>
      <c r="I142" s="509" t="s">
        <v>1605</v>
      </c>
      <c r="J142" s="478" t="s">
        <v>38</v>
      </c>
      <c r="K142" s="478" t="s">
        <v>38</v>
      </c>
      <c r="L142" s="478" t="s">
        <v>6</v>
      </c>
      <c r="M142" s="521" t="s">
        <v>1074</v>
      </c>
      <c r="N142" s="523" t="s">
        <v>131</v>
      </c>
      <c r="O142" s="534" t="s">
        <v>1044</v>
      </c>
      <c r="P142" s="525">
        <v>182</v>
      </c>
      <c r="Q142" s="525">
        <v>198</v>
      </c>
      <c r="R142" s="525">
        <v>242</v>
      </c>
      <c r="S142" s="526"/>
      <c r="T142" s="522"/>
      <c r="U142" s="522"/>
      <c r="V142" s="522"/>
      <c r="W142" s="568"/>
      <c r="X142" s="522"/>
    </row>
    <row r="143" spans="1:24" s="530" customFormat="1" ht="16.2" hidden="1" customHeight="1">
      <c r="A143" s="673" t="s">
        <v>1541</v>
      </c>
      <c r="B143" s="476" t="s">
        <v>1034</v>
      </c>
      <c r="C143" s="476" t="s">
        <v>1417</v>
      </c>
      <c r="D143" s="475" t="s">
        <v>371</v>
      </c>
      <c r="E143" s="477" t="s">
        <v>325</v>
      </c>
      <c r="F143" s="475" t="s">
        <v>4</v>
      </c>
      <c r="G143" s="475" t="s">
        <v>91</v>
      </c>
      <c r="H143" s="475" t="s">
        <v>150</v>
      </c>
      <c r="I143" s="477" t="s">
        <v>1654</v>
      </c>
      <c r="J143" s="478" t="s">
        <v>38</v>
      </c>
      <c r="K143" s="478" t="s">
        <v>38</v>
      </c>
      <c r="L143" s="478" t="s">
        <v>982</v>
      </c>
      <c r="M143" s="521" t="s">
        <v>1074</v>
      </c>
      <c r="N143" s="523" t="s">
        <v>131</v>
      </c>
      <c r="O143" s="534" t="s">
        <v>1044</v>
      </c>
      <c r="P143" s="525">
        <v>182</v>
      </c>
      <c r="Q143" s="525">
        <v>198</v>
      </c>
      <c r="R143" s="525">
        <v>242</v>
      </c>
      <c r="S143" s="526"/>
      <c r="T143" s="522"/>
      <c r="U143" s="522"/>
      <c r="V143" s="522"/>
      <c r="W143" s="568"/>
      <c r="X143" s="522"/>
    </row>
    <row r="144" spans="1:24" s="530" customFormat="1" ht="16.2" hidden="1" customHeight="1">
      <c r="A144" s="671"/>
      <c r="B144" s="476" t="s">
        <v>1070</v>
      </c>
      <c r="C144" s="476" t="s">
        <v>1421</v>
      </c>
      <c r="D144" s="475" t="s">
        <v>371</v>
      </c>
      <c r="E144" s="477" t="s">
        <v>70</v>
      </c>
      <c r="F144" s="475" t="s">
        <v>4</v>
      </c>
      <c r="G144" s="475" t="s">
        <v>4</v>
      </c>
      <c r="H144" s="475" t="s">
        <v>1929</v>
      </c>
      <c r="I144" s="475" t="s">
        <v>398</v>
      </c>
      <c r="J144" s="478" t="s">
        <v>38</v>
      </c>
      <c r="K144" s="478" t="s">
        <v>38</v>
      </c>
      <c r="L144" s="478" t="s">
        <v>6</v>
      </c>
      <c r="M144" s="521" t="s">
        <v>1074</v>
      </c>
      <c r="N144" s="523" t="s">
        <v>131</v>
      </c>
      <c r="O144" s="534" t="s">
        <v>1044</v>
      </c>
      <c r="P144" s="525">
        <v>182</v>
      </c>
      <c r="Q144" s="525">
        <v>198</v>
      </c>
      <c r="R144" s="525">
        <v>242</v>
      </c>
      <c r="S144" s="526"/>
      <c r="T144" s="522"/>
      <c r="U144" s="522"/>
      <c r="V144" s="522"/>
      <c r="W144" s="568"/>
      <c r="X144" s="522"/>
    </row>
    <row r="145" spans="1:24" s="530" customFormat="1" ht="16.2" hidden="1" customHeight="1">
      <c r="A145" s="671"/>
      <c r="B145" s="476" t="s">
        <v>1039</v>
      </c>
      <c r="C145" s="476" t="s">
        <v>1421</v>
      </c>
      <c r="D145" s="475" t="s">
        <v>371</v>
      </c>
      <c r="E145" s="477" t="s">
        <v>70</v>
      </c>
      <c r="F145" s="475" t="s">
        <v>15</v>
      </c>
      <c r="G145" s="475" t="s">
        <v>1271</v>
      </c>
      <c r="H145" s="475" t="s">
        <v>1625</v>
      </c>
      <c r="I145" s="475" t="s">
        <v>382</v>
      </c>
      <c r="J145" s="478" t="s">
        <v>38</v>
      </c>
      <c r="K145" s="478" t="s">
        <v>38</v>
      </c>
      <c r="L145" s="478" t="s">
        <v>38</v>
      </c>
      <c r="M145" s="521" t="s">
        <v>1074</v>
      </c>
      <c r="N145" s="523" t="s">
        <v>131</v>
      </c>
      <c r="O145" s="534" t="s">
        <v>1044</v>
      </c>
      <c r="P145" s="525">
        <v>182</v>
      </c>
      <c r="Q145" s="525">
        <v>198</v>
      </c>
      <c r="R145" s="525">
        <v>242</v>
      </c>
      <c r="S145" s="526"/>
      <c r="T145" s="522"/>
      <c r="U145" s="522"/>
      <c r="V145" s="522"/>
      <c r="W145" s="568"/>
      <c r="X145" s="522"/>
    </row>
    <row r="146" spans="1:24" s="530" customFormat="1" ht="16.2" customHeight="1">
      <c r="A146" s="671"/>
      <c r="B146" s="476" t="s">
        <v>1070</v>
      </c>
      <c r="C146" s="476" t="s">
        <v>1421</v>
      </c>
      <c r="D146" s="475" t="s">
        <v>371</v>
      </c>
      <c r="E146" s="477" t="s">
        <v>1706</v>
      </c>
      <c r="F146" s="475" t="s">
        <v>4</v>
      </c>
      <c r="G146" s="475" t="s">
        <v>4</v>
      </c>
      <c r="H146" s="475" t="s">
        <v>1045</v>
      </c>
      <c r="I146" s="475" t="s">
        <v>379</v>
      </c>
      <c r="J146" s="479" t="s">
        <v>6</v>
      </c>
      <c r="K146" s="478" t="s">
        <v>6</v>
      </c>
      <c r="L146" s="479" t="s">
        <v>6</v>
      </c>
      <c r="M146" s="521" t="s">
        <v>1074</v>
      </c>
      <c r="N146" s="523" t="s">
        <v>131</v>
      </c>
      <c r="O146" s="534" t="s">
        <v>1044</v>
      </c>
      <c r="P146" s="525">
        <v>182</v>
      </c>
      <c r="Q146" s="525">
        <v>198</v>
      </c>
      <c r="R146" s="525">
        <v>242</v>
      </c>
      <c r="S146" s="526"/>
      <c r="T146" s="522"/>
      <c r="U146" s="522"/>
      <c r="V146" s="522"/>
      <c r="W146" s="568"/>
      <c r="X146" s="522"/>
    </row>
    <row r="147" spans="1:24" s="530" customFormat="1" ht="16.2" customHeight="1">
      <c r="A147" s="671"/>
      <c r="B147" s="476" t="s">
        <v>1072</v>
      </c>
      <c r="C147" s="476" t="s">
        <v>1421</v>
      </c>
      <c r="D147" s="475" t="s">
        <v>371</v>
      </c>
      <c r="E147" s="477" t="s">
        <v>1706</v>
      </c>
      <c r="F147" s="475" t="s">
        <v>4</v>
      </c>
      <c r="G147" s="475" t="s">
        <v>4</v>
      </c>
      <c r="H147" s="475" t="s">
        <v>1045</v>
      </c>
      <c r="I147" s="475" t="s">
        <v>379</v>
      </c>
      <c r="J147" s="479" t="s">
        <v>6</v>
      </c>
      <c r="K147" s="478" t="s">
        <v>6</v>
      </c>
      <c r="L147" s="478" t="s">
        <v>6</v>
      </c>
      <c r="M147" s="521" t="s">
        <v>1074</v>
      </c>
      <c r="N147" s="523" t="s">
        <v>131</v>
      </c>
      <c r="O147" s="534" t="s">
        <v>1044</v>
      </c>
      <c r="P147" s="525">
        <v>182</v>
      </c>
      <c r="Q147" s="525">
        <v>198</v>
      </c>
      <c r="R147" s="525">
        <v>242</v>
      </c>
      <c r="S147" s="526"/>
      <c r="T147" s="522"/>
      <c r="U147" s="522"/>
      <c r="V147" s="522"/>
      <c r="W147" s="568"/>
      <c r="X147" s="522"/>
    </row>
    <row r="148" spans="1:24" s="530" customFormat="1" ht="16.2" hidden="1" customHeight="1">
      <c r="A148" s="671"/>
      <c r="B148" s="495" t="s">
        <v>1039</v>
      </c>
      <c r="C148" s="495" t="s">
        <v>1421</v>
      </c>
      <c r="D148" s="494" t="s">
        <v>371</v>
      </c>
      <c r="E148" s="496" t="s">
        <v>1708</v>
      </c>
      <c r="F148" s="494" t="s">
        <v>4</v>
      </c>
      <c r="G148" s="494" t="s">
        <v>4</v>
      </c>
      <c r="H148" s="494" t="s">
        <v>1929</v>
      </c>
      <c r="I148" s="494" t="s">
        <v>378</v>
      </c>
      <c r="J148" s="497" t="s">
        <v>982</v>
      </c>
      <c r="K148" s="497" t="s">
        <v>982</v>
      </c>
      <c r="L148" s="497" t="s">
        <v>982</v>
      </c>
      <c r="M148" s="521" t="s">
        <v>1074</v>
      </c>
      <c r="N148" s="523" t="s">
        <v>131</v>
      </c>
      <c r="O148" s="534" t="s">
        <v>1044</v>
      </c>
      <c r="P148" s="525">
        <v>182</v>
      </c>
      <c r="Q148" s="525">
        <v>198</v>
      </c>
      <c r="R148" s="525">
        <v>242</v>
      </c>
      <c r="S148" s="526"/>
      <c r="T148" s="522"/>
      <c r="U148" s="522"/>
      <c r="V148" s="522"/>
      <c r="W148" s="568"/>
      <c r="X148" s="522"/>
    </row>
    <row r="149" spans="1:24" s="530" customFormat="1" ht="16.2" customHeight="1">
      <c r="A149" s="671"/>
      <c r="B149" s="476" t="s">
        <v>1039</v>
      </c>
      <c r="C149" s="476" t="s">
        <v>1421</v>
      </c>
      <c r="D149" s="475" t="s">
        <v>371</v>
      </c>
      <c r="E149" s="477" t="s">
        <v>1708</v>
      </c>
      <c r="F149" s="475" t="s">
        <v>4</v>
      </c>
      <c r="G149" s="475" t="s">
        <v>4</v>
      </c>
      <c r="H149" s="475" t="s">
        <v>5</v>
      </c>
      <c r="I149" s="475" t="s">
        <v>373</v>
      </c>
      <c r="J149" s="478" t="s">
        <v>6</v>
      </c>
      <c r="K149" s="478" t="s">
        <v>6</v>
      </c>
      <c r="L149" s="478" t="s">
        <v>6</v>
      </c>
      <c r="M149" s="521" t="s">
        <v>1074</v>
      </c>
      <c r="N149" s="523" t="s">
        <v>131</v>
      </c>
      <c r="O149" s="534" t="s">
        <v>1044</v>
      </c>
      <c r="P149" s="525">
        <v>182</v>
      </c>
      <c r="Q149" s="525">
        <v>198</v>
      </c>
      <c r="R149" s="525">
        <v>242</v>
      </c>
      <c r="S149" s="526"/>
      <c r="T149" s="522"/>
      <c r="U149" s="522"/>
      <c r="V149" s="522"/>
      <c r="W149" s="568"/>
      <c r="X149" s="522"/>
    </row>
    <row r="150" spans="1:24" s="530" customFormat="1" ht="16.2" hidden="1" customHeight="1">
      <c r="A150" s="671"/>
      <c r="B150" s="476" t="s">
        <v>1039</v>
      </c>
      <c r="C150" s="476" t="s">
        <v>1421</v>
      </c>
      <c r="D150" s="475" t="s">
        <v>371</v>
      </c>
      <c r="E150" s="477" t="s">
        <v>146</v>
      </c>
      <c r="F150" s="475" t="s">
        <v>4</v>
      </c>
      <c r="G150" s="475" t="s">
        <v>4</v>
      </c>
      <c r="H150" s="475" t="s">
        <v>5</v>
      </c>
      <c r="I150" s="475" t="s">
        <v>373</v>
      </c>
      <c r="J150" s="478" t="s">
        <v>38</v>
      </c>
      <c r="K150" s="478" t="s">
        <v>38</v>
      </c>
      <c r="L150" s="478" t="s">
        <v>6</v>
      </c>
      <c r="M150" s="521" t="s">
        <v>1074</v>
      </c>
      <c r="N150" s="523" t="s">
        <v>131</v>
      </c>
      <c r="O150" s="534" t="s">
        <v>1044</v>
      </c>
      <c r="P150" s="525">
        <v>182</v>
      </c>
      <c r="Q150" s="525">
        <v>198</v>
      </c>
      <c r="R150" s="525">
        <v>242</v>
      </c>
      <c r="S150" s="526"/>
      <c r="T150" s="522"/>
      <c r="U150" s="522"/>
      <c r="V150" s="522"/>
      <c r="W150" s="568"/>
      <c r="X150" s="522"/>
    </row>
    <row r="151" spans="1:24" s="530" customFormat="1" ht="16.2" hidden="1" customHeight="1">
      <c r="A151" s="671"/>
      <c r="B151" s="476" t="s">
        <v>1039</v>
      </c>
      <c r="C151" s="476" t="s">
        <v>1421</v>
      </c>
      <c r="D151" s="475" t="s">
        <v>371</v>
      </c>
      <c r="E151" s="477" t="s">
        <v>146</v>
      </c>
      <c r="F151" s="475" t="s">
        <v>15</v>
      </c>
      <c r="G151" s="475" t="s">
        <v>109</v>
      </c>
      <c r="H151" s="475" t="s">
        <v>154</v>
      </c>
      <c r="I151" s="475" t="s">
        <v>377</v>
      </c>
      <c r="J151" s="478" t="s">
        <v>38</v>
      </c>
      <c r="K151" s="478" t="s">
        <v>6</v>
      </c>
      <c r="L151" s="478" t="s">
        <v>6</v>
      </c>
      <c r="M151" s="521" t="s">
        <v>1074</v>
      </c>
      <c r="N151" s="523" t="s">
        <v>131</v>
      </c>
      <c r="O151" s="534" t="s">
        <v>1044</v>
      </c>
      <c r="P151" s="525">
        <v>182</v>
      </c>
      <c r="Q151" s="525">
        <v>198</v>
      </c>
      <c r="R151" s="525">
        <v>242</v>
      </c>
      <c r="S151" s="526"/>
      <c r="T151" s="522"/>
      <c r="U151" s="522"/>
      <c r="V151" s="522"/>
      <c r="W151" s="568"/>
      <c r="X151" s="522"/>
    </row>
    <row r="152" spans="1:24" s="530" customFormat="1" ht="16.2" customHeight="1">
      <c r="A152" s="671"/>
      <c r="B152" s="476" t="s">
        <v>1039</v>
      </c>
      <c r="C152" s="476" t="s">
        <v>1421</v>
      </c>
      <c r="D152" s="475" t="s">
        <v>371</v>
      </c>
      <c r="E152" s="477" t="s">
        <v>146</v>
      </c>
      <c r="F152" s="475" t="s">
        <v>4</v>
      </c>
      <c r="G152" s="475" t="s">
        <v>4</v>
      </c>
      <c r="H152" s="475" t="s">
        <v>1045</v>
      </c>
      <c r="I152" s="475" t="s">
        <v>379</v>
      </c>
      <c r="J152" s="478" t="s">
        <v>6</v>
      </c>
      <c r="K152" s="478" t="s">
        <v>6</v>
      </c>
      <c r="L152" s="478" t="s">
        <v>6</v>
      </c>
      <c r="M152" s="521" t="s">
        <v>1074</v>
      </c>
      <c r="N152" s="523" t="s">
        <v>131</v>
      </c>
      <c r="O152" s="534" t="s">
        <v>1044</v>
      </c>
      <c r="P152" s="525">
        <v>182</v>
      </c>
      <c r="Q152" s="525">
        <v>198</v>
      </c>
      <c r="R152" s="525">
        <v>242</v>
      </c>
      <c r="S152" s="526"/>
      <c r="T152" s="522"/>
      <c r="U152" s="522"/>
      <c r="V152" s="522"/>
      <c r="W152" s="568"/>
      <c r="X152" s="522"/>
    </row>
    <row r="153" spans="1:24" s="483" customFormat="1" ht="16.2" customHeight="1">
      <c r="A153" s="671"/>
      <c r="B153" s="475" t="s">
        <v>1071</v>
      </c>
      <c r="C153" s="476" t="s">
        <v>1421</v>
      </c>
      <c r="D153" s="475" t="s">
        <v>198</v>
      </c>
      <c r="E153" s="477" t="s">
        <v>229</v>
      </c>
      <c r="F153" s="475" t="s">
        <v>4</v>
      </c>
      <c r="G153" s="475" t="s">
        <v>4</v>
      </c>
      <c r="H153" s="475" t="s">
        <v>1045</v>
      </c>
      <c r="I153" s="475" t="s">
        <v>379</v>
      </c>
      <c r="J153" s="478" t="s">
        <v>6</v>
      </c>
      <c r="K153" s="478" t="s">
        <v>38</v>
      </c>
      <c r="L153" s="478" t="s">
        <v>6</v>
      </c>
      <c r="M153" s="476" t="s">
        <v>120</v>
      </c>
      <c r="N153" s="478"/>
      <c r="O153" s="475" t="s">
        <v>1306</v>
      </c>
      <c r="P153" s="479">
        <v>18</v>
      </c>
      <c r="Q153" s="479">
        <v>29</v>
      </c>
      <c r="R153" s="479">
        <v>33</v>
      </c>
      <c r="S153" s="484">
        <f>AVERAGE(P153:R153)</f>
        <v>26.666666666666668</v>
      </c>
      <c r="T153" s="509"/>
      <c r="U153" s="509"/>
      <c r="V153" s="518" t="s">
        <v>1307</v>
      </c>
      <c r="W153" s="475" t="s">
        <v>1308</v>
      </c>
      <c r="X153" s="482"/>
    </row>
    <row r="154" spans="1:24" s="483" customFormat="1" ht="16.2" customHeight="1">
      <c r="A154" s="671"/>
      <c r="B154" s="475" t="s">
        <v>1070</v>
      </c>
      <c r="C154" s="476" t="s">
        <v>1421</v>
      </c>
      <c r="D154" s="475" t="s">
        <v>198</v>
      </c>
      <c r="E154" s="477" t="s">
        <v>229</v>
      </c>
      <c r="F154" s="475" t="s">
        <v>4</v>
      </c>
      <c r="G154" s="475" t="s">
        <v>4</v>
      </c>
      <c r="H154" s="475" t="s">
        <v>1045</v>
      </c>
      <c r="I154" s="475" t="s">
        <v>379</v>
      </c>
      <c r="J154" s="478" t="s">
        <v>6</v>
      </c>
      <c r="K154" s="478" t="s">
        <v>38</v>
      </c>
      <c r="L154" s="478" t="s">
        <v>6</v>
      </c>
      <c r="M154" s="476"/>
      <c r="N154" s="478"/>
      <c r="O154" s="486" t="s">
        <v>182</v>
      </c>
      <c r="P154" s="479" t="s">
        <v>8</v>
      </c>
      <c r="Q154" s="479" t="s">
        <v>8</v>
      </c>
      <c r="R154" s="479" t="s">
        <v>8</v>
      </c>
      <c r="S154" s="479" t="s">
        <v>982</v>
      </c>
      <c r="T154" s="509"/>
      <c r="U154" s="509"/>
      <c r="V154" s="518" t="s">
        <v>1307</v>
      </c>
      <c r="W154" s="475" t="s">
        <v>1308</v>
      </c>
      <c r="X154" s="482"/>
    </row>
    <row r="155" spans="1:24" s="483" customFormat="1" ht="16.2" customHeight="1">
      <c r="A155" s="671"/>
      <c r="B155" s="475" t="s">
        <v>1039</v>
      </c>
      <c r="C155" s="476" t="s">
        <v>1421</v>
      </c>
      <c r="D155" s="475" t="s">
        <v>198</v>
      </c>
      <c r="E155" s="477" t="s">
        <v>229</v>
      </c>
      <c r="F155" s="475" t="s">
        <v>4</v>
      </c>
      <c r="G155" s="475" t="s">
        <v>4</v>
      </c>
      <c r="H155" s="475" t="s">
        <v>1045</v>
      </c>
      <c r="I155" s="475" t="s">
        <v>379</v>
      </c>
      <c r="J155" s="478" t="s">
        <v>6</v>
      </c>
      <c r="K155" s="478" t="s">
        <v>38</v>
      </c>
      <c r="L155" s="478" t="s">
        <v>6</v>
      </c>
      <c r="M155" s="476" t="s">
        <v>184</v>
      </c>
      <c r="N155" s="478" t="s">
        <v>185</v>
      </c>
      <c r="O155" s="486" t="s">
        <v>183</v>
      </c>
      <c r="P155" s="479">
        <v>10</v>
      </c>
      <c r="Q155" s="479">
        <v>17</v>
      </c>
      <c r="R155" s="479">
        <v>3</v>
      </c>
      <c r="S155" s="484">
        <f>AVERAGE(P155:R155)</f>
        <v>10</v>
      </c>
      <c r="T155" s="480" t="s">
        <v>1736</v>
      </c>
      <c r="U155" s="482"/>
      <c r="V155" s="481" t="s">
        <v>1258</v>
      </c>
      <c r="W155" s="490" t="s">
        <v>1261</v>
      </c>
      <c r="X155" s="485"/>
    </row>
    <row r="156" spans="1:24" s="483" customFormat="1" ht="16.2" customHeight="1">
      <c r="A156" s="671"/>
      <c r="B156" s="521" t="s">
        <v>1070</v>
      </c>
      <c r="C156" s="521" t="s">
        <v>1421</v>
      </c>
      <c r="D156" s="520" t="s">
        <v>371</v>
      </c>
      <c r="E156" s="522" t="s">
        <v>1706</v>
      </c>
      <c r="F156" s="520" t="s">
        <v>4</v>
      </c>
      <c r="G156" s="520" t="s">
        <v>91</v>
      </c>
      <c r="H156" s="520" t="s">
        <v>1045</v>
      </c>
      <c r="I156" s="520" t="s">
        <v>374</v>
      </c>
      <c r="J156" s="525" t="s">
        <v>6</v>
      </c>
      <c r="K156" s="523" t="s">
        <v>6</v>
      </c>
      <c r="L156" s="523" t="s">
        <v>6</v>
      </c>
      <c r="M156" s="476" t="s">
        <v>187</v>
      </c>
      <c r="N156" s="478" t="s">
        <v>45</v>
      </c>
      <c r="O156" s="475" t="s">
        <v>186</v>
      </c>
      <c r="P156" s="479"/>
      <c r="Q156" s="479"/>
      <c r="R156" s="479"/>
      <c r="S156" s="484"/>
      <c r="T156" s="480" t="s">
        <v>1299</v>
      </c>
      <c r="U156" s="481" t="s">
        <v>1692</v>
      </c>
      <c r="V156" s="481" t="s">
        <v>628</v>
      </c>
      <c r="W156" s="477" t="s">
        <v>629</v>
      </c>
      <c r="X156" s="482"/>
    </row>
    <row r="157" spans="1:24" s="483" customFormat="1" ht="16.2" customHeight="1">
      <c r="A157" s="671"/>
      <c r="B157" s="521" t="s">
        <v>1072</v>
      </c>
      <c r="C157" s="521" t="s">
        <v>1421</v>
      </c>
      <c r="D157" s="520" t="s">
        <v>371</v>
      </c>
      <c r="E157" s="522" t="s">
        <v>1706</v>
      </c>
      <c r="F157" s="520" t="s">
        <v>4</v>
      </c>
      <c r="G157" s="520" t="s">
        <v>91</v>
      </c>
      <c r="H157" s="520" t="s">
        <v>1045</v>
      </c>
      <c r="I157" s="520" t="s">
        <v>374</v>
      </c>
      <c r="J157" s="525" t="s">
        <v>6</v>
      </c>
      <c r="K157" s="523" t="s">
        <v>6</v>
      </c>
      <c r="L157" s="523" t="s">
        <v>6</v>
      </c>
      <c r="M157" s="476" t="s">
        <v>187</v>
      </c>
      <c r="N157" s="478" t="s">
        <v>45</v>
      </c>
      <c r="O157" s="475" t="s">
        <v>186</v>
      </c>
      <c r="P157" s="479">
        <v>19</v>
      </c>
      <c r="Q157" s="479">
        <v>18</v>
      </c>
      <c r="R157" s="479">
        <v>17</v>
      </c>
      <c r="S157" s="484">
        <f>AVERAGE(P157:R157)</f>
        <v>18</v>
      </c>
      <c r="T157" s="480" t="s">
        <v>1299</v>
      </c>
      <c r="U157" s="481" t="s">
        <v>1692</v>
      </c>
      <c r="V157" s="481" t="s">
        <v>628</v>
      </c>
      <c r="W157" s="477" t="s">
        <v>629</v>
      </c>
      <c r="X157" s="482"/>
    </row>
    <row r="158" spans="1:24" s="483" customFormat="1" ht="16.2" hidden="1" customHeight="1">
      <c r="A158" s="671"/>
      <c r="B158" s="521" t="s">
        <v>1039</v>
      </c>
      <c r="C158" s="521" t="s">
        <v>1421</v>
      </c>
      <c r="D158" s="520" t="s">
        <v>371</v>
      </c>
      <c r="E158" s="522" t="s">
        <v>146</v>
      </c>
      <c r="F158" s="520" t="s">
        <v>15</v>
      </c>
      <c r="G158" s="520" t="s">
        <v>1271</v>
      </c>
      <c r="H158" s="520" t="s">
        <v>1633</v>
      </c>
      <c r="I158" s="520" t="s">
        <v>383</v>
      </c>
      <c r="J158" s="523" t="s">
        <v>38</v>
      </c>
      <c r="K158" s="523" t="s">
        <v>38</v>
      </c>
      <c r="L158" s="523" t="s">
        <v>38</v>
      </c>
      <c r="M158" s="476" t="s">
        <v>190</v>
      </c>
      <c r="N158" s="478" t="s">
        <v>191</v>
      </c>
      <c r="O158" s="475" t="s">
        <v>189</v>
      </c>
      <c r="P158" s="479">
        <v>17</v>
      </c>
      <c r="Q158" s="479">
        <v>3</v>
      </c>
      <c r="R158" s="479">
        <v>10</v>
      </c>
      <c r="S158" s="484">
        <f>AVERAGE(P158:R158)</f>
        <v>10</v>
      </c>
      <c r="T158" s="480" t="s">
        <v>1736</v>
      </c>
      <c r="U158" s="482"/>
      <c r="V158" s="482" t="s">
        <v>1276</v>
      </c>
      <c r="W158" s="477" t="s">
        <v>1269</v>
      </c>
      <c r="X158" s="482"/>
    </row>
    <row r="159" spans="1:24" s="483" customFormat="1" ht="16.2" hidden="1" customHeight="1">
      <c r="A159" s="671"/>
      <c r="B159" s="520" t="s">
        <v>1050</v>
      </c>
      <c r="C159" s="521" t="s">
        <v>1421</v>
      </c>
      <c r="D159" s="520" t="s">
        <v>201</v>
      </c>
      <c r="E159" s="522" t="s">
        <v>208</v>
      </c>
      <c r="F159" s="520" t="s">
        <v>4</v>
      </c>
      <c r="G159" s="520" t="s">
        <v>91</v>
      </c>
      <c r="H159" s="520" t="s">
        <v>1045</v>
      </c>
      <c r="I159" s="520" t="s">
        <v>388</v>
      </c>
      <c r="J159" s="523" t="s">
        <v>38</v>
      </c>
      <c r="K159" s="523" t="s">
        <v>38</v>
      </c>
      <c r="L159" s="523" t="s">
        <v>38</v>
      </c>
      <c r="M159" s="476" t="s">
        <v>193</v>
      </c>
      <c r="N159" s="478" t="s">
        <v>194</v>
      </c>
      <c r="O159" s="475" t="s">
        <v>192</v>
      </c>
      <c r="P159" s="479">
        <v>140</v>
      </c>
      <c r="Q159" s="479">
        <v>149</v>
      </c>
      <c r="R159" s="479">
        <v>130</v>
      </c>
      <c r="S159" s="484">
        <f>AVERAGE(P159:R159)</f>
        <v>139.66666666666666</v>
      </c>
      <c r="T159" s="480" t="s">
        <v>1736</v>
      </c>
      <c r="U159" s="482"/>
      <c r="V159" s="482" t="s">
        <v>1276</v>
      </c>
      <c r="W159" s="477" t="s">
        <v>1269</v>
      </c>
      <c r="X159" s="482"/>
    </row>
    <row r="160" spans="1:24" s="530" customFormat="1" ht="16.2" hidden="1" customHeight="1">
      <c r="A160" s="671"/>
      <c r="B160" s="520" t="s">
        <v>1039</v>
      </c>
      <c r="C160" s="521" t="s">
        <v>1421</v>
      </c>
      <c r="D160" s="520" t="s">
        <v>198</v>
      </c>
      <c r="E160" s="522" t="s">
        <v>224</v>
      </c>
      <c r="F160" s="520" t="s">
        <v>4</v>
      </c>
      <c r="G160" s="520" t="s">
        <v>91</v>
      </c>
      <c r="H160" s="520" t="s">
        <v>1045</v>
      </c>
      <c r="I160" s="520" t="s">
        <v>388</v>
      </c>
      <c r="J160" s="523" t="s">
        <v>38</v>
      </c>
      <c r="K160" s="523" t="s">
        <v>38</v>
      </c>
      <c r="L160" s="523" t="s">
        <v>38</v>
      </c>
      <c r="M160" s="521"/>
      <c r="N160" s="523"/>
      <c r="O160" s="520" t="s">
        <v>251</v>
      </c>
      <c r="P160" s="525" t="s">
        <v>8</v>
      </c>
      <c r="Q160" s="525" t="s">
        <v>8</v>
      </c>
      <c r="R160" s="525" t="s">
        <v>8</v>
      </c>
      <c r="S160" s="525" t="s">
        <v>8</v>
      </c>
      <c r="T160" s="522"/>
      <c r="U160" s="522"/>
      <c r="V160" s="576" t="s">
        <v>1795</v>
      </c>
      <c r="W160" s="522"/>
      <c r="X160" s="522"/>
    </row>
    <row r="161" spans="1:24" s="483" customFormat="1" ht="14.25" hidden="1" customHeight="1">
      <c r="A161" s="671"/>
      <c r="B161" s="520" t="s">
        <v>1039</v>
      </c>
      <c r="C161" s="521" t="s">
        <v>1421</v>
      </c>
      <c r="D161" s="520" t="s">
        <v>198</v>
      </c>
      <c r="E161" s="522" t="s">
        <v>229</v>
      </c>
      <c r="F161" s="533" t="s">
        <v>4</v>
      </c>
      <c r="G161" s="533" t="s">
        <v>91</v>
      </c>
      <c r="H161" s="520" t="s">
        <v>1565</v>
      </c>
      <c r="I161" s="520" t="s">
        <v>388</v>
      </c>
      <c r="J161" s="523" t="s">
        <v>38</v>
      </c>
      <c r="K161" s="523" t="s">
        <v>38</v>
      </c>
      <c r="L161" s="523" t="s">
        <v>38</v>
      </c>
      <c r="M161" s="476" t="s">
        <v>982</v>
      </c>
      <c r="N161" s="478"/>
      <c r="O161" s="486" t="s">
        <v>195</v>
      </c>
      <c r="P161" s="479" t="s">
        <v>8</v>
      </c>
      <c r="Q161" s="479" t="s">
        <v>8</v>
      </c>
      <c r="R161" s="479" t="s">
        <v>8</v>
      </c>
      <c r="S161" s="479" t="s">
        <v>982</v>
      </c>
      <c r="T161" s="475" t="s">
        <v>1279</v>
      </c>
      <c r="U161" s="482" t="s">
        <v>457</v>
      </c>
      <c r="V161" s="481" t="s">
        <v>1277</v>
      </c>
      <c r="W161" s="477" t="s">
        <v>1278</v>
      </c>
      <c r="X161" s="485"/>
    </row>
    <row r="162" spans="1:24" s="530" customFormat="1" ht="13.5" customHeight="1">
      <c r="A162" s="671"/>
      <c r="B162" s="475" t="s">
        <v>1039</v>
      </c>
      <c r="C162" s="476" t="s">
        <v>1421</v>
      </c>
      <c r="D162" s="475" t="s">
        <v>198</v>
      </c>
      <c r="E162" s="477" t="s">
        <v>237</v>
      </c>
      <c r="F162" s="475" t="s">
        <v>4</v>
      </c>
      <c r="G162" s="475" t="s">
        <v>4</v>
      </c>
      <c r="H162" s="475" t="s">
        <v>1045</v>
      </c>
      <c r="I162" s="475" t="s">
        <v>379</v>
      </c>
      <c r="J162" s="478" t="s">
        <v>6</v>
      </c>
      <c r="K162" s="478" t="s">
        <v>6</v>
      </c>
      <c r="L162" s="478" t="s">
        <v>6</v>
      </c>
      <c r="M162" s="521" t="s">
        <v>982</v>
      </c>
      <c r="N162" s="523"/>
      <c r="O162" s="520" t="s">
        <v>197</v>
      </c>
      <c r="P162" s="525">
        <v>3</v>
      </c>
      <c r="Q162" s="525">
        <v>5</v>
      </c>
      <c r="R162" s="525">
        <v>5</v>
      </c>
      <c r="S162" s="526">
        <f>AVERAGE(P162:R162)</f>
        <v>4.333333333333333</v>
      </c>
      <c r="T162" s="536"/>
      <c r="U162" s="537" t="s">
        <v>1141</v>
      </c>
      <c r="V162" s="537" t="s">
        <v>1156</v>
      </c>
      <c r="W162" s="522" t="s">
        <v>1155</v>
      </c>
      <c r="X162" s="537"/>
    </row>
    <row r="163" spans="1:24" s="530" customFormat="1" ht="16.2" hidden="1" customHeight="1" thickBot="1">
      <c r="A163" s="671"/>
      <c r="B163" s="475" t="s">
        <v>1039</v>
      </c>
      <c r="C163" s="476" t="s">
        <v>1421</v>
      </c>
      <c r="D163" s="491" t="s">
        <v>198</v>
      </c>
      <c r="E163" s="477" t="s">
        <v>237</v>
      </c>
      <c r="F163" s="491" t="s">
        <v>4</v>
      </c>
      <c r="G163" s="491" t="s">
        <v>91</v>
      </c>
      <c r="H163" s="475" t="s">
        <v>1573</v>
      </c>
      <c r="I163" s="475"/>
      <c r="J163" s="478"/>
      <c r="K163" s="542"/>
      <c r="L163" s="478"/>
      <c r="M163" s="521"/>
      <c r="N163" s="523"/>
      <c r="O163" s="520" t="s">
        <v>200</v>
      </c>
      <c r="P163" s="525">
        <v>281</v>
      </c>
      <c r="Q163" s="525">
        <v>330</v>
      </c>
      <c r="R163" s="525">
        <v>401</v>
      </c>
      <c r="S163" s="526">
        <f>AVERAGE(P163:R163)</f>
        <v>337.33333333333331</v>
      </c>
      <c r="T163" s="522"/>
      <c r="U163" s="522"/>
      <c r="V163" s="522"/>
      <c r="W163" s="522"/>
      <c r="X163" s="522"/>
    </row>
    <row r="164" spans="1:24" s="483" customFormat="1" ht="16.2" hidden="1" customHeight="1" thickBot="1">
      <c r="A164" s="671"/>
      <c r="B164" s="475" t="s">
        <v>1777</v>
      </c>
      <c r="C164" s="476" t="s">
        <v>1421</v>
      </c>
      <c r="D164" s="491" t="s">
        <v>198</v>
      </c>
      <c r="E164" s="477" t="s">
        <v>237</v>
      </c>
      <c r="F164" s="491" t="s">
        <v>4</v>
      </c>
      <c r="G164" s="491" t="s">
        <v>91</v>
      </c>
      <c r="H164" s="475" t="s">
        <v>1573</v>
      </c>
      <c r="I164" s="475"/>
      <c r="J164" s="478"/>
      <c r="K164" s="542"/>
      <c r="L164" s="478"/>
      <c r="M164" s="476" t="s">
        <v>205</v>
      </c>
      <c r="N164" s="478" t="s">
        <v>14</v>
      </c>
      <c r="O164" s="475" t="s">
        <v>204</v>
      </c>
      <c r="P164" s="479">
        <v>0</v>
      </c>
      <c r="Q164" s="479">
        <v>1</v>
      </c>
      <c r="R164" s="479">
        <v>1</v>
      </c>
      <c r="S164" s="484">
        <f>AVERAGE(P164:R164)</f>
        <v>0.66666666666666663</v>
      </c>
      <c r="T164" s="477"/>
      <c r="U164" s="577"/>
      <c r="V164" s="578" t="s">
        <v>1084</v>
      </c>
      <c r="W164" s="579"/>
      <c r="X164" s="477"/>
    </row>
    <row r="165" spans="1:24" s="483" customFormat="1" ht="16.2" hidden="1" customHeight="1" thickBot="1">
      <c r="A165" s="671"/>
      <c r="B165" s="476" t="s">
        <v>1070</v>
      </c>
      <c r="C165" s="476" t="s">
        <v>1421</v>
      </c>
      <c r="D165" s="475" t="s">
        <v>201</v>
      </c>
      <c r="E165" s="477" t="s">
        <v>252</v>
      </c>
      <c r="F165" s="475" t="s">
        <v>4</v>
      </c>
      <c r="G165" s="475" t="s">
        <v>91</v>
      </c>
      <c r="H165" s="475" t="s">
        <v>1928</v>
      </c>
      <c r="I165" s="520" t="s">
        <v>388</v>
      </c>
      <c r="J165" s="523" t="s">
        <v>38</v>
      </c>
      <c r="K165" s="523" t="s">
        <v>38</v>
      </c>
      <c r="L165" s="523" t="s">
        <v>38</v>
      </c>
      <c r="M165" s="476" t="s">
        <v>207</v>
      </c>
      <c r="N165" s="478" t="s">
        <v>45</v>
      </c>
      <c r="O165" s="475" t="s">
        <v>206</v>
      </c>
      <c r="P165" s="479">
        <v>61</v>
      </c>
      <c r="Q165" s="479">
        <v>28</v>
      </c>
      <c r="R165" s="479">
        <v>33</v>
      </c>
      <c r="S165" s="484">
        <f>AVERAGE(P165:R165)</f>
        <v>40.666666666666664</v>
      </c>
      <c r="T165" s="477"/>
      <c r="U165" s="577"/>
      <c r="V165" s="580"/>
      <c r="W165" s="581"/>
      <c r="X165" s="477"/>
    </row>
    <row r="166" spans="1:24" s="530" customFormat="1" ht="16.2" hidden="1" customHeight="1" thickBot="1">
      <c r="A166" s="671"/>
      <c r="B166" s="476" t="s">
        <v>1072</v>
      </c>
      <c r="C166" s="476" t="s">
        <v>1421</v>
      </c>
      <c r="D166" s="475" t="s">
        <v>201</v>
      </c>
      <c r="E166" s="477" t="s">
        <v>252</v>
      </c>
      <c r="F166" s="475" t="s">
        <v>4</v>
      </c>
      <c r="G166" s="475" t="s">
        <v>91</v>
      </c>
      <c r="H166" s="475" t="s">
        <v>1928</v>
      </c>
      <c r="I166" s="520" t="s">
        <v>388</v>
      </c>
      <c r="J166" s="523" t="s">
        <v>38</v>
      </c>
      <c r="K166" s="523" t="s">
        <v>38</v>
      </c>
      <c r="L166" s="523" t="s">
        <v>38</v>
      </c>
      <c r="M166" s="521"/>
      <c r="N166" s="523"/>
      <c r="O166" s="520" t="s">
        <v>209</v>
      </c>
      <c r="P166" s="525" t="s">
        <v>8</v>
      </c>
      <c r="Q166" s="525" t="s">
        <v>8</v>
      </c>
      <c r="R166" s="525" t="s">
        <v>8</v>
      </c>
      <c r="S166" s="525" t="s">
        <v>8</v>
      </c>
      <c r="T166" s="582" t="s">
        <v>797</v>
      </c>
      <c r="U166" s="583" t="s">
        <v>798</v>
      </c>
      <c r="V166" s="583" t="s">
        <v>799</v>
      </c>
      <c r="W166" s="584" t="s">
        <v>800</v>
      </c>
      <c r="X166" s="522"/>
    </row>
    <row r="167" spans="1:24" s="483" customFormat="1" ht="16.2" hidden="1" customHeight="1" thickBot="1">
      <c r="A167" s="671"/>
      <c r="B167" s="476" t="s">
        <v>1070</v>
      </c>
      <c r="C167" s="476" t="s">
        <v>1421</v>
      </c>
      <c r="D167" s="475" t="s">
        <v>201</v>
      </c>
      <c r="E167" s="558" t="s">
        <v>252</v>
      </c>
      <c r="F167" s="491" t="s">
        <v>4</v>
      </c>
      <c r="G167" s="491" t="s">
        <v>91</v>
      </c>
      <c r="H167" s="475" t="s">
        <v>1592</v>
      </c>
      <c r="I167" s="520" t="s">
        <v>1545</v>
      </c>
      <c r="J167" s="523" t="s">
        <v>38</v>
      </c>
      <c r="K167" s="523" t="s">
        <v>38</v>
      </c>
      <c r="L167" s="523" t="s">
        <v>38</v>
      </c>
      <c r="M167" s="476"/>
      <c r="N167" s="478"/>
      <c r="O167" s="475" t="s">
        <v>1088</v>
      </c>
      <c r="P167" s="479" t="s">
        <v>8</v>
      </c>
      <c r="Q167" s="479" t="s">
        <v>8</v>
      </c>
      <c r="R167" s="479" t="s">
        <v>8</v>
      </c>
      <c r="S167" s="479" t="s">
        <v>8</v>
      </c>
      <c r="T167" s="585" t="s">
        <v>1872</v>
      </c>
      <c r="U167" s="577" t="s">
        <v>1093</v>
      </c>
      <c r="V167" s="577" t="s">
        <v>1092</v>
      </c>
      <c r="W167" s="586" t="s">
        <v>1095</v>
      </c>
      <c r="X167" s="477"/>
    </row>
    <row r="168" spans="1:24" s="530" customFormat="1" ht="16.2" hidden="1" customHeight="1">
      <c r="A168" s="671"/>
      <c r="B168" s="476" t="s">
        <v>1072</v>
      </c>
      <c r="C168" s="476" t="s">
        <v>1421</v>
      </c>
      <c r="D168" s="475" t="s">
        <v>201</v>
      </c>
      <c r="E168" s="558" t="s">
        <v>252</v>
      </c>
      <c r="F168" s="491" t="s">
        <v>4</v>
      </c>
      <c r="G168" s="491" t="s">
        <v>91</v>
      </c>
      <c r="H168" s="475" t="s">
        <v>1592</v>
      </c>
      <c r="I168" s="520" t="s">
        <v>1545</v>
      </c>
      <c r="J168" s="523" t="s">
        <v>38</v>
      </c>
      <c r="K168" s="523" t="s">
        <v>38</v>
      </c>
      <c r="L168" s="523" t="s">
        <v>38</v>
      </c>
      <c r="M168" s="521" t="s">
        <v>214</v>
      </c>
      <c r="N168" s="523" t="s">
        <v>45</v>
      </c>
      <c r="O168" s="520" t="s">
        <v>213</v>
      </c>
      <c r="P168" s="525">
        <v>78</v>
      </c>
      <c r="Q168" s="525">
        <v>100</v>
      </c>
      <c r="R168" s="525">
        <v>72</v>
      </c>
      <c r="S168" s="526">
        <f>AVERAGE(P168:R168)</f>
        <v>83.333333333333329</v>
      </c>
      <c r="T168" s="587" t="s">
        <v>1094</v>
      </c>
      <c r="U168" s="588" t="s">
        <v>1093</v>
      </c>
      <c r="V168" s="588" t="s">
        <v>1092</v>
      </c>
      <c r="W168" s="589" t="s">
        <v>1095</v>
      </c>
      <c r="X168" s="522"/>
    </row>
    <row r="169" spans="1:24" s="530" customFormat="1" ht="16.2" hidden="1" customHeight="1">
      <c r="A169" s="671"/>
      <c r="B169" s="520" t="s">
        <v>1039</v>
      </c>
      <c r="C169" s="521" t="s">
        <v>1421</v>
      </c>
      <c r="D169" s="520" t="s">
        <v>198</v>
      </c>
      <c r="E169" s="522" t="s">
        <v>224</v>
      </c>
      <c r="F169" s="520" t="s">
        <v>4</v>
      </c>
      <c r="G169" s="520" t="s">
        <v>4</v>
      </c>
      <c r="H169" s="520" t="s">
        <v>1929</v>
      </c>
      <c r="I169" s="520" t="s">
        <v>380</v>
      </c>
      <c r="J169" s="523" t="s">
        <v>38</v>
      </c>
      <c r="K169" s="523" t="s">
        <v>38</v>
      </c>
      <c r="L169" s="524" t="s">
        <v>982</v>
      </c>
      <c r="M169" s="521"/>
      <c r="N169" s="523"/>
      <c r="O169" s="590" t="s">
        <v>215</v>
      </c>
      <c r="P169" s="525">
        <v>381</v>
      </c>
      <c r="Q169" s="525">
        <v>565</v>
      </c>
      <c r="R169" s="525">
        <v>664</v>
      </c>
      <c r="S169" s="526">
        <f>AVERAGE(P169:R169)</f>
        <v>536.66666666666663</v>
      </c>
      <c r="T169" s="522"/>
      <c r="U169" s="522"/>
      <c r="V169" s="522"/>
      <c r="W169" s="522"/>
      <c r="X169" s="522"/>
    </row>
    <row r="170" spans="1:24" s="530" customFormat="1" ht="16.2" hidden="1" customHeight="1">
      <c r="A170" s="671"/>
      <c r="B170" s="633" t="s">
        <v>1064</v>
      </c>
      <c r="C170" s="521" t="s">
        <v>1421</v>
      </c>
      <c r="D170" s="520" t="s">
        <v>198</v>
      </c>
      <c r="E170" s="522" t="s">
        <v>929</v>
      </c>
      <c r="F170" s="533" t="s">
        <v>4</v>
      </c>
      <c r="G170" s="533" t="s">
        <v>91</v>
      </c>
      <c r="H170" s="520" t="s">
        <v>1565</v>
      </c>
      <c r="I170" s="520" t="s">
        <v>388</v>
      </c>
      <c r="J170" s="632" t="s">
        <v>38</v>
      </c>
      <c r="K170" s="523" t="s">
        <v>38</v>
      </c>
      <c r="L170" s="523" t="s">
        <v>38</v>
      </c>
      <c r="M170" s="521"/>
      <c r="N170" s="523"/>
      <c r="O170" s="520" t="s">
        <v>217</v>
      </c>
      <c r="P170" s="525">
        <v>68</v>
      </c>
      <c r="Q170" s="525">
        <v>68</v>
      </c>
      <c r="R170" s="525">
        <v>98</v>
      </c>
      <c r="S170" s="526">
        <f>AVERAGE(P170:R170)</f>
        <v>78</v>
      </c>
      <c r="T170" s="522"/>
      <c r="U170" s="522"/>
      <c r="V170" s="522"/>
      <c r="W170" s="522"/>
      <c r="X170" s="522"/>
    </row>
    <row r="171" spans="1:24" s="530" customFormat="1" ht="16.2" hidden="1" customHeight="1">
      <c r="A171" s="671"/>
      <c r="B171" s="633" t="s">
        <v>1065</v>
      </c>
      <c r="C171" s="521" t="s">
        <v>1421</v>
      </c>
      <c r="D171" s="520" t="s">
        <v>198</v>
      </c>
      <c r="E171" s="522" t="s">
        <v>929</v>
      </c>
      <c r="F171" s="533" t="s">
        <v>4</v>
      </c>
      <c r="G171" s="533" t="s">
        <v>91</v>
      </c>
      <c r="H171" s="520" t="s">
        <v>1565</v>
      </c>
      <c r="I171" s="520" t="s">
        <v>388</v>
      </c>
      <c r="J171" s="632" t="s">
        <v>38</v>
      </c>
      <c r="K171" s="523" t="s">
        <v>38</v>
      </c>
      <c r="L171" s="523" t="s">
        <v>38</v>
      </c>
      <c r="M171" s="521" t="s">
        <v>220</v>
      </c>
      <c r="N171" s="523" t="s">
        <v>45</v>
      </c>
      <c r="O171" s="590" t="s">
        <v>219</v>
      </c>
      <c r="P171" s="525">
        <v>30</v>
      </c>
      <c r="Q171" s="525">
        <v>72</v>
      </c>
      <c r="R171" s="525">
        <v>39</v>
      </c>
      <c r="S171" s="526">
        <f>AVERAGE(P171:R171)</f>
        <v>47</v>
      </c>
      <c r="T171" s="522"/>
      <c r="U171" s="522"/>
      <c r="V171" s="522"/>
      <c r="W171" s="522"/>
      <c r="X171" s="522"/>
    </row>
    <row r="172" spans="1:24" s="530" customFormat="1" ht="16.2" hidden="1" customHeight="1">
      <c r="A172" s="671"/>
      <c r="B172" s="633" t="s">
        <v>1066</v>
      </c>
      <c r="C172" s="521" t="s">
        <v>1421</v>
      </c>
      <c r="D172" s="520" t="s">
        <v>198</v>
      </c>
      <c r="E172" s="522" t="s">
        <v>929</v>
      </c>
      <c r="F172" s="533" t="s">
        <v>4</v>
      </c>
      <c r="G172" s="533" t="s">
        <v>91</v>
      </c>
      <c r="H172" s="520" t="s">
        <v>1565</v>
      </c>
      <c r="I172" s="520" t="s">
        <v>388</v>
      </c>
      <c r="J172" s="632" t="s">
        <v>38</v>
      </c>
      <c r="K172" s="523" t="s">
        <v>38</v>
      </c>
      <c r="L172" s="523" t="s">
        <v>38</v>
      </c>
      <c r="M172" s="521" t="s">
        <v>220</v>
      </c>
      <c r="N172" s="523" t="s">
        <v>45</v>
      </c>
      <c r="O172" s="590" t="s">
        <v>221</v>
      </c>
      <c r="P172" s="525">
        <v>66</v>
      </c>
      <c r="Q172" s="525">
        <v>80</v>
      </c>
      <c r="R172" s="525">
        <v>74</v>
      </c>
      <c r="S172" s="526">
        <f>AVERAGE(P172:R172)</f>
        <v>73.333333333333329</v>
      </c>
      <c r="T172" s="522"/>
      <c r="U172" s="522"/>
      <c r="V172" s="522"/>
      <c r="W172" s="522"/>
      <c r="X172" s="522"/>
    </row>
    <row r="173" spans="1:24" s="530" customFormat="1" ht="16.2" hidden="1" customHeight="1">
      <c r="A173" s="671"/>
      <c r="B173" s="520" t="s">
        <v>1052</v>
      </c>
      <c r="C173" s="521" t="s">
        <v>1421</v>
      </c>
      <c r="D173" s="520" t="s">
        <v>201</v>
      </c>
      <c r="E173" s="522" t="s">
        <v>279</v>
      </c>
      <c r="F173" s="520" t="s">
        <v>4</v>
      </c>
      <c r="G173" s="533" t="s">
        <v>91</v>
      </c>
      <c r="H173" s="520" t="s">
        <v>1045</v>
      </c>
      <c r="I173" s="520" t="s">
        <v>1564</v>
      </c>
      <c r="J173" s="523" t="s">
        <v>38</v>
      </c>
      <c r="K173" s="523" t="s">
        <v>38</v>
      </c>
      <c r="L173" s="523" t="s">
        <v>38</v>
      </c>
      <c r="M173" s="521"/>
      <c r="N173" s="523"/>
      <c r="O173" s="520" t="s">
        <v>223</v>
      </c>
      <c r="P173" s="525" t="s">
        <v>8</v>
      </c>
      <c r="Q173" s="525" t="s">
        <v>8</v>
      </c>
      <c r="R173" s="525" t="s">
        <v>8</v>
      </c>
      <c r="S173" s="525" t="s">
        <v>8</v>
      </c>
      <c r="T173" s="522"/>
      <c r="U173" s="522"/>
      <c r="V173" s="522"/>
      <c r="W173" s="522"/>
      <c r="X173" s="522"/>
    </row>
    <row r="174" spans="1:24" s="530" customFormat="1" ht="16.2" customHeight="1" thickBot="1">
      <c r="A174" s="671"/>
      <c r="B174" s="520" t="s">
        <v>1052</v>
      </c>
      <c r="C174" s="521" t="s">
        <v>1421</v>
      </c>
      <c r="D174" s="520" t="s">
        <v>201</v>
      </c>
      <c r="E174" s="522" t="s">
        <v>279</v>
      </c>
      <c r="F174" s="520" t="s">
        <v>4</v>
      </c>
      <c r="G174" s="533" t="s">
        <v>91</v>
      </c>
      <c r="H174" s="520" t="s">
        <v>282</v>
      </c>
      <c r="I174" s="520" t="s">
        <v>376</v>
      </c>
      <c r="J174" s="523" t="s">
        <v>6</v>
      </c>
      <c r="K174" s="523" t="s">
        <v>38</v>
      </c>
      <c r="L174" s="523" t="s">
        <v>38</v>
      </c>
      <c r="M174" s="521" t="s">
        <v>226</v>
      </c>
      <c r="N174" s="523" t="s">
        <v>36</v>
      </c>
      <c r="O174" s="520" t="s">
        <v>225</v>
      </c>
      <c r="P174" s="525">
        <v>0</v>
      </c>
      <c r="Q174" s="525">
        <v>27</v>
      </c>
      <c r="R174" s="525">
        <v>37</v>
      </c>
      <c r="S174" s="526">
        <f>AVERAGE(P174:R174)</f>
        <v>21.333333333333332</v>
      </c>
      <c r="T174" s="522"/>
      <c r="U174" s="522"/>
      <c r="V174" s="522"/>
      <c r="W174" s="522"/>
      <c r="X174" s="522"/>
    </row>
    <row r="175" spans="1:24" s="483" customFormat="1" ht="16.2" hidden="1" customHeight="1">
      <c r="A175" s="671"/>
      <c r="B175" s="520" t="s">
        <v>1039</v>
      </c>
      <c r="C175" s="521" t="s">
        <v>1421</v>
      </c>
      <c r="D175" s="520" t="s">
        <v>198</v>
      </c>
      <c r="E175" s="535" t="s">
        <v>302</v>
      </c>
      <c r="F175" s="520" t="s">
        <v>4</v>
      </c>
      <c r="G175" s="533" t="s">
        <v>91</v>
      </c>
      <c r="H175" s="520" t="s">
        <v>1045</v>
      </c>
      <c r="I175" s="520" t="s">
        <v>388</v>
      </c>
      <c r="J175" s="523" t="s">
        <v>38</v>
      </c>
      <c r="K175" s="523" t="s">
        <v>38</v>
      </c>
      <c r="L175" s="523" t="s">
        <v>38</v>
      </c>
      <c r="M175" s="476" t="s">
        <v>404</v>
      </c>
      <c r="N175" s="478"/>
      <c r="O175" s="475" t="s">
        <v>335</v>
      </c>
      <c r="P175" s="479">
        <v>19</v>
      </c>
      <c r="Q175" s="479">
        <v>19</v>
      </c>
      <c r="R175" s="479">
        <v>36</v>
      </c>
      <c r="S175" s="484">
        <f>AVERAGE(P175:R175)</f>
        <v>24.666666666666668</v>
      </c>
      <c r="T175" s="480" t="s">
        <v>1300</v>
      </c>
      <c r="U175" s="482" t="s">
        <v>514</v>
      </c>
      <c r="V175" s="482" t="s">
        <v>632</v>
      </c>
      <c r="W175" s="477" t="s">
        <v>633</v>
      </c>
      <c r="X175" s="482"/>
    </row>
    <row r="176" spans="1:24" s="483" customFormat="1" ht="16.2" hidden="1" customHeight="1" thickBot="1">
      <c r="A176" s="671"/>
      <c r="B176" s="521" t="s">
        <v>1072</v>
      </c>
      <c r="C176" s="521" t="s">
        <v>1421</v>
      </c>
      <c r="D176" s="520" t="s">
        <v>198</v>
      </c>
      <c r="E176" s="522" t="s">
        <v>263</v>
      </c>
      <c r="F176" s="520" t="s">
        <v>4</v>
      </c>
      <c r="G176" s="520" t="s">
        <v>4</v>
      </c>
      <c r="H176" s="520" t="s">
        <v>1929</v>
      </c>
      <c r="I176" s="520" t="s">
        <v>380</v>
      </c>
      <c r="J176" s="523" t="s">
        <v>38</v>
      </c>
      <c r="K176" s="523" t="s">
        <v>38</v>
      </c>
      <c r="L176" s="523" t="s">
        <v>6</v>
      </c>
      <c r="M176" s="476" t="s">
        <v>69</v>
      </c>
      <c r="N176" s="478" t="s">
        <v>7</v>
      </c>
      <c r="O176" s="477" t="s">
        <v>68</v>
      </c>
      <c r="P176" s="479">
        <v>32</v>
      </c>
      <c r="Q176" s="479">
        <v>31</v>
      </c>
      <c r="R176" s="479">
        <v>46</v>
      </c>
      <c r="S176" s="484">
        <f>AVERAGE(P176:R176)</f>
        <v>36.333333333333336</v>
      </c>
      <c r="T176" s="480" t="s">
        <v>1407</v>
      </c>
      <c r="U176" s="482" t="s">
        <v>1408</v>
      </c>
      <c r="V176" s="591" t="s">
        <v>1734</v>
      </c>
      <c r="W176" s="482" t="s">
        <v>1409</v>
      </c>
      <c r="X176" s="591"/>
    </row>
    <row r="177" spans="1:24" s="483" customFormat="1" ht="16.2" hidden="1" customHeight="1">
      <c r="A177" s="671"/>
      <c r="B177" s="476" t="s">
        <v>1039</v>
      </c>
      <c r="C177" s="476" t="s">
        <v>1421</v>
      </c>
      <c r="D177" s="475" t="s">
        <v>371</v>
      </c>
      <c r="E177" s="477" t="s">
        <v>70</v>
      </c>
      <c r="F177" s="475" t="s">
        <v>15</v>
      </c>
      <c r="G177" s="475" t="s">
        <v>1271</v>
      </c>
      <c r="H177" s="475" t="s">
        <v>1634</v>
      </c>
      <c r="I177" s="475" t="s">
        <v>390</v>
      </c>
      <c r="J177" s="478" t="s">
        <v>38</v>
      </c>
      <c r="K177" s="478" t="s">
        <v>38</v>
      </c>
      <c r="L177" s="478" t="s">
        <v>38</v>
      </c>
      <c r="M177" s="476"/>
      <c r="N177" s="478"/>
      <c r="O177" s="475" t="s">
        <v>231</v>
      </c>
      <c r="P177" s="479" t="s">
        <v>8</v>
      </c>
      <c r="Q177" s="479" t="s">
        <v>8</v>
      </c>
      <c r="R177" s="479" t="s">
        <v>8</v>
      </c>
      <c r="S177" s="479" t="s">
        <v>8</v>
      </c>
      <c r="T177" s="585" t="s">
        <v>1872</v>
      </c>
      <c r="U177" s="577" t="s">
        <v>1093</v>
      </c>
      <c r="V177" s="577" t="s">
        <v>1092</v>
      </c>
      <c r="W177" s="586" t="s">
        <v>1095</v>
      </c>
      <c r="X177" s="477"/>
    </row>
    <row r="178" spans="1:24" s="530" customFormat="1" ht="16.2" hidden="1" customHeight="1">
      <c r="A178" s="671"/>
      <c r="B178" s="476" t="s">
        <v>1039</v>
      </c>
      <c r="C178" s="476" t="s">
        <v>1421</v>
      </c>
      <c r="D178" s="475" t="s">
        <v>371</v>
      </c>
      <c r="E178" s="477" t="s">
        <v>1346</v>
      </c>
      <c r="F178" s="475" t="s">
        <v>15</v>
      </c>
      <c r="G178" s="475" t="s">
        <v>1271</v>
      </c>
      <c r="H178" s="475" t="s">
        <v>1635</v>
      </c>
      <c r="I178" s="475" t="s">
        <v>382</v>
      </c>
      <c r="J178" s="478" t="s">
        <v>38</v>
      </c>
      <c r="K178" s="478" t="s">
        <v>38</v>
      </c>
      <c r="L178" s="478" t="s">
        <v>38</v>
      </c>
      <c r="M178" s="521"/>
      <c r="N178" s="523"/>
      <c r="O178" s="520" t="s">
        <v>233</v>
      </c>
      <c r="P178" s="525">
        <v>40</v>
      </c>
      <c r="Q178" s="525">
        <v>14</v>
      </c>
      <c r="R178" s="525">
        <v>23</v>
      </c>
      <c r="S178" s="526">
        <f t="shared" ref="S178:S202" si="5">AVERAGE(P178:R178)</f>
        <v>25.666666666666668</v>
      </c>
      <c r="T178" s="522"/>
      <c r="U178" s="522"/>
      <c r="V178" s="522"/>
      <c r="W178" s="522"/>
      <c r="X178" s="522"/>
    </row>
    <row r="179" spans="1:24" s="530" customFormat="1" ht="16.2" hidden="1" customHeight="1" thickBot="1">
      <c r="A179" s="671"/>
      <c r="B179" s="476" t="s">
        <v>1070</v>
      </c>
      <c r="C179" s="476" t="s">
        <v>1421</v>
      </c>
      <c r="D179" s="475" t="s">
        <v>371</v>
      </c>
      <c r="E179" s="477" t="s">
        <v>1346</v>
      </c>
      <c r="F179" s="475" t="s">
        <v>4</v>
      </c>
      <c r="G179" s="475" t="s">
        <v>91</v>
      </c>
      <c r="H179" s="475" t="s">
        <v>1661</v>
      </c>
      <c r="I179" s="475" t="s">
        <v>1569</v>
      </c>
      <c r="J179" s="478" t="s">
        <v>38</v>
      </c>
      <c r="K179" s="478" t="s">
        <v>38</v>
      </c>
      <c r="L179" s="478" t="s">
        <v>38</v>
      </c>
      <c r="M179" s="521"/>
      <c r="N179" s="523"/>
      <c r="O179" s="520" t="s">
        <v>1097</v>
      </c>
      <c r="P179" s="525">
        <v>7</v>
      </c>
      <c r="Q179" s="525">
        <v>15</v>
      </c>
      <c r="R179" s="525">
        <v>5</v>
      </c>
      <c r="S179" s="526">
        <f t="shared" si="5"/>
        <v>9</v>
      </c>
      <c r="T179" s="522"/>
      <c r="U179" s="522"/>
      <c r="V179" s="522"/>
      <c r="W179" s="522"/>
      <c r="X179" s="522"/>
    </row>
    <row r="180" spans="1:24" s="483" customFormat="1" ht="16.2" hidden="1" customHeight="1" thickBot="1">
      <c r="A180" s="671"/>
      <c r="B180" s="476" t="s">
        <v>1064</v>
      </c>
      <c r="C180" s="476" t="s">
        <v>1421</v>
      </c>
      <c r="D180" s="475" t="s">
        <v>371</v>
      </c>
      <c r="E180" s="477" t="s">
        <v>1346</v>
      </c>
      <c r="F180" s="475" t="s">
        <v>4</v>
      </c>
      <c r="G180" s="475" t="s">
        <v>91</v>
      </c>
      <c r="H180" s="475" t="s">
        <v>1662</v>
      </c>
      <c r="I180" s="475" t="s">
        <v>388</v>
      </c>
      <c r="J180" s="478" t="s">
        <v>38</v>
      </c>
      <c r="K180" s="478" t="s">
        <v>38</v>
      </c>
      <c r="L180" s="478" t="s">
        <v>38</v>
      </c>
      <c r="M180" s="476"/>
      <c r="N180" s="478"/>
      <c r="O180" s="475" t="s">
        <v>1102</v>
      </c>
      <c r="P180" s="479">
        <v>7</v>
      </c>
      <c r="Q180" s="479">
        <v>3</v>
      </c>
      <c r="R180" s="479">
        <v>5</v>
      </c>
      <c r="S180" s="484">
        <f t="shared" si="5"/>
        <v>5</v>
      </c>
      <c r="T180" s="564"/>
      <c r="U180" s="565"/>
      <c r="V180" s="565">
        <v>56552598853</v>
      </c>
      <c r="W180" s="566" t="s">
        <v>1103</v>
      </c>
      <c r="X180" s="552"/>
    </row>
    <row r="181" spans="1:24" s="530" customFormat="1" ht="16.2" hidden="1" customHeight="1">
      <c r="A181" s="671"/>
      <c r="B181" s="476" t="s">
        <v>1355</v>
      </c>
      <c r="C181" s="476" t="s">
        <v>1421</v>
      </c>
      <c r="D181" s="475" t="s">
        <v>371</v>
      </c>
      <c r="E181" s="477" t="s">
        <v>1346</v>
      </c>
      <c r="F181" s="475" t="s">
        <v>4</v>
      </c>
      <c r="G181" s="475" t="s">
        <v>91</v>
      </c>
      <c r="H181" s="475" t="s">
        <v>1662</v>
      </c>
      <c r="I181" s="475" t="s">
        <v>388</v>
      </c>
      <c r="J181" s="478" t="s">
        <v>38</v>
      </c>
      <c r="K181" s="478" t="s">
        <v>38</v>
      </c>
      <c r="L181" s="478" t="s">
        <v>38</v>
      </c>
      <c r="M181" s="521"/>
      <c r="N181" s="523"/>
      <c r="O181" s="520" t="s">
        <v>236</v>
      </c>
      <c r="P181" s="525">
        <v>179</v>
      </c>
      <c r="Q181" s="525">
        <v>199</v>
      </c>
      <c r="R181" s="525">
        <v>135</v>
      </c>
      <c r="S181" s="526">
        <f t="shared" si="5"/>
        <v>171</v>
      </c>
      <c r="T181" s="522"/>
      <c r="U181" s="522"/>
      <c r="V181" s="594" t="s">
        <v>1819</v>
      </c>
      <c r="W181" s="522"/>
      <c r="X181" s="522"/>
    </row>
    <row r="182" spans="1:24" s="483" customFormat="1" ht="16.2" hidden="1" customHeight="1">
      <c r="A182" s="671"/>
      <c r="B182" s="596" t="s">
        <v>1356</v>
      </c>
      <c r="C182" s="596" t="s">
        <v>1421</v>
      </c>
      <c r="D182" s="475" t="s">
        <v>371</v>
      </c>
      <c r="E182" s="477" t="s">
        <v>1346</v>
      </c>
      <c r="F182" s="475" t="s">
        <v>4</v>
      </c>
      <c r="G182" s="475" t="s">
        <v>91</v>
      </c>
      <c r="H182" s="475" t="s">
        <v>1662</v>
      </c>
      <c r="I182" s="475" t="s">
        <v>388</v>
      </c>
      <c r="J182" s="478" t="s">
        <v>38</v>
      </c>
      <c r="K182" s="478" t="s">
        <v>38</v>
      </c>
      <c r="L182" s="478" t="s">
        <v>38</v>
      </c>
      <c r="M182" s="476" t="s">
        <v>242</v>
      </c>
      <c r="N182" s="478" t="s">
        <v>36</v>
      </c>
      <c r="O182" s="475" t="s">
        <v>241</v>
      </c>
      <c r="P182" s="479">
        <v>469</v>
      </c>
      <c r="Q182" s="479">
        <v>553</v>
      </c>
      <c r="R182" s="479">
        <v>652</v>
      </c>
      <c r="S182" s="484">
        <f t="shared" si="5"/>
        <v>558</v>
      </c>
      <c r="T182" s="597" t="s">
        <v>1750</v>
      </c>
      <c r="U182" s="598" t="s">
        <v>948</v>
      </c>
      <c r="V182" s="599" t="s">
        <v>1771</v>
      </c>
      <c r="W182" s="600" t="s">
        <v>733</v>
      </c>
      <c r="X182" s="601"/>
    </row>
    <row r="183" spans="1:24" s="483" customFormat="1" ht="16.2" hidden="1" customHeight="1">
      <c r="A183" s="671"/>
      <c r="B183" s="476" t="s">
        <v>1039</v>
      </c>
      <c r="C183" s="476" t="s">
        <v>1421</v>
      </c>
      <c r="D183" s="602" t="s">
        <v>371</v>
      </c>
      <c r="E183" s="477" t="s">
        <v>146</v>
      </c>
      <c r="F183" s="475" t="s">
        <v>15</v>
      </c>
      <c r="G183" s="475" t="s">
        <v>1271</v>
      </c>
      <c r="H183" s="475" t="s">
        <v>1147</v>
      </c>
      <c r="I183" s="602" t="s">
        <v>383</v>
      </c>
      <c r="J183" s="478" t="s">
        <v>38</v>
      </c>
      <c r="K183" s="478" t="s">
        <v>38</v>
      </c>
      <c r="L183" s="478" t="s">
        <v>38</v>
      </c>
      <c r="M183" s="476" t="s">
        <v>242</v>
      </c>
      <c r="N183" s="478" t="s">
        <v>36</v>
      </c>
      <c r="O183" s="475" t="s">
        <v>241</v>
      </c>
      <c r="P183" s="479">
        <v>469</v>
      </c>
      <c r="Q183" s="479">
        <v>553</v>
      </c>
      <c r="R183" s="479">
        <v>652</v>
      </c>
      <c r="S183" s="484">
        <f t="shared" si="5"/>
        <v>558</v>
      </c>
      <c r="T183" s="480" t="s">
        <v>717</v>
      </c>
      <c r="U183" s="514" t="s">
        <v>1766</v>
      </c>
      <c r="V183" s="603" t="s">
        <v>1789</v>
      </c>
      <c r="W183" s="514" t="s">
        <v>719</v>
      </c>
      <c r="X183" s="482"/>
    </row>
    <row r="184" spans="1:24" s="483" customFormat="1" ht="16.2" hidden="1" customHeight="1">
      <c r="A184" s="671"/>
      <c r="B184" s="612" t="s">
        <v>1039</v>
      </c>
      <c r="C184" s="612" t="s">
        <v>1421</v>
      </c>
      <c r="D184" s="475" t="s">
        <v>371</v>
      </c>
      <c r="E184" s="477" t="s">
        <v>146</v>
      </c>
      <c r="F184" s="475" t="s">
        <v>15</v>
      </c>
      <c r="G184" s="475" t="s">
        <v>1271</v>
      </c>
      <c r="H184" s="475" t="s">
        <v>1643</v>
      </c>
      <c r="I184" s="475" t="s">
        <v>390</v>
      </c>
      <c r="J184" s="478" t="s">
        <v>982</v>
      </c>
      <c r="K184" s="478" t="s">
        <v>38</v>
      </c>
      <c r="L184" s="478" t="s">
        <v>38</v>
      </c>
      <c r="M184" s="476" t="s">
        <v>242</v>
      </c>
      <c r="N184" s="478" t="s">
        <v>36</v>
      </c>
      <c r="O184" s="475" t="s">
        <v>241</v>
      </c>
      <c r="P184" s="479">
        <v>469</v>
      </c>
      <c r="Q184" s="479">
        <v>553</v>
      </c>
      <c r="R184" s="479">
        <v>652</v>
      </c>
      <c r="S184" s="484">
        <f t="shared" si="5"/>
        <v>558</v>
      </c>
      <c r="T184" s="605" t="s">
        <v>1753</v>
      </c>
      <c r="U184" s="605" t="s">
        <v>599</v>
      </c>
      <c r="V184" s="606" t="s">
        <v>1752</v>
      </c>
      <c r="W184" s="607" t="s">
        <v>725</v>
      </c>
      <c r="X184" s="605"/>
    </row>
    <row r="185" spans="1:24" s="483" customFormat="1" ht="16.2" hidden="1" customHeight="1">
      <c r="A185" s="671"/>
      <c r="B185" s="521" t="s">
        <v>1039</v>
      </c>
      <c r="C185" s="521" t="s">
        <v>1421</v>
      </c>
      <c r="D185" s="520" t="s">
        <v>201</v>
      </c>
      <c r="E185" s="522" t="s">
        <v>303</v>
      </c>
      <c r="F185" s="520" t="s">
        <v>4</v>
      </c>
      <c r="G185" s="533" t="s">
        <v>91</v>
      </c>
      <c r="H185" s="520" t="s">
        <v>1521</v>
      </c>
      <c r="I185" s="520" t="s">
        <v>1522</v>
      </c>
      <c r="J185" s="523" t="s">
        <v>982</v>
      </c>
      <c r="K185" s="523" t="s">
        <v>982</v>
      </c>
      <c r="L185" s="523" t="s">
        <v>982</v>
      </c>
      <c r="M185" s="476" t="s">
        <v>242</v>
      </c>
      <c r="N185" s="478" t="s">
        <v>36</v>
      </c>
      <c r="O185" s="475" t="s">
        <v>241</v>
      </c>
      <c r="P185" s="479">
        <v>469</v>
      </c>
      <c r="Q185" s="479">
        <v>553</v>
      </c>
      <c r="R185" s="479">
        <v>652</v>
      </c>
      <c r="S185" s="484">
        <f t="shared" si="5"/>
        <v>558</v>
      </c>
      <c r="T185" s="480" t="s">
        <v>729</v>
      </c>
      <c r="U185" s="477" t="s">
        <v>599</v>
      </c>
      <c r="V185" s="599" t="s">
        <v>1938</v>
      </c>
      <c r="W185" s="514" t="s">
        <v>731</v>
      </c>
      <c r="X185" s="482"/>
    </row>
    <row r="186" spans="1:24" s="483" customFormat="1" ht="16.2" hidden="1" customHeight="1">
      <c r="A186" s="671"/>
      <c r="B186" s="495" t="s">
        <v>1039</v>
      </c>
      <c r="C186" s="495" t="s">
        <v>1421</v>
      </c>
      <c r="D186" s="494" t="s">
        <v>371</v>
      </c>
      <c r="E186" s="496" t="s">
        <v>1346</v>
      </c>
      <c r="F186" s="494" t="s">
        <v>4</v>
      </c>
      <c r="G186" s="494" t="s">
        <v>4</v>
      </c>
      <c r="H186" s="494" t="s">
        <v>1929</v>
      </c>
      <c r="I186" s="494" t="s">
        <v>378</v>
      </c>
      <c r="J186" s="497" t="s">
        <v>38</v>
      </c>
      <c r="K186" s="497" t="s">
        <v>38</v>
      </c>
      <c r="L186" s="497" t="s">
        <v>982</v>
      </c>
      <c r="M186" s="476" t="s">
        <v>242</v>
      </c>
      <c r="N186" s="478" t="s">
        <v>36</v>
      </c>
      <c r="O186" s="475" t="s">
        <v>241</v>
      </c>
      <c r="P186" s="479">
        <v>469</v>
      </c>
      <c r="Q186" s="479">
        <v>553</v>
      </c>
      <c r="R186" s="479">
        <v>652</v>
      </c>
      <c r="S186" s="484">
        <f t="shared" si="5"/>
        <v>558</v>
      </c>
      <c r="T186" s="480" t="s">
        <v>726</v>
      </c>
      <c r="U186" s="477" t="s">
        <v>599</v>
      </c>
      <c r="V186" s="608" t="s">
        <v>1773</v>
      </c>
      <c r="W186" s="514" t="s">
        <v>728</v>
      </c>
      <c r="X186" s="482"/>
    </row>
    <row r="187" spans="1:24" s="483" customFormat="1" ht="16.2" hidden="1" customHeight="1">
      <c r="A187" s="671"/>
      <c r="B187" s="476" t="s">
        <v>1039</v>
      </c>
      <c r="C187" s="476" t="s">
        <v>1421</v>
      </c>
      <c r="D187" s="475" t="s">
        <v>371</v>
      </c>
      <c r="E187" s="477" t="s">
        <v>70</v>
      </c>
      <c r="F187" s="475" t="s">
        <v>4</v>
      </c>
      <c r="G187" s="475" t="s">
        <v>4</v>
      </c>
      <c r="H187" s="475" t="s">
        <v>5</v>
      </c>
      <c r="I187" s="475" t="s">
        <v>373</v>
      </c>
      <c r="J187" s="478" t="s">
        <v>38</v>
      </c>
      <c r="K187" s="478" t="s">
        <v>6</v>
      </c>
      <c r="L187" s="478" t="s">
        <v>6</v>
      </c>
      <c r="M187" s="476" t="s">
        <v>242</v>
      </c>
      <c r="N187" s="478" t="s">
        <v>36</v>
      </c>
      <c r="O187" s="475" t="s">
        <v>241</v>
      </c>
      <c r="P187" s="479">
        <v>469</v>
      </c>
      <c r="Q187" s="479">
        <v>553</v>
      </c>
      <c r="R187" s="479">
        <v>652</v>
      </c>
      <c r="S187" s="484">
        <f t="shared" si="5"/>
        <v>558</v>
      </c>
      <c r="T187" s="477" t="s">
        <v>1767</v>
      </c>
      <c r="U187" s="477" t="s">
        <v>551</v>
      </c>
      <c r="V187" s="609">
        <v>56322268700</v>
      </c>
      <c r="W187" s="493" t="s">
        <v>1768</v>
      </c>
      <c r="X187" s="477"/>
    </row>
    <row r="188" spans="1:24" s="483" customFormat="1" ht="16.2" hidden="1" customHeight="1">
      <c r="A188" s="671"/>
      <c r="B188" s="476" t="s">
        <v>1039</v>
      </c>
      <c r="C188" s="476" t="s">
        <v>1421</v>
      </c>
      <c r="D188" s="475" t="s">
        <v>371</v>
      </c>
      <c r="E188" s="477" t="s">
        <v>157</v>
      </c>
      <c r="F188" s="475" t="s">
        <v>4</v>
      </c>
      <c r="G188" s="475" t="s">
        <v>4</v>
      </c>
      <c r="H188" s="475" t="s">
        <v>5</v>
      </c>
      <c r="I188" s="475" t="s">
        <v>373</v>
      </c>
      <c r="J188" s="478" t="s">
        <v>38</v>
      </c>
      <c r="K188" s="478" t="s">
        <v>38</v>
      </c>
      <c r="L188" s="478" t="s">
        <v>6</v>
      </c>
      <c r="M188" s="476" t="s">
        <v>240</v>
      </c>
      <c r="N188" s="478" t="s">
        <v>45</v>
      </c>
      <c r="O188" s="475" t="s">
        <v>239</v>
      </c>
      <c r="P188" s="479">
        <v>178</v>
      </c>
      <c r="Q188" s="479">
        <v>163</v>
      </c>
      <c r="R188" s="479">
        <v>143</v>
      </c>
      <c r="S188" s="484">
        <f t="shared" si="5"/>
        <v>161.33333333333334</v>
      </c>
      <c r="T188" s="480" t="s">
        <v>1748</v>
      </c>
      <c r="U188" s="514" t="s">
        <v>715</v>
      </c>
      <c r="V188" s="477" t="s">
        <v>1754</v>
      </c>
      <c r="W188" s="514" t="s">
        <v>716</v>
      </c>
      <c r="X188" s="610"/>
    </row>
    <row r="189" spans="1:24" s="483" customFormat="1" ht="16.2" hidden="1" customHeight="1">
      <c r="A189" s="671"/>
      <c r="B189" s="677" t="s">
        <v>1039</v>
      </c>
      <c r="C189" s="677" t="s">
        <v>1421</v>
      </c>
      <c r="D189" s="494" t="s">
        <v>371</v>
      </c>
      <c r="E189" s="496" t="s">
        <v>1710</v>
      </c>
      <c r="F189" s="494" t="s">
        <v>4</v>
      </c>
      <c r="G189" s="494" t="s">
        <v>4</v>
      </c>
      <c r="H189" s="494" t="s">
        <v>1929</v>
      </c>
      <c r="I189" s="494" t="s">
        <v>378</v>
      </c>
      <c r="J189" s="497" t="s">
        <v>38</v>
      </c>
      <c r="K189" s="497" t="s">
        <v>982</v>
      </c>
      <c r="L189" s="497" t="s">
        <v>982</v>
      </c>
      <c r="M189" s="476"/>
      <c r="N189" s="478"/>
      <c r="O189" s="475" t="s">
        <v>176</v>
      </c>
      <c r="P189" s="479">
        <v>16</v>
      </c>
      <c r="Q189" s="479">
        <v>17</v>
      </c>
      <c r="R189" s="479">
        <v>15</v>
      </c>
      <c r="S189" s="484">
        <f t="shared" si="5"/>
        <v>16</v>
      </c>
      <c r="T189" s="611"/>
      <c r="U189" s="598"/>
      <c r="V189" s="598" t="s">
        <v>1871</v>
      </c>
      <c r="W189" s="600"/>
      <c r="X189" s="601"/>
    </row>
    <row r="190" spans="1:24" s="483" customFormat="1" ht="16.2" hidden="1" customHeight="1">
      <c r="A190" s="671"/>
      <c r="B190" s="476" t="s">
        <v>1039</v>
      </c>
      <c r="C190" s="476" t="s">
        <v>1421</v>
      </c>
      <c r="D190" s="602" t="s">
        <v>371</v>
      </c>
      <c r="E190" s="477" t="s">
        <v>1707</v>
      </c>
      <c r="F190" s="477" t="s">
        <v>51</v>
      </c>
      <c r="G190" s="477" t="s">
        <v>399</v>
      </c>
      <c r="H190" s="477" t="s">
        <v>1046</v>
      </c>
      <c r="I190" s="680" t="s">
        <v>977</v>
      </c>
      <c r="J190" s="478" t="s">
        <v>38</v>
      </c>
      <c r="K190" s="478" t="s">
        <v>6</v>
      </c>
      <c r="L190" s="478" t="s">
        <v>6</v>
      </c>
      <c r="M190" s="476" t="s">
        <v>240</v>
      </c>
      <c r="N190" s="478" t="s">
        <v>45</v>
      </c>
      <c r="O190" s="475" t="s">
        <v>239</v>
      </c>
      <c r="P190" s="479">
        <v>178</v>
      </c>
      <c r="Q190" s="479">
        <v>163</v>
      </c>
      <c r="R190" s="479">
        <v>143</v>
      </c>
      <c r="S190" s="484">
        <f>AVERAGE(P190:R190)</f>
        <v>161.33333333333334</v>
      </c>
      <c r="T190" s="489" t="s">
        <v>1760</v>
      </c>
      <c r="U190" s="481" t="s">
        <v>1751</v>
      </c>
      <c r="V190" s="603" t="s">
        <v>1789</v>
      </c>
      <c r="W190" s="490" t="s">
        <v>1761</v>
      </c>
      <c r="X190" s="482" t="s">
        <v>6</v>
      </c>
    </row>
    <row r="191" spans="1:24" s="483" customFormat="1" ht="16.2" hidden="1" customHeight="1">
      <c r="A191" s="673" t="s">
        <v>1541</v>
      </c>
      <c r="B191" s="612" t="s">
        <v>1039</v>
      </c>
      <c r="C191" s="612" t="s">
        <v>1421</v>
      </c>
      <c r="D191" s="477" t="s">
        <v>371</v>
      </c>
      <c r="E191" s="477" t="s">
        <v>70</v>
      </c>
      <c r="F191" s="477" t="s">
        <v>15</v>
      </c>
      <c r="G191" s="477" t="s">
        <v>109</v>
      </c>
      <c r="H191" s="605" t="s">
        <v>1741</v>
      </c>
      <c r="I191" s="477" t="s">
        <v>419</v>
      </c>
      <c r="J191" s="478" t="s">
        <v>38</v>
      </c>
      <c r="K191" s="478" t="s">
        <v>38</v>
      </c>
      <c r="L191" s="478" t="s">
        <v>38</v>
      </c>
      <c r="M191" s="476" t="s">
        <v>240</v>
      </c>
      <c r="N191" s="478" t="s">
        <v>45</v>
      </c>
      <c r="O191" s="475" t="s">
        <v>239</v>
      </c>
      <c r="P191" s="479">
        <v>178</v>
      </c>
      <c r="Q191" s="479">
        <v>163</v>
      </c>
      <c r="R191" s="479">
        <v>143</v>
      </c>
      <c r="S191" s="484">
        <f>AVERAGE(P191:R191)</f>
        <v>161.33333333333334</v>
      </c>
      <c r="T191" s="605" t="s">
        <v>1791</v>
      </c>
      <c r="U191" s="605" t="s">
        <v>599</v>
      </c>
      <c r="V191" s="599" t="s">
        <v>1771</v>
      </c>
      <c r="W191" s="607" t="s">
        <v>1792</v>
      </c>
      <c r="X191" s="605"/>
    </row>
    <row r="192" spans="1:24" s="483" customFormat="1" ht="16.2" hidden="1" customHeight="1">
      <c r="A192" s="673" t="s">
        <v>1542</v>
      </c>
      <c r="B192" s="476" t="s">
        <v>1039</v>
      </c>
      <c r="C192" s="476" t="s">
        <v>1421</v>
      </c>
      <c r="D192" s="477" t="s">
        <v>371</v>
      </c>
      <c r="E192" s="477" t="s">
        <v>1346</v>
      </c>
      <c r="F192" s="477" t="s">
        <v>15</v>
      </c>
      <c r="G192" s="477" t="s">
        <v>109</v>
      </c>
      <c r="H192" s="477" t="s">
        <v>1367</v>
      </c>
      <c r="I192" s="477" t="s">
        <v>418</v>
      </c>
      <c r="J192" s="478" t="s">
        <v>38</v>
      </c>
      <c r="K192" s="478" t="s">
        <v>38</v>
      </c>
      <c r="L192" s="478" t="s">
        <v>38</v>
      </c>
      <c r="M192" s="476" t="s">
        <v>240</v>
      </c>
      <c r="N192" s="478" t="s">
        <v>45</v>
      </c>
      <c r="O192" s="475" t="s">
        <v>239</v>
      </c>
      <c r="P192" s="479">
        <v>178</v>
      </c>
      <c r="Q192" s="479">
        <v>163</v>
      </c>
      <c r="R192" s="479">
        <v>143</v>
      </c>
      <c r="S192" s="484">
        <f>AVERAGE(P192:R192)</f>
        <v>161.33333333333334</v>
      </c>
      <c r="T192" s="477" t="s">
        <v>1774</v>
      </c>
      <c r="U192" s="477" t="s">
        <v>599</v>
      </c>
      <c r="V192" s="608" t="s">
        <v>1773</v>
      </c>
      <c r="W192" s="493" t="s">
        <v>1775</v>
      </c>
      <c r="X192" s="477"/>
    </row>
    <row r="193" spans="1:24" s="483" customFormat="1" ht="16.2" hidden="1" customHeight="1" thickBot="1">
      <c r="A193" s="671"/>
      <c r="B193" s="476" t="s">
        <v>1033</v>
      </c>
      <c r="C193" s="476" t="s">
        <v>1419</v>
      </c>
      <c r="D193" s="475" t="s">
        <v>371</v>
      </c>
      <c r="E193" s="477" t="s">
        <v>1703</v>
      </c>
      <c r="F193" s="475" t="s">
        <v>4</v>
      </c>
      <c r="G193" s="475" t="s">
        <v>4</v>
      </c>
      <c r="H193" s="475" t="s">
        <v>1045</v>
      </c>
      <c r="I193" s="475" t="s">
        <v>374</v>
      </c>
      <c r="J193" s="478" t="s">
        <v>38</v>
      </c>
      <c r="K193" s="478" t="s">
        <v>6</v>
      </c>
      <c r="L193" s="478" t="s">
        <v>6</v>
      </c>
      <c r="M193" s="476" t="s">
        <v>240</v>
      </c>
      <c r="N193" s="478" t="s">
        <v>45</v>
      </c>
      <c r="O193" s="475" t="s">
        <v>239</v>
      </c>
      <c r="P193" s="479">
        <v>178</v>
      </c>
      <c r="Q193" s="479">
        <v>163</v>
      </c>
      <c r="R193" s="479">
        <v>143</v>
      </c>
      <c r="S193" s="484">
        <f>AVERAGE(P193:R193)</f>
        <v>161.33333333333334</v>
      </c>
      <c r="T193" s="477" t="s">
        <v>1793</v>
      </c>
      <c r="U193" s="477" t="s">
        <v>599</v>
      </c>
      <c r="V193" s="609">
        <v>56322268700</v>
      </c>
      <c r="W193" s="493" t="s">
        <v>1794</v>
      </c>
      <c r="X193" s="477"/>
    </row>
    <row r="194" spans="1:24" s="483" customFormat="1" ht="16.2" customHeight="1">
      <c r="A194" s="671"/>
      <c r="B194" s="596" t="s">
        <v>1033</v>
      </c>
      <c r="C194" s="596" t="s">
        <v>1419</v>
      </c>
      <c r="D194" s="475" t="s">
        <v>371</v>
      </c>
      <c r="E194" s="508" t="s">
        <v>1703</v>
      </c>
      <c r="F194" s="475" t="s">
        <v>4</v>
      </c>
      <c r="G194" s="475" t="s">
        <v>4</v>
      </c>
      <c r="H194" s="595" t="s">
        <v>1929</v>
      </c>
      <c r="I194" s="475" t="s">
        <v>378</v>
      </c>
      <c r="J194" s="478" t="s">
        <v>6</v>
      </c>
      <c r="K194" s="478" t="s">
        <v>6</v>
      </c>
      <c r="L194" s="478" t="s">
        <v>6</v>
      </c>
      <c r="M194" s="476"/>
      <c r="N194" s="478"/>
      <c r="O194" s="475" t="s">
        <v>243</v>
      </c>
      <c r="P194" s="479">
        <v>428</v>
      </c>
      <c r="Q194" s="479">
        <v>433</v>
      </c>
      <c r="R194" s="479">
        <v>468</v>
      </c>
      <c r="S194" s="484">
        <f t="shared" si="5"/>
        <v>443</v>
      </c>
      <c r="T194" s="613" t="s">
        <v>1756</v>
      </c>
      <c r="U194" s="614" t="s">
        <v>706</v>
      </c>
      <c r="V194" s="615" t="s">
        <v>1754</v>
      </c>
      <c r="W194" s="616" t="s">
        <v>1755</v>
      </c>
      <c r="X194" s="617"/>
    </row>
    <row r="195" spans="1:24" s="483" customFormat="1" ht="16.2" customHeight="1">
      <c r="A195" s="671"/>
      <c r="B195" s="476" t="s">
        <v>1033</v>
      </c>
      <c r="C195" s="476" t="s">
        <v>1419</v>
      </c>
      <c r="D195" s="602" t="s">
        <v>371</v>
      </c>
      <c r="E195" s="477" t="s">
        <v>1703</v>
      </c>
      <c r="F195" s="475" t="s">
        <v>4</v>
      </c>
      <c r="G195" s="475" t="s">
        <v>4</v>
      </c>
      <c r="H195" s="475" t="s">
        <v>1045</v>
      </c>
      <c r="I195" s="602" t="s">
        <v>379</v>
      </c>
      <c r="J195" s="478" t="s">
        <v>6</v>
      </c>
      <c r="K195" s="478" t="s">
        <v>6</v>
      </c>
      <c r="L195" s="478" t="s">
        <v>6</v>
      </c>
      <c r="M195" s="476"/>
      <c r="N195" s="478"/>
      <c r="O195" s="475" t="s">
        <v>243</v>
      </c>
      <c r="P195" s="479">
        <v>428</v>
      </c>
      <c r="Q195" s="479">
        <v>433</v>
      </c>
      <c r="R195" s="479">
        <v>468</v>
      </c>
      <c r="S195" s="484">
        <f t="shared" ref="S195:S201" si="6">AVERAGE(P195:R195)</f>
        <v>443</v>
      </c>
      <c r="T195" s="489" t="s">
        <v>1760</v>
      </c>
      <c r="U195" s="481" t="s">
        <v>1751</v>
      </c>
      <c r="V195" s="603" t="s">
        <v>1789</v>
      </c>
      <c r="W195" s="490" t="s">
        <v>1761</v>
      </c>
      <c r="X195" s="482"/>
    </row>
    <row r="196" spans="1:24" s="483" customFormat="1" ht="16.2" customHeight="1">
      <c r="A196" s="671"/>
      <c r="B196" s="612" t="s">
        <v>1033</v>
      </c>
      <c r="C196" s="612" t="s">
        <v>1419</v>
      </c>
      <c r="D196" s="475" t="s">
        <v>371</v>
      </c>
      <c r="E196" s="477" t="s">
        <v>1706</v>
      </c>
      <c r="F196" s="475" t="s">
        <v>4</v>
      </c>
      <c r="G196" s="475" t="s">
        <v>4</v>
      </c>
      <c r="H196" s="604" t="s">
        <v>1045</v>
      </c>
      <c r="I196" s="475" t="s">
        <v>379</v>
      </c>
      <c r="J196" s="479" t="s">
        <v>6</v>
      </c>
      <c r="K196" s="478" t="s">
        <v>6</v>
      </c>
      <c r="L196" s="478" t="s">
        <v>6</v>
      </c>
      <c r="M196" s="476"/>
      <c r="N196" s="478"/>
      <c r="O196" s="475" t="s">
        <v>243</v>
      </c>
      <c r="P196" s="479">
        <v>428</v>
      </c>
      <c r="Q196" s="479">
        <v>433</v>
      </c>
      <c r="R196" s="479">
        <v>468</v>
      </c>
      <c r="S196" s="484">
        <f t="shared" si="6"/>
        <v>443</v>
      </c>
      <c r="T196" s="618" t="s">
        <v>723</v>
      </c>
      <c r="U196" s="619" t="s">
        <v>1749</v>
      </c>
      <c r="V196" s="606" t="s">
        <v>1752</v>
      </c>
      <c r="W196" s="619" t="s">
        <v>725</v>
      </c>
      <c r="X196" s="620"/>
    </row>
    <row r="197" spans="1:24" s="483" customFormat="1" ht="16.2" customHeight="1">
      <c r="A197" s="671"/>
      <c r="B197" s="476" t="s">
        <v>1033</v>
      </c>
      <c r="C197" s="476" t="s">
        <v>1419</v>
      </c>
      <c r="D197" s="475" t="s">
        <v>371</v>
      </c>
      <c r="E197" s="477" t="s">
        <v>1704</v>
      </c>
      <c r="F197" s="475" t="s">
        <v>4</v>
      </c>
      <c r="G197" s="475" t="s">
        <v>4</v>
      </c>
      <c r="H197" s="475" t="s">
        <v>1045</v>
      </c>
      <c r="I197" s="475" t="s">
        <v>379</v>
      </c>
      <c r="J197" s="478" t="s">
        <v>6</v>
      </c>
      <c r="K197" s="478" t="s">
        <v>6</v>
      </c>
      <c r="L197" s="478" t="s">
        <v>6</v>
      </c>
      <c r="M197" s="476"/>
      <c r="N197" s="478"/>
      <c r="O197" s="475" t="s">
        <v>243</v>
      </c>
      <c r="P197" s="479">
        <v>428</v>
      </c>
      <c r="Q197" s="479">
        <v>433</v>
      </c>
      <c r="R197" s="479">
        <v>468</v>
      </c>
      <c r="S197" s="484">
        <f t="shared" si="6"/>
        <v>443</v>
      </c>
      <c r="T197" s="477" t="s">
        <v>1769</v>
      </c>
      <c r="U197" s="477" t="s">
        <v>599</v>
      </c>
      <c r="V197" s="599" t="s">
        <v>1938</v>
      </c>
      <c r="W197" s="493" t="s">
        <v>1770</v>
      </c>
      <c r="X197" s="477"/>
    </row>
    <row r="198" spans="1:24" s="483" customFormat="1" ht="16.2" hidden="1" customHeight="1">
      <c r="A198" s="671"/>
      <c r="B198" s="476" t="s">
        <v>1033</v>
      </c>
      <c r="C198" s="476" t="s">
        <v>1419</v>
      </c>
      <c r="D198" s="475" t="s">
        <v>371</v>
      </c>
      <c r="E198" s="477" t="s">
        <v>144</v>
      </c>
      <c r="F198" s="475" t="s">
        <v>4</v>
      </c>
      <c r="G198" s="475" t="s">
        <v>4</v>
      </c>
      <c r="H198" s="475" t="s">
        <v>5</v>
      </c>
      <c r="I198" s="475" t="s">
        <v>373</v>
      </c>
      <c r="J198" s="478" t="s">
        <v>38</v>
      </c>
      <c r="K198" s="478" t="s">
        <v>38</v>
      </c>
      <c r="L198" s="478" t="s">
        <v>6</v>
      </c>
      <c r="M198" s="476"/>
      <c r="N198" s="478"/>
      <c r="O198" s="475"/>
      <c r="P198" s="479"/>
      <c r="Q198" s="479"/>
      <c r="R198" s="479"/>
      <c r="S198" s="484"/>
      <c r="T198" s="477" t="s">
        <v>732</v>
      </c>
      <c r="U198" s="477" t="s">
        <v>599</v>
      </c>
      <c r="V198" s="599" t="s">
        <v>1771</v>
      </c>
      <c r="W198" s="493" t="s">
        <v>733</v>
      </c>
      <c r="X198" s="477"/>
    </row>
    <row r="199" spans="1:24" s="483" customFormat="1" ht="16.2" hidden="1" customHeight="1">
      <c r="A199" s="671"/>
      <c r="B199" s="476" t="s">
        <v>1033</v>
      </c>
      <c r="C199" s="476" t="s">
        <v>1419</v>
      </c>
      <c r="D199" s="475" t="s">
        <v>371</v>
      </c>
      <c r="E199" s="477" t="s">
        <v>144</v>
      </c>
      <c r="F199" s="475" t="s">
        <v>4</v>
      </c>
      <c r="G199" s="475" t="s">
        <v>4</v>
      </c>
      <c r="H199" s="475" t="s">
        <v>1929</v>
      </c>
      <c r="I199" s="475" t="s">
        <v>1909</v>
      </c>
      <c r="J199" s="478" t="s">
        <v>38</v>
      </c>
      <c r="K199" s="478" t="s">
        <v>38</v>
      </c>
      <c r="L199" s="478" t="s">
        <v>6</v>
      </c>
      <c r="M199" s="476"/>
      <c r="N199" s="478"/>
      <c r="O199" s="475"/>
      <c r="P199" s="479"/>
      <c r="Q199" s="479"/>
      <c r="R199" s="479"/>
      <c r="S199" s="484"/>
      <c r="T199" s="480" t="s">
        <v>723</v>
      </c>
      <c r="U199" s="477" t="s">
        <v>599</v>
      </c>
      <c r="V199" s="621" t="s">
        <v>1772</v>
      </c>
      <c r="W199" s="616" t="s">
        <v>725</v>
      </c>
      <c r="X199" s="477"/>
    </row>
    <row r="200" spans="1:24" s="483" customFormat="1" ht="16.2" hidden="1" customHeight="1">
      <c r="A200" s="671"/>
      <c r="B200" s="495" t="s">
        <v>1033</v>
      </c>
      <c r="C200" s="495" t="s">
        <v>1419</v>
      </c>
      <c r="D200" s="494" t="s">
        <v>371</v>
      </c>
      <c r="E200" s="496" t="s">
        <v>175</v>
      </c>
      <c r="F200" s="494" t="s">
        <v>4</v>
      </c>
      <c r="G200" s="494" t="s">
        <v>4</v>
      </c>
      <c r="H200" s="494" t="s">
        <v>1045</v>
      </c>
      <c r="I200" s="494" t="s">
        <v>1911</v>
      </c>
      <c r="J200" s="497" t="s">
        <v>38</v>
      </c>
      <c r="K200" s="497" t="s">
        <v>38</v>
      </c>
      <c r="L200" s="497" t="s">
        <v>982</v>
      </c>
      <c r="M200" s="476"/>
      <c r="N200" s="478"/>
      <c r="O200" s="475" t="s">
        <v>243</v>
      </c>
      <c r="P200" s="479">
        <v>428</v>
      </c>
      <c r="Q200" s="479">
        <v>433</v>
      </c>
      <c r="R200" s="479">
        <v>468</v>
      </c>
      <c r="S200" s="484">
        <f t="shared" si="6"/>
        <v>443</v>
      </c>
      <c r="T200" s="477" t="s">
        <v>1774</v>
      </c>
      <c r="U200" s="477" t="s">
        <v>599</v>
      </c>
      <c r="V200" s="608" t="s">
        <v>1773</v>
      </c>
      <c r="W200" s="493" t="s">
        <v>1775</v>
      </c>
      <c r="X200" s="477"/>
    </row>
    <row r="201" spans="1:24" s="483" customFormat="1" ht="16.2" customHeight="1">
      <c r="A201" s="671"/>
      <c r="B201" s="521" t="s">
        <v>1075</v>
      </c>
      <c r="C201" s="521" t="s">
        <v>1419</v>
      </c>
      <c r="D201" s="520" t="s">
        <v>371</v>
      </c>
      <c r="E201" s="522" t="s">
        <v>1706</v>
      </c>
      <c r="F201" s="520" t="s">
        <v>4</v>
      </c>
      <c r="G201" s="520" t="s">
        <v>91</v>
      </c>
      <c r="H201" s="520" t="s">
        <v>1045</v>
      </c>
      <c r="I201" s="520" t="s">
        <v>374</v>
      </c>
      <c r="J201" s="525" t="s">
        <v>6</v>
      </c>
      <c r="K201" s="523" t="s">
        <v>6</v>
      </c>
      <c r="L201" s="523" t="s">
        <v>6</v>
      </c>
      <c r="M201" s="476"/>
      <c r="N201" s="478"/>
      <c r="O201" s="475" t="s">
        <v>243</v>
      </c>
      <c r="P201" s="479">
        <v>428</v>
      </c>
      <c r="Q201" s="479">
        <v>433</v>
      </c>
      <c r="R201" s="479">
        <v>468</v>
      </c>
      <c r="S201" s="484">
        <f t="shared" si="6"/>
        <v>443</v>
      </c>
      <c r="T201" s="477" t="s">
        <v>1767</v>
      </c>
      <c r="U201" s="477" t="s">
        <v>599</v>
      </c>
      <c r="V201" s="609">
        <v>56322268700</v>
      </c>
      <c r="W201" s="493" t="s">
        <v>1768</v>
      </c>
      <c r="X201" s="477"/>
    </row>
    <row r="202" spans="1:24" s="483" customFormat="1" ht="16.2" customHeight="1">
      <c r="A202" s="671"/>
      <c r="B202" s="676" t="s">
        <v>1033</v>
      </c>
      <c r="C202" s="676" t="s">
        <v>1419</v>
      </c>
      <c r="D202" s="520" t="s">
        <v>371</v>
      </c>
      <c r="E202" s="522" t="s">
        <v>1706</v>
      </c>
      <c r="F202" s="520" t="s">
        <v>4</v>
      </c>
      <c r="G202" s="520" t="s">
        <v>91</v>
      </c>
      <c r="H202" s="679" t="s">
        <v>1045</v>
      </c>
      <c r="I202" s="520" t="s">
        <v>374</v>
      </c>
      <c r="J202" s="525" t="s">
        <v>6</v>
      </c>
      <c r="K202" s="523" t="s">
        <v>6</v>
      </c>
      <c r="L202" s="523" t="s">
        <v>6</v>
      </c>
      <c r="M202" s="541"/>
      <c r="N202" s="542"/>
      <c r="O202" s="491" t="s">
        <v>245</v>
      </c>
      <c r="P202" s="479">
        <v>27</v>
      </c>
      <c r="Q202" s="479">
        <v>49</v>
      </c>
      <c r="R202" s="479">
        <v>39</v>
      </c>
      <c r="S202" s="484">
        <f t="shared" si="5"/>
        <v>38.333333333333336</v>
      </c>
      <c r="T202" s="615" t="s">
        <v>1758</v>
      </c>
      <c r="U202" s="615" t="s">
        <v>1222</v>
      </c>
      <c r="V202" s="615" t="s">
        <v>1754</v>
      </c>
      <c r="W202" s="622" t="s">
        <v>1757</v>
      </c>
      <c r="X202" s="615"/>
    </row>
    <row r="203" spans="1:24" s="483" customFormat="1" ht="16.2" hidden="1" customHeight="1">
      <c r="A203" s="671"/>
      <c r="B203" s="476" t="s">
        <v>1075</v>
      </c>
      <c r="C203" s="476" t="s">
        <v>1419</v>
      </c>
      <c r="D203" s="602" t="s">
        <v>201</v>
      </c>
      <c r="E203" s="477" t="s">
        <v>252</v>
      </c>
      <c r="F203" s="475" t="s">
        <v>4</v>
      </c>
      <c r="G203" s="475" t="s">
        <v>91</v>
      </c>
      <c r="H203" s="475" t="s">
        <v>1928</v>
      </c>
      <c r="I203" s="678" t="s">
        <v>388</v>
      </c>
      <c r="J203" s="523" t="s">
        <v>38</v>
      </c>
      <c r="K203" s="523" t="s">
        <v>38</v>
      </c>
      <c r="L203" s="523" t="s">
        <v>38</v>
      </c>
      <c r="M203" s="541"/>
      <c r="N203" s="542"/>
      <c r="O203" s="491" t="s">
        <v>245</v>
      </c>
      <c r="P203" s="479">
        <v>27</v>
      </c>
      <c r="Q203" s="479">
        <v>49</v>
      </c>
      <c r="R203" s="479">
        <v>39</v>
      </c>
      <c r="S203" s="484">
        <f>AVERAGE(P203:R203)</f>
        <v>38.333333333333336</v>
      </c>
      <c r="T203" s="477" t="s">
        <v>1763</v>
      </c>
      <c r="U203" s="481" t="s">
        <v>1762</v>
      </c>
      <c r="V203" s="603" t="s">
        <v>1789</v>
      </c>
      <c r="W203" s="493" t="s">
        <v>1764</v>
      </c>
      <c r="X203" s="477"/>
    </row>
    <row r="204" spans="1:24" s="483" customFormat="1" ht="16.2" hidden="1" customHeight="1">
      <c r="A204" s="671"/>
      <c r="B204" s="612" t="s">
        <v>1033</v>
      </c>
      <c r="C204" s="612" t="s">
        <v>1419</v>
      </c>
      <c r="D204" s="475" t="s">
        <v>201</v>
      </c>
      <c r="E204" s="477" t="s">
        <v>252</v>
      </c>
      <c r="F204" s="475" t="s">
        <v>4</v>
      </c>
      <c r="G204" s="475" t="s">
        <v>91</v>
      </c>
      <c r="H204" s="604" t="s">
        <v>1928</v>
      </c>
      <c r="I204" s="520" t="s">
        <v>388</v>
      </c>
      <c r="J204" s="523" t="s">
        <v>38</v>
      </c>
      <c r="K204" s="523" t="s">
        <v>38</v>
      </c>
      <c r="L204" s="523" t="s">
        <v>38</v>
      </c>
      <c r="M204" s="541"/>
      <c r="N204" s="542"/>
      <c r="O204" s="491"/>
      <c r="P204" s="479"/>
      <c r="Q204" s="479"/>
      <c r="R204" s="479"/>
      <c r="S204" s="484"/>
      <c r="T204" s="605" t="s">
        <v>1784</v>
      </c>
      <c r="U204" s="623" t="s">
        <v>599</v>
      </c>
      <c r="V204" s="605" t="s">
        <v>1790</v>
      </c>
      <c r="W204" s="607" t="s">
        <v>1785</v>
      </c>
      <c r="X204" s="605"/>
    </row>
    <row r="205" spans="1:24" s="483" customFormat="1" ht="16.2" hidden="1" customHeight="1">
      <c r="A205" s="671"/>
      <c r="B205" s="476" t="s">
        <v>1075</v>
      </c>
      <c r="C205" s="476" t="s">
        <v>1419</v>
      </c>
      <c r="D205" s="475" t="s">
        <v>201</v>
      </c>
      <c r="E205" s="558" t="s">
        <v>252</v>
      </c>
      <c r="F205" s="491" t="s">
        <v>4</v>
      </c>
      <c r="G205" s="491" t="s">
        <v>91</v>
      </c>
      <c r="H205" s="475" t="s">
        <v>1592</v>
      </c>
      <c r="I205" s="520" t="s">
        <v>1545</v>
      </c>
      <c r="J205" s="523" t="s">
        <v>38</v>
      </c>
      <c r="K205" s="523" t="s">
        <v>38</v>
      </c>
      <c r="L205" s="523" t="s">
        <v>38</v>
      </c>
      <c r="M205" s="541"/>
      <c r="N205" s="542"/>
      <c r="O205" s="491" t="s">
        <v>245</v>
      </c>
      <c r="P205" s="479">
        <v>27</v>
      </c>
      <c r="Q205" s="479">
        <v>49</v>
      </c>
      <c r="R205" s="479">
        <v>39</v>
      </c>
      <c r="S205" s="484">
        <f>AVERAGE(P205:R205)</f>
        <v>38.333333333333336</v>
      </c>
      <c r="T205" s="477" t="s">
        <v>1782</v>
      </c>
      <c r="U205" s="481" t="s">
        <v>599</v>
      </c>
      <c r="V205" s="599" t="s">
        <v>1938</v>
      </c>
      <c r="W205" s="493" t="s">
        <v>1783</v>
      </c>
      <c r="X205" s="477"/>
    </row>
    <row r="206" spans="1:24" s="483" customFormat="1" ht="16.2" hidden="1" customHeight="1">
      <c r="A206" s="671"/>
      <c r="B206" s="476" t="s">
        <v>1033</v>
      </c>
      <c r="C206" s="476" t="s">
        <v>1419</v>
      </c>
      <c r="D206" s="475" t="s">
        <v>201</v>
      </c>
      <c r="E206" s="558" t="s">
        <v>252</v>
      </c>
      <c r="F206" s="491" t="s">
        <v>4</v>
      </c>
      <c r="G206" s="491" t="s">
        <v>91</v>
      </c>
      <c r="H206" s="475" t="s">
        <v>1592</v>
      </c>
      <c r="I206" s="520" t="s">
        <v>1545</v>
      </c>
      <c r="J206" s="523" t="s">
        <v>38</v>
      </c>
      <c r="K206" s="523" t="s">
        <v>38</v>
      </c>
      <c r="L206" s="523" t="s">
        <v>38</v>
      </c>
      <c r="M206" s="541"/>
      <c r="N206" s="542"/>
      <c r="O206" s="491"/>
      <c r="P206" s="479"/>
      <c r="Q206" s="479"/>
      <c r="R206" s="479"/>
      <c r="S206" s="484"/>
      <c r="T206" s="477" t="s">
        <v>1786</v>
      </c>
      <c r="U206" s="481" t="s">
        <v>599</v>
      </c>
      <c r="V206" s="624"/>
      <c r="W206" s="493" t="s">
        <v>1787</v>
      </c>
      <c r="X206" s="477"/>
    </row>
    <row r="207" spans="1:24" s="483" customFormat="1" ht="16.2" hidden="1" customHeight="1">
      <c r="A207" s="671"/>
      <c r="B207" s="520" t="s">
        <v>1033</v>
      </c>
      <c r="C207" s="521" t="s">
        <v>1419</v>
      </c>
      <c r="D207" s="520" t="s">
        <v>201</v>
      </c>
      <c r="E207" s="520" t="s">
        <v>285</v>
      </c>
      <c r="F207" s="533" t="s">
        <v>4</v>
      </c>
      <c r="G207" s="533" t="s">
        <v>91</v>
      </c>
      <c r="H207" s="520" t="s">
        <v>1565</v>
      </c>
      <c r="I207" s="520" t="s">
        <v>388</v>
      </c>
      <c r="J207" s="523" t="s">
        <v>38</v>
      </c>
      <c r="K207" s="523" t="s">
        <v>38</v>
      </c>
      <c r="L207" s="523" t="s">
        <v>38</v>
      </c>
      <c r="M207" s="541"/>
      <c r="N207" s="542"/>
      <c r="O207" s="491" t="s">
        <v>245</v>
      </c>
      <c r="P207" s="479">
        <v>27</v>
      </c>
      <c r="Q207" s="479">
        <v>49</v>
      </c>
      <c r="R207" s="479">
        <v>39</v>
      </c>
      <c r="S207" s="484">
        <f>AVERAGE(P207:R207)</f>
        <v>38.333333333333336</v>
      </c>
      <c r="T207" s="477" t="s">
        <v>1788</v>
      </c>
      <c r="U207" s="477" t="s">
        <v>599</v>
      </c>
      <c r="V207" s="608" t="s">
        <v>1773</v>
      </c>
      <c r="W207" s="477"/>
      <c r="X207" s="477"/>
    </row>
    <row r="208" spans="1:24" s="483" customFormat="1" ht="16.2" hidden="1" customHeight="1">
      <c r="A208" s="671"/>
      <c r="B208" s="520" t="s">
        <v>1033</v>
      </c>
      <c r="C208" s="521" t="s">
        <v>1419</v>
      </c>
      <c r="D208" s="520" t="s">
        <v>201</v>
      </c>
      <c r="E208" s="520" t="s">
        <v>293</v>
      </c>
      <c r="F208" s="533" t="s">
        <v>4</v>
      </c>
      <c r="G208" s="533" t="s">
        <v>91</v>
      </c>
      <c r="H208" s="520" t="s">
        <v>294</v>
      </c>
      <c r="I208" s="520" t="s">
        <v>384</v>
      </c>
      <c r="J208" s="523" t="s">
        <v>38</v>
      </c>
      <c r="K208" s="523" t="s">
        <v>38</v>
      </c>
      <c r="L208" s="523" t="s">
        <v>38</v>
      </c>
      <c r="M208" s="541"/>
      <c r="N208" s="542"/>
      <c r="O208" s="491"/>
      <c r="P208" s="479"/>
      <c r="Q208" s="479"/>
      <c r="R208" s="479"/>
      <c r="S208" s="484"/>
      <c r="T208" s="477" t="s">
        <v>1779</v>
      </c>
      <c r="U208" s="481" t="s">
        <v>1762</v>
      </c>
      <c r="V208" s="599" t="s">
        <v>1771</v>
      </c>
      <c r="W208" s="477"/>
      <c r="X208" s="477"/>
    </row>
    <row r="209" spans="1:24" s="483" customFormat="1" ht="16.2" hidden="1" customHeight="1">
      <c r="A209" s="671"/>
      <c r="B209" s="520" t="s">
        <v>1033</v>
      </c>
      <c r="C209" s="521" t="s">
        <v>1419</v>
      </c>
      <c r="D209" s="520" t="s">
        <v>201</v>
      </c>
      <c r="E209" s="520" t="s">
        <v>293</v>
      </c>
      <c r="F209" s="533" t="s">
        <v>4</v>
      </c>
      <c r="G209" s="533" t="s">
        <v>91</v>
      </c>
      <c r="H209" s="520" t="s">
        <v>1592</v>
      </c>
      <c r="I209" s="520" t="s">
        <v>1545</v>
      </c>
      <c r="J209" s="523" t="s">
        <v>38</v>
      </c>
      <c r="K209" s="523" t="s">
        <v>38</v>
      </c>
      <c r="L209" s="523" t="s">
        <v>38</v>
      </c>
      <c r="M209" s="541"/>
      <c r="N209" s="542"/>
      <c r="O209" s="491"/>
      <c r="P209" s="479"/>
      <c r="Q209" s="479"/>
      <c r="R209" s="479"/>
      <c r="S209" s="484"/>
      <c r="T209" s="625" t="s">
        <v>1780</v>
      </c>
      <c r="U209" s="477" t="s">
        <v>427</v>
      </c>
      <c r="V209" s="477"/>
      <c r="W209" s="477" t="s">
        <v>1778</v>
      </c>
      <c r="X209" s="477"/>
    </row>
    <row r="210" spans="1:24" s="483" customFormat="1" ht="16.2" hidden="1" customHeight="1">
      <c r="A210" s="671"/>
      <c r="B210" s="520" t="s">
        <v>1033</v>
      </c>
      <c r="C210" s="521" t="s">
        <v>1419</v>
      </c>
      <c r="D210" s="520" t="s">
        <v>198</v>
      </c>
      <c r="E210" s="535" t="s">
        <v>302</v>
      </c>
      <c r="F210" s="520" t="s">
        <v>4</v>
      </c>
      <c r="G210" s="533" t="s">
        <v>91</v>
      </c>
      <c r="H210" s="520" t="s">
        <v>1045</v>
      </c>
      <c r="I210" s="520" t="s">
        <v>388</v>
      </c>
      <c r="J210" s="523" t="s">
        <v>38</v>
      </c>
      <c r="K210" s="523" t="s">
        <v>38</v>
      </c>
      <c r="L210" s="523" t="s">
        <v>38</v>
      </c>
      <c r="M210" s="541"/>
      <c r="N210" s="542"/>
      <c r="O210" s="491" t="s">
        <v>245</v>
      </c>
      <c r="P210" s="479">
        <v>27</v>
      </c>
      <c r="Q210" s="479">
        <v>49</v>
      </c>
      <c r="R210" s="479">
        <v>39</v>
      </c>
      <c r="S210" s="484">
        <f>AVERAGE(P210:R210)</f>
        <v>38.333333333333336</v>
      </c>
      <c r="T210" s="477" t="s">
        <v>1781</v>
      </c>
      <c r="U210" s="477" t="s">
        <v>599</v>
      </c>
      <c r="V210" s="609">
        <v>56322268700</v>
      </c>
      <c r="W210" s="477"/>
      <c r="X210" s="477"/>
    </row>
    <row r="211" spans="1:24" s="483" customFormat="1" ht="16.2" hidden="1" customHeight="1">
      <c r="A211" s="671"/>
      <c r="B211" s="676" t="s">
        <v>1033</v>
      </c>
      <c r="C211" s="676" t="s">
        <v>1419</v>
      </c>
      <c r="D211" s="520" t="s">
        <v>198</v>
      </c>
      <c r="E211" s="522" t="s">
        <v>263</v>
      </c>
      <c r="F211" s="520" t="s">
        <v>4</v>
      </c>
      <c r="G211" s="520" t="s">
        <v>4</v>
      </c>
      <c r="H211" s="679" t="s">
        <v>1929</v>
      </c>
      <c r="I211" s="520" t="s">
        <v>380</v>
      </c>
      <c r="J211" s="523" t="s">
        <v>38</v>
      </c>
      <c r="K211" s="523" t="s">
        <v>38</v>
      </c>
      <c r="L211" s="523" t="s">
        <v>6</v>
      </c>
      <c r="M211" s="476"/>
      <c r="N211" s="478"/>
      <c r="O211" s="475" t="s">
        <v>246</v>
      </c>
      <c r="P211" s="479">
        <v>32</v>
      </c>
      <c r="Q211" s="479">
        <v>40</v>
      </c>
      <c r="R211" s="479">
        <v>41</v>
      </c>
      <c r="S211" s="484">
        <f>AVERAGE(P211:R211)</f>
        <v>37.666666666666664</v>
      </c>
      <c r="T211" s="615" t="s">
        <v>1758</v>
      </c>
      <c r="U211" s="615" t="s">
        <v>1222</v>
      </c>
      <c r="V211" s="615" t="s">
        <v>1754</v>
      </c>
      <c r="W211" s="622" t="s">
        <v>1757</v>
      </c>
      <c r="X211" s="615"/>
    </row>
    <row r="212" spans="1:24" s="483" customFormat="1" ht="16.2" hidden="1" customHeight="1">
      <c r="A212" s="671"/>
      <c r="B212" s="521" t="s">
        <v>1033</v>
      </c>
      <c r="C212" s="521" t="s">
        <v>1419</v>
      </c>
      <c r="D212" s="678" t="s">
        <v>201</v>
      </c>
      <c r="E212" s="522" t="s">
        <v>303</v>
      </c>
      <c r="F212" s="520" t="s">
        <v>4</v>
      </c>
      <c r="G212" s="533" t="s">
        <v>91</v>
      </c>
      <c r="H212" s="520" t="s">
        <v>1521</v>
      </c>
      <c r="I212" s="678" t="s">
        <v>1522</v>
      </c>
      <c r="J212" s="523" t="s">
        <v>982</v>
      </c>
      <c r="K212" s="523" t="s">
        <v>982</v>
      </c>
      <c r="L212" s="523" t="s">
        <v>982</v>
      </c>
      <c r="M212" s="476"/>
      <c r="N212" s="478"/>
      <c r="O212" s="475" t="s">
        <v>246</v>
      </c>
      <c r="P212" s="479">
        <v>32</v>
      </c>
      <c r="Q212" s="479">
        <v>40</v>
      </c>
      <c r="R212" s="479">
        <v>41</v>
      </c>
      <c r="S212" s="484">
        <f>AVERAGE(P212:R212)</f>
        <v>37.666666666666664</v>
      </c>
      <c r="T212" s="480" t="s">
        <v>717</v>
      </c>
      <c r="U212" s="514" t="s">
        <v>1765</v>
      </c>
      <c r="V212" s="603" t="s">
        <v>1789</v>
      </c>
      <c r="W212" s="514" t="s">
        <v>719</v>
      </c>
      <c r="X212" s="477"/>
    </row>
    <row r="213" spans="1:24" s="483" customFormat="1" ht="16.2" hidden="1" customHeight="1">
      <c r="A213" s="671"/>
      <c r="B213" s="604" t="s">
        <v>1033</v>
      </c>
      <c r="C213" s="612" t="s">
        <v>1419</v>
      </c>
      <c r="D213" s="475" t="s">
        <v>371</v>
      </c>
      <c r="E213" s="477" t="s">
        <v>1509</v>
      </c>
      <c r="F213" s="475" t="s">
        <v>51</v>
      </c>
      <c r="G213" s="475" t="s">
        <v>399</v>
      </c>
      <c r="H213" s="604" t="s">
        <v>1046</v>
      </c>
      <c r="I213" s="475" t="s">
        <v>1607</v>
      </c>
      <c r="J213" s="478" t="s">
        <v>6</v>
      </c>
      <c r="K213" s="478" t="s">
        <v>6</v>
      </c>
      <c r="L213" s="478" t="s">
        <v>6</v>
      </c>
      <c r="M213" s="476"/>
      <c r="N213" s="478"/>
      <c r="O213" s="475" t="s">
        <v>246</v>
      </c>
      <c r="P213" s="479">
        <v>32</v>
      </c>
      <c r="Q213" s="479">
        <v>40</v>
      </c>
      <c r="R213" s="479">
        <v>41</v>
      </c>
      <c r="S213" s="484">
        <f>AVERAGE(P213:R213)</f>
        <v>37.666666666666664</v>
      </c>
      <c r="T213" s="605" t="s">
        <v>1767</v>
      </c>
      <c r="U213" s="605" t="s">
        <v>599</v>
      </c>
      <c r="V213" s="609">
        <v>56322268700</v>
      </c>
      <c r="W213" s="607" t="s">
        <v>1768</v>
      </c>
      <c r="X213" s="605"/>
    </row>
    <row r="214" spans="1:24" s="483" customFormat="1" ht="14.25" customHeight="1">
      <c r="A214" s="671"/>
      <c r="B214" s="476" t="s">
        <v>1043</v>
      </c>
      <c r="C214" s="476" t="s">
        <v>1427</v>
      </c>
      <c r="D214" s="475" t="s">
        <v>371</v>
      </c>
      <c r="E214" s="477" t="s">
        <v>1706</v>
      </c>
      <c r="F214" s="475" t="s">
        <v>4</v>
      </c>
      <c r="G214" s="475" t="s">
        <v>4</v>
      </c>
      <c r="H214" s="475" t="s">
        <v>1045</v>
      </c>
      <c r="I214" s="475" t="s">
        <v>379</v>
      </c>
      <c r="J214" s="479" t="s">
        <v>6</v>
      </c>
      <c r="K214" s="478" t="s">
        <v>6</v>
      </c>
      <c r="L214" s="478" t="s">
        <v>6</v>
      </c>
      <c r="M214" s="476"/>
      <c r="N214" s="478">
        <v>140</v>
      </c>
      <c r="O214" s="477" t="s">
        <v>360</v>
      </c>
      <c r="P214" s="479" t="s">
        <v>8</v>
      </c>
      <c r="Q214" s="479" t="s">
        <v>8</v>
      </c>
      <c r="R214" s="479" t="s">
        <v>8</v>
      </c>
      <c r="S214" s="479" t="s">
        <v>8</v>
      </c>
      <c r="T214" s="477" t="s">
        <v>754</v>
      </c>
      <c r="U214" s="477"/>
      <c r="V214" s="477" t="s">
        <v>1759</v>
      </c>
      <c r="W214" s="477"/>
      <c r="X214" s="477"/>
    </row>
    <row r="215" spans="1:24" s="530" customFormat="1" ht="16.2" customHeight="1">
      <c r="A215" s="671"/>
      <c r="B215" s="521" t="s">
        <v>1043</v>
      </c>
      <c r="C215" s="521" t="s">
        <v>1427</v>
      </c>
      <c r="D215" s="520" t="s">
        <v>371</v>
      </c>
      <c r="E215" s="522" t="s">
        <v>1706</v>
      </c>
      <c r="F215" s="520" t="s">
        <v>4</v>
      </c>
      <c r="G215" s="520" t="s">
        <v>91</v>
      </c>
      <c r="H215" s="520" t="s">
        <v>1045</v>
      </c>
      <c r="I215" s="520" t="s">
        <v>374</v>
      </c>
      <c r="J215" s="525" t="s">
        <v>6</v>
      </c>
      <c r="K215" s="523" t="s">
        <v>6</v>
      </c>
      <c r="L215" s="523" t="s">
        <v>6</v>
      </c>
      <c r="M215" s="521" t="s">
        <v>249</v>
      </c>
      <c r="N215" s="523" t="s">
        <v>250</v>
      </c>
      <c r="O215" s="520" t="s">
        <v>248</v>
      </c>
      <c r="P215" s="525">
        <v>0</v>
      </c>
      <c r="Q215" s="525">
        <v>0</v>
      </c>
      <c r="R215" s="525">
        <v>4</v>
      </c>
      <c r="S215" s="526">
        <f>AVERAGE(P215:R215)</f>
        <v>1.3333333333333333</v>
      </c>
      <c r="T215" s="522"/>
      <c r="U215" s="522"/>
      <c r="V215" s="523"/>
      <c r="W215" s="522"/>
      <c r="X215" s="522"/>
    </row>
    <row r="216" spans="1:24" s="483" customFormat="1" ht="16.2" hidden="1" customHeight="1">
      <c r="A216" s="671"/>
      <c r="B216" s="520" t="s">
        <v>1043</v>
      </c>
      <c r="C216" s="521" t="s">
        <v>1427</v>
      </c>
      <c r="D216" s="520" t="s">
        <v>198</v>
      </c>
      <c r="E216" s="522" t="s">
        <v>199</v>
      </c>
      <c r="F216" s="520" t="s">
        <v>4</v>
      </c>
      <c r="G216" s="520" t="s">
        <v>91</v>
      </c>
      <c r="H216" s="520" t="s">
        <v>1045</v>
      </c>
      <c r="I216" s="520" t="s">
        <v>388</v>
      </c>
      <c r="J216" s="523" t="s">
        <v>38</v>
      </c>
      <c r="K216" s="523" t="s">
        <v>38</v>
      </c>
      <c r="L216" s="523" t="s">
        <v>982</v>
      </c>
      <c r="M216" s="521" t="s">
        <v>982</v>
      </c>
      <c r="N216" s="523" t="s">
        <v>42</v>
      </c>
      <c r="O216" s="534" t="s">
        <v>1077</v>
      </c>
      <c r="P216" s="525">
        <v>110</v>
      </c>
      <c r="Q216" s="525">
        <v>220</v>
      </c>
      <c r="R216" s="525">
        <v>317</v>
      </c>
      <c r="S216" s="526">
        <f>AVERAGE(P216:R216)</f>
        <v>215.66666666666666</v>
      </c>
      <c r="T216" s="597"/>
      <c r="U216" s="598"/>
      <c r="V216" s="598" t="s">
        <v>1875</v>
      </c>
      <c r="W216" s="626" t="s">
        <v>1874</v>
      </c>
      <c r="X216" s="477"/>
    </row>
    <row r="217" spans="1:24" s="483" customFormat="1" ht="16.2" hidden="1" customHeight="1">
      <c r="A217" s="671"/>
      <c r="B217" s="520" t="s">
        <v>1043</v>
      </c>
      <c r="C217" s="521" t="s">
        <v>1427</v>
      </c>
      <c r="D217" s="520" t="s">
        <v>198</v>
      </c>
      <c r="E217" s="522" t="s">
        <v>199</v>
      </c>
      <c r="F217" s="520" t="s">
        <v>4</v>
      </c>
      <c r="G217" s="520" t="s">
        <v>91</v>
      </c>
      <c r="H217" s="520" t="s">
        <v>212</v>
      </c>
      <c r="I217" s="520" t="s">
        <v>376</v>
      </c>
      <c r="J217" s="523" t="s">
        <v>38</v>
      </c>
      <c r="K217" s="523" t="s">
        <v>38</v>
      </c>
      <c r="L217" s="523" t="s">
        <v>38</v>
      </c>
      <c r="M217" s="521" t="s">
        <v>982</v>
      </c>
      <c r="N217" s="523" t="s">
        <v>42</v>
      </c>
      <c r="O217" s="534" t="s">
        <v>1077</v>
      </c>
      <c r="P217" s="525">
        <v>110</v>
      </c>
      <c r="Q217" s="525">
        <v>220</v>
      </c>
      <c r="R217" s="525">
        <v>317</v>
      </c>
      <c r="S217" s="526">
        <f t="shared" ref="S217:S224" si="7">AVERAGE(P217:R217)</f>
        <v>215.66666666666666</v>
      </c>
      <c r="T217" s="477"/>
      <c r="U217" s="477"/>
      <c r="V217" s="477" t="s">
        <v>1881</v>
      </c>
      <c r="W217" s="493" t="s">
        <v>1876</v>
      </c>
      <c r="X217" s="477"/>
    </row>
    <row r="218" spans="1:24" s="483" customFormat="1" ht="16.2" hidden="1" customHeight="1">
      <c r="A218" s="671"/>
      <c r="B218" s="520" t="s">
        <v>1043</v>
      </c>
      <c r="C218" s="521" t="s">
        <v>1427</v>
      </c>
      <c r="D218" s="520" t="s">
        <v>198</v>
      </c>
      <c r="E218" s="522" t="s">
        <v>199</v>
      </c>
      <c r="F218" s="533" t="s">
        <v>4</v>
      </c>
      <c r="G218" s="533" t="s">
        <v>91</v>
      </c>
      <c r="H218" s="520" t="s">
        <v>1565</v>
      </c>
      <c r="I218" s="520" t="s">
        <v>388</v>
      </c>
      <c r="J218" s="523" t="s">
        <v>38</v>
      </c>
      <c r="K218" s="523" t="s">
        <v>38</v>
      </c>
      <c r="L218" s="523" t="s">
        <v>982</v>
      </c>
      <c r="M218" s="521" t="s">
        <v>982</v>
      </c>
      <c r="N218" s="523" t="s">
        <v>42</v>
      </c>
      <c r="O218" s="534" t="s">
        <v>1077</v>
      </c>
      <c r="P218" s="525">
        <v>110</v>
      </c>
      <c r="Q218" s="525">
        <v>220</v>
      </c>
      <c r="R218" s="525">
        <v>317</v>
      </c>
      <c r="S218" s="526">
        <f t="shared" si="7"/>
        <v>215.66666666666666</v>
      </c>
      <c r="T218" s="477"/>
      <c r="U218" s="477"/>
      <c r="V218" s="477" t="s">
        <v>1883</v>
      </c>
      <c r="W218" s="493" t="s">
        <v>1882</v>
      </c>
      <c r="X218" s="477"/>
    </row>
    <row r="219" spans="1:24" s="483" customFormat="1" ht="16.2" hidden="1" customHeight="1">
      <c r="A219" s="671"/>
      <c r="B219" s="520" t="s">
        <v>1043</v>
      </c>
      <c r="C219" s="521" t="s">
        <v>1427</v>
      </c>
      <c r="D219" s="520" t="s">
        <v>198</v>
      </c>
      <c r="E219" s="522" t="s">
        <v>199</v>
      </c>
      <c r="F219" s="533" t="s">
        <v>4</v>
      </c>
      <c r="G219" s="533" t="s">
        <v>91</v>
      </c>
      <c r="H219" s="520" t="s">
        <v>1592</v>
      </c>
      <c r="I219" s="520" t="s">
        <v>1546</v>
      </c>
      <c r="J219" s="523" t="s">
        <v>38</v>
      </c>
      <c r="K219" s="523" t="s">
        <v>38</v>
      </c>
      <c r="L219" s="523" t="s">
        <v>982</v>
      </c>
      <c r="M219" s="521" t="s">
        <v>982</v>
      </c>
      <c r="N219" s="523" t="s">
        <v>42</v>
      </c>
      <c r="O219" s="534" t="s">
        <v>1077</v>
      </c>
      <c r="P219" s="525">
        <v>110</v>
      </c>
      <c r="Q219" s="525">
        <v>220</v>
      </c>
      <c r="R219" s="525">
        <v>317</v>
      </c>
      <c r="S219" s="526">
        <f t="shared" si="7"/>
        <v>215.66666666666666</v>
      </c>
      <c r="T219" s="477"/>
      <c r="U219" s="477"/>
      <c r="V219" s="481" t="s">
        <v>1905</v>
      </c>
      <c r="W219" s="626" t="s">
        <v>1904</v>
      </c>
      <c r="X219" s="477"/>
    </row>
    <row r="220" spans="1:24" s="483" customFormat="1" ht="16.2" hidden="1" customHeight="1">
      <c r="A220" s="671"/>
      <c r="B220" s="520" t="s">
        <v>1043</v>
      </c>
      <c r="C220" s="521" t="s">
        <v>1427</v>
      </c>
      <c r="D220" s="520" t="s">
        <v>198</v>
      </c>
      <c r="E220" s="522" t="s">
        <v>218</v>
      </c>
      <c r="F220" s="520" t="s">
        <v>4</v>
      </c>
      <c r="G220" s="520" t="s">
        <v>91</v>
      </c>
      <c r="H220" s="520" t="s">
        <v>1045</v>
      </c>
      <c r="I220" s="520" t="s">
        <v>388</v>
      </c>
      <c r="J220" s="523" t="s">
        <v>38</v>
      </c>
      <c r="K220" s="523" t="s">
        <v>38</v>
      </c>
      <c r="L220" s="523" t="s">
        <v>38</v>
      </c>
      <c r="M220" s="521" t="s">
        <v>982</v>
      </c>
      <c r="N220" s="523" t="s">
        <v>42</v>
      </c>
      <c r="O220" s="534" t="s">
        <v>1077</v>
      </c>
      <c r="P220" s="525">
        <v>110</v>
      </c>
      <c r="Q220" s="525">
        <v>220</v>
      </c>
      <c r="R220" s="525">
        <v>317</v>
      </c>
      <c r="S220" s="526">
        <f t="shared" si="7"/>
        <v>215.66666666666666</v>
      </c>
      <c r="T220" s="477"/>
      <c r="U220" s="477"/>
      <c r="V220" s="481" t="s">
        <v>1883</v>
      </c>
      <c r="W220" s="626" t="s">
        <v>1882</v>
      </c>
      <c r="X220" s="477"/>
    </row>
    <row r="221" spans="1:24" s="483" customFormat="1" ht="16.2" hidden="1" customHeight="1">
      <c r="A221" s="671"/>
      <c r="B221" s="520" t="s">
        <v>1043</v>
      </c>
      <c r="C221" s="521" t="s">
        <v>1427</v>
      </c>
      <c r="D221" s="520" t="s">
        <v>198</v>
      </c>
      <c r="E221" s="522" t="s">
        <v>218</v>
      </c>
      <c r="F221" s="533" t="s">
        <v>4</v>
      </c>
      <c r="G221" s="533" t="s">
        <v>91</v>
      </c>
      <c r="H221" s="520" t="s">
        <v>1565</v>
      </c>
      <c r="I221" s="520" t="s">
        <v>388</v>
      </c>
      <c r="J221" s="523" t="s">
        <v>38</v>
      </c>
      <c r="K221" s="523" t="s">
        <v>38</v>
      </c>
      <c r="L221" s="523" t="s">
        <v>38</v>
      </c>
      <c r="M221" s="521" t="s">
        <v>982</v>
      </c>
      <c r="N221" s="523" t="s">
        <v>42</v>
      </c>
      <c r="O221" s="534" t="s">
        <v>1077</v>
      </c>
      <c r="P221" s="525">
        <v>110</v>
      </c>
      <c r="Q221" s="525">
        <v>220</v>
      </c>
      <c r="R221" s="525">
        <v>317</v>
      </c>
      <c r="S221" s="526">
        <f t="shared" si="7"/>
        <v>215.66666666666666</v>
      </c>
      <c r="T221" s="477"/>
      <c r="U221" s="477"/>
      <c r="V221" s="481" t="s">
        <v>1901</v>
      </c>
      <c r="W221" s="626" t="s">
        <v>1900</v>
      </c>
      <c r="X221" s="477"/>
    </row>
    <row r="222" spans="1:24" s="483" customFormat="1" ht="16.2" hidden="1" customHeight="1">
      <c r="A222" s="671"/>
      <c r="B222" s="520" t="s">
        <v>1043</v>
      </c>
      <c r="C222" s="521" t="s">
        <v>1427</v>
      </c>
      <c r="D222" s="520" t="s">
        <v>198</v>
      </c>
      <c r="E222" s="522" t="s">
        <v>218</v>
      </c>
      <c r="F222" s="533" t="s">
        <v>4</v>
      </c>
      <c r="G222" s="533" t="s">
        <v>91</v>
      </c>
      <c r="H222" s="520" t="s">
        <v>222</v>
      </c>
      <c r="I222" s="520" t="s">
        <v>1544</v>
      </c>
      <c r="J222" s="523" t="s">
        <v>38</v>
      </c>
      <c r="K222" s="523" t="s">
        <v>38</v>
      </c>
      <c r="L222" s="523" t="s">
        <v>982</v>
      </c>
      <c r="M222" s="521" t="s">
        <v>982</v>
      </c>
      <c r="N222" s="523" t="s">
        <v>42</v>
      </c>
      <c r="O222" s="534" t="s">
        <v>1077</v>
      </c>
      <c r="P222" s="525">
        <v>110</v>
      </c>
      <c r="Q222" s="525">
        <v>220</v>
      </c>
      <c r="R222" s="525">
        <v>317</v>
      </c>
      <c r="S222" s="526">
        <f t="shared" si="7"/>
        <v>215.66666666666666</v>
      </c>
      <c r="T222" s="627" t="s">
        <v>652</v>
      </c>
      <c r="U222" s="623" t="s">
        <v>653</v>
      </c>
      <c r="V222" s="623" t="s">
        <v>654</v>
      </c>
      <c r="W222" s="628" t="s">
        <v>655</v>
      </c>
      <c r="X222" s="477"/>
    </row>
    <row r="223" spans="1:24" s="483" customFormat="1" ht="16.2" hidden="1" customHeight="1">
      <c r="A223" s="671"/>
      <c r="B223" s="476" t="s">
        <v>1043</v>
      </c>
      <c r="C223" s="476" t="s">
        <v>1427</v>
      </c>
      <c r="D223" s="475" t="s">
        <v>201</v>
      </c>
      <c r="E223" s="477" t="s">
        <v>252</v>
      </c>
      <c r="F223" s="475" t="s">
        <v>4</v>
      </c>
      <c r="G223" s="475" t="s">
        <v>91</v>
      </c>
      <c r="H223" s="475" t="s">
        <v>1928</v>
      </c>
      <c r="I223" s="520" t="s">
        <v>388</v>
      </c>
      <c r="J223" s="523" t="s">
        <v>38</v>
      </c>
      <c r="K223" s="523" t="s">
        <v>38</v>
      </c>
      <c r="L223" s="523" t="s">
        <v>38</v>
      </c>
      <c r="M223" s="521" t="s">
        <v>982</v>
      </c>
      <c r="N223" s="523" t="s">
        <v>42</v>
      </c>
      <c r="O223" s="534" t="s">
        <v>1077</v>
      </c>
      <c r="P223" s="525">
        <v>110</v>
      </c>
      <c r="Q223" s="525">
        <v>220</v>
      </c>
      <c r="R223" s="525">
        <v>317</v>
      </c>
      <c r="S223" s="526">
        <f t="shared" si="7"/>
        <v>215.66666666666666</v>
      </c>
      <c r="T223" s="477"/>
      <c r="U223" s="477"/>
      <c r="V223" s="477" t="s">
        <v>1884</v>
      </c>
      <c r="W223" s="548" t="s">
        <v>1885</v>
      </c>
      <c r="X223" s="477"/>
    </row>
    <row r="224" spans="1:24" s="483" customFormat="1" ht="16.2" hidden="1" customHeight="1">
      <c r="A224" s="671"/>
      <c r="B224" s="520" t="s">
        <v>1043</v>
      </c>
      <c r="C224" s="521" t="s">
        <v>1427</v>
      </c>
      <c r="D224" s="520" t="s">
        <v>198</v>
      </c>
      <c r="E224" s="522" t="s">
        <v>265</v>
      </c>
      <c r="F224" s="520" t="s">
        <v>4</v>
      </c>
      <c r="G224" s="520" t="s">
        <v>91</v>
      </c>
      <c r="H224" s="520" t="s">
        <v>1045</v>
      </c>
      <c r="I224" s="520" t="s">
        <v>1563</v>
      </c>
      <c r="J224" s="523" t="s">
        <v>38</v>
      </c>
      <c r="K224" s="523" t="s">
        <v>38</v>
      </c>
      <c r="L224" s="523" t="s">
        <v>982</v>
      </c>
      <c r="M224" s="521" t="s">
        <v>982</v>
      </c>
      <c r="N224" s="523" t="s">
        <v>42</v>
      </c>
      <c r="O224" s="534" t="s">
        <v>1077</v>
      </c>
      <c r="P224" s="525">
        <v>110</v>
      </c>
      <c r="Q224" s="525">
        <v>220</v>
      </c>
      <c r="R224" s="525">
        <v>317</v>
      </c>
      <c r="S224" s="526">
        <f t="shared" si="7"/>
        <v>215.66666666666666</v>
      </c>
      <c r="T224" s="489" t="s">
        <v>656</v>
      </c>
      <c r="U224" s="481" t="s">
        <v>657</v>
      </c>
      <c r="V224" s="481" t="s">
        <v>658</v>
      </c>
      <c r="W224" s="490" t="s">
        <v>659</v>
      </c>
      <c r="X224" s="477"/>
    </row>
    <row r="225" spans="1:24" s="483" customFormat="1" ht="16.2" hidden="1" customHeight="1">
      <c r="A225" s="671"/>
      <c r="B225" s="520" t="s">
        <v>1043</v>
      </c>
      <c r="C225" s="521" t="s">
        <v>1427</v>
      </c>
      <c r="D225" s="520" t="s">
        <v>198</v>
      </c>
      <c r="E225" s="522" t="s">
        <v>265</v>
      </c>
      <c r="F225" s="533" t="s">
        <v>4</v>
      </c>
      <c r="G225" s="533" t="s">
        <v>91</v>
      </c>
      <c r="H225" s="520" t="s">
        <v>1565</v>
      </c>
      <c r="I225" s="520" t="s">
        <v>267</v>
      </c>
      <c r="J225" s="523" t="s">
        <v>38</v>
      </c>
      <c r="K225" s="523" t="s">
        <v>38</v>
      </c>
      <c r="L225" s="523" t="s">
        <v>982</v>
      </c>
      <c r="M225" s="521" t="s">
        <v>982</v>
      </c>
      <c r="N225" s="523" t="s">
        <v>42</v>
      </c>
      <c r="O225" s="534" t="s">
        <v>1077</v>
      </c>
      <c r="P225" s="525">
        <v>110</v>
      </c>
      <c r="Q225" s="525">
        <v>220</v>
      </c>
      <c r="R225" s="525">
        <v>317</v>
      </c>
      <c r="S225" s="526">
        <f t="shared" ref="S225:S233" si="8">AVERAGE(P225:R225)</f>
        <v>215.66666666666666</v>
      </c>
      <c r="T225" s="489" t="s">
        <v>670</v>
      </c>
      <c r="U225" s="481" t="s">
        <v>671</v>
      </c>
      <c r="V225" s="481" t="s">
        <v>672</v>
      </c>
      <c r="W225" s="490" t="s">
        <v>673</v>
      </c>
      <c r="X225" s="477"/>
    </row>
    <row r="226" spans="1:24" s="483" customFormat="1" ht="16.2" hidden="1" customHeight="1">
      <c r="A226" s="671"/>
      <c r="B226" s="520" t="s">
        <v>1043</v>
      </c>
      <c r="C226" s="521" t="s">
        <v>1427</v>
      </c>
      <c r="D226" s="520" t="s">
        <v>198</v>
      </c>
      <c r="E226" s="522" t="s">
        <v>265</v>
      </c>
      <c r="F226" s="533" t="s">
        <v>4</v>
      </c>
      <c r="G226" s="533" t="s">
        <v>91</v>
      </c>
      <c r="H226" s="520" t="s">
        <v>1573</v>
      </c>
      <c r="I226" s="631" t="s">
        <v>396</v>
      </c>
      <c r="J226" s="632" t="s">
        <v>38</v>
      </c>
      <c r="K226" s="523" t="s">
        <v>38</v>
      </c>
      <c r="L226" s="523" t="s">
        <v>982</v>
      </c>
      <c r="M226" s="521" t="s">
        <v>982</v>
      </c>
      <c r="N226" s="523" t="s">
        <v>42</v>
      </c>
      <c r="O226" s="534" t="s">
        <v>1077</v>
      </c>
      <c r="P226" s="525">
        <v>110</v>
      </c>
      <c r="Q226" s="525">
        <v>220</v>
      </c>
      <c r="R226" s="525">
        <v>317</v>
      </c>
      <c r="S226" s="526">
        <f t="shared" si="8"/>
        <v>215.66666666666666</v>
      </c>
      <c r="T226" s="489" t="s">
        <v>661</v>
      </c>
      <c r="U226" s="481" t="s">
        <v>662</v>
      </c>
      <c r="V226" s="481" t="s">
        <v>663</v>
      </c>
      <c r="W226" s="490" t="s">
        <v>664</v>
      </c>
      <c r="X226" s="477"/>
    </row>
    <row r="227" spans="1:24" s="483" customFormat="1" ht="16.2" hidden="1" customHeight="1">
      <c r="A227" s="671"/>
      <c r="B227" s="520" t="s">
        <v>1043</v>
      </c>
      <c r="C227" s="520" t="s">
        <v>1427</v>
      </c>
      <c r="D227" s="520" t="s">
        <v>198</v>
      </c>
      <c r="E227" s="522" t="s">
        <v>291</v>
      </c>
      <c r="F227" s="520" t="s">
        <v>4</v>
      </c>
      <c r="G227" s="533" t="s">
        <v>91</v>
      </c>
      <c r="H227" s="520" t="s">
        <v>1045</v>
      </c>
      <c r="I227" s="520" t="s">
        <v>388</v>
      </c>
      <c r="J227" s="523" t="s">
        <v>38</v>
      </c>
      <c r="K227" s="523" t="s">
        <v>38</v>
      </c>
      <c r="L227" s="523" t="s">
        <v>38</v>
      </c>
      <c r="M227" s="521" t="s">
        <v>982</v>
      </c>
      <c r="N227" s="523" t="s">
        <v>42</v>
      </c>
      <c r="O227" s="534" t="s">
        <v>1077</v>
      </c>
      <c r="P227" s="525">
        <v>110</v>
      </c>
      <c r="Q227" s="525">
        <v>220</v>
      </c>
      <c r="R227" s="525">
        <v>317</v>
      </c>
      <c r="S227" s="526">
        <f t="shared" si="8"/>
        <v>215.66666666666666</v>
      </c>
      <c r="T227" s="489" t="s">
        <v>665</v>
      </c>
      <c r="U227" s="481" t="s">
        <v>666</v>
      </c>
      <c r="V227" s="481" t="s">
        <v>667</v>
      </c>
      <c r="W227" s="490" t="s">
        <v>668</v>
      </c>
      <c r="X227" s="477"/>
    </row>
    <row r="228" spans="1:24" s="483" customFormat="1" ht="16.2" hidden="1" customHeight="1">
      <c r="A228" s="671"/>
      <c r="B228" s="520" t="s">
        <v>1043</v>
      </c>
      <c r="C228" s="520" t="s">
        <v>1427</v>
      </c>
      <c r="D228" s="520" t="s">
        <v>198</v>
      </c>
      <c r="E228" s="522" t="s">
        <v>291</v>
      </c>
      <c r="F228" s="533" t="s">
        <v>4</v>
      </c>
      <c r="G228" s="533" t="s">
        <v>91</v>
      </c>
      <c r="H228" s="520" t="s">
        <v>1565</v>
      </c>
      <c r="I228" s="520" t="s">
        <v>388</v>
      </c>
      <c r="J228" s="523" t="s">
        <v>38</v>
      </c>
      <c r="K228" s="523" t="s">
        <v>38</v>
      </c>
      <c r="L228" s="523" t="s">
        <v>38</v>
      </c>
      <c r="M228" s="521" t="s">
        <v>982</v>
      </c>
      <c r="N228" s="523" t="s">
        <v>42</v>
      </c>
      <c r="O228" s="534" t="s">
        <v>1077</v>
      </c>
      <c r="P228" s="525">
        <v>110</v>
      </c>
      <c r="Q228" s="525">
        <v>220</v>
      </c>
      <c r="R228" s="525">
        <v>317</v>
      </c>
      <c r="S228" s="526">
        <f t="shared" si="8"/>
        <v>215.66666666666666</v>
      </c>
      <c r="T228" s="489" t="s">
        <v>674</v>
      </c>
      <c r="U228" s="481" t="s">
        <v>675</v>
      </c>
      <c r="V228" s="481" t="s">
        <v>676</v>
      </c>
      <c r="W228" s="490" t="s">
        <v>677</v>
      </c>
      <c r="X228" s="477"/>
    </row>
    <row r="229" spans="1:24" s="483" customFormat="1" ht="16.2" hidden="1" customHeight="1">
      <c r="A229" s="671"/>
      <c r="B229" s="520" t="s">
        <v>1043</v>
      </c>
      <c r="C229" s="520" t="s">
        <v>1427</v>
      </c>
      <c r="D229" s="520" t="s">
        <v>198</v>
      </c>
      <c r="E229" s="535" t="s">
        <v>302</v>
      </c>
      <c r="F229" s="520" t="s">
        <v>4</v>
      </c>
      <c r="G229" s="533" t="s">
        <v>91</v>
      </c>
      <c r="H229" s="520" t="s">
        <v>1045</v>
      </c>
      <c r="I229" s="520" t="s">
        <v>388</v>
      </c>
      <c r="J229" s="523" t="s">
        <v>38</v>
      </c>
      <c r="K229" s="523" t="s">
        <v>38</v>
      </c>
      <c r="L229" s="523" t="s">
        <v>38</v>
      </c>
      <c r="M229" s="521" t="s">
        <v>982</v>
      </c>
      <c r="N229" s="523" t="s">
        <v>42</v>
      </c>
      <c r="O229" s="534" t="s">
        <v>1077</v>
      </c>
      <c r="P229" s="525">
        <v>110</v>
      </c>
      <c r="Q229" s="525">
        <v>220</v>
      </c>
      <c r="R229" s="525">
        <v>317</v>
      </c>
      <c r="S229" s="526">
        <f t="shared" si="8"/>
        <v>215.66666666666666</v>
      </c>
      <c r="T229" s="489" t="s">
        <v>678</v>
      </c>
      <c r="U229" s="481" t="s">
        <v>679</v>
      </c>
      <c r="V229" s="481" t="s">
        <v>680</v>
      </c>
      <c r="W229" s="490" t="s">
        <v>681</v>
      </c>
      <c r="X229" s="477"/>
    </row>
    <row r="230" spans="1:24" s="483" customFormat="1" ht="16.2" hidden="1" customHeight="1">
      <c r="A230" s="671"/>
      <c r="B230" s="521" t="s">
        <v>1043</v>
      </c>
      <c r="C230" s="521" t="s">
        <v>1427</v>
      </c>
      <c r="D230" s="520" t="s">
        <v>201</v>
      </c>
      <c r="E230" s="522" t="s">
        <v>303</v>
      </c>
      <c r="F230" s="520" t="s">
        <v>4</v>
      </c>
      <c r="G230" s="533" t="s">
        <v>91</v>
      </c>
      <c r="H230" s="520" t="s">
        <v>1521</v>
      </c>
      <c r="I230" s="520" t="s">
        <v>1522</v>
      </c>
      <c r="J230" s="523" t="s">
        <v>982</v>
      </c>
      <c r="K230" s="523" t="s">
        <v>982</v>
      </c>
      <c r="L230" s="523" t="s">
        <v>982</v>
      </c>
      <c r="M230" s="521" t="s">
        <v>982</v>
      </c>
      <c r="N230" s="523" t="s">
        <v>42</v>
      </c>
      <c r="O230" s="534" t="s">
        <v>1077</v>
      </c>
      <c r="P230" s="525">
        <v>110</v>
      </c>
      <c r="Q230" s="525">
        <v>220</v>
      </c>
      <c r="R230" s="525">
        <v>317</v>
      </c>
      <c r="S230" s="526">
        <f t="shared" si="8"/>
        <v>215.66666666666666</v>
      </c>
      <c r="T230" s="489"/>
      <c r="U230" s="481"/>
      <c r="V230" s="481" t="s">
        <v>1899</v>
      </c>
      <c r="W230" s="629" t="s">
        <v>1898</v>
      </c>
      <c r="X230" s="477"/>
    </row>
    <row r="231" spans="1:24" s="483" customFormat="1" ht="16.2" customHeight="1" thickBot="1">
      <c r="A231" s="671"/>
      <c r="B231" s="476" t="s">
        <v>1032</v>
      </c>
      <c r="C231" s="476" t="s">
        <v>1418</v>
      </c>
      <c r="D231" s="475" t="s">
        <v>371</v>
      </c>
      <c r="E231" s="477" t="s">
        <v>1702</v>
      </c>
      <c r="F231" s="475" t="s">
        <v>4</v>
      </c>
      <c r="G231" s="475" t="s">
        <v>4</v>
      </c>
      <c r="H231" s="475" t="s">
        <v>5</v>
      </c>
      <c r="I231" s="475" t="s">
        <v>373</v>
      </c>
      <c r="J231" s="478" t="s">
        <v>6</v>
      </c>
      <c r="K231" s="478" t="s">
        <v>6</v>
      </c>
      <c r="L231" s="478" t="s">
        <v>6</v>
      </c>
      <c r="M231" s="521" t="s">
        <v>982</v>
      </c>
      <c r="N231" s="523" t="s">
        <v>42</v>
      </c>
      <c r="O231" s="534" t="s">
        <v>1077</v>
      </c>
      <c r="P231" s="525">
        <v>110</v>
      </c>
      <c r="Q231" s="525">
        <v>220</v>
      </c>
      <c r="R231" s="525">
        <v>317</v>
      </c>
      <c r="S231" s="526">
        <f t="shared" si="8"/>
        <v>215.66666666666666</v>
      </c>
      <c r="T231" s="561" t="s">
        <v>683</v>
      </c>
      <c r="U231" s="562" t="s">
        <v>684</v>
      </c>
      <c r="V231" s="562" t="s">
        <v>685</v>
      </c>
      <c r="W231" s="563" t="s">
        <v>686</v>
      </c>
      <c r="X231" s="477"/>
    </row>
    <row r="232" spans="1:24" s="483" customFormat="1" ht="16.2" hidden="1" customHeight="1">
      <c r="A232" s="671"/>
      <c r="B232" s="476" t="s">
        <v>1032</v>
      </c>
      <c r="C232" s="476" t="s">
        <v>1418</v>
      </c>
      <c r="D232" s="475" t="s">
        <v>371</v>
      </c>
      <c r="E232" s="477" t="s">
        <v>1702</v>
      </c>
      <c r="F232" s="475" t="s">
        <v>15</v>
      </c>
      <c r="G232" s="475" t="s">
        <v>1626</v>
      </c>
      <c r="H232" s="475" t="s">
        <v>1613</v>
      </c>
      <c r="I232" s="475" t="s">
        <v>389</v>
      </c>
      <c r="J232" s="478" t="s">
        <v>6</v>
      </c>
      <c r="K232" s="478" t="s">
        <v>6</v>
      </c>
      <c r="L232" s="478" t="s">
        <v>6</v>
      </c>
      <c r="M232" s="521" t="s">
        <v>982</v>
      </c>
      <c r="N232" s="523" t="s">
        <v>42</v>
      </c>
      <c r="O232" s="534" t="s">
        <v>1077</v>
      </c>
      <c r="P232" s="525">
        <v>110</v>
      </c>
      <c r="Q232" s="525">
        <v>220</v>
      </c>
      <c r="R232" s="525">
        <v>317</v>
      </c>
      <c r="S232" s="526">
        <f t="shared" si="8"/>
        <v>215.66666666666666</v>
      </c>
      <c r="T232" s="477"/>
      <c r="U232" s="477"/>
      <c r="V232" s="481" t="s">
        <v>1903</v>
      </c>
      <c r="W232" s="626" t="s">
        <v>1902</v>
      </c>
      <c r="X232" s="477"/>
    </row>
    <row r="233" spans="1:24" s="483" customFormat="1" ht="16.2" hidden="1" customHeight="1">
      <c r="A233" s="671"/>
      <c r="B233" s="476" t="s">
        <v>1032</v>
      </c>
      <c r="C233" s="476" t="s">
        <v>1418</v>
      </c>
      <c r="D233" s="475" t="s">
        <v>371</v>
      </c>
      <c r="E233" s="477" t="s">
        <v>589</v>
      </c>
      <c r="F233" s="475" t="s">
        <v>15</v>
      </c>
      <c r="G233" s="475" t="s">
        <v>1271</v>
      </c>
      <c r="H233" s="475" t="s">
        <v>1614</v>
      </c>
      <c r="I233" s="475" t="s">
        <v>383</v>
      </c>
      <c r="J233" s="479" t="s">
        <v>38</v>
      </c>
      <c r="K233" s="478" t="s">
        <v>6</v>
      </c>
      <c r="L233" s="478" t="s">
        <v>6</v>
      </c>
      <c r="M233" s="521" t="s">
        <v>982</v>
      </c>
      <c r="N233" s="523" t="s">
        <v>42</v>
      </c>
      <c r="O233" s="534" t="s">
        <v>1078</v>
      </c>
      <c r="P233" s="525">
        <v>45</v>
      </c>
      <c r="Q233" s="525">
        <v>41</v>
      </c>
      <c r="R233" s="525">
        <v>99</v>
      </c>
      <c r="S233" s="526">
        <f t="shared" si="8"/>
        <v>61.666666666666664</v>
      </c>
      <c r="T233" s="477"/>
      <c r="U233" s="477"/>
      <c r="V233" s="598" t="s">
        <v>1875</v>
      </c>
      <c r="W233" s="626" t="s">
        <v>1874</v>
      </c>
      <c r="X233" s="477"/>
    </row>
    <row r="234" spans="1:24" s="483" customFormat="1" ht="16.2" hidden="1" customHeight="1">
      <c r="A234" s="671"/>
      <c r="B234" s="476" t="s">
        <v>1032</v>
      </c>
      <c r="C234" s="476" t="s">
        <v>1418</v>
      </c>
      <c r="D234" s="475" t="s">
        <v>371</v>
      </c>
      <c r="E234" s="477" t="s">
        <v>589</v>
      </c>
      <c r="F234" s="475" t="s">
        <v>15</v>
      </c>
      <c r="G234" s="475" t="s">
        <v>1271</v>
      </c>
      <c r="H234" s="475" t="s">
        <v>1615</v>
      </c>
      <c r="I234" s="475" t="s">
        <v>383</v>
      </c>
      <c r="J234" s="479" t="s">
        <v>38</v>
      </c>
      <c r="K234" s="478" t="s">
        <v>6</v>
      </c>
      <c r="L234" s="478" t="s">
        <v>6</v>
      </c>
      <c r="M234" s="521" t="s">
        <v>982</v>
      </c>
      <c r="N234" s="523" t="s">
        <v>42</v>
      </c>
      <c r="O234" s="534" t="s">
        <v>1078</v>
      </c>
      <c r="P234" s="525">
        <v>45</v>
      </c>
      <c r="Q234" s="525">
        <v>41</v>
      </c>
      <c r="R234" s="525">
        <v>99</v>
      </c>
      <c r="S234" s="526">
        <f t="shared" ref="S234:S246" si="9">AVERAGE(P234:R234)</f>
        <v>61.666666666666664</v>
      </c>
      <c r="T234" s="477"/>
      <c r="U234" s="477"/>
      <c r="V234" s="477" t="s">
        <v>1881</v>
      </c>
      <c r="W234" s="493" t="s">
        <v>1876</v>
      </c>
      <c r="X234" s="477"/>
    </row>
    <row r="235" spans="1:24" s="483" customFormat="1" ht="16.2" hidden="1" customHeight="1">
      <c r="A235" s="671"/>
      <c r="B235" s="476" t="s">
        <v>1032</v>
      </c>
      <c r="C235" s="476" t="s">
        <v>1418</v>
      </c>
      <c r="D235" s="475" t="s">
        <v>371</v>
      </c>
      <c r="E235" s="477" t="s">
        <v>589</v>
      </c>
      <c r="F235" s="475" t="s">
        <v>15</v>
      </c>
      <c r="G235" s="475" t="s">
        <v>1271</v>
      </c>
      <c r="H235" s="475" t="s">
        <v>1616</v>
      </c>
      <c r="I235" s="475" t="s">
        <v>390</v>
      </c>
      <c r="J235" s="479" t="s">
        <v>38</v>
      </c>
      <c r="K235" s="478" t="s">
        <v>6</v>
      </c>
      <c r="L235" s="478" t="s">
        <v>6</v>
      </c>
      <c r="M235" s="521" t="s">
        <v>982</v>
      </c>
      <c r="N235" s="523" t="s">
        <v>42</v>
      </c>
      <c r="O235" s="534" t="s">
        <v>1078</v>
      </c>
      <c r="P235" s="525">
        <v>45</v>
      </c>
      <c r="Q235" s="525">
        <v>41</v>
      </c>
      <c r="R235" s="525">
        <v>99</v>
      </c>
      <c r="S235" s="526">
        <f t="shared" si="9"/>
        <v>61.666666666666664</v>
      </c>
      <c r="T235" s="477"/>
      <c r="U235" s="477"/>
      <c r="V235" s="477" t="s">
        <v>1883</v>
      </c>
      <c r="W235" s="493" t="s">
        <v>1882</v>
      </c>
      <c r="X235" s="477"/>
    </row>
    <row r="236" spans="1:24" s="483" customFormat="1" ht="16.2" hidden="1" customHeight="1">
      <c r="A236" s="671"/>
      <c r="B236" s="476" t="s">
        <v>1032</v>
      </c>
      <c r="C236" s="476" t="s">
        <v>1418</v>
      </c>
      <c r="D236" s="475" t="s">
        <v>371</v>
      </c>
      <c r="E236" s="477" t="s">
        <v>46</v>
      </c>
      <c r="F236" s="491" t="s">
        <v>4</v>
      </c>
      <c r="G236" s="491" t="s">
        <v>4</v>
      </c>
      <c r="H236" s="475" t="s">
        <v>1929</v>
      </c>
      <c r="I236" s="475" t="s">
        <v>385</v>
      </c>
      <c r="J236" s="478" t="s">
        <v>38</v>
      </c>
      <c r="K236" s="478" t="s">
        <v>38</v>
      </c>
      <c r="L236" s="478" t="s">
        <v>6</v>
      </c>
      <c r="M236" s="521" t="s">
        <v>982</v>
      </c>
      <c r="N236" s="523" t="s">
        <v>42</v>
      </c>
      <c r="O236" s="534" t="s">
        <v>1078</v>
      </c>
      <c r="P236" s="525">
        <v>45</v>
      </c>
      <c r="Q236" s="525">
        <v>41</v>
      </c>
      <c r="R236" s="525">
        <v>99</v>
      </c>
      <c r="S236" s="526">
        <f t="shared" si="9"/>
        <v>61.666666666666664</v>
      </c>
      <c r="T236" s="477"/>
      <c r="U236" s="477"/>
      <c r="V236" s="481" t="s">
        <v>1897</v>
      </c>
      <c r="W236" s="626" t="s">
        <v>1896</v>
      </c>
      <c r="X236" s="477"/>
    </row>
    <row r="237" spans="1:24" s="483" customFormat="1" ht="16.2" hidden="1" customHeight="1">
      <c r="A237" s="671"/>
      <c r="B237" s="476" t="s">
        <v>1032</v>
      </c>
      <c r="C237" s="476" t="s">
        <v>1418</v>
      </c>
      <c r="D237" s="475" t="s">
        <v>371</v>
      </c>
      <c r="E237" s="477" t="s">
        <v>589</v>
      </c>
      <c r="F237" s="475" t="s">
        <v>15</v>
      </c>
      <c r="G237" s="475" t="s">
        <v>1271</v>
      </c>
      <c r="H237" s="475" t="s">
        <v>1618</v>
      </c>
      <c r="I237" s="475" t="s">
        <v>381</v>
      </c>
      <c r="J237" s="479" t="s">
        <v>38</v>
      </c>
      <c r="K237" s="478" t="s">
        <v>6</v>
      </c>
      <c r="L237" s="478" t="s">
        <v>6</v>
      </c>
      <c r="M237" s="521" t="s">
        <v>982</v>
      </c>
      <c r="N237" s="523" t="s">
        <v>42</v>
      </c>
      <c r="O237" s="534" t="s">
        <v>1078</v>
      </c>
      <c r="P237" s="525">
        <v>45</v>
      </c>
      <c r="Q237" s="525">
        <v>41</v>
      </c>
      <c r="R237" s="525">
        <v>99</v>
      </c>
      <c r="S237" s="526">
        <f t="shared" si="9"/>
        <v>61.666666666666664</v>
      </c>
      <c r="T237" s="477"/>
      <c r="U237" s="477"/>
      <c r="V237" s="481" t="s">
        <v>1883</v>
      </c>
      <c r="W237" s="626" t="s">
        <v>1882</v>
      </c>
      <c r="X237" s="477"/>
    </row>
    <row r="238" spans="1:24" s="483" customFormat="1" ht="16.2" hidden="1" customHeight="1">
      <c r="A238" s="671"/>
      <c r="B238" s="476" t="s">
        <v>1032</v>
      </c>
      <c r="C238" s="476" t="s">
        <v>1418</v>
      </c>
      <c r="D238" s="475" t="s">
        <v>371</v>
      </c>
      <c r="E238" s="477" t="s">
        <v>37</v>
      </c>
      <c r="F238" s="475" t="s">
        <v>4</v>
      </c>
      <c r="G238" s="475" t="s">
        <v>4</v>
      </c>
      <c r="H238" s="475" t="s">
        <v>5</v>
      </c>
      <c r="I238" s="475" t="s">
        <v>373</v>
      </c>
      <c r="J238" s="478" t="s">
        <v>38</v>
      </c>
      <c r="K238" s="478" t="s">
        <v>38</v>
      </c>
      <c r="L238" s="478" t="s">
        <v>6</v>
      </c>
      <c r="M238" s="521" t="s">
        <v>982</v>
      </c>
      <c r="N238" s="523" t="s">
        <v>42</v>
      </c>
      <c r="O238" s="534" t="s">
        <v>1078</v>
      </c>
      <c r="P238" s="525">
        <v>45</v>
      </c>
      <c r="Q238" s="525">
        <v>41</v>
      </c>
      <c r="R238" s="525">
        <v>99</v>
      </c>
      <c r="S238" s="526">
        <f t="shared" si="9"/>
        <v>61.666666666666664</v>
      </c>
      <c r="T238" s="477"/>
      <c r="U238" s="477"/>
      <c r="V238" s="481" t="s">
        <v>1901</v>
      </c>
      <c r="W238" s="626" t="s">
        <v>1900</v>
      </c>
      <c r="X238" s="477"/>
    </row>
    <row r="239" spans="1:24" s="483" customFormat="1" ht="16.2" hidden="1" customHeight="1">
      <c r="A239" s="671"/>
      <c r="B239" s="476" t="s">
        <v>1032</v>
      </c>
      <c r="C239" s="476" t="s">
        <v>1418</v>
      </c>
      <c r="D239" s="475" t="s">
        <v>371</v>
      </c>
      <c r="E239" s="477" t="s">
        <v>1400</v>
      </c>
      <c r="F239" s="475" t="s">
        <v>4</v>
      </c>
      <c r="G239" s="475" t="s">
        <v>4</v>
      </c>
      <c r="H239" s="475" t="s">
        <v>5</v>
      </c>
      <c r="I239" s="475" t="s">
        <v>373</v>
      </c>
      <c r="J239" s="478" t="s">
        <v>38</v>
      </c>
      <c r="K239" s="478" t="s">
        <v>38</v>
      </c>
      <c r="L239" s="478" t="s">
        <v>6</v>
      </c>
      <c r="M239" s="521" t="s">
        <v>982</v>
      </c>
      <c r="N239" s="523" t="s">
        <v>42</v>
      </c>
      <c r="O239" s="534" t="s">
        <v>1078</v>
      </c>
      <c r="P239" s="525">
        <v>45</v>
      </c>
      <c r="Q239" s="525">
        <v>41</v>
      </c>
      <c r="R239" s="525">
        <v>99</v>
      </c>
      <c r="S239" s="526">
        <f t="shared" si="9"/>
        <v>61.666666666666664</v>
      </c>
      <c r="T239" s="477"/>
      <c r="U239" s="477"/>
      <c r="V239" s="477" t="s">
        <v>1884</v>
      </c>
      <c r="W239" s="548" t="s">
        <v>1885</v>
      </c>
      <c r="X239" s="477"/>
    </row>
    <row r="240" spans="1:24" s="483" customFormat="1" ht="16.2" hidden="1" customHeight="1">
      <c r="A240" s="671"/>
      <c r="B240" s="476" t="s">
        <v>1032</v>
      </c>
      <c r="C240" s="476" t="s">
        <v>1418</v>
      </c>
      <c r="D240" s="475" t="s">
        <v>371</v>
      </c>
      <c r="E240" s="477" t="s">
        <v>41</v>
      </c>
      <c r="F240" s="475" t="s">
        <v>4</v>
      </c>
      <c r="G240" s="475" t="s">
        <v>4</v>
      </c>
      <c r="H240" s="475" t="s">
        <v>5</v>
      </c>
      <c r="I240" s="475" t="s">
        <v>373</v>
      </c>
      <c r="J240" s="478" t="s">
        <v>38</v>
      </c>
      <c r="K240" s="478" t="s">
        <v>6</v>
      </c>
      <c r="L240" s="478" t="s">
        <v>6</v>
      </c>
      <c r="M240" s="521" t="s">
        <v>982</v>
      </c>
      <c r="N240" s="523" t="s">
        <v>42</v>
      </c>
      <c r="O240" s="534" t="s">
        <v>1078</v>
      </c>
      <c r="P240" s="525">
        <v>45</v>
      </c>
      <c r="Q240" s="525">
        <v>41</v>
      </c>
      <c r="R240" s="525">
        <v>99</v>
      </c>
      <c r="S240" s="526">
        <f t="shared" si="9"/>
        <v>61.666666666666664</v>
      </c>
      <c r="T240" s="477"/>
      <c r="U240" s="477"/>
      <c r="V240" s="477" t="s">
        <v>1886</v>
      </c>
      <c r="W240" s="493" t="s">
        <v>1877</v>
      </c>
      <c r="X240" s="477"/>
    </row>
    <row r="241" spans="1:24" s="483" customFormat="1" ht="16.2" customHeight="1">
      <c r="A241" s="671"/>
      <c r="B241" s="476" t="s">
        <v>1038</v>
      </c>
      <c r="C241" s="476" t="s">
        <v>1418</v>
      </c>
      <c r="D241" s="475" t="s">
        <v>371</v>
      </c>
      <c r="E241" s="477" t="s">
        <v>46</v>
      </c>
      <c r="F241" s="475" t="s">
        <v>4</v>
      </c>
      <c r="G241" s="475" t="s">
        <v>4</v>
      </c>
      <c r="H241" s="475" t="s">
        <v>5</v>
      </c>
      <c r="I241" s="475" t="s">
        <v>373</v>
      </c>
      <c r="J241" s="478" t="s">
        <v>6</v>
      </c>
      <c r="K241" s="478" t="s">
        <v>6</v>
      </c>
      <c r="L241" s="478" t="s">
        <v>6</v>
      </c>
      <c r="M241" s="521" t="s">
        <v>982</v>
      </c>
      <c r="N241" s="523" t="s">
        <v>42</v>
      </c>
      <c r="O241" s="534" t="s">
        <v>1078</v>
      </c>
      <c r="P241" s="525">
        <v>45</v>
      </c>
      <c r="Q241" s="525">
        <v>41</v>
      </c>
      <c r="R241" s="525">
        <v>99</v>
      </c>
      <c r="S241" s="526">
        <f t="shared" si="9"/>
        <v>61.666666666666664</v>
      </c>
      <c r="T241" s="477"/>
      <c r="U241" s="477"/>
      <c r="V241" s="477" t="s">
        <v>1888</v>
      </c>
      <c r="W241" s="493" t="s">
        <v>1887</v>
      </c>
      <c r="X241" s="477"/>
    </row>
    <row r="242" spans="1:24" s="483" customFormat="1" ht="16.2" hidden="1" customHeight="1">
      <c r="A242" s="671"/>
      <c r="B242" s="476" t="s">
        <v>1038</v>
      </c>
      <c r="C242" s="476" t="s">
        <v>1418</v>
      </c>
      <c r="D242" s="475" t="s">
        <v>371</v>
      </c>
      <c r="E242" s="477" t="s">
        <v>41</v>
      </c>
      <c r="F242" s="475" t="s">
        <v>4</v>
      </c>
      <c r="G242" s="475" t="s">
        <v>4</v>
      </c>
      <c r="H242" s="475" t="s">
        <v>1907</v>
      </c>
      <c r="I242" s="475" t="s">
        <v>1906</v>
      </c>
      <c r="J242" s="478" t="s">
        <v>38</v>
      </c>
      <c r="K242" s="478" t="s">
        <v>38</v>
      </c>
      <c r="L242" s="478" t="s">
        <v>6</v>
      </c>
      <c r="M242" s="521" t="s">
        <v>982</v>
      </c>
      <c r="N242" s="523" t="s">
        <v>42</v>
      </c>
      <c r="O242" s="534" t="s">
        <v>1078</v>
      </c>
      <c r="P242" s="525">
        <v>45</v>
      </c>
      <c r="Q242" s="525">
        <v>41</v>
      </c>
      <c r="R242" s="525">
        <v>99</v>
      </c>
      <c r="S242" s="526">
        <f t="shared" si="9"/>
        <v>61.666666666666664</v>
      </c>
      <c r="T242" s="477"/>
      <c r="U242" s="477"/>
      <c r="V242" s="477" t="s">
        <v>1891</v>
      </c>
      <c r="W242" s="493" t="s">
        <v>1890</v>
      </c>
      <c r="X242" s="477"/>
    </row>
    <row r="243" spans="1:24" s="483" customFormat="1" ht="16.2" customHeight="1">
      <c r="A243" s="671"/>
      <c r="B243" s="476" t="s">
        <v>1038</v>
      </c>
      <c r="C243" s="476" t="s">
        <v>1418</v>
      </c>
      <c r="D243" s="475" t="s">
        <v>371</v>
      </c>
      <c r="E243" s="477" t="s">
        <v>589</v>
      </c>
      <c r="F243" s="475" t="s">
        <v>4</v>
      </c>
      <c r="G243" s="475" t="s">
        <v>4</v>
      </c>
      <c r="H243" s="475" t="s">
        <v>1045</v>
      </c>
      <c r="I243" s="475" t="s">
        <v>374</v>
      </c>
      <c r="J243" s="479" t="s">
        <v>6</v>
      </c>
      <c r="K243" s="478" t="s">
        <v>38</v>
      </c>
      <c r="L243" s="478" t="s">
        <v>6</v>
      </c>
      <c r="M243" s="521" t="s">
        <v>982</v>
      </c>
      <c r="N243" s="523" t="s">
        <v>42</v>
      </c>
      <c r="O243" s="534" t="s">
        <v>1078</v>
      </c>
      <c r="P243" s="525">
        <v>45</v>
      </c>
      <c r="Q243" s="525">
        <v>41</v>
      </c>
      <c r="R243" s="525">
        <v>99</v>
      </c>
      <c r="S243" s="526">
        <f t="shared" si="9"/>
        <v>61.666666666666664</v>
      </c>
      <c r="T243" s="477"/>
      <c r="U243" s="477"/>
      <c r="V243" s="477" t="s">
        <v>1893</v>
      </c>
      <c r="W243" s="493" t="s">
        <v>1892</v>
      </c>
      <c r="X243" s="477"/>
    </row>
    <row r="244" spans="1:24" s="483" customFormat="1" ht="16.2" hidden="1" customHeight="1">
      <c r="A244" s="671"/>
      <c r="B244" s="476" t="s">
        <v>1032</v>
      </c>
      <c r="C244" s="476" t="s">
        <v>1418</v>
      </c>
      <c r="D244" s="475" t="s">
        <v>371</v>
      </c>
      <c r="E244" s="477" t="s">
        <v>41</v>
      </c>
      <c r="F244" s="475" t="s">
        <v>51</v>
      </c>
      <c r="G244" s="475" t="s">
        <v>52</v>
      </c>
      <c r="H244" s="475" t="s">
        <v>53</v>
      </c>
      <c r="I244" s="475" t="s">
        <v>391</v>
      </c>
      <c r="J244" s="478" t="s">
        <v>38</v>
      </c>
      <c r="K244" s="478" t="s">
        <v>38</v>
      </c>
      <c r="L244" s="478" t="s">
        <v>38</v>
      </c>
      <c r="M244" s="521" t="s">
        <v>982</v>
      </c>
      <c r="N244" s="523" t="s">
        <v>42</v>
      </c>
      <c r="O244" s="534" t="s">
        <v>1078</v>
      </c>
      <c r="P244" s="525">
        <v>45</v>
      </c>
      <c r="Q244" s="525">
        <v>41</v>
      </c>
      <c r="R244" s="525">
        <v>99</v>
      </c>
      <c r="S244" s="526">
        <f t="shared" si="9"/>
        <v>61.666666666666664</v>
      </c>
      <c r="T244" s="477"/>
      <c r="U244" s="477"/>
      <c r="V244" s="477" t="s">
        <v>1889</v>
      </c>
      <c r="W244" s="493" t="s">
        <v>1878</v>
      </c>
      <c r="X244" s="477"/>
    </row>
    <row r="245" spans="1:24" s="483" customFormat="1" ht="16.2" hidden="1" customHeight="1">
      <c r="A245" s="671"/>
      <c r="B245" s="476" t="s">
        <v>1032</v>
      </c>
      <c r="C245" s="476" t="s">
        <v>1418</v>
      </c>
      <c r="D245" s="475" t="s">
        <v>371</v>
      </c>
      <c r="E245" s="477" t="s">
        <v>41</v>
      </c>
      <c r="F245" s="475" t="s">
        <v>51</v>
      </c>
      <c r="G245" s="475" t="s">
        <v>52</v>
      </c>
      <c r="H245" s="475" t="s">
        <v>55</v>
      </c>
      <c r="I245" s="475" t="s">
        <v>391</v>
      </c>
      <c r="J245" s="478" t="s">
        <v>38</v>
      </c>
      <c r="K245" s="478" t="s">
        <v>38</v>
      </c>
      <c r="L245" s="478" t="s">
        <v>38</v>
      </c>
      <c r="M245" s="521" t="s">
        <v>982</v>
      </c>
      <c r="N245" s="523" t="s">
        <v>42</v>
      </c>
      <c r="O245" s="534" t="s">
        <v>1078</v>
      </c>
      <c r="P245" s="525">
        <v>45</v>
      </c>
      <c r="Q245" s="525">
        <v>41</v>
      </c>
      <c r="R245" s="525">
        <v>99</v>
      </c>
      <c r="S245" s="526">
        <f t="shared" si="9"/>
        <v>61.666666666666664</v>
      </c>
      <c r="T245" s="477"/>
      <c r="U245" s="477"/>
      <c r="V245" s="477" t="s">
        <v>1894</v>
      </c>
      <c r="W245" s="493" t="s">
        <v>1879</v>
      </c>
      <c r="X245" s="477"/>
    </row>
    <row r="246" spans="1:24" s="483" customFormat="1" ht="16.2" hidden="1" customHeight="1">
      <c r="A246" s="671"/>
      <c r="B246" s="476" t="s">
        <v>1032</v>
      </c>
      <c r="C246" s="476" t="s">
        <v>1418</v>
      </c>
      <c r="D246" s="475" t="s">
        <v>371</v>
      </c>
      <c r="E246" s="477" t="s">
        <v>46</v>
      </c>
      <c r="F246" s="475" t="s">
        <v>4</v>
      </c>
      <c r="G246" s="475" t="s">
        <v>4</v>
      </c>
      <c r="H246" s="475" t="s">
        <v>1929</v>
      </c>
      <c r="I246" s="475" t="s">
        <v>1909</v>
      </c>
      <c r="J246" s="478" t="s">
        <v>38</v>
      </c>
      <c r="K246" s="478" t="s">
        <v>38</v>
      </c>
      <c r="L246" s="478" t="s">
        <v>6</v>
      </c>
      <c r="M246" s="521" t="s">
        <v>982</v>
      </c>
      <c r="N246" s="523" t="s">
        <v>42</v>
      </c>
      <c r="O246" s="534" t="s">
        <v>1078</v>
      </c>
      <c r="P246" s="525">
        <v>45</v>
      </c>
      <c r="Q246" s="525">
        <v>41</v>
      </c>
      <c r="R246" s="525">
        <v>99</v>
      </c>
      <c r="S246" s="526">
        <f t="shared" si="9"/>
        <v>61.666666666666664</v>
      </c>
      <c r="T246" s="477"/>
      <c r="U246" s="477"/>
      <c r="V246" s="477" t="s">
        <v>1895</v>
      </c>
      <c r="W246" s="548" t="s">
        <v>1880</v>
      </c>
      <c r="X246" s="477"/>
    </row>
    <row r="247" spans="1:24" s="483" customFormat="1" ht="16.2" hidden="1" customHeight="1" thickBot="1">
      <c r="A247" s="671"/>
      <c r="B247" s="476" t="s">
        <v>1032</v>
      </c>
      <c r="C247" s="476" t="s">
        <v>1418</v>
      </c>
      <c r="D247" s="475" t="s">
        <v>371</v>
      </c>
      <c r="E247" s="477" t="s">
        <v>46</v>
      </c>
      <c r="F247" s="491" t="s">
        <v>4</v>
      </c>
      <c r="G247" s="491" t="s">
        <v>4</v>
      </c>
      <c r="H247" s="475" t="s">
        <v>1045</v>
      </c>
      <c r="I247" s="475" t="s">
        <v>374</v>
      </c>
      <c r="J247" s="478" t="s">
        <v>38</v>
      </c>
      <c r="K247" s="478" t="s">
        <v>38</v>
      </c>
      <c r="L247" s="478" t="s">
        <v>6</v>
      </c>
      <c r="M247" s="521" t="s">
        <v>982</v>
      </c>
      <c r="N247" s="523" t="s">
        <v>42</v>
      </c>
      <c r="O247" s="534" t="s">
        <v>1077</v>
      </c>
      <c r="P247" s="525">
        <v>50</v>
      </c>
      <c r="Q247" s="525">
        <v>43</v>
      </c>
      <c r="R247" s="525">
        <v>90</v>
      </c>
      <c r="S247" s="526">
        <f t="shared" ref="S247:S258" si="10">AVERAGE(P247:R247)</f>
        <v>61</v>
      </c>
      <c r="T247" s="477"/>
      <c r="U247" s="562"/>
      <c r="V247" s="481" t="s">
        <v>1883</v>
      </c>
      <c r="W247" s="626" t="s">
        <v>1882</v>
      </c>
      <c r="X247" s="477"/>
    </row>
    <row r="248" spans="1:24" s="530" customFormat="1" ht="16.2" hidden="1" customHeight="1">
      <c r="A248" s="671"/>
      <c r="B248" s="476" t="s">
        <v>1032</v>
      </c>
      <c r="C248" s="476" t="s">
        <v>1418</v>
      </c>
      <c r="D248" s="475" t="s">
        <v>371</v>
      </c>
      <c r="E248" s="477" t="s">
        <v>589</v>
      </c>
      <c r="F248" s="475" t="s">
        <v>15</v>
      </c>
      <c r="G248" s="475" t="s">
        <v>1271</v>
      </c>
      <c r="H248" s="475" t="s">
        <v>1617</v>
      </c>
      <c r="I248" s="475" t="s">
        <v>381</v>
      </c>
      <c r="J248" s="479" t="s">
        <v>38</v>
      </c>
      <c r="K248" s="478" t="s">
        <v>6</v>
      </c>
      <c r="L248" s="478" t="s">
        <v>6</v>
      </c>
      <c r="M248" s="521"/>
      <c r="N248" s="523"/>
      <c r="O248" s="520" t="s">
        <v>254</v>
      </c>
      <c r="P248" s="525">
        <v>0</v>
      </c>
      <c r="Q248" s="525">
        <v>0</v>
      </c>
      <c r="R248" s="525">
        <v>9</v>
      </c>
      <c r="S248" s="526">
        <f t="shared" si="10"/>
        <v>3</v>
      </c>
      <c r="T248" s="522"/>
      <c r="U248" s="522"/>
      <c r="V248" s="523"/>
      <c r="W248" s="522"/>
      <c r="X248" s="522"/>
    </row>
    <row r="249" spans="1:24" s="530" customFormat="1" ht="16.2" hidden="1" customHeight="1">
      <c r="A249" s="671"/>
      <c r="B249" s="476" t="s">
        <v>1032</v>
      </c>
      <c r="C249" s="476" t="s">
        <v>1418</v>
      </c>
      <c r="D249" s="475" t="s">
        <v>371</v>
      </c>
      <c r="E249" s="477" t="s">
        <v>589</v>
      </c>
      <c r="F249" s="475" t="s">
        <v>15</v>
      </c>
      <c r="G249" s="475" t="s">
        <v>1271</v>
      </c>
      <c r="H249" s="475" t="s">
        <v>1619</v>
      </c>
      <c r="I249" s="475" t="s">
        <v>381</v>
      </c>
      <c r="J249" s="479" t="s">
        <v>38</v>
      </c>
      <c r="K249" s="478" t="s">
        <v>6</v>
      </c>
      <c r="L249" s="478" t="s">
        <v>6</v>
      </c>
      <c r="M249" s="521"/>
      <c r="N249" s="523"/>
      <c r="O249" s="520" t="s">
        <v>256</v>
      </c>
      <c r="P249" s="525">
        <v>1</v>
      </c>
      <c r="Q249" s="525">
        <v>3</v>
      </c>
      <c r="R249" s="525">
        <v>1</v>
      </c>
      <c r="S249" s="526">
        <f t="shared" si="10"/>
        <v>1.6666666666666667</v>
      </c>
      <c r="T249" s="522"/>
      <c r="U249" s="522"/>
      <c r="V249" s="522"/>
      <c r="W249" s="522"/>
      <c r="X249" s="522"/>
    </row>
    <row r="250" spans="1:24" s="530" customFormat="1" ht="16.2" hidden="1" customHeight="1">
      <c r="A250" s="671"/>
      <c r="B250" s="476" t="s">
        <v>1032</v>
      </c>
      <c r="C250" s="476" t="s">
        <v>1418</v>
      </c>
      <c r="D250" s="475" t="s">
        <v>371</v>
      </c>
      <c r="E250" s="477" t="s">
        <v>41</v>
      </c>
      <c r="F250" s="475" t="s">
        <v>15</v>
      </c>
      <c r="G250" s="475" t="s">
        <v>1271</v>
      </c>
      <c r="H250" s="475" t="s">
        <v>1621</v>
      </c>
      <c r="I250" s="475" t="s">
        <v>381</v>
      </c>
      <c r="J250" s="478" t="s">
        <v>38</v>
      </c>
      <c r="K250" s="478" t="s">
        <v>38</v>
      </c>
      <c r="L250" s="478" t="s">
        <v>38</v>
      </c>
      <c r="M250" s="521"/>
      <c r="N250" s="523"/>
      <c r="O250" s="520" t="s">
        <v>258</v>
      </c>
      <c r="P250" s="525">
        <v>3</v>
      </c>
      <c r="Q250" s="525">
        <v>33</v>
      </c>
      <c r="R250" s="525">
        <v>30</v>
      </c>
      <c r="S250" s="526">
        <f t="shared" si="10"/>
        <v>22</v>
      </c>
      <c r="T250" s="522"/>
      <c r="U250" s="522"/>
      <c r="V250" s="522"/>
      <c r="W250" s="522"/>
      <c r="X250" s="522"/>
    </row>
    <row r="251" spans="1:24" s="530" customFormat="1" ht="16.2" hidden="1" customHeight="1">
      <c r="A251" s="671"/>
      <c r="B251" s="476" t="s">
        <v>1032</v>
      </c>
      <c r="C251" s="476" t="s">
        <v>1418</v>
      </c>
      <c r="D251" s="475" t="s">
        <v>371</v>
      </c>
      <c r="E251" s="477" t="s">
        <v>81</v>
      </c>
      <c r="F251" s="509" t="s">
        <v>15</v>
      </c>
      <c r="G251" s="475" t="s">
        <v>1271</v>
      </c>
      <c r="H251" s="509" t="s">
        <v>1622</v>
      </c>
      <c r="I251" s="475" t="s">
        <v>390</v>
      </c>
      <c r="J251" s="478" t="s">
        <v>38</v>
      </c>
      <c r="K251" s="478" t="s">
        <v>38</v>
      </c>
      <c r="L251" s="478" t="s">
        <v>38</v>
      </c>
      <c r="M251" s="521" t="s">
        <v>261</v>
      </c>
      <c r="N251" s="523" t="s">
        <v>45</v>
      </c>
      <c r="O251" s="520" t="s">
        <v>260</v>
      </c>
      <c r="P251" s="525">
        <v>14</v>
      </c>
      <c r="Q251" s="525">
        <v>12</v>
      </c>
      <c r="R251" s="525">
        <v>22</v>
      </c>
      <c r="S251" s="526">
        <f t="shared" si="10"/>
        <v>16</v>
      </c>
      <c r="T251" s="522"/>
      <c r="U251" s="522"/>
      <c r="V251" s="522"/>
      <c r="W251" s="522"/>
      <c r="X251" s="522"/>
    </row>
    <row r="252" spans="1:24" s="530" customFormat="1" ht="16.2" customHeight="1">
      <c r="A252" s="671"/>
      <c r="B252" s="476" t="s">
        <v>1032</v>
      </c>
      <c r="C252" s="476" t="s">
        <v>1418</v>
      </c>
      <c r="D252" s="475" t="s">
        <v>371</v>
      </c>
      <c r="E252" s="477" t="s">
        <v>81</v>
      </c>
      <c r="F252" s="509" t="s">
        <v>4</v>
      </c>
      <c r="G252" s="509" t="s">
        <v>4</v>
      </c>
      <c r="H252" s="509" t="s">
        <v>5</v>
      </c>
      <c r="I252" s="475" t="s">
        <v>373</v>
      </c>
      <c r="J252" s="478" t="s">
        <v>6</v>
      </c>
      <c r="K252" s="478" t="s">
        <v>6</v>
      </c>
      <c r="L252" s="478" t="s">
        <v>6</v>
      </c>
      <c r="M252" s="521"/>
      <c r="N252" s="523"/>
      <c r="O252" s="520" t="s">
        <v>262</v>
      </c>
      <c r="P252" s="525">
        <v>0</v>
      </c>
      <c r="Q252" s="525">
        <v>0</v>
      </c>
      <c r="R252" s="525">
        <v>9</v>
      </c>
      <c r="S252" s="526">
        <f t="shared" si="10"/>
        <v>3</v>
      </c>
      <c r="T252" s="522"/>
      <c r="U252" s="522"/>
      <c r="V252" s="523"/>
      <c r="W252" s="522"/>
      <c r="X252" s="522"/>
    </row>
    <row r="253" spans="1:24" s="530" customFormat="1" ht="16.2" customHeight="1">
      <c r="A253" s="671"/>
      <c r="B253" s="476" t="s">
        <v>1032</v>
      </c>
      <c r="C253" s="476" t="s">
        <v>1418</v>
      </c>
      <c r="D253" s="475" t="s">
        <v>371</v>
      </c>
      <c r="E253" s="477" t="s">
        <v>81</v>
      </c>
      <c r="F253" s="509" t="s">
        <v>4</v>
      </c>
      <c r="G253" s="509" t="s">
        <v>4</v>
      </c>
      <c r="H253" s="475" t="s">
        <v>1929</v>
      </c>
      <c r="I253" s="475" t="s">
        <v>378</v>
      </c>
      <c r="J253" s="478" t="s">
        <v>6</v>
      </c>
      <c r="K253" s="478" t="s">
        <v>6</v>
      </c>
      <c r="L253" s="478" t="s">
        <v>6</v>
      </c>
      <c r="M253" s="521" t="s">
        <v>982</v>
      </c>
      <c r="N253" s="523" t="s">
        <v>42</v>
      </c>
      <c r="O253" s="534" t="s">
        <v>1079</v>
      </c>
      <c r="P253" s="525">
        <v>4</v>
      </c>
      <c r="Q253" s="525">
        <v>7</v>
      </c>
      <c r="R253" s="525">
        <v>16</v>
      </c>
      <c r="S253" s="526">
        <f t="shared" si="10"/>
        <v>9</v>
      </c>
      <c r="T253" s="522"/>
      <c r="U253" s="522"/>
      <c r="V253" s="522"/>
      <c r="W253" s="522"/>
      <c r="X253" s="522"/>
    </row>
    <row r="254" spans="1:24" s="530" customFormat="1" ht="16.2" hidden="1" customHeight="1">
      <c r="A254" s="671"/>
      <c r="B254" s="476" t="s">
        <v>1032</v>
      </c>
      <c r="C254" s="476" t="s">
        <v>1418</v>
      </c>
      <c r="D254" s="475" t="s">
        <v>371</v>
      </c>
      <c r="E254" s="477" t="s">
        <v>46</v>
      </c>
      <c r="F254" s="475" t="s">
        <v>15</v>
      </c>
      <c r="G254" s="475" t="s">
        <v>1271</v>
      </c>
      <c r="H254" s="475" t="s">
        <v>1623</v>
      </c>
      <c r="I254" s="475" t="s">
        <v>390</v>
      </c>
      <c r="J254" s="478" t="s">
        <v>38</v>
      </c>
      <c r="K254" s="478" t="s">
        <v>38</v>
      </c>
      <c r="L254" s="478" t="s">
        <v>38</v>
      </c>
      <c r="M254" s="521" t="s">
        <v>982</v>
      </c>
      <c r="N254" s="523" t="s">
        <v>45</v>
      </c>
      <c r="O254" s="630" t="s">
        <v>180</v>
      </c>
      <c r="P254" s="525">
        <v>4</v>
      </c>
      <c r="Q254" s="525">
        <v>7</v>
      </c>
      <c r="R254" s="525">
        <v>16</v>
      </c>
      <c r="S254" s="526">
        <f t="shared" si="10"/>
        <v>9</v>
      </c>
      <c r="T254" s="522"/>
      <c r="U254" s="522"/>
      <c r="V254" s="522"/>
      <c r="W254" s="522"/>
      <c r="X254" s="522"/>
    </row>
    <row r="255" spans="1:24" s="530" customFormat="1" ht="16.2" hidden="1" customHeight="1">
      <c r="A255" s="671"/>
      <c r="B255" s="476" t="s">
        <v>1032</v>
      </c>
      <c r="C255" s="476" t="s">
        <v>1418</v>
      </c>
      <c r="D255" s="475" t="s">
        <v>371</v>
      </c>
      <c r="E255" s="477" t="s">
        <v>589</v>
      </c>
      <c r="F255" s="475" t="s">
        <v>15</v>
      </c>
      <c r="G255" s="475" t="s">
        <v>1271</v>
      </c>
      <c r="H255" s="475" t="s">
        <v>1624</v>
      </c>
      <c r="I255" s="475" t="s">
        <v>381</v>
      </c>
      <c r="J255" s="478" t="s">
        <v>982</v>
      </c>
      <c r="K255" s="478" t="s">
        <v>982</v>
      </c>
      <c r="L255" s="478" t="s">
        <v>982</v>
      </c>
      <c r="M255" s="521" t="s">
        <v>228</v>
      </c>
      <c r="N255" s="523" t="s">
        <v>14</v>
      </c>
      <c r="O255" s="520" t="s">
        <v>227</v>
      </c>
      <c r="P255" s="525">
        <v>1</v>
      </c>
      <c r="Q255" s="525">
        <v>1</v>
      </c>
      <c r="R255" s="525">
        <v>13</v>
      </c>
      <c r="S255" s="526">
        <f t="shared" si="10"/>
        <v>5</v>
      </c>
      <c r="T255" s="522"/>
      <c r="U255" s="522"/>
      <c r="V255" s="522"/>
      <c r="W255" s="522"/>
      <c r="X255" s="522"/>
    </row>
    <row r="256" spans="1:24" s="530" customFormat="1" ht="16.2" customHeight="1">
      <c r="A256" s="671"/>
      <c r="B256" s="476" t="s">
        <v>1032</v>
      </c>
      <c r="C256" s="476" t="s">
        <v>1418</v>
      </c>
      <c r="D256" s="475" t="s">
        <v>371</v>
      </c>
      <c r="E256" s="477" t="s">
        <v>589</v>
      </c>
      <c r="F256" s="491" t="s">
        <v>4</v>
      </c>
      <c r="G256" s="491" t="s">
        <v>4</v>
      </c>
      <c r="H256" s="475" t="s">
        <v>5</v>
      </c>
      <c r="I256" s="475" t="s">
        <v>392</v>
      </c>
      <c r="J256" s="479" t="s">
        <v>6</v>
      </c>
      <c r="K256" s="478" t="s">
        <v>38</v>
      </c>
      <c r="L256" s="478" t="s">
        <v>6</v>
      </c>
      <c r="M256" s="521"/>
      <c r="N256" s="523"/>
      <c r="O256" s="520" t="s">
        <v>266</v>
      </c>
      <c r="P256" s="525">
        <v>2</v>
      </c>
      <c r="Q256" s="525">
        <v>14</v>
      </c>
      <c r="R256" s="525">
        <v>19</v>
      </c>
      <c r="S256" s="526">
        <f t="shared" si="10"/>
        <v>11.666666666666666</v>
      </c>
      <c r="T256" s="522"/>
      <c r="U256" s="522"/>
      <c r="V256" s="522"/>
      <c r="W256" s="522"/>
      <c r="X256" s="522"/>
    </row>
    <row r="257" spans="1:24" s="530" customFormat="1" ht="16.2" hidden="1" customHeight="1">
      <c r="A257" s="671"/>
      <c r="B257" s="476" t="s">
        <v>1038</v>
      </c>
      <c r="C257" s="476" t="s">
        <v>1418</v>
      </c>
      <c r="D257" s="475" t="s">
        <v>371</v>
      </c>
      <c r="E257" s="477" t="s">
        <v>609</v>
      </c>
      <c r="F257" s="475" t="s">
        <v>15</v>
      </c>
      <c r="G257" s="475" t="s">
        <v>1271</v>
      </c>
      <c r="H257" s="475" t="s">
        <v>1627</v>
      </c>
      <c r="I257" s="475" t="s">
        <v>390</v>
      </c>
      <c r="J257" s="478" t="s">
        <v>38</v>
      </c>
      <c r="K257" s="478" t="s">
        <v>6</v>
      </c>
      <c r="L257" s="478" t="s">
        <v>6</v>
      </c>
      <c r="M257" s="521"/>
      <c r="N257" s="523"/>
      <c r="O257" s="520" t="s">
        <v>268</v>
      </c>
      <c r="P257" s="525">
        <v>43</v>
      </c>
      <c r="Q257" s="525">
        <v>40</v>
      </c>
      <c r="R257" s="525">
        <v>64</v>
      </c>
      <c r="S257" s="526">
        <f t="shared" si="10"/>
        <v>49</v>
      </c>
      <c r="T257" s="522"/>
      <c r="U257" s="522"/>
      <c r="V257" s="522"/>
      <c r="W257" s="522"/>
      <c r="X257" s="522"/>
    </row>
    <row r="258" spans="1:24" s="530" customFormat="1" ht="16.2" hidden="1" customHeight="1">
      <c r="A258" s="671"/>
      <c r="B258" s="476" t="s">
        <v>1032</v>
      </c>
      <c r="C258" s="476" t="s">
        <v>1418</v>
      </c>
      <c r="D258" s="475" t="s">
        <v>371</v>
      </c>
      <c r="E258" s="477" t="s">
        <v>46</v>
      </c>
      <c r="F258" s="475" t="s">
        <v>15</v>
      </c>
      <c r="G258" s="475" t="s">
        <v>1271</v>
      </c>
      <c r="H258" s="475" t="s">
        <v>1628</v>
      </c>
      <c r="I258" s="475" t="s">
        <v>390</v>
      </c>
      <c r="J258" s="478" t="s">
        <v>38</v>
      </c>
      <c r="K258" s="478" t="s">
        <v>6</v>
      </c>
      <c r="L258" s="478" t="s">
        <v>6</v>
      </c>
      <c r="M258" s="521"/>
      <c r="N258" s="523"/>
      <c r="O258" s="520" t="s">
        <v>269</v>
      </c>
      <c r="P258" s="525">
        <v>32</v>
      </c>
      <c r="Q258" s="525">
        <v>24</v>
      </c>
      <c r="R258" s="525">
        <v>39</v>
      </c>
      <c r="S258" s="526">
        <f t="shared" si="10"/>
        <v>31.666666666666668</v>
      </c>
      <c r="T258" s="522"/>
      <c r="U258" s="522"/>
      <c r="V258" s="522"/>
      <c r="W258" s="522"/>
      <c r="X258" s="522"/>
    </row>
    <row r="259" spans="1:24" s="530" customFormat="1" ht="16.2" hidden="1" customHeight="1">
      <c r="A259" s="671"/>
      <c r="B259" s="476" t="s">
        <v>1032</v>
      </c>
      <c r="C259" s="476" t="s">
        <v>1418</v>
      </c>
      <c r="D259" s="475" t="s">
        <v>371</v>
      </c>
      <c r="E259" s="477" t="s">
        <v>589</v>
      </c>
      <c r="F259" s="475" t="s">
        <v>15</v>
      </c>
      <c r="G259" s="475" t="s">
        <v>1271</v>
      </c>
      <c r="H259" s="475" t="s">
        <v>1629</v>
      </c>
      <c r="I259" s="475" t="s">
        <v>382</v>
      </c>
      <c r="J259" s="479" t="s">
        <v>38</v>
      </c>
      <c r="K259" s="478" t="s">
        <v>38</v>
      </c>
      <c r="L259" s="478" t="s">
        <v>38</v>
      </c>
      <c r="M259" s="521"/>
      <c r="N259" s="523"/>
      <c r="O259" s="520" t="s">
        <v>272</v>
      </c>
      <c r="P259" s="525" t="s">
        <v>8</v>
      </c>
      <c r="Q259" s="525" t="s">
        <v>8</v>
      </c>
      <c r="R259" s="525" t="s">
        <v>8</v>
      </c>
      <c r="S259" s="525" t="s">
        <v>8</v>
      </c>
      <c r="T259" s="522"/>
      <c r="U259" s="522"/>
      <c r="V259" s="522"/>
      <c r="W259" s="522"/>
      <c r="X259" s="522"/>
    </row>
    <row r="260" spans="1:24" s="530" customFormat="1" ht="16.2" hidden="1" customHeight="1">
      <c r="A260" s="671"/>
      <c r="B260" s="476" t="s">
        <v>1032</v>
      </c>
      <c r="C260" s="476" t="s">
        <v>1418</v>
      </c>
      <c r="D260" s="475" t="s">
        <v>371</v>
      </c>
      <c r="E260" s="477" t="s">
        <v>46</v>
      </c>
      <c r="F260" s="491" t="s">
        <v>4</v>
      </c>
      <c r="G260" s="491" t="s">
        <v>91</v>
      </c>
      <c r="H260" s="513" t="s">
        <v>1335</v>
      </c>
      <c r="I260" s="475" t="s">
        <v>1743</v>
      </c>
      <c r="J260" s="478" t="s">
        <v>38</v>
      </c>
      <c r="K260" s="478" t="s">
        <v>6</v>
      </c>
      <c r="L260" s="478" t="s">
        <v>6</v>
      </c>
      <c r="M260" s="521"/>
      <c r="N260" s="523"/>
      <c r="O260" s="520" t="s">
        <v>273</v>
      </c>
      <c r="P260" s="525">
        <v>3</v>
      </c>
      <c r="Q260" s="525">
        <v>0</v>
      </c>
      <c r="R260" s="525">
        <v>0</v>
      </c>
      <c r="S260" s="526">
        <f>AVERAGE(P260:R260)</f>
        <v>1</v>
      </c>
      <c r="T260" s="522"/>
      <c r="U260" s="522"/>
      <c r="V260" s="522"/>
      <c r="W260" s="522"/>
      <c r="X260" s="522"/>
    </row>
    <row r="261" spans="1:24" s="530" customFormat="1" ht="16.2" customHeight="1">
      <c r="A261" s="671"/>
      <c r="B261" s="476" t="s">
        <v>1032</v>
      </c>
      <c r="C261" s="476" t="s">
        <v>1418</v>
      </c>
      <c r="D261" s="475" t="s">
        <v>371</v>
      </c>
      <c r="E261" s="477" t="s">
        <v>589</v>
      </c>
      <c r="F261" s="475" t="s">
        <v>4</v>
      </c>
      <c r="G261" s="475" t="s">
        <v>4</v>
      </c>
      <c r="H261" s="475" t="s">
        <v>5</v>
      </c>
      <c r="I261" s="475" t="s">
        <v>373</v>
      </c>
      <c r="J261" s="479" t="s">
        <v>6</v>
      </c>
      <c r="K261" s="478" t="s">
        <v>6</v>
      </c>
      <c r="L261" s="478" t="s">
        <v>6</v>
      </c>
      <c r="M261" s="521"/>
      <c r="N261" s="523" t="s">
        <v>982</v>
      </c>
      <c r="O261" s="520" t="s">
        <v>1053</v>
      </c>
      <c r="P261" s="525" t="s">
        <v>982</v>
      </c>
      <c r="Q261" s="525" t="s">
        <v>982</v>
      </c>
      <c r="R261" s="525" t="s">
        <v>982</v>
      </c>
      <c r="S261" s="525" t="s">
        <v>982</v>
      </c>
      <c r="T261" s="522"/>
      <c r="U261" s="522"/>
      <c r="V261" s="522"/>
      <c r="W261" s="522"/>
      <c r="X261" s="522"/>
    </row>
    <row r="262" spans="1:24" s="530" customFormat="1" ht="16.2" customHeight="1">
      <c r="A262" s="671"/>
      <c r="B262" s="476" t="s">
        <v>1061</v>
      </c>
      <c r="C262" s="476" t="s">
        <v>1418</v>
      </c>
      <c r="D262" s="475" t="s">
        <v>371</v>
      </c>
      <c r="E262" s="477" t="s">
        <v>1706</v>
      </c>
      <c r="F262" s="475" t="s">
        <v>4</v>
      </c>
      <c r="G262" s="475" t="s">
        <v>4</v>
      </c>
      <c r="H262" s="475" t="s">
        <v>1045</v>
      </c>
      <c r="I262" s="475" t="s">
        <v>379</v>
      </c>
      <c r="J262" s="479" t="s">
        <v>6</v>
      </c>
      <c r="K262" s="478" t="s">
        <v>6</v>
      </c>
      <c r="L262" s="478" t="s">
        <v>6</v>
      </c>
      <c r="M262" s="521"/>
      <c r="N262" s="523" t="s">
        <v>982</v>
      </c>
      <c r="O262" s="520" t="s">
        <v>1053</v>
      </c>
      <c r="P262" s="525" t="s">
        <v>982</v>
      </c>
      <c r="Q262" s="525" t="s">
        <v>982</v>
      </c>
      <c r="R262" s="525" t="s">
        <v>982</v>
      </c>
      <c r="S262" s="525" t="s">
        <v>982</v>
      </c>
      <c r="T262" s="522"/>
      <c r="U262" s="522"/>
      <c r="V262" s="522"/>
      <c r="W262" s="522"/>
      <c r="X262" s="522"/>
    </row>
    <row r="263" spans="1:24" s="530" customFormat="1" ht="16.2" customHeight="1">
      <c r="A263" s="671"/>
      <c r="B263" s="476" t="s">
        <v>1069</v>
      </c>
      <c r="C263" s="476" t="s">
        <v>1418</v>
      </c>
      <c r="D263" s="475" t="s">
        <v>371</v>
      </c>
      <c r="E263" s="477" t="s">
        <v>1706</v>
      </c>
      <c r="F263" s="475" t="s">
        <v>4</v>
      </c>
      <c r="G263" s="475" t="s">
        <v>4</v>
      </c>
      <c r="H263" s="475" t="s">
        <v>1045</v>
      </c>
      <c r="I263" s="475" t="s">
        <v>379</v>
      </c>
      <c r="J263" s="479" t="s">
        <v>6</v>
      </c>
      <c r="K263" s="478" t="s">
        <v>6</v>
      </c>
      <c r="L263" s="478" t="s">
        <v>6</v>
      </c>
      <c r="M263" s="521"/>
      <c r="N263" s="523" t="s">
        <v>982</v>
      </c>
      <c r="O263" s="520" t="s">
        <v>1053</v>
      </c>
      <c r="P263" s="525" t="s">
        <v>982</v>
      </c>
      <c r="Q263" s="525" t="s">
        <v>982</v>
      </c>
      <c r="R263" s="525" t="s">
        <v>982</v>
      </c>
      <c r="S263" s="525" t="s">
        <v>982</v>
      </c>
      <c r="T263" s="522"/>
      <c r="U263" s="522"/>
      <c r="V263" s="522"/>
      <c r="W263" s="522"/>
      <c r="X263" s="522"/>
    </row>
    <row r="264" spans="1:24" s="530" customFormat="1" ht="16.2" hidden="1" customHeight="1">
      <c r="A264" s="671"/>
      <c r="B264" s="476" t="s">
        <v>1032</v>
      </c>
      <c r="C264" s="476" t="s">
        <v>1418</v>
      </c>
      <c r="D264" s="475" t="s">
        <v>371</v>
      </c>
      <c r="E264" s="477" t="s">
        <v>589</v>
      </c>
      <c r="F264" s="475" t="s">
        <v>15</v>
      </c>
      <c r="G264" s="475" t="s">
        <v>109</v>
      </c>
      <c r="H264" s="475" t="s">
        <v>110</v>
      </c>
      <c r="I264" s="475" t="s">
        <v>377</v>
      </c>
      <c r="J264" s="479" t="s">
        <v>38</v>
      </c>
      <c r="K264" s="478" t="s">
        <v>6</v>
      </c>
      <c r="L264" s="478" t="s">
        <v>6</v>
      </c>
      <c r="M264" s="521" t="s">
        <v>276</v>
      </c>
      <c r="N264" s="523" t="s">
        <v>45</v>
      </c>
      <c r="O264" s="520" t="s">
        <v>275</v>
      </c>
      <c r="P264" s="525">
        <v>11</v>
      </c>
      <c r="Q264" s="525">
        <v>8</v>
      </c>
      <c r="R264" s="525">
        <v>31</v>
      </c>
      <c r="S264" s="526">
        <f>AVERAGE(P264:R264)</f>
        <v>16.666666666666668</v>
      </c>
      <c r="T264" s="522"/>
      <c r="U264" s="522"/>
      <c r="V264" s="522"/>
      <c r="W264" s="522"/>
      <c r="X264" s="522"/>
    </row>
    <row r="265" spans="1:24" s="530" customFormat="1" ht="16.2" hidden="1" customHeight="1">
      <c r="A265" s="671"/>
      <c r="B265" s="476" t="s">
        <v>1038</v>
      </c>
      <c r="C265" s="476" t="s">
        <v>1418</v>
      </c>
      <c r="D265" s="475" t="s">
        <v>371</v>
      </c>
      <c r="E265" s="477" t="s">
        <v>114</v>
      </c>
      <c r="F265" s="475" t="s">
        <v>4</v>
      </c>
      <c r="G265" s="475" t="s">
        <v>4</v>
      </c>
      <c r="H265" s="475" t="s">
        <v>1929</v>
      </c>
      <c r="I265" s="475" t="s">
        <v>1909</v>
      </c>
      <c r="J265" s="478" t="s">
        <v>38</v>
      </c>
      <c r="K265" s="478" t="s">
        <v>38</v>
      </c>
      <c r="L265" s="478" t="s">
        <v>6</v>
      </c>
      <c r="M265" s="521"/>
      <c r="N265" s="523"/>
      <c r="O265" s="520" t="s">
        <v>278</v>
      </c>
      <c r="P265" s="525">
        <v>0</v>
      </c>
      <c r="Q265" s="525">
        <v>0</v>
      </c>
      <c r="R265" s="525">
        <v>5</v>
      </c>
      <c r="S265" s="526">
        <f>AVERAGE(P265:R265)</f>
        <v>1.6666666666666667</v>
      </c>
      <c r="T265" s="522"/>
      <c r="U265" s="522"/>
      <c r="V265" s="522"/>
      <c r="W265" s="522"/>
      <c r="X265" s="522"/>
    </row>
    <row r="266" spans="1:24" s="530" customFormat="1" ht="16.2" hidden="1" customHeight="1">
      <c r="A266" s="671"/>
      <c r="B266" s="476" t="s">
        <v>1032</v>
      </c>
      <c r="C266" s="476" t="s">
        <v>1418</v>
      </c>
      <c r="D266" s="475" t="s">
        <v>371</v>
      </c>
      <c r="E266" s="477" t="s">
        <v>41</v>
      </c>
      <c r="F266" s="475" t="s">
        <v>4</v>
      </c>
      <c r="G266" s="475" t="s">
        <v>4</v>
      </c>
      <c r="H266" s="475" t="s">
        <v>1929</v>
      </c>
      <c r="I266" s="475" t="s">
        <v>1909</v>
      </c>
      <c r="J266" s="478" t="s">
        <v>38</v>
      </c>
      <c r="K266" s="478" t="s">
        <v>38</v>
      </c>
      <c r="L266" s="478" t="s">
        <v>6</v>
      </c>
      <c r="M266" s="521" t="s">
        <v>281</v>
      </c>
      <c r="N266" s="523" t="s">
        <v>14</v>
      </c>
      <c r="O266" s="520" t="s">
        <v>280</v>
      </c>
      <c r="P266" s="525" t="s">
        <v>8</v>
      </c>
      <c r="Q266" s="525" t="s">
        <v>8</v>
      </c>
      <c r="R266" s="525" t="s">
        <v>8</v>
      </c>
      <c r="S266" s="525" t="s">
        <v>8</v>
      </c>
      <c r="T266" s="522"/>
      <c r="U266" s="522"/>
      <c r="V266" s="522"/>
      <c r="W266" s="522"/>
      <c r="X266" s="522"/>
    </row>
    <row r="267" spans="1:24" s="530" customFormat="1" ht="16.2" customHeight="1">
      <c r="A267" s="671"/>
      <c r="B267" s="476" t="s">
        <v>1032</v>
      </c>
      <c r="C267" s="476" t="s">
        <v>1418</v>
      </c>
      <c r="D267" s="475" t="s">
        <v>371</v>
      </c>
      <c r="E267" s="477" t="s">
        <v>1704</v>
      </c>
      <c r="F267" s="475" t="s">
        <v>4</v>
      </c>
      <c r="G267" s="475" t="s">
        <v>4</v>
      </c>
      <c r="H267" s="475" t="s">
        <v>1045</v>
      </c>
      <c r="I267" s="475" t="s">
        <v>379</v>
      </c>
      <c r="J267" s="478" t="s">
        <v>6</v>
      </c>
      <c r="K267" s="478" t="s">
        <v>6</v>
      </c>
      <c r="L267" s="478" t="s">
        <v>6</v>
      </c>
      <c r="M267" s="521" t="s">
        <v>284</v>
      </c>
      <c r="N267" s="523" t="s">
        <v>14</v>
      </c>
      <c r="O267" s="520" t="s">
        <v>283</v>
      </c>
      <c r="P267" s="525">
        <v>23</v>
      </c>
      <c r="Q267" s="525">
        <v>20</v>
      </c>
      <c r="R267" s="525">
        <v>16</v>
      </c>
      <c r="S267" s="526">
        <f t="shared" ref="S267:S273" si="11">AVERAGE(P267:R267)</f>
        <v>19.666666666666668</v>
      </c>
      <c r="T267" s="522"/>
      <c r="U267" s="522"/>
      <c r="V267" s="522"/>
      <c r="W267" s="522"/>
      <c r="X267" s="522"/>
    </row>
    <row r="268" spans="1:24" s="530" customFormat="1" ht="16.2" hidden="1" customHeight="1">
      <c r="A268" s="671"/>
      <c r="B268" s="476" t="s">
        <v>1032</v>
      </c>
      <c r="C268" s="476" t="s">
        <v>1418</v>
      </c>
      <c r="D268" s="475" t="s">
        <v>371</v>
      </c>
      <c r="E268" s="477" t="s">
        <v>41</v>
      </c>
      <c r="F268" s="475" t="s">
        <v>4</v>
      </c>
      <c r="G268" s="475" t="s">
        <v>4</v>
      </c>
      <c r="H268" s="475" t="s">
        <v>1045</v>
      </c>
      <c r="I268" s="475" t="s">
        <v>379</v>
      </c>
      <c r="J268" s="478" t="s">
        <v>38</v>
      </c>
      <c r="K268" s="478" t="s">
        <v>38</v>
      </c>
      <c r="L268" s="478" t="s">
        <v>6</v>
      </c>
      <c r="M268" s="521" t="s">
        <v>287</v>
      </c>
      <c r="N268" s="523" t="s">
        <v>42</v>
      </c>
      <c r="O268" s="520" t="s">
        <v>286</v>
      </c>
      <c r="P268" s="525">
        <v>36</v>
      </c>
      <c r="Q268" s="525">
        <v>11</v>
      </c>
      <c r="R268" s="525">
        <v>18</v>
      </c>
      <c r="S268" s="526">
        <f t="shared" si="11"/>
        <v>21.666666666666668</v>
      </c>
      <c r="T268" s="522"/>
      <c r="U268" s="522"/>
      <c r="V268" s="522"/>
      <c r="W268" s="522"/>
      <c r="X268" s="522"/>
    </row>
    <row r="269" spans="1:24" s="530" customFormat="1" ht="16.2" hidden="1" customHeight="1">
      <c r="A269" s="671"/>
      <c r="B269" s="495" t="s">
        <v>1032</v>
      </c>
      <c r="C269" s="495" t="s">
        <v>1418</v>
      </c>
      <c r="D269" s="494" t="s">
        <v>371</v>
      </c>
      <c r="E269" s="496" t="s">
        <v>132</v>
      </c>
      <c r="F269" s="494" t="s">
        <v>4</v>
      </c>
      <c r="G269" s="494" t="s">
        <v>4</v>
      </c>
      <c r="H269" s="494" t="s">
        <v>1929</v>
      </c>
      <c r="I269" s="494" t="s">
        <v>1909</v>
      </c>
      <c r="J269" s="497" t="s">
        <v>38</v>
      </c>
      <c r="K269" s="497" t="s">
        <v>38</v>
      </c>
      <c r="L269" s="497" t="s">
        <v>38</v>
      </c>
      <c r="M269" s="521"/>
      <c r="N269" s="523"/>
      <c r="O269" s="520" t="s">
        <v>289</v>
      </c>
      <c r="P269" s="525">
        <v>2</v>
      </c>
      <c r="Q269" s="525">
        <v>4</v>
      </c>
      <c r="R269" s="525">
        <v>4</v>
      </c>
      <c r="S269" s="526">
        <f t="shared" si="11"/>
        <v>3.3333333333333335</v>
      </c>
      <c r="T269" s="522"/>
      <c r="U269" s="522"/>
      <c r="V269" s="522"/>
      <c r="W269" s="522"/>
      <c r="X269" s="522"/>
    </row>
    <row r="270" spans="1:24" s="530" customFormat="1" ht="16.2" customHeight="1">
      <c r="A270" s="671"/>
      <c r="B270" s="476" t="s">
        <v>1032</v>
      </c>
      <c r="C270" s="476" t="s">
        <v>1418</v>
      </c>
      <c r="D270" s="475" t="s">
        <v>371</v>
      </c>
      <c r="E270" s="477" t="s">
        <v>142</v>
      </c>
      <c r="F270" s="475" t="s">
        <v>4</v>
      </c>
      <c r="G270" s="475" t="s">
        <v>4</v>
      </c>
      <c r="H270" s="475" t="s">
        <v>5</v>
      </c>
      <c r="I270" s="475" t="s">
        <v>373</v>
      </c>
      <c r="J270" s="478" t="s">
        <v>6</v>
      </c>
      <c r="K270" s="478" t="s">
        <v>6</v>
      </c>
      <c r="L270" s="478" t="s">
        <v>6</v>
      </c>
      <c r="M270" s="521" t="s">
        <v>207</v>
      </c>
      <c r="N270" s="523" t="s">
        <v>42</v>
      </c>
      <c r="O270" s="520" t="s">
        <v>290</v>
      </c>
      <c r="P270" s="525">
        <v>12</v>
      </c>
      <c r="Q270" s="525">
        <v>7</v>
      </c>
      <c r="R270" s="525">
        <v>20</v>
      </c>
      <c r="S270" s="526">
        <f t="shared" si="11"/>
        <v>13</v>
      </c>
      <c r="T270" s="522"/>
      <c r="U270" s="522"/>
      <c r="V270" s="522"/>
      <c r="W270" s="522"/>
      <c r="X270" s="522"/>
    </row>
    <row r="271" spans="1:24" s="530" customFormat="1" ht="16.2" customHeight="1">
      <c r="A271" s="671"/>
      <c r="B271" s="476" t="s">
        <v>1032</v>
      </c>
      <c r="C271" s="476" t="s">
        <v>1418</v>
      </c>
      <c r="D271" s="475" t="s">
        <v>371</v>
      </c>
      <c r="E271" s="477" t="s">
        <v>1707</v>
      </c>
      <c r="F271" s="475" t="s">
        <v>4</v>
      </c>
      <c r="G271" s="475" t="s">
        <v>4</v>
      </c>
      <c r="H271" s="475" t="s">
        <v>5</v>
      </c>
      <c r="I271" s="475" t="s">
        <v>373</v>
      </c>
      <c r="J271" s="478" t="s">
        <v>6</v>
      </c>
      <c r="K271" s="478" t="s">
        <v>6</v>
      </c>
      <c r="L271" s="478" t="s">
        <v>6</v>
      </c>
      <c r="M271" s="521" t="s">
        <v>130</v>
      </c>
      <c r="N271" s="523" t="s">
        <v>10</v>
      </c>
      <c r="O271" s="520" t="s">
        <v>292</v>
      </c>
      <c r="P271" s="525">
        <v>128</v>
      </c>
      <c r="Q271" s="525">
        <v>220</v>
      </c>
      <c r="R271" s="525">
        <v>187</v>
      </c>
      <c r="S271" s="526">
        <f t="shared" si="11"/>
        <v>178.33333333333334</v>
      </c>
      <c r="T271" s="522"/>
      <c r="U271" s="522"/>
      <c r="V271" s="522"/>
      <c r="W271" s="522"/>
      <c r="X271" s="522"/>
    </row>
    <row r="272" spans="1:24" s="530" customFormat="1" ht="16.2" hidden="1" customHeight="1">
      <c r="A272" s="671"/>
      <c r="B272" s="476" t="s">
        <v>1032</v>
      </c>
      <c r="C272" s="476" t="s">
        <v>1418</v>
      </c>
      <c r="D272" s="475" t="s">
        <v>371</v>
      </c>
      <c r="E272" s="477" t="s">
        <v>143</v>
      </c>
      <c r="F272" s="475" t="s">
        <v>4</v>
      </c>
      <c r="G272" s="475" t="s">
        <v>4</v>
      </c>
      <c r="H272" s="475" t="s">
        <v>5</v>
      </c>
      <c r="I272" s="475" t="s">
        <v>373</v>
      </c>
      <c r="J272" s="478" t="s">
        <v>38</v>
      </c>
      <c r="K272" s="478" t="s">
        <v>6</v>
      </c>
      <c r="L272" s="478" t="s">
        <v>6</v>
      </c>
      <c r="M272" s="521"/>
      <c r="N272" s="523"/>
      <c r="O272" s="520" t="s">
        <v>295</v>
      </c>
      <c r="P272" s="525">
        <v>64</v>
      </c>
      <c r="Q272" s="525">
        <v>31</v>
      </c>
      <c r="R272" s="525">
        <v>48</v>
      </c>
      <c r="S272" s="526">
        <f t="shared" si="11"/>
        <v>47.666666666666664</v>
      </c>
      <c r="T272" s="522"/>
      <c r="U272" s="522"/>
      <c r="V272" s="522"/>
      <c r="W272" s="522"/>
      <c r="X272" s="522"/>
    </row>
    <row r="273" spans="1:24" s="530" customFormat="1" ht="16.2" hidden="1" customHeight="1">
      <c r="A273" s="671"/>
      <c r="B273" s="495" t="s">
        <v>1032</v>
      </c>
      <c r="C273" s="495" t="s">
        <v>1418</v>
      </c>
      <c r="D273" s="494" t="s">
        <v>371</v>
      </c>
      <c r="E273" s="496" t="s">
        <v>1708</v>
      </c>
      <c r="F273" s="494" t="s">
        <v>4</v>
      </c>
      <c r="G273" s="494" t="s">
        <v>4</v>
      </c>
      <c r="H273" s="494" t="s">
        <v>1929</v>
      </c>
      <c r="I273" s="494" t="s">
        <v>378</v>
      </c>
      <c r="J273" s="497" t="s">
        <v>982</v>
      </c>
      <c r="K273" s="497" t="s">
        <v>982</v>
      </c>
      <c r="L273" s="497" t="s">
        <v>982</v>
      </c>
      <c r="M273" s="521" t="s">
        <v>130</v>
      </c>
      <c r="N273" s="523" t="s">
        <v>10</v>
      </c>
      <c r="O273" s="520" t="s">
        <v>296</v>
      </c>
      <c r="P273" s="525">
        <v>42</v>
      </c>
      <c r="Q273" s="525">
        <v>73</v>
      </c>
      <c r="R273" s="525">
        <v>61</v>
      </c>
      <c r="S273" s="526">
        <f t="shared" si="11"/>
        <v>58.666666666666664</v>
      </c>
      <c r="T273" s="522"/>
      <c r="U273" s="522"/>
      <c r="V273" s="522"/>
      <c r="W273" s="522"/>
      <c r="X273" s="522"/>
    </row>
    <row r="274" spans="1:24" s="530" customFormat="1" ht="16.2" customHeight="1">
      <c r="A274" s="671"/>
      <c r="B274" s="476" t="s">
        <v>1032</v>
      </c>
      <c r="C274" s="476" t="s">
        <v>1418</v>
      </c>
      <c r="D274" s="475" t="s">
        <v>371</v>
      </c>
      <c r="E274" s="477" t="s">
        <v>1708</v>
      </c>
      <c r="F274" s="475" t="s">
        <v>4</v>
      </c>
      <c r="G274" s="475" t="s">
        <v>4</v>
      </c>
      <c r="H274" s="475" t="s">
        <v>5</v>
      </c>
      <c r="I274" s="475" t="s">
        <v>373</v>
      </c>
      <c r="J274" s="478" t="s">
        <v>6</v>
      </c>
      <c r="K274" s="478" t="s">
        <v>6</v>
      </c>
      <c r="L274" s="478" t="s">
        <v>6</v>
      </c>
      <c r="M274" s="521"/>
      <c r="N274" s="523"/>
      <c r="O274" s="520" t="s">
        <v>298</v>
      </c>
      <c r="P274" s="525" t="s">
        <v>8</v>
      </c>
      <c r="Q274" s="525" t="s">
        <v>8</v>
      </c>
      <c r="R274" s="525" t="s">
        <v>8</v>
      </c>
      <c r="S274" s="525" t="s">
        <v>8</v>
      </c>
      <c r="T274" s="522"/>
      <c r="U274" s="522"/>
      <c r="V274" s="522"/>
      <c r="W274" s="522"/>
      <c r="X274" s="522"/>
    </row>
    <row r="275" spans="1:24" s="530" customFormat="1" ht="16.2" hidden="1" customHeight="1">
      <c r="A275" s="671"/>
      <c r="B275" s="476" t="s">
        <v>1032</v>
      </c>
      <c r="C275" s="476" t="s">
        <v>1418</v>
      </c>
      <c r="D275" s="475" t="s">
        <v>371</v>
      </c>
      <c r="E275" s="477" t="s">
        <v>609</v>
      </c>
      <c r="F275" s="475" t="s">
        <v>4</v>
      </c>
      <c r="G275" s="475" t="s">
        <v>4</v>
      </c>
      <c r="H275" s="475" t="s">
        <v>5</v>
      </c>
      <c r="I275" s="475" t="s">
        <v>373</v>
      </c>
      <c r="J275" s="478" t="s">
        <v>38</v>
      </c>
      <c r="K275" s="478" t="s">
        <v>6</v>
      </c>
      <c r="L275" s="478" t="s">
        <v>6</v>
      </c>
      <c r="M275" s="521"/>
      <c r="N275" s="523"/>
      <c r="O275" s="520" t="s">
        <v>299</v>
      </c>
      <c r="P275" s="525">
        <v>17</v>
      </c>
      <c r="Q275" s="525">
        <v>22</v>
      </c>
      <c r="R275" s="525">
        <v>28</v>
      </c>
      <c r="S275" s="526">
        <f>AVERAGE(P275:R275)</f>
        <v>22.333333333333332</v>
      </c>
      <c r="T275" s="522"/>
      <c r="U275" s="522"/>
      <c r="V275" s="522"/>
      <c r="W275" s="522"/>
      <c r="X275" s="522"/>
    </row>
    <row r="276" spans="1:24" s="530" customFormat="1" ht="16.2" hidden="1" customHeight="1">
      <c r="A276" s="671"/>
      <c r="B276" s="476" t="s">
        <v>1032</v>
      </c>
      <c r="C276" s="476" t="s">
        <v>1418</v>
      </c>
      <c r="D276" s="475" t="s">
        <v>371</v>
      </c>
      <c r="E276" s="477" t="s">
        <v>143</v>
      </c>
      <c r="F276" s="475" t="s">
        <v>4</v>
      </c>
      <c r="G276" s="475" t="s">
        <v>4</v>
      </c>
      <c r="H276" s="475" t="s">
        <v>5</v>
      </c>
      <c r="I276" s="475" t="s">
        <v>1494</v>
      </c>
      <c r="J276" s="478" t="s">
        <v>38</v>
      </c>
      <c r="K276" s="478" t="s">
        <v>982</v>
      </c>
      <c r="L276" s="478" t="s">
        <v>6</v>
      </c>
      <c r="M276" s="521"/>
      <c r="N276" s="523"/>
      <c r="O276" s="520" t="s">
        <v>300</v>
      </c>
      <c r="P276" s="525">
        <v>0</v>
      </c>
      <c r="Q276" s="525">
        <v>48</v>
      </c>
      <c r="R276" s="525">
        <v>130</v>
      </c>
      <c r="S276" s="526">
        <f>AVERAGE(P276:R276)</f>
        <v>59.333333333333336</v>
      </c>
      <c r="T276" s="522"/>
      <c r="U276" s="522"/>
      <c r="V276" s="522"/>
      <c r="W276" s="522"/>
      <c r="X276" s="522"/>
    </row>
    <row r="277" spans="1:24" s="530" customFormat="1" ht="16.2" hidden="1" customHeight="1">
      <c r="A277" s="671"/>
      <c r="B277" s="476" t="s">
        <v>1032</v>
      </c>
      <c r="C277" s="476" t="s">
        <v>1418</v>
      </c>
      <c r="D277" s="475" t="s">
        <v>371</v>
      </c>
      <c r="E277" s="558" t="s">
        <v>1707</v>
      </c>
      <c r="F277" s="475" t="s">
        <v>4</v>
      </c>
      <c r="G277" s="475" t="s">
        <v>4</v>
      </c>
      <c r="H277" s="475" t="s">
        <v>1045</v>
      </c>
      <c r="I277" s="475" t="s">
        <v>374</v>
      </c>
      <c r="J277" s="478" t="s">
        <v>38</v>
      </c>
      <c r="K277" s="478" t="s">
        <v>38</v>
      </c>
      <c r="L277" s="478" t="s">
        <v>6</v>
      </c>
      <c r="M277" s="521"/>
      <c r="N277" s="523"/>
      <c r="O277" s="520" t="s">
        <v>301</v>
      </c>
      <c r="P277" s="525" t="s">
        <v>8</v>
      </c>
      <c r="Q277" s="525" t="s">
        <v>8</v>
      </c>
      <c r="R277" s="525" t="s">
        <v>8</v>
      </c>
      <c r="S277" s="525" t="s">
        <v>8</v>
      </c>
      <c r="T277" s="522"/>
      <c r="U277" s="522"/>
      <c r="V277" s="522"/>
      <c r="W277" s="522"/>
      <c r="X277" s="522"/>
    </row>
    <row r="278" spans="1:24" s="530" customFormat="1" ht="16.2" hidden="1" customHeight="1">
      <c r="A278" s="671"/>
      <c r="B278" s="476" t="s">
        <v>1032</v>
      </c>
      <c r="C278" s="476" t="s">
        <v>1418</v>
      </c>
      <c r="D278" s="475" t="s">
        <v>371</v>
      </c>
      <c r="E278" s="477" t="s">
        <v>143</v>
      </c>
      <c r="F278" s="475" t="s">
        <v>51</v>
      </c>
      <c r="G278" s="477" t="s">
        <v>400</v>
      </c>
      <c r="H278" s="475" t="s">
        <v>1586</v>
      </c>
      <c r="I278" s="475" t="s">
        <v>1595</v>
      </c>
      <c r="J278" s="478" t="s">
        <v>982</v>
      </c>
      <c r="K278" s="478" t="s">
        <v>982</v>
      </c>
      <c r="L278" s="478" t="s">
        <v>6</v>
      </c>
      <c r="M278" s="521" t="s">
        <v>982</v>
      </c>
      <c r="N278" s="523" t="s">
        <v>982</v>
      </c>
      <c r="O278" s="634" t="s">
        <v>1512</v>
      </c>
      <c r="P278" s="525">
        <v>0</v>
      </c>
      <c r="Q278" s="525">
        <v>26</v>
      </c>
      <c r="R278" s="525">
        <v>66</v>
      </c>
      <c r="S278" s="635">
        <f t="shared" ref="S278:S283" si="12">AVERAGE(P278:R278)</f>
        <v>30.666666666666668</v>
      </c>
      <c r="T278" s="522"/>
      <c r="U278" s="522"/>
      <c r="V278" s="522"/>
      <c r="W278" s="522"/>
      <c r="X278" s="522"/>
    </row>
    <row r="279" spans="1:24" s="530" customFormat="1" ht="16.2" hidden="1" customHeight="1">
      <c r="A279" s="671"/>
      <c r="B279" s="476" t="s">
        <v>1032</v>
      </c>
      <c r="C279" s="476" t="s">
        <v>1418</v>
      </c>
      <c r="D279" s="475" t="s">
        <v>371</v>
      </c>
      <c r="E279" s="477" t="s">
        <v>143</v>
      </c>
      <c r="F279" s="475" t="s">
        <v>4</v>
      </c>
      <c r="G279" s="475" t="s">
        <v>4</v>
      </c>
      <c r="H279" s="475" t="s">
        <v>1045</v>
      </c>
      <c r="I279" s="475" t="s">
        <v>374</v>
      </c>
      <c r="J279" s="478" t="s">
        <v>38</v>
      </c>
      <c r="K279" s="478" t="s">
        <v>6</v>
      </c>
      <c r="L279" s="478" t="s">
        <v>6</v>
      </c>
      <c r="M279" s="521" t="s">
        <v>982</v>
      </c>
      <c r="N279" s="523" t="s">
        <v>982</v>
      </c>
      <c r="O279" s="634" t="s">
        <v>1512</v>
      </c>
      <c r="P279" s="525">
        <v>0</v>
      </c>
      <c r="Q279" s="525">
        <v>26</v>
      </c>
      <c r="R279" s="525">
        <v>66</v>
      </c>
      <c r="S279" s="635">
        <f t="shared" si="12"/>
        <v>30.666666666666668</v>
      </c>
      <c r="T279" s="522"/>
      <c r="U279" s="522"/>
      <c r="V279" s="522"/>
      <c r="W279" s="522"/>
      <c r="X279" s="522"/>
    </row>
    <row r="280" spans="1:24" s="530" customFormat="1" ht="16.2" hidden="1" customHeight="1">
      <c r="A280" s="671"/>
      <c r="B280" s="476" t="s">
        <v>1032</v>
      </c>
      <c r="C280" s="476" t="s">
        <v>1418</v>
      </c>
      <c r="D280" s="475" t="s">
        <v>371</v>
      </c>
      <c r="E280" s="477" t="s">
        <v>609</v>
      </c>
      <c r="F280" s="475" t="s">
        <v>4</v>
      </c>
      <c r="G280" s="475" t="s">
        <v>91</v>
      </c>
      <c r="H280" s="475" t="s">
        <v>150</v>
      </c>
      <c r="I280" s="475" t="s">
        <v>375</v>
      </c>
      <c r="J280" s="478" t="s">
        <v>38</v>
      </c>
      <c r="K280" s="478" t="s">
        <v>6</v>
      </c>
      <c r="L280" s="478" t="s">
        <v>6</v>
      </c>
      <c r="M280" s="521" t="s">
        <v>982</v>
      </c>
      <c r="N280" s="523" t="s">
        <v>982</v>
      </c>
      <c r="O280" s="634" t="s">
        <v>1512</v>
      </c>
      <c r="P280" s="525">
        <v>0</v>
      </c>
      <c r="Q280" s="525">
        <v>26</v>
      </c>
      <c r="R280" s="525">
        <v>66</v>
      </c>
      <c r="S280" s="635">
        <f t="shared" si="12"/>
        <v>30.666666666666668</v>
      </c>
      <c r="T280" s="522"/>
      <c r="U280" s="522"/>
      <c r="V280" s="522"/>
      <c r="W280" s="522"/>
      <c r="X280" s="522"/>
    </row>
    <row r="281" spans="1:24" s="530" customFormat="1" ht="16.2" hidden="1" customHeight="1">
      <c r="A281" s="671"/>
      <c r="B281" s="476" t="s">
        <v>1029</v>
      </c>
      <c r="C281" s="476" t="s">
        <v>1418</v>
      </c>
      <c r="D281" s="475" t="s">
        <v>371</v>
      </c>
      <c r="E281" s="477" t="s">
        <v>143</v>
      </c>
      <c r="F281" s="475" t="s">
        <v>51</v>
      </c>
      <c r="G281" s="475" t="s">
        <v>52</v>
      </c>
      <c r="H281" s="475" t="s">
        <v>152</v>
      </c>
      <c r="I281" s="475" t="s">
        <v>391</v>
      </c>
      <c r="J281" s="478" t="s">
        <v>38</v>
      </c>
      <c r="K281" s="478" t="s">
        <v>38</v>
      </c>
      <c r="L281" s="478" t="s">
        <v>38</v>
      </c>
      <c r="M281" s="521" t="s">
        <v>982</v>
      </c>
      <c r="N281" s="523" t="s">
        <v>982</v>
      </c>
      <c r="O281" s="634" t="s">
        <v>1512</v>
      </c>
      <c r="P281" s="525">
        <v>0</v>
      </c>
      <c r="Q281" s="525">
        <v>26</v>
      </c>
      <c r="R281" s="525">
        <v>66</v>
      </c>
      <c r="S281" s="635">
        <f t="shared" si="12"/>
        <v>30.666666666666668</v>
      </c>
      <c r="T281" s="522"/>
      <c r="U281" s="522"/>
      <c r="V281" s="522"/>
      <c r="W281" s="522"/>
      <c r="X281" s="522"/>
    </row>
    <row r="282" spans="1:24" s="530" customFormat="1" ht="16.2" hidden="1" customHeight="1">
      <c r="A282" s="671"/>
      <c r="B282" s="476" t="s">
        <v>1032</v>
      </c>
      <c r="C282" s="476" t="s">
        <v>1418</v>
      </c>
      <c r="D282" s="475" t="s">
        <v>371</v>
      </c>
      <c r="E282" s="477" t="s">
        <v>609</v>
      </c>
      <c r="F282" s="475" t="s">
        <v>4</v>
      </c>
      <c r="G282" s="475" t="s">
        <v>4</v>
      </c>
      <c r="H282" s="475" t="s">
        <v>1929</v>
      </c>
      <c r="I282" s="475" t="s">
        <v>1909</v>
      </c>
      <c r="J282" s="478" t="s">
        <v>38</v>
      </c>
      <c r="K282" s="478" t="s">
        <v>38</v>
      </c>
      <c r="L282" s="478" t="s">
        <v>6</v>
      </c>
      <c r="M282" s="521" t="s">
        <v>982</v>
      </c>
      <c r="N282" s="523" t="s">
        <v>982</v>
      </c>
      <c r="O282" s="634" t="s">
        <v>1512</v>
      </c>
      <c r="P282" s="525">
        <v>0</v>
      </c>
      <c r="Q282" s="525">
        <v>26</v>
      </c>
      <c r="R282" s="525">
        <v>66</v>
      </c>
      <c r="S282" s="635">
        <f t="shared" si="12"/>
        <v>30.666666666666668</v>
      </c>
      <c r="T282" s="522"/>
      <c r="U282" s="522"/>
      <c r="V282" s="522"/>
      <c r="W282" s="522"/>
      <c r="X282" s="522"/>
    </row>
    <row r="283" spans="1:24" s="530" customFormat="1" ht="16.2" hidden="1" customHeight="1">
      <c r="A283" s="671"/>
      <c r="B283" s="476" t="s">
        <v>1032</v>
      </c>
      <c r="C283" s="476" t="s">
        <v>1418</v>
      </c>
      <c r="D283" s="475" t="s">
        <v>371</v>
      </c>
      <c r="E283" s="477" t="s">
        <v>157</v>
      </c>
      <c r="F283" s="475" t="s">
        <v>4</v>
      </c>
      <c r="G283" s="475" t="s">
        <v>4</v>
      </c>
      <c r="H283" s="475" t="s">
        <v>1929</v>
      </c>
      <c r="I283" s="475" t="s">
        <v>1909</v>
      </c>
      <c r="J283" s="478" t="s">
        <v>38</v>
      </c>
      <c r="K283" s="478" t="s">
        <v>38</v>
      </c>
      <c r="L283" s="478" t="s">
        <v>6</v>
      </c>
      <c r="M283" s="521" t="s">
        <v>982</v>
      </c>
      <c r="N283" s="523" t="s">
        <v>982</v>
      </c>
      <c r="O283" s="634" t="s">
        <v>1512</v>
      </c>
      <c r="P283" s="525">
        <v>0</v>
      </c>
      <c r="Q283" s="525">
        <v>26</v>
      </c>
      <c r="R283" s="525">
        <v>66</v>
      </c>
      <c r="S283" s="635">
        <f t="shared" si="12"/>
        <v>30.666666666666668</v>
      </c>
      <c r="T283" s="522"/>
      <c r="U283" s="522"/>
      <c r="V283" s="522"/>
      <c r="W283" s="522"/>
      <c r="X283" s="522"/>
    </row>
    <row r="284" spans="1:24" s="530" customFormat="1" ht="16.2" hidden="1" customHeight="1">
      <c r="A284" s="671"/>
      <c r="B284" s="476" t="s">
        <v>1032</v>
      </c>
      <c r="C284" s="476" t="s">
        <v>1418</v>
      </c>
      <c r="D284" s="475" t="s">
        <v>371</v>
      </c>
      <c r="E284" s="477" t="s">
        <v>609</v>
      </c>
      <c r="F284" s="475" t="s">
        <v>4</v>
      </c>
      <c r="G284" s="475" t="s">
        <v>4</v>
      </c>
      <c r="H284" s="475" t="s">
        <v>1045</v>
      </c>
      <c r="I284" s="475" t="s">
        <v>379</v>
      </c>
      <c r="J284" s="478" t="s">
        <v>38</v>
      </c>
      <c r="K284" s="478" t="s">
        <v>6</v>
      </c>
      <c r="L284" s="478" t="s">
        <v>6</v>
      </c>
      <c r="M284" s="521" t="s">
        <v>982</v>
      </c>
      <c r="N284" s="523" t="s">
        <v>982</v>
      </c>
      <c r="O284" s="634" t="s">
        <v>1512</v>
      </c>
      <c r="P284" s="523" t="s">
        <v>982</v>
      </c>
      <c r="Q284" s="523" t="s">
        <v>982</v>
      </c>
      <c r="R284" s="523" t="s">
        <v>982</v>
      </c>
      <c r="S284" s="523" t="s">
        <v>982</v>
      </c>
      <c r="T284" s="522"/>
      <c r="U284" s="522"/>
      <c r="V284" s="522"/>
      <c r="W284" s="522"/>
      <c r="X284" s="522"/>
    </row>
    <row r="285" spans="1:24" s="530" customFormat="1" ht="16.2" hidden="1" customHeight="1">
      <c r="A285" s="671"/>
      <c r="B285" s="495" t="s">
        <v>1032</v>
      </c>
      <c r="C285" s="495" t="s">
        <v>1418</v>
      </c>
      <c r="D285" s="494" t="s">
        <v>371</v>
      </c>
      <c r="E285" s="496" t="s">
        <v>1709</v>
      </c>
      <c r="F285" s="494" t="s">
        <v>4</v>
      </c>
      <c r="G285" s="494" t="s">
        <v>4</v>
      </c>
      <c r="H285" s="494" t="s">
        <v>1929</v>
      </c>
      <c r="I285" s="494" t="s">
        <v>378</v>
      </c>
      <c r="J285" s="497" t="s">
        <v>38</v>
      </c>
      <c r="K285" s="497" t="s">
        <v>38</v>
      </c>
      <c r="L285" s="497" t="s">
        <v>38</v>
      </c>
      <c r="M285" s="521" t="s">
        <v>982</v>
      </c>
      <c r="N285" s="523" t="s">
        <v>131</v>
      </c>
      <c r="O285" s="534" t="s">
        <v>264</v>
      </c>
      <c r="P285" s="525">
        <v>20</v>
      </c>
      <c r="Q285" s="525">
        <v>22</v>
      </c>
      <c r="R285" s="525">
        <v>29</v>
      </c>
      <c r="S285" s="526">
        <f t="shared" ref="S285:S294" si="13">AVERAGE(P285:R285)</f>
        <v>23.666666666666668</v>
      </c>
      <c r="T285" s="522"/>
      <c r="U285" s="522"/>
      <c r="V285" s="522"/>
      <c r="W285" s="522"/>
      <c r="X285" s="522"/>
    </row>
    <row r="286" spans="1:24" s="530" customFormat="1" ht="16.2" hidden="1" customHeight="1">
      <c r="A286" s="671"/>
      <c r="B286" s="495" t="s">
        <v>1032</v>
      </c>
      <c r="C286" s="495" t="s">
        <v>1418</v>
      </c>
      <c r="D286" s="494" t="s">
        <v>371</v>
      </c>
      <c r="E286" s="496" t="s">
        <v>1709</v>
      </c>
      <c r="F286" s="494" t="s">
        <v>4</v>
      </c>
      <c r="G286" s="494" t="s">
        <v>4</v>
      </c>
      <c r="H286" s="560" t="s">
        <v>1045</v>
      </c>
      <c r="I286" s="494" t="s">
        <v>378</v>
      </c>
      <c r="J286" s="497" t="s">
        <v>38</v>
      </c>
      <c r="K286" s="497" t="s">
        <v>38</v>
      </c>
      <c r="L286" s="497" t="s">
        <v>38</v>
      </c>
      <c r="M286" s="521" t="s">
        <v>982</v>
      </c>
      <c r="N286" s="523" t="s">
        <v>131</v>
      </c>
      <c r="O286" s="534" t="s">
        <v>264</v>
      </c>
      <c r="P286" s="525">
        <v>20</v>
      </c>
      <c r="Q286" s="525">
        <v>22</v>
      </c>
      <c r="R286" s="525">
        <v>29</v>
      </c>
      <c r="S286" s="526">
        <f t="shared" si="13"/>
        <v>23.666666666666668</v>
      </c>
      <c r="T286" s="522"/>
      <c r="U286" s="522"/>
      <c r="V286" s="522"/>
      <c r="W286" s="522"/>
      <c r="X286" s="522"/>
    </row>
    <row r="287" spans="1:24" s="530" customFormat="1" ht="16.2" hidden="1" customHeight="1">
      <c r="A287" s="671"/>
      <c r="B287" s="476" t="s">
        <v>1032</v>
      </c>
      <c r="C287" s="476" t="s">
        <v>1418</v>
      </c>
      <c r="D287" s="475" t="s">
        <v>371</v>
      </c>
      <c r="E287" s="477" t="s">
        <v>1710</v>
      </c>
      <c r="F287" s="475" t="s">
        <v>4</v>
      </c>
      <c r="G287" s="475" t="s">
        <v>4</v>
      </c>
      <c r="H287" s="475" t="s">
        <v>1045</v>
      </c>
      <c r="I287" s="475" t="s">
        <v>379</v>
      </c>
      <c r="J287" s="478" t="s">
        <v>38</v>
      </c>
      <c r="K287" s="478" t="s">
        <v>38</v>
      </c>
      <c r="L287" s="478" t="s">
        <v>6</v>
      </c>
      <c r="M287" s="521" t="s">
        <v>982</v>
      </c>
      <c r="N287" s="523" t="s">
        <v>131</v>
      </c>
      <c r="O287" s="534" t="s">
        <v>264</v>
      </c>
      <c r="P287" s="525">
        <v>20</v>
      </c>
      <c r="Q287" s="525">
        <v>22</v>
      </c>
      <c r="R287" s="525">
        <v>29</v>
      </c>
      <c r="S287" s="526">
        <f t="shared" si="13"/>
        <v>23.666666666666668</v>
      </c>
      <c r="T287" s="522"/>
      <c r="U287" s="522"/>
      <c r="V287" s="522"/>
      <c r="W287" s="522"/>
      <c r="X287" s="522"/>
    </row>
    <row r="288" spans="1:24" s="530" customFormat="1" ht="16.2" customHeight="1">
      <c r="A288" s="671"/>
      <c r="B288" s="475" t="s">
        <v>1058</v>
      </c>
      <c r="C288" s="476" t="s">
        <v>1418</v>
      </c>
      <c r="D288" s="475" t="s">
        <v>198</v>
      </c>
      <c r="E288" s="477" t="s">
        <v>237</v>
      </c>
      <c r="F288" s="475" t="s">
        <v>4</v>
      </c>
      <c r="G288" s="475" t="s">
        <v>4</v>
      </c>
      <c r="H288" s="475" t="s">
        <v>1045</v>
      </c>
      <c r="I288" s="475" t="s">
        <v>379</v>
      </c>
      <c r="J288" s="478" t="s">
        <v>6</v>
      </c>
      <c r="K288" s="478" t="s">
        <v>6</v>
      </c>
      <c r="L288" s="478" t="s">
        <v>6</v>
      </c>
      <c r="M288" s="521" t="s">
        <v>982</v>
      </c>
      <c r="N288" s="523" t="s">
        <v>131</v>
      </c>
      <c r="O288" s="534" t="s">
        <v>264</v>
      </c>
      <c r="P288" s="525">
        <v>20</v>
      </c>
      <c r="Q288" s="525">
        <v>22</v>
      </c>
      <c r="R288" s="525">
        <v>29</v>
      </c>
      <c r="S288" s="526">
        <f t="shared" si="13"/>
        <v>23.666666666666668</v>
      </c>
      <c r="T288" s="522"/>
      <c r="U288" s="522"/>
      <c r="V288" s="522"/>
      <c r="W288" s="522"/>
      <c r="X288" s="522"/>
    </row>
    <row r="289" spans="1:24" s="530" customFormat="1" ht="16.2" hidden="1" customHeight="1">
      <c r="A289" s="671"/>
      <c r="B289" s="476" t="s">
        <v>1032</v>
      </c>
      <c r="C289" s="476" t="s">
        <v>1418</v>
      </c>
      <c r="D289" s="475" t="s">
        <v>371</v>
      </c>
      <c r="E289" s="477" t="s">
        <v>1707</v>
      </c>
      <c r="F289" s="491" t="s">
        <v>4</v>
      </c>
      <c r="G289" s="491" t="s">
        <v>91</v>
      </c>
      <c r="H289" s="513" t="s">
        <v>1335</v>
      </c>
      <c r="I289" s="475" t="s">
        <v>1665</v>
      </c>
      <c r="J289" s="478" t="s">
        <v>38</v>
      </c>
      <c r="K289" s="478" t="s">
        <v>38</v>
      </c>
      <c r="L289" s="478" t="s">
        <v>38</v>
      </c>
      <c r="M289" s="521" t="s">
        <v>982</v>
      </c>
      <c r="N289" s="523" t="s">
        <v>131</v>
      </c>
      <c r="O289" s="534" t="s">
        <v>264</v>
      </c>
      <c r="P289" s="525">
        <v>20</v>
      </c>
      <c r="Q289" s="525">
        <v>22</v>
      </c>
      <c r="R289" s="525">
        <v>29</v>
      </c>
      <c r="S289" s="526">
        <f t="shared" si="13"/>
        <v>23.666666666666668</v>
      </c>
      <c r="T289" s="522"/>
      <c r="U289" s="522"/>
      <c r="V289" s="522"/>
      <c r="W289" s="522"/>
      <c r="X289" s="522"/>
    </row>
    <row r="290" spans="1:24" s="530" customFormat="1" ht="16.2" customHeight="1">
      <c r="A290" s="671"/>
      <c r="B290" s="476" t="s">
        <v>1069</v>
      </c>
      <c r="C290" s="476" t="s">
        <v>1418</v>
      </c>
      <c r="D290" s="475" t="s">
        <v>371</v>
      </c>
      <c r="E290" s="477" t="s">
        <v>1706</v>
      </c>
      <c r="F290" s="475" t="s">
        <v>4</v>
      </c>
      <c r="G290" s="475" t="s">
        <v>91</v>
      </c>
      <c r="H290" s="475" t="s">
        <v>1045</v>
      </c>
      <c r="I290" s="475" t="s">
        <v>374</v>
      </c>
      <c r="J290" s="479" t="s">
        <v>6</v>
      </c>
      <c r="K290" s="478" t="s">
        <v>6</v>
      </c>
      <c r="L290" s="478" t="s">
        <v>6</v>
      </c>
      <c r="M290" s="521" t="s">
        <v>982</v>
      </c>
      <c r="N290" s="523" t="s">
        <v>131</v>
      </c>
      <c r="O290" s="534" t="s">
        <v>264</v>
      </c>
      <c r="P290" s="525">
        <v>20</v>
      </c>
      <c r="Q290" s="525">
        <v>22</v>
      </c>
      <c r="R290" s="525">
        <v>29</v>
      </c>
      <c r="S290" s="526">
        <f t="shared" si="13"/>
        <v>23.666666666666668</v>
      </c>
      <c r="T290" s="522"/>
      <c r="U290" s="522"/>
      <c r="V290" s="522"/>
      <c r="W290" s="522"/>
      <c r="X290" s="522"/>
    </row>
    <row r="291" spans="1:24" s="530" customFormat="1" ht="16.2" customHeight="1">
      <c r="A291" s="671"/>
      <c r="B291" s="476" t="s">
        <v>1061</v>
      </c>
      <c r="C291" s="476" t="s">
        <v>1418</v>
      </c>
      <c r="D291" s="475" t="s">
        <v>371</v>
      </c>
      <c r="E291" s="477" t="s">
        <v>1706</v>
      </c>
      <c r="F291" s="475" t="s">
        <v>4</v>
      </c>
      <c r="G291" s="475" t="s">
        <v>91</v>
      </c>
      <c r="H291" s="475" t="s">
        <v>1045</v>
      </c>
      <c r="I291" s="475" t="s">
        <v>374</v>
      </c>
      <c r="J291" s="479" t="s">
        <v>6</v>
      </c>
      <c r="K291" s="478" t="s">
        <v>6</v>
      </c>
      <c r="L291" s="478" t="s">
        <v>6</v>
      </c>
      <c r="M291" s="521"/>
      <c r="N291" s="523"/>
      <c r="O291" s="520" t="s">
        <v>305</v>
      </c>
      <c r="P291" s="525">
        <v>55</v>
      </c>
      <c r="Q291" s="525">
        <v>108</v>
      </c>
      <c r="R291" s="525">
        <v>106</v>
      </c>
      <c r="S291" s="526">
        <f t="shared" si="13"/>
        <v>89.666666666666671</v>
      </c>
      <c r="T291" s="522"/>
      <c r="U291" s="522"/>
      <c r="V291" s="522"/>
      <c r="W291" s="522"/>
      <c r="X291" s="522"/>
    </row>
    <row r="292" spans="1:24" s="530" customFormat="1" ht="16.2" hidden="1" customHeight="1">
      <c r="A292" s="671"/>
      <c r="B292" s="476" t="s">
        <v>1032</v>
      </c>
      <c r="C292" s="476" t="s">
        <v>1418</v>
      </c>
      <c r="D292" s="475" t="s">
        <v>371</v>
      </c>
      <c r="E292" s="477" t="s">
        <v>41</v>
      </c>
      <c r="F292" s="491" t="s">
        <v>4</v>
      </c>
      <c r="G292" s="491" t="s">
        <v>91</v>
      </c>
      <c r="H292" s="513" t="s">
        <v>1335</v>
      </c>
      <c r="I292" s="475" t="s">
        <v>1664</v>
      </c>
      <c r="J292" s="478" t="s">
        <v>38</v>
      </c>
      <c r="K292" s="478" t="s">
        <v>38</v>
      </c>
      <c r="L292" s="478" t="s">
        <v>38</v>
      </c>
      <c r="M292" s="521"/>
      <c r="N292" s="523"/>
      <c r="O292" s="520" t="s">
        <v>306</v>
      </c>
      <c r="P292" s="525">
        <v>69</v>
      </c>
      <c r="Q292" s="525">
        <v>66</v>
      </c>
      <c r="R292" s="525">
        <v>123</v>
      </c>
      <c r="S292" s="526">
        <f t="shared" si="13"/>
        <v>86</v>
      </c>
      <c r="T292" s="522"/>
      <c r="U292" s="522"/>
      <c r="V292" s="522"/>
      <c r="W292" s="522"/>
      <c r="X292" s="522"/>
    </row>
    <row r="293" spans="1:24" s="530" customFormat="1" ht="16.2" hidden="1" customHeight="1">
      <c r="A293" s="671"/>
      <c r="B293" s="476" t="s">
        <v>1032</v>
      </c>
      <c r="C293" s="476" t="s">
        <v>1418</v>
      </c>
      <c r="D293" s="475" t="s">
        <v>371</v>
      </c>
      <c r="E293" s="477" t="s">
        <v>41</v>
      </c>
      <c r="F293" s="491" t="s">
        <v>4</v>
      </c>
      <c r="G293" s="491" t="s">
        <v>91</v>
      </c>
      <c r="H293" s="475" t="s">
        <v>1711</v>
      </c>
      <c r="I293" s="475" t="s">
        <v>1910</v>
      </c>
      <c r="J293" s="478" t="s">
        <v>38</v>
      </c>
      <c r="K293" s="478" t="s">
        <v>38</v>
      </c>
      <c r="L293" s="478" t="s">
        <v>421</v>
      </c>
      <c r="M293" s="521"/>
      <c r="N293" s="523"/>
      <c r="O293" s="520" t="s">
        <v>308</v>
      </c>
      <c r="P293" s="525">
        <v>32</v>
      </c>
      <c r="Q293" s="525">
        <v>54</v>
      </c>
      <c r="R293" s="525">
        <v>44</v>
      </c>
      <c r="S293" s="526">
        <f t="shared" si="13"/>
        <v>43.333333333333336</v>
      </c>
      <c r="T293" s="522"/>
      <c r="U293" s="522"/>
      <c r="V293" s="522"/>
      <c r="W293" s="522"/>
      <c r="X293" s="522"/>
    </row>
    <row r="294" spans="1:24" s="530" customFormat="1" ht="16.2" hidden="1" customHeight="1">
      <c r="A294" s="671"/>
      <c r="B294" s="476" t="s">
        <v>1032</v>
      </c>
      <c r="C294" s="476" t="s">
        <v>1418</v>
      </c>
      <c r="D294" s="475" t="s">
        <v>371</v>
      </c>
      <c r="E294" s="477" t="s">
        <v>1707</v>
      </c>
      <c r="F294" s="491" t="s">
        <v>4</v>
      </c>
      <c r="G294" s="491" t="s">
        <v>91</v>
      </c>
      <c r="H294" s="475" t="s">
        <v>1711</v>
      </c>
      <c r="I294" s="475" t="s">
        <v>1570</v>
      </c>
      <c r="J294" s="478" t="s">
        <v>38</v>
      </c>
      <c r="K294" s="478" t="s">
        <v>38</v>
      </c>
      <c r="L294" s="478" t="s">
        <v>38</v>
      </c>
      <c r="M294" s="521"/>
      <c r="N294" s="523"/>
      <c r="O294" s="520" t="s">
        <v>309</v>
      </c>
      <c r="P294" s="525">
        <v>14</v>
      </c>
      <c r="Q294" s="525">
        <v>19</v>
      </c>
      <c r="R294" s="525">
        <v>21</v>
      </c>
      <c r="S294" s="526">
        <f t="shared" si="13"/>
        <v>18</v>
      </c>
      <c r="T294" s="522"/>
      <c r="U294" s="522"/>
      <c r="V294" s="522"/>
      <c r="W294" s="522"/>
      <c r="X294" s="522"/>
    </row>
    <row r="295" spans="1:24" s="483" customFormat="1" ht="16.2" hidden="1" customHeight="1">
      <c r="A295" s="671"/>
      <c r="B295" s="520" t="s">
        <v>1032</v>
      </c>
      <c r="C295" s="521" t="s">
        <v>1418</v>
      </c>
      <c r="D295" s="520" t="s">
        <v>198</v>
      </c>
      <c r="E295" s="522" t="s">
        <v>247</v>
      </c>
      <c r="F295" s="520" t="s">
        <v>4</v>
      </c>
      <c r="G295" s="520" t="s">
        <v>4</v>
      </c>
      <c r="H295" s="520" t="s">
        <v>1045</v>
      </c>
      <c r="I295" s="520" t="s">
        <v>379</v>
      </c>
      <c r="J295" s="523" t="s">
        <v>38</v>
      </c>
      <c r="K295" s="523" t="s">
        <v>38</v>
      </c>
      <c r="L295" s="523" t="s">
        <v>6</v>
      </c>
      <c r="M295" s="476"/>
      <c r="N295" s="478"/>
      <c r="O295" s="486" t="s">
        <v>1392</v>
      </c>
      <c r="P295" s="479" t="s">
        <v>8</v>
      </c>
      <c r="Q295" s="479" t="s">
        <v>8</v>
      </c>
      <c r="R295" s="479" t="s">
        <v>8</v>
      </c>
      <c r="S295" s="479" t="s">
        <v>8</v>
      </c>
      <c r="T295" s="480" t="s">
        <v>1846</v>
      </c>
      <c r="U295" s="482" t="s">
        <v>1151</v>
      </c>
      <c r="V295" s="482" t="s">
        <v>1394</v>
      </c>
      <c r="W295" s="477" t="s">
        <v>1393</v>
      </c>
      <c r="X295" s="485"/>
    </row>
    <row r="296" spans="1:24" s="483" customFormat="1" ht="16.2" hidden="1" customHeight="1">
      <c r="A296" s="671"/>
      <c r="B296" s="476" t="s">
        <v>1032</v>
      </c>
      <c r="C296" s="476" t="s">
        <v>1418</v>
      </c>
      <c r="D296" s="475" t="s">
        <v>371</v>
      </c>
      <c r="E296" s="477" t="s">
        <v>157</v>
      </c>
      <c r="F296" s="475" t="s">
        <v>15</v>
      </c>
      <c r="G296" s="475" t="s">
        <v>1271</v>
      </c>
      <c r="H296" s="475" t="s">
        <v>1632</v>
      </c>
      <c r="I296" s="475" t="s">
        <v>390</v>
      </c>
      <c r="J296" s="478" t="s">
        <v>38</v>
      </c>
      <c r="K296" s="478" t="s">
        <v>38</v>
      </c>
      <c r="L296" s="478" t="s">
        <v>38</v>
      </c>
      <c r="M296" s="476"/>
      <c r="N296" s="478"/>
      <c r="O296" s="475" t="s">
        <v>311</v>
      </c>
      <c r="P296" s="479" t="s">
        <v>8</v>
      </c>
      <c r="Q296" s="479" t="s">
        <v>8</v>
      </c>
      <c r="R296" s="479" t="s">
        <v>8</v>
      </c>
      <c r="S296" s="479" t="s">
        <v>982</v>
      </c>
      <c r="T296" s="480" t="s">
        <v>1369</v>
      </c>
      <c r="U296" s="482" t="s">
        <v>1366</v>
      </c>
      <c r="V296" s="636">
        <v>56412345321</v>
      </c>
      <c r="W296" s="490" t="s">
        <v>547</v>
      </c>
      <c r="X296" s="482"/>
    </row>
    <row r="297" spans="1:24" s="483" customFormat="1" ht="16.2" hidden="1" customHeight="1">
      <c r="A297" s="671"/>
      <c r="B297" s="476" t="s">
        <v>1032</v>
      </c>
      <c r="C297" s="476" t="s">
        <v>1418</v>
      </c>
      <c r="D297" s="475" t="s">
        <v>371</v>
      </c>
      <c r="E297" s="477" t="s">
        <v>66</v>
      </c>
      <c r="F297" s="475" t="s">
        <v>4</v>
      </c>
      <c r="G297" s="475" t="s">
        <v>4</v>
      </c>
      <c r="H297" s="475" t="s">
        <v>1929</v>
      </c>
      <c r="I297" s="475" t="s">
        <v>1908</v>
      </c>
      <c r="J297" s="478" t="s">
        <v>38</v>
      </c>
      <c r="K297" s="478" t="s">
        <v>6</v>
      </c>
      <c r="L297" s="478" t="s">
        <v>6</v>
      </c>
      <c r="M297" s="476" t="s">
        <v>401</v>
      </c>
      <c r="N297" s="478"/>
      <c r="O297" s="486" t="s">
        <v>313</v>
      </c>
      <c r="P297" s="479">
        <v>21</v>
      </c>
      <c r="Q297" s="479">
        <v>9</v>
      </c>
      <c r="R297" s="479">
        <v>0</v>
      </c>
      <c r="S297" s="484">
        <f>AVERAGE(P297:R297)</f>
        <v>10</v>
      </c>
      <c r="T297" s="475" t="s">
        <v>1279</v>
      </c>
      <c r="U297" s="482" t="s">
        <v>457</v>
      </c>
      <c r="V297" s="481" t="s">
        <v>1277</v>
      </c>
      <c r="W297" s="477" t="s">
        <v>1278</v>
      </c>
      <c r="X297" s="485"/>
    </row>
    <row r="298" spans="1:24" s="483" customFormat="1" ht="16.2" hidden="1" customHeight="1">
      <c r="A298" s="671"/>
      <c r="B298" s="520" t="s">
        <v>1032</v>
      </c>
      <c r="C298" s="521" t="s">
        <v>1418</v>
      </c>
      <c r="D298" s="522" t="s">
        <v>201</v>
      </c>
      <c r="E298" s="522" t="s">
        <v>1873</v>
      </c>
      <c r="F298" s="533" t="s">
        <v>4</v>
      </c>
      <c r="G298" s="533" t="s">
        <v>91</v>
      </c>
      <c r="H298" s="520" t="s">
        <v>232</v>
      </c>
      <c r="I298" s="520" t="s">
        <v>397</v>
      </c>
      <c r="J298" s="523" t="s">
        <v>38</v>
      </c>
      <c r="K298" s="523" t="s">
        <v>38</v>
      </c>
      <c r="L298" s="523" t="s">
        <v>38</v>
      </c>
      <c r="M298" s="476"/>
      <c r="N298" s="478"/>
      <c r="O298" s="486" t="s">
        <v>315</v>
      </c>
      <c r="P298" s="479" t="s">
        <v>8</v>
      </c>
      <c r="Q298" s="479" t="s">
        <v>8</v>
      </c>
      <c r="R298" s="479" t="s">
        <v>8</v>
      </c>
      <c r="S298" s="479" t="s">
        <v>982</v>
      </c>
      <c r="T298" s="480" t="s">
        <v>1228</v>
      </c>
      <c r="U298" s="482"/>
      <c r="V298" s="482" t="s">
        <v>1227</v>
      </c>
      <c r="W298" s="477" t="s">
        <v>1226</v>
      </c>
      <c r="X298" s="482"/>
    </row>
    <row r="299" spans="1:24" s="483" customFormat="1" ht="16.2" hidden="1" customHeight="1">
      <c r="A299" s="671"/>
      <c r="B299" s="520" t="s">
        <v>1032</v>
      </c>
      <c r="C299" s="521" t="s">
        <v>1418</v>
      </c>
      <c r="D299" s="522" t="s">
        <v>201</v>
      </c>
      <c r="E299" s="522" t="s">
        <v>1873</v>
      </c>
      <c r="F299" s="533" t="s">
        <v>4</v>
      </c>
      <c r="G299" s="533" t="s">
        <v>91</v>
      </c>
      <c r="H299" s="520" t="s">
        <v>1096</v>
      </c>
      <c r="I299" s="520" t="s">
        <v>388</v>
      </c>
      <c r="J299" s="523" t="s">
        <v>38</v>
      </c>
      <c r="K299" s="523" t="s">
        <v>38</v>
      </c>
      <c r="L299" s="523" t="s">
        <v>38</v>
      </c>
      <c r="M299" s="476" t="s">
        <v>403</v>
      </c>
      <c r="N299" s="478"/>
      <c r="O299" s="486" t="s">
        <v>317</v>
      </c>
      <c r="P299" s="479">
        <v>0</v>
      </c>
      <c r="Q299" s="479">
        <v>0</v>
      </c>
      <c r="R299" s="479">
        <v>1</v>
      </c>
      <c r="S299" s="484">
        <f>AVERAGE(P299:R299)</f>
        <v>0.33333333333333331</v>
      </c>
      <c r="T299" s="477" t="s">
        <v>1854</v>
      </c>
      <c r="U299" s="477" t="s">
        <v>427</v>
      </c>
      <c r="V299" s="477" t="s">
        <v>1855</v>
      </c>
      <c r="W299" s="508" t="s">
        <v>1853</v>
      </c>
      <c r="X299" s="477"/>
    </row>
    <row r="300" spans="1:24" s="483" customFormat="1" ht="16.2" customHeight="1">
      <c r="A300" s="671"/>
      <c r="B300" s="475" t="s">
        <v>1059</v>
      </c>
      <c r="C300" s="475" t="s">
        <v>1418</v>
      </c>
      <c r="D300" s="475" t="s">
        <v>198</v>
      </c>
      <c r="E300" s="477" t="s">
        <v>237</v>
      </c>
      <c r="F300" s="475" t="s">
        <v>4</v>
      </c>
      <c r="G300" s="475" t="s">
        <v>4</v>
      </c>
      <c r="H300" s="475" t="s">
        <v>1045</v>
      </c>
      <c r="I300" s="475" t="s">
        <v>379</v>
      </c>
      <c r="J300" s="478" t="s">
        <v>6</v>
      </c>
      <c r="K300" s="478" t="s">
        <v>6</v>
      </c>
      <c r="L300" s="478" t="s">
        <v>6</v>
      </c>
      <c r="M300" s="476" t="s">
        <v>982</v>
      </c>
      <c r="N300" s="478" t="s">
        <v>982</v>
      </c>
      <c r="O300" s="486" t="s">
        <v>319</v>
      </c>
      <c r="P300" s="479">
        <v>5</v>
      </c>
      <c r="Q300" s="479">
        <v>3</v>
      </c>
      <c r="R300" s="479">
        <v>7</v>
      </c>
      <c r="S300" s="484">
        <f>AVERAGE(P300:R300)</f>
        <v>5</v>
      </c>
      <c r="T300" s="480" t="s">
        <v>1736</v>
      </c>
      <c r="U300" s="482"/>
      <c r="V300" s="482" t="s">
        <v>1276</v>
      </c>
      <c r="W300" s="477" t="s">
        <v>1269</v>
      </c>
      <c r="X300" s="482"/>
    </row>
    <row r="301" spans="1:24" s="483" customFormat="1" ht="16.2" customHeight="1">
      <c r="A301" s="671"/>
      <c r="B301" s="475" t="s">
        <v>1060</v>
      </c>
      <c r="C301" s="475" t="s">
        <v>1418</v>
      </c>
      <c r="D301" s="475" t="s">
        <v>198</v>
      </c>
      <c r="E301" s="477" t="s">
        <v>237</v>
      </c>
      <c r="F301" s="475" t="s">
        <v>4</v>
      </c>
      <c r="G301" s="475" t="s">
        <v>4</v>
      </c>
      <c r="H301" s="475" t="s">
        <v>1045</v>
      </c>
      <c r="I301" s="475" t="s">
        <v>379</v>
      </c>
      <c r="J301" s="478" t="s">
        <v>6</v>
      </c>
      <c r="K301" s="478" t="s">
        <v>6</v>
      </c>
      <c r="L301" s="478" t="s">
        <v>6</v>
      </c>
      <c r="M301" s="476" t="s">
        <v>982</v>
      </c>
      <c r="N301" s="479" t="s">
        <v>982</v>
      </c>
      <c r="O301" s="475" t="s">
        <v>1171</v>
      </c>
      <c r="P301" s="479" t="s">
        <v>982</v>
      </c>
      <c r="Q301" s="479" t="s">
        <v>982</v>
      </c>
      <c r="R301" s="479" t="s">
        <v>982</v>
      </c>
      <c r="S301" s="479" t="s">
        <v>982</v>
      </c>
      <c r="T301" s="489" t="s">
        <v>1719</v>
      </c>
      <c r="U301" s="481" t="s">
        <v>1679</v>
      </c>
      <c r="V301" s="481" t="s">
        <v>1177</v>
      </c>
      <c r="W301" s="481" t="s">
        <v>1175</v>
      </c>
      <c r="X301" s="490"/>
    </row>
    <row r="302" spans="1:24" s="483" customFormat="1" ht="16.2" customHeight="1">
      <c r="A302" s="671"/>
      <c r="B302" s="475" t="s">
        <v>1061</v>
      </c>
      <c r="C302" s="476" t="s">
        <v>1418</v>
      </c>
      <c r="D302" s="475" t="s">
        <v>198</v>
      </c>
      <c r="E302" s="477" t="s">
        <v>237</v>
      </c>
      <c r="F302" s="475" t="s">
        <v>4</v>
      </c>
      <c r="G302" s="475" t="s">
        <v>4</v>
      </c>
      <c r="H302" s="475" t="s">
        <v>1045</v>
      </c>
      <c r="I302" s="475" t="s">
        <v>379</v>
      </c>
      <c r="J302" s="478" t="s">
        <v>6</v>
      </c>
      <c r="K302" s="478" t="s">
        <v>6</v>
      </c>
      <c r="L302" s="478" t="s">
        <v>6</v>
      </c>
      <c r="M302" s="476"/>
      <c r="N302" s="478"/>
      <c r="O302" s="486" t="s">
        <v>321</v>
      </c>
      <c r="P302" s="479">
        <v>0</v>
      </c>
      <c r="Q302" s="479">
        <v>0</v>
      </c>
      <c r="R302" s="479">
        <v>1</v>
      </c>
      <c r="S302" s="484">
        <f t="shared" ref="S302:S308" si="14">AVERAGE(P302:R302)</f>
        <v>0.33333333333333331</v>
      </c>
      <c r="T302" s="480" t="s">
        <v>1364</v>
      </c>
      <c r="U302" s="482" t="s">
        <v>1351</v>
      </c>
      <c r="V302" s="636" t="s">
        <v>1350</v>
      </c>
      <c r="W302" s="477" t="s">
        <v>1349</v>
      </c>
      <c r="X302" s="482"/>
    </row>
    <row r="303" spans="1:24" s="483" customFormat="1" ht="16.2" customHeight="1">
      <c r="A303" s="671"/>
      <c r="B303" s="475" t="s">
        <v>1062</v>
      </c>
      <c r="C303" s="476" t="s">
        <v>1418</v>
      </c>
      <c r="D303" s="475" t="s">
        <v>198</v>
      </c>
      <c r="E303" s="477" t="s">
        <v>237</v>
      </c>
      <c r="F303" s="475" t="s">
        <v>4</v>
      </c>
      <c r="G303" s="475" t="s">
        <v>4</v>
      </c>
      <c r="H303" s="475" t="s">
        <v>1045</v>
      </c>
      <c r="I303" s="475" t="s">
        <v>379</v>
      </c>
      <c r="J303" s="478" t="s">
        <v>6</v>
      </c>
      <c r="K303" s="478" t="s">
        <v>6</v>
      </c>
      <c r="L303" s="478" t="s">
        <v>6</v>
      </c>
      <c r="M303" s="476"/>
      <c r="N303" s="478"/>
      <c r="O303" s="486" t="s">
        <v>321</v>
      </c>
      <c r="P303" s="479">
        <v>0</v>
      </c>
      <c r="Q303" s="479">
        <v>0</v>
      </c>
      <c r="R303" s="479">
        <v>1</v>
      </c>
      <c r="S303" s="484">
        <f t="shared" si="14"/>
        <v>0.33333333333333331</v>
      </c>
      <c r="T303" s="480" t="s">
        <v>1363</v>
      </c>
      <c r="U303" s="482" t="s">
        <v>1351</v>
      </c>
      <c r="V303" s="636" t="s">
        <v>1352</v>
      </c>
      <c r="W303" s="477" t="s">
        <v>1353</v>
      </c>
      <c r="X303" s="482"/>
    </row>
    <row r="304" spans="1:24" s="483" customFormat="1" ht="16.2" customHeight="1">
      <c r="A304" s="671"/>
      <c r="B304" s="475" t="s">
        <v>1058</v>
      </c>
      <c r="C304" s="476" t="s">
        <v>1418</v>
      </c>
      <c r="D304" s="475" t="s">
        <v>198</v>
      </c>
      <c r="E304" s="477" t="s">
        <v>237</v>
      </c>
      <c r="F304" s="475" t="s">
        <v>4</v>
      </c>
      <c r="G304" s="475" t="s">
        <v>91</v>
      </c>
      <c r="H304" s="475" t="s">
        <v>1444</v>
      </c>
      <c r="I304" s="475" t="s">
        <v>376</v>
      </c>
      <c r="J304" s="478" t="s">
        <v>6</v>
      </c>
      <c r="K304" s="478" t="s">
        <v>6</v>
      </c>
      <c r="L304" s="478" t="s">
        <v>6</v>
      </c>
      <c r="M304" s="476" t="s">
        <v>322</v>
      </c>
      <c r="N304" s="478"/>
      <c r="O304" s="486" t="s">
        <v>1354</v>
      </c>
      <c r="P304" s="479">
        <v>41</v>
      </c>
      <c r="Q304" s="479">
        <v>58</v>
      </c>
      <c r="R304" s="479">
        <v>97</v>
      </c>
      <c r="S304" s="484">
        <f t="shared" si="14"/>
        <v>65.333333333333329</v>
      </c>
      <c r="T304" s="480" t="s">
        <v>1365</v>
      </c>
      <c r="U304" s="482" t="s">
        <v>1351</v>
      </c>
      <c r="V304" s="636" t="s">
        <v>1360</v>
      </c>
      <c r="W304" s="477" t="s">
        <v>1361</v>
      </c>
      <c r="X304" s="477"/>
    </row>
    <row r="305" spans="1:24" s="483" customFormat="1" ht="16.2" hidden="1" customHeight="1">
      <c r="A305" s="671"/>
      <c r="B305" s="475" t="s">
        <v>1032</v>
      </c>
      <c r="C305" s="476" t="s">
        <v>1418</v>
      </c>
      <c r="D305" s="475" t="s">
        <v>371</v>
      </c>
      <c r="E305" s="477" t="s">
        <v>609</v>
      </c>
      <c r="F305" s="475" t="s">
        <v>4</v>
      </c>
      <c r="G305" s="475" t="s">
        <v>4</v>
      </c>
      <c r="H305" s="475" t="s">
        <v>1929</v>
      </c>
      <c r="I305" s="475" t="s">
        <v>380</v>
      </c>
      <c r="J305" s="478" t="s">
        <v>38</v>
      </c>
      <c r="K305" s="478" t="s">
        <v>38</v>
      </c>
      <c r="L305" s="478" t="s">
        <v>6</v>
      </c>
      <c r="M305" s="476" t="s">
        <v>322</v>
      </c>
      <c r="N305" s="478"/>
      <c r="O305" s="486" t="s">
        <v>1354</v>
      </c>
      <c r="P305" s="479">
        <v>41</v>
      </c>
      <c r="Q305" s="479">
        <v>58</v>
      </c>
      <c r="R305" s="479">
        <v>97</v>
      </c>
      <c r="S305" s="484">
        <f t="shared" si="14"/>
        <v>65.333333333333329</v>
      </c>
      <c r="T305" s="480" t="s">
        <v>1362</v>
      </c>
      <c r="U305" s="482" t="s">
        <v>1351</v>
      </c>
      <c r="V305" s="636" t="s">
        <v>1359</v>
      </c>
      <c r="W305" s="477" t="s">
        <v>1358</v>
      </c>
      <c r="X305" s="482"/>
    </row>
    <row r="306" spans="1:24" s="483" customFormat="1" ht="16.2" customHeight="1">
      <c r="A306" s="671"/>
      <c r="B306" s="475" t="s">
        <v>1059</v>
      </c>
      <c r="C306" s="475" t="s">
        <v>1418</v>
      </c>
      <c r="D306" s="475" t="s">
        <v>198</v>
      </c>
      <c r="E306" s="477" t="s">
        <v>237</v>
      </c>
      <c r="F306" s="475" t="s">
        <v>4</v>
      </c>
      <c r="G306" s="475" t="s">
        <v>91</v>
      </c>
      <c r="H306" s="475" t="s">
        <v>1444</v>
      </c>
      <c r="I306" s="475" t="s">
        <v>376</v>
      </c>
      <c r="J306" s="478" t="s">
        <v>6</v>
      </c>
      <c r="K306" s="478" t="s">
        <v>6</v>
      </c>
      <c r="L306" s="478" t="s">
        <v>6</v>
      </c>
      <c r="M306" s="476" t="s">
        <v>322</v>
      </c>
      <c r="N306" s="478"/>
      <c r="O306" s="486" t="s">
        <v>1354</v>
      </c>
      <c r="P306" s="479">
        <v>41</v>
      </c>
      <c r="Q306" s="479">
        <v>58</v>
      </c>
      <c r="R306" s="479">
        <v>97</v>
      </c>
      <c r="S306" s="484">
        <f t="shared" si="14"/>
        <v>65.333333333333329</v>
      </c>
      <c r="T306" s="480" t="s">
        <v>1363</v>
      </c>
      <c r="U306" s="482" t="s">
        <v>1351</v>
      </c>
      <c r="V306" s="636" t="s">
        <v>1352</v>
      </c>
      <c r="W306" s="477" t="s">
        <v>1353</v>
      </c>
      <c r="X306" s="482"/>
    </row>
    <row r="307" spans="1:24" s="483" customFormat="1" ht="16.2" customHeight="1">
      <c r="A307" s="671"/>
      <c r="B307" s="475" t="s">
        <v>1039</v>
      </c>
      <c r="C307" s="476" t="s">
        <v>1418</v>
      </c>
      <c r="D307" s="475" t="s">
        <v>198</v>
      </c>
      <c r="E307" s="477" t="s">
        <v>237</v>
      </c>
      <c r="F307" s="475" t="s">
        <v>4</v>
      </c>
      <c r="G307" s="475" t="s">
        <v>91</v>
      </c>
      <c r="H307" s="475" t="s">
        <v>1444</v>
      </c>
      <c r="I307" s="475" t="s">
        <v>376</v>
      </c>
      <c r="J307" s="478" t="s">
        <v>6</v>
      </c>
      <c r="K307" s="478" t="s">
        <v>6</v>
      </c>
      <c r="L307" s="478" t="s">
        <v>6</v>
      </c>
      <c r="M307" s="476" t="s">
        <v>322</v>
      </c>
      <c r="N307" s="478"/>
      <c r="O307" s="486" t="s">
        <v>1354</v>
      </c>
      <c r="P307" s="479">
        <v>41</v>
      </c>
      <c r="Q307" s="479">
        <v>58</v>
      </c>
      <c r="R307" s="479">
        <v>97</v>
      </c>
      <c r="S307" s="484">
        <f t="shared" si="14"/>
        <v>65.333333333333329</v>
      </c>
      <c r="T307" s="480" t="s">
        <v>1364</v>
      </c>
      <c r="U307" s="482" t="s">
        <v>1351</v>
      </c>
      <c r="V307" s="636" t="s">
        <v>1350</v>
      </c>
      <c r="W307" s="477" t="s">
        <v>1349</v>
      </c>
      <c r="X307" s="482"/>
    </row>
    <row r="308" spans="1:24" s="483" customFormat="1" ht="16.2" customHeight="1">
      <c r="A308" s="671"/>
      <c r="B308" s="475" t="s">
        <v>1062</v>
      </c>
      <c r="C308" s="476" t="s">
        <v>1418</v>
      </c>
      <c r="D308" s="475" t="s">
        <v>198</v>
      </c>
      <c r="E308" s="477" t="s">
        <v>237</v>
      </c>
      <c r="F308" s="475" t="s">
        <v>4</v>
      </c>
      <c r="G308" s="475" t="s">
        <v>91</v>
      </c>
      <c r="H308" s="475" t="s">
        <v>1444</v>
      </c>
      <c r="I308" s="475" t="s">
        <v>376</v>
      </c>
      <c r="J308" s="478" t="s">
        <v>6</v>
      </c>
      <c r="K308" s="478" t="s">
        <v>6</v>
      </c>
      <c r="L308" s="478" t="s">
        <v>6</v>
      </c>
      <c r="M308" s="476" t="s">
        <v>982</v>
      </c>
      <c r="N308" s="478"/>
      <c r="O308" s="475" t="s">
        <v>324</v>
      </c>
      <c r="P308" s="479">
        <v>3</v>
      </c>
      <c r="Q308" s="479">
        <v>29</v>
      </c>
      <c r="R308" s="479">
        <v>4</v>
      </c>
      <c r="S308" s="484">
        <f t="shared" si="14"/>
        <v>12</v>
      </c>
      <c r="T308" s="477" t="s">
        <v>1838</v>
      </c>
      <c r="U308" s="477" t="s">
        <v>1836</v>
      </c>
      <c r="V308" s="477" t="s">
        <v>1837</v>
      </c>
      <c r="W308" s="477" t="s">
        <v>1835</v>
      </c>
      <c r="X308" s="477"/>
    </row>
    <row r="309" spans="1:24" s="530" customFormat="1" ht="16.2" hidden="1" customHeight="1">
      <c r="A309" s="671"/>
      <c r="B309" s="475" t="s">
        <v>1058</v>
      </c>
      <c r="C309" s="476" t="s">
        <v>1418</v>
      </c>
      <c r="D309" s="475" t="s">
        <v>198</v>
      </c>
      <c r="E309" s="477" t="s">
        <v>237</v>
      </c>
      <c r="F309" s="491" t="s">
        <v>4</v>
      </c>
      <c r="G309" s="491" t="s">
        <v>91</v>
      </c>
      <c r="H309" s="475" t="s">
        <v>1335</v>
      </c>
      <c r="I309" s="475" t="s">
        <v>388</v>
      </c>
      <c r="J309" s="478" t="s">
        <v>421</v>
      </c>
      <c r="K309" s="478" t="s">
        <v>38</v>
      </c>
      <c r="L309" s="478" t="s">
        <v>38</v>
      </c>
      <c r="M309" s="521"/>
      <c r="N309" s="523"/>
      <c r="O309" s="520" t="s">
        <v>326</v>
      </c>
      <c r="P309" s="525" t="s">
        <v>8</v>
      </c>
      <c r="Q309" s="525" t="s">
        <v>8</v>
      </c>
      <c r="R309" s="525" t="s">
        <v>8</v>
      </c>
      <c r="S309" s="525" t="s">
        <v>8</v>
      </c>
      <c r="T309" s="522"/>
      <c r="U309" s="522"/>
      <c r="V309" s="522"/>
      <c r="W309" s="522"/>
      <c r="X309" s="522"/>
    </row>
    <row r="310" spans="1:24" s="483" customFormat="1" ht="15" hidden="1" customHeight="1">
      <c r="A310" s="671"/>
      <c r="B310" s="475" t="s">
        <v>1059</v>
      </c>
      <c r="C310" s="475" t="s">
        <v>1418</v>
      </c>
      <c r="D310" s="475" t="s">
        <v>198</v>
      </c>
      <c r="E310" s="477" t="s">
        <v>237</v>
      </c>
      <c r="F310" s="491" t="s">
        <v>4</v>
      </c>
      <c r="G310" s="491" t="s">
        <v>91</v>
      </c>
      <c r="H310" s="475" t="s">
        <v>1335</v>
      </c>
      <c r="I310" s="475" t="s">
        <v>388</v>
      </c>
      <c r="J310" s="478" t="s">
        <v>421</v>
      </c>
      <c r="K310" s="478" t="s">
        <v>38</v>
      </c>
      <c r="L310" s="478" t="s">
        <v>38</v>
      </c>
      <c r="M310" s="476"/>
      <c r="N310" s="478"/>
      <c r="O310" s="475" t="s">
        <v>328</v>
      </c>
      <c r="P310" s="479">
        <v>8</v>
      </c>
      <c r="Q310" s="479">
        <v>12</v>
      </c>
      <c r="R310" s="479">
        <v>13</v>
      </c>
      <c r="S310" s="484">
        <f>AVERAGE(P310:R310)</f>
        <v>11</v>
      </c>
      <c r="T310" s="477" t="s">
        <v>1857</v>
      </c>
      <c r="U310" s="477" t="s">
        <v>1848</v>
      </c>
      <c r="V310" s="477" t="s">
        <v>1856</v>
      </c>
      <c r="W310" s="508" t="s">
        <v>770</v>
      </c>
      <c r="X310" s="477"/>
    </row>
    <row r="311" spans="1:24" s="483" customFormat="1" ht="16.5" hidden="1" customHeight="1">
      <c r="A311" s="671"/>
      <c r="B311" s="475" t="s">
        <v>1060</v>
      </c>
      <c r="C311" s="475" t="s">
        <v>1418</v>
      </c>
      <c r="D311" s="475" t="s">
        <v>198</v>
      </c>
      <c r="E311" s="477" t="s">
        <v>237</v>
      </c>
      <c r="F311" s="491" t="s">
        <v>4</v>
      </c>
      <c r="G311" s="491" t="s">
        <v>91</v>
      </c>
      <c r="H311" s="475" t="s">
        <v>1335</v>
      </c>
      <c r="I311" s="475" t="s">
        <v>388</v>
      </c>
      <c r="J311" s="478" t="s">
        <v>421</v>
      </c>
      <c r="K311" s="478" t="s">
        <v>38</v>
      </c>
      <c r="L311" s="478" t="s">
        <v>38</v>
      </c>
      <c r="M311" s="476"/>
      <c r="N311" s="478"/>
      <c r="O311" s="486" t="s">
        <v>1317</v>
      </c>
      <c r="P311" s="479"/>
      <c r="Q311" s="479"/>
      <c r="R311" s="479"/>
      <c r="S311" s="484"/>
      <c r="T311" s="480" t="s">
        <v>1319</v>
      </c>
      <c r="U311" s="481"/>
      <c r="V311" s="481"/>
      <c r="W311" s="477" t="s">
        <v>1318</v>
      </c>
      <c r="X311" s="482"/>
    </row>
    <row r="312" spans="1:24" s="483" customFormat="1" ht="17.25" hidden="1" customHeight="1">
      <c r="A312" s="671"/>
      <c r="B312" s="475" t="s">
        <v>1061</v>
      </c>
      <c r="C312" s="476" t="s">
        <v>1418</v>
      </c>
      <c r="D312" s="475" t="s">
        <v>198</v>
      </c>
      <c r="E312" s="477" t="s">
        <v>237</v>
      </c>
      <c r="F312" s="491" t="s">
        <v>4</v>
      </c>
      <c r="G312" s="491" t="s">
        <v>91</v>
      </c>
      <c r="H312" s="475" t="s">
        <v>1335</v>
      </c>
      <c r="I312" s="475" t="s">
        <v>388</v>
      </c>
      <c r="J312" s="478" t="s">
        <v>421</v>
      </c>
      <c r="K312" s="478" t="s">
        <v>38</v>
      </c>
      <c r="L312" s="478" t="s">
        <v>38</v>
      </c>
      <c r="M312" s="476"/>
      <c r="N312" s="478"/>
      <c r="O312" s="475" t="s">
        <v>330</v>
      </c>
      <c r="P312" s="479">
        <v>7</v>
      </c>
      <c r="Q312" s="479">
        <v>11</v>
      </c>
      <c r="R312" s="479">
        <v>6</v>
      </c>
      <c r="S312" s="484">
        <f>AVERAGE(P312:R312)</f>
        <v>8</v>
      </c>
      <c r="T312" s="480" t="s">
        <v>1321</v>
      </c>
      <c r="U312" s="481" t="s">
        <v>1249</v>
      </c>
      <c r="V312" s="481">
        <v>26762747</v>
      </c>
      <c r="W312" s="477" t="s">
        <v>1320</v>
      </c>
      <c r="X312" s="482"/>
    </row>
    <row r="313" spans="1:24" s="483" customFormat="1" ht="14.25" hidden="1" customHeight="1">
      <c r="A313" s="671"/>
      <c r="B313" s="475" t="s">
        <v>1039</v>
      </c>
      <c r="C313" s="476" t="s">
        <v>1418</v>
      </c>
      <c r="D313" s="475" t="s">
        <v>198</v>
      </c>
      <c r="E313" s="477" t="s">
        <v>237</v>
      </c>
      <c r="F313" s="491" t="s">
        <v>4</v>
      </c>
      <c r="G313" s="491" t="s">
        <v>91</v>
      </c>
      <c r="H313" s="475" t="s">
        <v>1335</v>
      </c>
      <c r="I313" s="475"/>
      <c r="J313" s="478"/>
      <c r="K313" s="478"/>
      <c r="L313" s="478"/>
      <c r="M313" s="476" t="s">
        <v>982</v>
      </c>
      <c r="N313" s="478"/>
      <c r="O313" s="475" t="s">
        <v>1148</v>
      </c>
      <c r="P313" s="479"/>
      <c r="Q313" s="479"/>
      <c r="R313" s="479"/>
      <c r="S313" s="484"/>
      <c r="T313" s="480" t="s">
        <v>1153</v>
      </c>
      <c r="U313" s="482" t="s">
        <v>1141</v>
      </c>
      <c r="V313" s="482" t="s">
        <v>1150</v>
      </c>
      <c r="W313" s="512" t="s">
        <v>1149</v>
      </c>
      <c r="X313" s="482"/>
    </row>
    <row r="314" spans="1:24" s="483" customFormat="1" ht="15" hidden="1" customHeight="1">
      <c r="A314" s="671"/>
      <c r="B314" s="475" t="s">
        <v>1060</v>
      </c>
      <c r="C314" s="476" t="s">
        <v>1418</v>
      </c>
      <c r="D314" s="475" t="s">
        <v>198</v>
      </c>
      <c r="E314" s="477" t="s">
        <v>237</v>
      </c>
      <c r="F314" s="491" t="s">
        <v>4</v>
      </c>
      <c r="G314" s="491" t="s">
        <v>91</v>
      </c>
      <c r="H314" s="475" t="s">
        <v>1335</v>
      </c>
      <c r="I314" s="475"/>
      <c r="J314" s="478"/>
      <c r="K314" s="478"/>
      <c r="L314" s="478"/>
      <c r="M314" s="476" t="s">
        <v>982</v>
      </c>
      <c r="N314" s="478"/>
      <c r="O314" s="475" t="s">
        <v>1144</v>
      </c>
      <c r="P314" s="479">
        <v>10</v>
      </c>
      <c r="Q314" s="479">
        <v>6</v>
      </c>
      <c r="R314" s="479">
        <v>16</v>
      </c>
      <c r="S314" s="484">
        <f>AVERAGE(P314:R314)</f>
        <v>10.666666666666666</v>
      </c>
      <c r="T314" s="480" t="s">
        <v>1145</v>
      </c>
      <c r="U314" s="482" t="s">
        <v>1151</v>
      </c>
      <c r="V314" s="482" t="s">
        <v>1143</v>
      </c>
      <c r="W314" s="477" t="s">
        <v>1146</v>
      </c>
      <c r="X314" s="482"/>
    </row>
    <row r="315" spans="1:24" s="483" customFormat="1" ht="15" hidden="1" customHeight="1">
      <c r="A315" s="671"/>
      <c r="B315" s="475" t="s">
        <v>1062</v>
      </c>
      <c r="C315" s="476" t="s">
        <v>1418</v>
      </c>
      <c r="D315" s="475" t="s">
        <v>198</v>
      </c>
      <c r="E315" s="477" t="s">
        <v>237</v>
      </c>
      <c r="F315" s="491" t="s">
        <v>4</v>
      </c>
      <c r="G315" s="491" t="s">
        <v>91</v>
      </c>
      <c r="H315" s="475" t="s">
        <v>1335</v>
      </c>
      <c r="I315" s="475" t="s">
        <v>388</v>
      </c>
      <c r="J315" s="478" t="s">
        <v>421</v>
      </c>
      <c r="K315" s="478" t="s">
        <v>38</v>
      </c>
      <c r="L315" s="478" t="s">
        <v>38</v>
      </c>
      <c r="M315" s="476"/>
      <c r="N315" s="478"/>
      <c r="O315" s="475" t="s">
        <v>332</v>
      </c>
      <c r="P315" s="479" t="s">
        <v>8</v>
      </c>
      <c r="Q315" s="479" t="s">
        <v>8</v>
      </c>
      <c r="R315" s="479" t="s">
        <v>8</v>
      </c>
      <c r="S315" s="479" t="s">
        <v>8</v>
      </c>
      <c r="T315" s="477" t="s">
        <v>1851</v>
      </c>
      <c r="U315" s="477" t="s">
        <v>1848</v>
      </c>
      <c r="V315" s="477" t="s">
        <v>1852</v>
      </c>
      <c r="W315" s="637" t="s">
        <v>1850</v>
      </c>
      <c r="X315" s="477"/>
    </row>
    <row r="316" spans="1:24" s="530" customFormat="1" ht="16.2" hidden="1" customHeight="1">
      <c r="A316" s="671"/>
      <c r="B316" s="475" t="s">
        <v>1058</v>
      </c>
      <c r="C316" s="476" t="s">
        <v>1418</v>
      </c>
      <c r="D316" s="491" t="s">
        <v>198</v>
      </c>
      <c r="E316" s="477" t="s">
        <v>237</v>
      </c>
      <c r="F316" s="491" t="s">
        <v>4</v>
      </c>
      <c r="G316" s="491" t="s">
        <v>91</v>
      </c>
      <c r="H316" s="475" t="s">
        <v>1573</v>
      </c>
      <c r="I316" s="475" t="s">
        <v>244</v>
      </c>
      <c r="J316" s="478" t="s">
        <v>38</v>
      </c>
      <c r="K316" s="542" t="s">
        <v>38</v>
      </c>
      <c r="L316" s="478" t="s">
        <v>38</v>
      </c>
      <c r="M316" s="521" t="s">
        <v>982</v>
      </c>
      <c r="N316" s="523" t="s">
        <v>982</v>
      </c>
      <c r="O316" s="520"/>
      <c r="P316" s="525"/>
      <c r="Q316" s="525"/>
      <c r="R316" s="525"/>
      <c r="S316" s="525"/>
      <c r="T316" s="536" t="s">
        <v>448</v>
      </c>
      <c r="U316" s="537" t="s">
        <v>514</v>
      </c>
      <c r="V316" s="537" t="s">
        <v>449</v>
      </c>
      <c r="W316" s="522" t="s">
        <v>450</v>
      </c>
      <c r="X316" s="538" t="s">
        <v>1802</v>
      </c>
    </row>
    <row r="317" spans="1:24" s="483" customFormat="1" ht="15" hidden="1" customHeight="1">
      <c r="A317" s="671"/>
      <c r="B317" s="475" t="s">
        <v>1059</v>
      </c>
      <c r="C317" s="475" t="s">
        <v>1418</v>
      </c>
      <c r="D317" s="491" t="s">
        <v>198</v>
      </c>
      <c r="E317" s="477" t="s">
        <v>237</v>
      </c>
      <c r="F317" s="491" t="s">
        <v>4</v>
      </c>
      <c r="G317" s="491" t="s">
        <v>91</v>
      </c>
      <c r="H317" s="475" t="s">
        <v>1573</v>
      </c>
      <c r="I317" s="475" t="s">
        <v>244</v>
      </c>
      <c r="J317" s="478" t="s">
        <v>38</v>
      </c>
      <c r="K317" s="542" t="s">
        <v>38</v>
      </c>
      <c r="L317" s="478" t="s">
        <v>38</v>
      </c>
      <c r="M317" s="476"/>
      <c r="N317" s="478"/>
      <c r="O317" s="475" t="s">
        <v>333</v>
      </c>
      <c r="P317" s="479" t="s">
        <v>8</v>
      </c>
      <c r="Q317" s="479" t="s">
        <v>8</v>
      </c>
      <c r="R317" s="479" t="s">
        <v>8</v>
      </c>
      <c r="S317" s="479" t="s">
        <v>982</v>
      </c>
      <c r="T317" s="489" t="s">
        <v>1244</v>
      </c>
      <c r="U317" s="482" t="s">
        <v>1245</v>
      </c>
      <c r="V317" s="482" t="s">
        <v>1246</v>
      </c>
      <c r="W317" s="485" t="s">
        <v>1247</v>
      </c>
      <c r="X317" s="482"/>
    </row>
    <row r="318" spans="1:24" s="483" customFormat="1" ht="16.2" hidden="1" customHeight="1">
      <c r="A318" s="671"/>
      <c r="B318" s="475" t="s">
        <v>1776</v>
      </c>
      <c r="C318" s="475" t="s">
        <v>1418</v>
      </c>
      <c r="D318" s="491" t="s">
        <v>198</v>
      </c>
      <c r="E318" s="477" t="s">
        <v>237</v>
      </c>
      <c r="F318" s="491" t="s">
        <v>4</v>
      </c>
      <c r="G318" s="491" t="s">
        <v>91</v>
      </c>
      <c r="H318" s="475" t="s">
        <v>1573</v>
      </c>
      <c r="I318" s="475"/>
      <c r="J318" s="478"/>
      <c r="K318" s="542"/>
      <c r="L318" s="478"/>
      <c r="M318" s="476" t="s">
        <v>982</v>
      </c>
      <c r="N318" s="478" t="s">
        <v>982</v>
      </c>
      <c r="O318" s="486" t="s">
        <v>1517</v>
      </c>
      <c r="P318" s="478" t="s">
        <v>982</v>
      </c>
      <c r="Q318" s="478" t="s">
        <v>982</v>
      </c>
      <c r="R318" s="478" t="s">
        <v>982</v>
      </c>
      <c r="S318" s="478" t="s">
        <v>982</v>
      </c>
      <c r="T318" s="477"/>
      <c r="U318" s="477"/>
      <c r="V318" s="477"/>
      <c r="W318" s="477"/>
      <c r="X318" s="477"/>
    </row>
    <row r="319" spans="1:24" s="530" customFormat="1" ht="16.2" hidden="1" customHeight="1">
      <c r="A319" s="671"/>
      <c r="B319" s="475" t="s">
        <v>1061</v>
      </c>
      <c r="C319" s="476" t="s">
        <v>1418</v>
      </c>
      <c r="D319" s="491" t="s">
        <v>198</v>
      </c>
      <c r="E319" s="477" t="s">
        <v>237</v>
      </c>
      <c r="F319" s="491" t="s">
        <v>4</v>
      </c>
      <c r="G319" s="491" t="s">
        <v>91</v>
      </c>
      <c r="H319" s="475" t="s">
        <v>1573</v>
      </c>
      <c r="I319" s="475" t="s">
        <v>244</v>
      </c>
      <c r="J319" s="478" t="s">
        <v>38</v>
      </c>
      <c r="K319" s="542" t="s">
        <v>38</v>
      </c>
      <c r="L319" s="478" t="s">
        <v>38</v>
      </c>
      <c r="M319" s="521" t="s">
        <v>982</v>
      </c>
      <c r="N319" s="523" t="s">
        <v>982</v>
      </c>
      <c r="O319" s="634" t="s">
        <v>1517</v>
      </c>
      <c r="P319" s="523" t="s">
        <v>982</v>
      </c>
      <c r="Q319" s="523" t="s">
        <v>982</v>
      </c>
      <c r="R319" s="523" t="s">
        <v>982</v>
      </c>
      <c r="S319" s="523" t="s">
        <v>982</v>
      </c>
      <c r="T319" s="522"/>
      <c r="U319" s="522"/>
      <c r="V319" s="522"/>
      <c r="W319" s="522"/>
      <c r="X319" s="522"/>
    </row>
    <row r="320" spans="1:24" s="530" customFormat="1" ht="16.2" hidden="1" customHeight="1">
      <c r="A320" s="671"/>
      <c r="B320" s="475" t="s">
        <v>1514</v>
      </c>
      <c r="C320" s="476" t="s">
        <v>1418</v>
      </c>
      <c r="D320" s="491" t="s">
        <v>198</v>
      </c>
      <c r="E320" s="477" t="s">
        <v>237</v>
      </c>
      <c r="F320" s="491" t="s">
        <v>4</v>
      </c>
      <c r="G320" s="491" t="s">
        <v>91</v>
      </c>
      <c r="H320" s="475" t="s">
        <v>1573</v>
      </c>
      <c r="I320" s="475"/>
      <c r="J320" s="478"/>
      <c r="K320" s="542"/>
      <c r="L320" s="478"/>
      <c r="M320" s="521" t="s">
        <v>982</v>
      </c>
      <c r="N320" s="523" t="s">
        <v>982</v>
      </c>
      <c r="O320" s="634" t="s">
        <v>1517</v>
      </c>
      <c r="P320" s="523" t="s">
        <v>982</v>
      </c>
      <c r="Q320" s="523" t="s">
        <v>982</v>
      </c>
      <c r="R320" s="523" t="s">
        <v>982</v>
      </c>
      <c r="S320" s="523" t="s">
        <v>982</v>
      </c>
      <c r="T320" s="522"/>
      <c r="U320" s="522"/>
      <c r="V320" s="522"/>
      <c r="W320" s="522"/>
      <c r="X320" s="522"/>
    </row>
    <row r="321" spans="1:24" s="530" customFormat="1" ht="16.2" hidden="1" customHeight="1">
      <c r="A321" s="671"/>
      <c r="B321" s="475" t="s">
        <v>1062</v>
      </c>
      <c r="C321" s="476" t="s">
        <v>1418</v>
      </c>
      <c r="D321" s="491" t="s">
        <v>198</v>
      </c>
      <c r="E321" s="477" t="s">
        <v>237</v>
      </c>
      <c r="F321" s="491" t="s">
        <v>4</v>
      </c>
      <c r="G321" s="491" t="s">
        <v>91</v>
      </c>
      <c r="H321" s="475" t="s">
        <v>1573</v>
      </c>
      <c r="I321" s="475" t="s">
        <v>244</v>
      </c>
      <c r="J321" s="478" t="s">
        <v>38</v>
      </c>
      <c r="K321" s="542" t="s">
        <v>38</v>
      </c>
      <c r="L321" s="478" t="s">
        <v>38</v>
      </c>
      <c r="M321" s="521" t="s">
        <v>982</v>
      </c>
      <c r="N321" s="523" t="s">
        <v>982</v>
      </c>
      <c r="O321" s="634" t="s">
        <v>1517</v>
      </c>
      <c r="P321" s="523" t="s">
        <v>982</v>
      </c>
      <c r="Q321" s="523" t="s">
        <v>982</v>
      </c>
      <c r="R321" s="523" t="s">
        <v>982</v>
      </c>
      <c r="S321" s="523" t="s">
        <v>982</v>
      </c>
      <c r="T321" s="522"/>
      <c r="U321" s="522"/>
      <c r="V321" s="522"/>
      <c r="W321" s="522"/>
      <c r="X321" s="522"/>
    </row>
    <row r="322" spans="1:24" s="530" customFormat="1" ht="16.2" hidden="1" customHeight="1">
      <c r="A322" s="671"/>
      <c r="B322" s="475" t="s">
        <v>1058</v>
      </c>
      <c r="C322" s="476" t="s">
        <v>1418</v>
      </c>
      <c r="D322" s="475" t="s">
        <v>198</v>
      </c>
      <c r="E322" s="477" t="s">
        <v>237</v>
      </c>
      <c r="F322" s="491" t="s">
        <v>4</v>
      </c>
      <c r="G322" s="491" t="s">
        <v>91</v>
      </c>
      <c r="H322" s="475" t="s">
        <v>222</v>
      </c>
      <c r="I322" s="475" t="s">
        <v>1544</v>
      </c>
      <c r="J322" s="593" t="s">
        <v>38</v>
      </c>
      <c r="K322" s="478" t="s">
        <v>38</v>
      </c>
      <c r="L322" s="478" t="s">
        <v>38</v>
      </c>
      <c r="M322" s="521" t="s">
        <v>982</v>
      </c>
      <c r="N322" s="523" t="s">
        <v>982</v>
      </c>
      <c r="O322" s="634" t="s">
        <v>1523</v>
      </c>
      <c r="P322" s="523" t="s">
        <v>982</v>
      </c>
      <c r="Q322" s="523" t="s">
        <v>982</v>
      </c>
      <c r="R322" s="523" t="s">
        <v>982</v>
      </c>
      <c r="S322" s="523" t="s">
        <v>982</v>
      </c>
      <c r="T322" s="522"/>
      <c r="U322" s="522"/>
      <c r="V322" s="522"/>
      <c r="W322" s="522"/>
      <c r="X322" s="522"/>
    </row>
    <row r="323" spans="1:24" s="530" customFormat="1" ht="16.2" hidden="1" customHeight="1">
      <c r="A323" s="671"/>
      <c r="B323" s="475" t="s">
        <v>1059</v>
      </c>
      <c r="C323" s="475" t="s">
        <v>1418</v>
      </c>
      <c r="D323" s="475" t="s">
        <v>198</v>
      </c>
      <c r="E323" s="477" t="s">
        <v>237</v>
      </c>
      <c r="F323" s="491" t="s">
        <v>4</v>
      </c>
      <c r="G323" s="491" t="s">
        <v>91</v>
      </c>
      <c r="H323" s="475" t="s">
        <v>222</v>
      </c>
      <c r="I323" s="475" t="s">
        <v>1544</v>
      </c>
      <c r="J323" s="593" t="s">
        <v>38</v>
      </c>
      <c r="K323" s="478" t="s">
        <v>38</v>
      </c>
      <c r="L323" s="478" t="s">
        <v>38</v>
      </c>
      <c r="M323" s="521" t="s">
        <v>982</v>
      </c>
      <c r="N323" s="523" t="s">
        <v>982</v>
      </c>
      <c r="O323" s="634" t="s">
        <v>1523</v>
      </c>
      <c r="P323" s="523" t="s">
        <v>982</v>
      </c>
      <c r="Q323" s="523" t="s">
        <v>982</v>
      </c>
      <c r="R323" s="523" t="s">
        <v>982</v>
      </c>
      <c r="S323" s="523" t="s">
        <v>982</v>
      </c>
      <c r="T323" s="522"/>
      <c r="U323" s="522"/>
      <c r="V323" s="522"/>
      <c r="W323" s="522"/>
      <c r="X323" s="522"/>
    </row>
    <row r="324" spans="1:24" s="530" customFormat="1" ht="16.2" hidden="1" customHeight="1">
      <c r="A324" s="671"/>
      <c r="B324" s="475" t="s">
        <v>1058</v>
      </c>
      <c r="C324" s="475" t="s">
        <v>1418</v>
      </c>
      <c r="D324" s="477" t="s">
        <v>198</v>
      </c>
      <c r="E324" s="477" t="s">
        <v>237</v>
      </c>
      <c r="F324" s="477" t="s">
        <v>51</v>
      </c>
      <c r="G324" s="475" t="s">
        <v>399</v>
      </c>
      <c r="H324" s="475" t="s">
        <v>1046</v>
      </c>
      <c r="I324" s="509" t="s">
        <v>1606</v>
      </c>
      <c r="J324" s="478" t="s">
        <v>421</v>
      </c>
      <c r="K324" s="542" t="s">
        <v>6</v>
      </c>
      <c r="L324" s="542" t="s">
        <v>6</v>
      </c>
      <c r="M324" s="521" t="s">
        <v>982</v>
      </c>
      <c r="N324" s="523" t="s">
        <v>982</v>
      </c>
      <c r="O324" s="634" t="s">
        <v>1523</v>
      </c>
      <c r="P324" s="523" t="s">
        <v>982</v>
      </c>
      <c r="Q324" s="523" t="s">
        <v>982</v>
      </c>
      <c r="R324" s="523" t="s">
        <v>982</v>
      </c>
      <c r="S324" s="523" t="s">
        <v>982</v>
      </c>
      <c r="T324" s="522"/>
      <c r="U324" s="522"/>
      <c r="V324" s="522"/>
      <c r="W324" s="522"/>
      <c r="X324" s="522"/>
    </row>
    <row r="325" spans="1:24" s="530" customFormat="1" ht="16.2" hidden="1" customHeight="1">
      <c r="A325" s="671"/>
      <c r="B325" s="520" t="s">
        <v>1032</v>
      </c>
      <c r="C325" s="521" t="s">
        <v>1418</v>
      </c>
      <c r="D325" s="520" t="s">
        <v>198</v>
      </c>
      <c r="E325" s="522" t="s">
        <v>247</v>
      </c>
      <c r="F325" s="520" t="s">
        <v>4</v>
      </c>
      <c r="G325" s="520" t="s">
        <v>91</v>
      </c>
      <c r="H325" s="520" t="s">
        <v>238</v>
      </c>
      <c r="I325" s="520" t="s">
        <v>376</v>
      </c>
      <c r="J325" s="523" t="s">
        <v>38</v>
      </c>
      <c r="K325" s="523" t="s">
        <v>6</v>
      </c>
      <c r="L325" s="523" t="s">
        <v>6</v>
      </c>
      <c r="M325" s="521" t="s">
        <v>982</v>
      </c>
      <c r="N325" s="523" t="s">
        <v>982</v>
      </c>
      <c r="O325" s="634" t="s">
        <v>1523</v>
      </c>
      <c r="P325" s="523" t="s">
        <v>982</v>
      </c>
      <c r="Q325" s="523" t="s">
        <v>982</v>
      </c>
      <c r="R325" s="523" t="s">
        <v>982</v>
      </c>
      <c r="S325" s="523" t="s">
        <v>982</v>
      </c>
      <c r="T325" s="522"/>
      <c r="U325" s="522"/>
      <c r="V325" s="522"/>
      <c r="W325" s="522"/>
      <c r="X325" s="522"/>
    </row>
    <row r="326" spans="1:24" s="530" customFormat="1" ht="16.2" hidden="1" customHeight="1">
      <c r="A326" s="671"/>
      <c r="B326" s="476" t="s">
        <v>1069</v>
      </c>
      <c r="C326" s="476" t="s">
        <v>1418</v>
      </c>
      <c r="D326" s="475" t="s">
        <v>201</v>
      </c>
      <c r="E326" s="477" t="s">
        <v>252</v>
      </c>
      <c r="F326" s="475" t="s">
        <v>4</v>
      </c>
      <c r="G326" s="475" t="s">
        <v>91</v>
      </c>
      <c r="H326" s="475" t="s">
        <v>1928</v>
      </c>
      <c r="I326" s="520" t="s">
        <v>388</v>
      </c>
      <c r="J326" s="523" t="s">
        <v>38</v>
      </c>
      <c r="K326" s="523" t="s">
        <v>38</v>
      </c>
      <c r="L326" s="523" t="s">
        <v>38</v>
      </c>
      <c r="M326" s="521" t="s">
        <v>982</v>
      </c>
      <c r="N326" s="523" t="s">
        <v>982</v>
      </c>
      <c r="O326" s="634" t="s">
        <v>1523</v>
      </c>
      <c r="P326" s="523" t="s">
        <v>982</v>
      </c>
      <c r="Q326" s="523" t="s">
        <v>982</v>
      </c>
      <c r="R326" s="523" t="s">
        <v>982</v>
      </c>
      <c r="S326" s="523" t="s">
        <v>982</v>
      </c>
      <c r="T326" s="522"/>
      <c r="U326" s="522"/>
      <c r="V326" s="522"/>
      <c r="W326" s="522"/>
      <c r="X326" s="522"/>
    </row>
    <row r="327" spans="1:24" s="530" customFormat="1" ht="16.2" hidden="1" customHeight="1">
      <c r="A327" s="671"/>
      <c r="B327" s="476" t="s">
        <v>1061</v>
      </c>
      <c r="C327" s="476" t="s">
        <v>1418</v>
      </c>
      <c r="D327" s="475" t="s">
        <v>201</v>
      </c>
      <c r="E327" s="477" t="s">
        <v>252</v>
      </c>
      <c r="F327" s="475" t="s">
        <v>4</v>
      </c>
      <c r="G327" s="475" t="s">
        <v>91</v>
      </c>
      <c r="H327" s="475" t="s">
        <v>1928</v>
      </c>
      <c r="I327" s="520" t="s">
        <v>388</v>
      </c>
      <c r="J327" s="523" t="s">
        <v>38</v>
      </c>
      <c r="K327" s="523" t="s">
        <v>38</v>
      </c>
      <c r="L327" s="523" t="s">
        <v>38</v>
      </c>
      <c r="M327" s="521" t="s">
        <v>982</v>
      </c>
      <c r="N327" s="523" t="s">
        <v>982</v>
      </c>
      <c r="O327" s="634" t="s">
        <v>1523</v>
      </c>
      <c r="P327" s="523" t="s">
        <v>982</v>
      </c>
      <c r="Q327" s="523" t="s">
        <v>982</v>
      </c>
      <c r="R327" s="523" t="s">
        <v>982</v>
      </c>
      <c r="S327" s="523" t="s">
        <v>982</v>
      </c>
      <c r="T327" s="522"/>
      <c r="U327" s="522"/>
      <c r="V327" s="522"/>
      <c r="W327" s="522"/>
      <c r="X327" s="522"/>
    </row>
    <row r="328" spans="1:24" s="530" customFormat="1" ht="16.2" hidden="1" customHeight="1">
      <c r="A328" s="671"/>
      <c r="B328" s="476" t="s">
        <v>1059</v>
      </c>
      <c r="C328" s="475" t="s">
        <v>1418</v>
      </c>
      <c r="D328" s="475" t="s">
        <v>201</v>
      </c>
      <c r="E328" s="558" t="s">
        <v>252</v>
      </c>
      <c r="F328" s="491" t="s">
        <v>4</v>
      </c>
      <c r="G328" s="491" t="s">
        <v>91</v>
      </c>
      <c r="H328" s="475" t="s">
        <v>1592</v>
      </c>
      <c r="I328" s="520" t="s">
        <v>1545</v>
      </c>
      <c r="J328" s="523" t="s">
        <v>38</v>
      </c>
      <c r="K328" s="523" t="s">
        <v>38</v>
      </c>
      <c r="L328" s="523" t="s">
        <v>38</v>
      </c>
      <c r="M328" s="521" t="s">
        <v>982</v>
      </c>
      <c r="N328" s="523" t="s">
        <v>982</v>
      </c>
      <c r="O328" s="634" t="s">
        <v>1523</v>
      </c>
      <c r="P328" s="523" t="s">
        <v>982</v>
      </c>
      <c r="Q328" s="523" t="s">
        <v>982</v>
      </c>
      <c r="R328" s="523" t="s">
        <v>982</v>
      </c>
      <c r="S328" s="523" t="s">
        <v>982</v>
      </c>
      <c r="T328" s="522"/>
      <c r="U328" s="522"/>
      <c r="V328" s="522"/>
      <c r="W328" s="522"/>
      <c r="X328" s="522"/>
    </row>
    <row r="329" spans="1:24" s="530" customFormat="1" ht="16.2" hidden="1" customHeight="1">
      <c r="A329" s="671"/>
      <c r="B329" s="476" t="s">
        <v>1069</v>
      </c>
      <c r="C329" s="476" t="s">
        <v>1418</v>
      </c>
      <c r="D329" s="475" t="s">
        <v>201</v>
      </c>
      <c r="E329" s="558" t="s">
        <v>252</v>
      </c>
      <c r="F329" s="491" t="s">
        <v>4</v>
      </c>
      <c r="G329" s="491" t="s">
        <v>91</v>
      </c>
      <c r="H329" s="475" t="s">
        <v>1592</v>
      </c>
      <c r="I329" s="520" t="s">
        <v>1545</v>
      </c>
      <c r="J329" s="523" t="s">
        <v>38</v>
      </c>
      <c r="K329" s="523" t="s">
        <v>38</v>
      </c>
      <c r="L329" s="523" t="s">
        <v>38</v>
      </c>
      <c r="M329" s="521" t="s">
        <v>982</v>
      </c>
      <c r="N329" s="523" t="s">
        <v>982</v>
      </c>
      <c r="O329" s="634" t="s">
        <v>1523</v>
      </c>
      <c r="P329" s="523" t="s">
        <v>982</v>
      </c>
      <c r="Q329" s="523" t="s">
        <v>982</v>
      </c>
      <c r="R329" s="523" t="s">
        <v>982</v>
      </c>
      <c r="S329" s="523" t="s">
        <v>982</v>
      </c>
      <c r="T329" s="522"/>
      <c r="U329" s="522"/>
      <c r="V329" s="522"/>
      <c r="W329" s="522"/>
      <c r="X329" s="522"/>
    </row>
    <row r="330" spans="1:24" s="530" customFormat="1" ht="16.2" hidden="1" customHeight="1">
      <c r="A330" s="671"/>
      <c r="B330" s="476" t="s">
        <v>1061</v>
      </c>
      <c r="C330" s="476" t="s">
        <v>1418</v>
      </c>
      <c r="D330" s="475" t="s">
        <v>201</v>
      </c>
      <c r="E330" s="558" t="s">
        <v>252</v>
      </c>
      <c r="F330" s="491" t="s">
        <v>4</v>
      </c>
      <c r="G330" s="491" t="s">
        <v>91</v>
      </c>
      <c r="H330" s="475" t="s">
        <v>1592</v>
      </c>
      <c r="I330" s="520" t="s">
        <v>1545</v>
      </c>
      <c r="J330" s="523" t="s">
        <v>38</v>
      </c>
      <c r="K330" s="523" t="s">
        <v>38</v>
      </c>
      <c r="L330" s="523" t="s">
        <v>38</v>
      </c>
      <c r="M330" s="521" t="s">
        <v>982</v>
      </c>
      <c r="N330" s="523" t="s">
        <v>982</v>
      </c>
      <c r="O330" s="634" t="s">
        <v>1523</v>
      </c>
      <c r="P330" s="523" t="s">
        <v>982</v>
      </c>
      <c r="Q330" s="523" t="s">
        <v>982</v>
      </c>
      <c r="R330" s="523" t="s">
        <v>982</v>
      </c>
      <c r="S330" s="523" t="s">
        <v>982</v>
      </c>
      <c r="T330" s="522"/>
      <c r="U330" s="522"/>
      <c r="V330" s="522"/>
      <c r="W330" s="522"/>
      <c r="X330" s="522"/>
    </row>
    <row r="331" spans="1:24" s="530" customFormat="1" ht="16.2" hidden="1" customHeight="1">
      <c r="A331" s="671"/>
      <c r="B331" s="476" t="s">
        <v>1069</v>
      </c>
      <c r="C331" s="476" t="s">
        <v>1418</v>
      </c>
      <c r="D331" s="475" t="s">
        <v>201</v>
      </c>
      <c r="E331" s="477" t="s">
        <v>252</v>
      </c>
      <c r="F331" s="491" t="s">
        <v>4</v>
      </c>
      <c r="G331" s="491" t="s">
        <v>91</v>
      </c>
      <c r="H331" s="475" t="s">
        <v>1121</v>
      </c>
      <c r="I331" s="520" t="s">
        <v>253</v>
      </c>
      <c r="J331" s="523" t="s">
        <v>38</v>
      </c>
      <c r="K331" s="523" t="s">
        <v>6</v>
      </c>
      <c r="L331" s="523" t="s">
        <v>6</v>
      </c>
      <c r="M331" s="521" t="s">
        <v>982</v>
      </c>
      <c r="N331" s="523" t="s">
        <v>982</v>
      </c>
      <c r="O331" s="634" t="s">
        <v>1523</v>
      </c>
      <c r="P331" s="523" t="s">
        <v>982</v>
      </c>
      <c r="Q331" s="523" t="s">
        <v>982</v>
      </c>
      <c r="R331" s="523" t="s">
        <v>982</v>
      </c>
      <c r="S331" s="523" t="s">
        <v>982</v>
      </c>
      <c r="T331" s="522"/>
      <c r="U331" s="522"/>
      <c r="V331" s="522"/>
      <c r="W331" s="522"/>
      <c r="X331" s="522"/>
    </row>
    <row r="332" spans="1:24" s="530" customFormat="1" ht="16.2" hidden="1" customHeight="1">
      <c r="A332" s="671"/>
      <c r="B332" s="520" t="s">
        <v>1032</v>
      </c>
      <c r="C332" s="521" t="s">
        <v>1418</v>
      </c>
      <c r="D332" s="520" t="s">
        <v>198</v>
      </c>
      <c r="E332" s="522" t="s">
        <v>247</v>
      </c>
      <c r="F332" s="533" t="s">
        <v>4</v>
      </c>
      <c r="G332" s="533" t="s">
        <v>91</v>
      </c>
      <c r="H332" s="520" t="s">
        <v>1565</v>
      </c>
      <c r="I332" s="520" t="s">
        <v>388</v>
      </c>
      <c r="J332" s="523" t="s">
        <v>38</v>
      </c>
      <c r="K332" s="523" t="s">
        <v>38</v>
      </c>
      <c r="L332" s="523" t="s">
        <v>38</v>
      </c>
      <c r="M332" s="521" t="s">
        <v>982</v>
      </c>
      <c r="N332" s="523" t="s">
        <v>982</v>
      </c>
      <c r="O332" s="634" t="s">
        <v>1523</v>
      </c>
      <c r="P332" s="523" t="s">
        <v>982</v>
      </c>
      <c r="Q332" s="523" t="s">
        <v>982</v>
      </c>
      <c r="R332" s="523" t="s">
        <v>982</v>
      </c>
      <c r="S332" s="523" t="s">
        <v>982</v>
      </c>
      <c r="T332" s="522"/>
      <c r="U332" s="522"/>
      <c r="V332" s="522"/>
      <c r="W332" s="522"/>
      <c r="X332" s="522"/>
    </row>
    <row r="333" spans="1:24" s="483" customFormat="1" ht="15" hidden="1" customHeight="1">
      <c r="A333" s="671"/>
      <c r="B333" s="520" t="s">
        <v>1032</v>
      </c>
      <c r="C333" s="521" t="s">
        <v>1418</v>
      </c>
      <c r="D333" s="520" t="s">
        <v>201</v>
      </c>
      <c r="E333" s="520" t="s">
        <v>255</v>
      </c>
      <c r="F333" s="533" t="s">
        <v>4</v>
      </c>
      <c r="G333" s="533" t="s">
        <v>91</v>
      </c>
      <c r="H333" s="520" t="s">
        <v>1565</v>
      </c>
      <c r="I333" s="520" t="s">
        <v>388</v>
      </c>
      <c r="J333" s="523" t="s">
        <v>38</v>
      </c>
      <c r="K333" s="523" t="s">
        <v>38</v>
      </c>
      <c r="L333" s="523" t="s">
        <v>38</v>
      </c>
      <c r="M333" s="476" t="s">
        <v>399</v>
      </c>
      <c r="N333" s="478" t="s">
        <v>1532</v>
      </c>
      <c r="O333" s="478" t="s">
        <v>982</v>
      </c>
      <c r="P333" s="478" t="s">
        <v>982</v>
      </c>
      <c r="Q333" s="478" t="s">
        <v>982</v>
      </c>
      <c r="R333" s="478" t="s">
        <v>982</v>
      </c>
      <c r="S333" s="479" t="s">
        <v>982</v>
      </c>
      <c r="T333" s="480" t="s">
        <v>1533</v>
      </c>
      <c r="U333" s="482"/>
      <c r="V333" s="482">
        <v>712342387</v>
      </c>
      <c r="W333" s="477" t="s">
        <v>863</v>
      </c>
      <c r="X333" s="591"/>
    </row>
    <row r="334" spans="1:24" s="483" customFormat="1" ht="16.2" hidden="1" customHeight="1">
      <c r="A334" s="671"/>
      <c r="B334" s="520" t="s">
        <v>1032</v>
      </c>
      <c r="C334" s="521" t="s">
        <v>1418</v>
      </c>
      <c r="D334" s="520" t="s">
        <v>201</v>
      </c>
      <c r="E334" s="520" t="s">
        <v>257</v>
      </c>
      <c r="F334" s="533" t="s">
        <v>4</v>
      </c>
      <c r="G334" s="533" t="s">
        <v>91</v>
      </c>
      <c r="H334" s="520" t="s">
        <v>1565</v>
      </c>
      <c r="I334" s="520" t="s">
        <v>388</v>
      </c>
      <c r="J334" s="523" t="s">
        <v>38</v>
      </c>
      <c r="K334" s="523" t="s">
        <v>38</v>
      </c>
      <c r="L334" s="523" t="s">
        <v>38</v>
      </c>
      <c r="M334" s="476" t="s">
        <v>982</v>
      </c>
      <c r="N334" s="478" t="s">
        <v>982</v>
      </c>
      <c r="O334" s="486" t="s">
        <v>1508</v>
      </c>
      <c r="P334" s="478" t="s">
        <v>982</v>
      </c>
      <c r="Q334" s="478" t="s">
        <v>982</v>
      </c>
      <c r="R334" s="478" t="s">
        <v>982</v>
      </c>
      <c r="S334" s="479" t="s">
        <v>982</v>
      </c>
      <c r="T334" s="480" t="s">
        <v>1736</v>
      </c>
      <c r="U334" s="591"/>
      <c r="V334" s="482" t="s">
        <v>1511</v>
      </c>
      <c r="W334" s="482"/>
      <c r="X334" s="591"/>
    </row>
    <row r="335" spans="1:24" s="483" customFormat="1" ht="16.2" hidden="1" customHeight="1">
      <c r="A335" s="671"/>
      <c r="B335" s="520" t="s">
        <v>1032</v>
      </c>
      <c r="C335" s="521" t="s">
        <v>1418</v>
      </c>
      <c r="D335" s="520" t="s">
        <v>198</v>
      </c>
      <c r="E335" s="522" t="s">
        <v>247</v>
      </c>
      <c r="F335" s="533" t="s">
        <v>4</v>
      </c>
      <c r="G335" s="533" t="s">
        <v>91</v>
      </c>
      <c r="H335" s="520" t="s">
        <v>1592</v>
      </c>
      <c r="I335" s="520" t="s">
        <v>1545</v>
      </c>
      <c r="J335" s="523" t="s">
        <v>38</v>
      </c>
      <c r="K335" s="523" t="s">
        <v>38</v>
      </c>
      <c r="L335" s="523" t="s">
        <v>38</v>
      </c>
      <c r="M335" s="476" t="s">
        <v>982</v>
      </c>
      <c r="N335" s="479" t="s">
        <v>982</v>
      </c>
      <c r="O335" s="475" t="s">
        <v>336</v>
      </c>
      <c r="P335" s="479">
        <v>58</v>
      </c>
      <c r="Q335" s="479">
        <v>51</v>
      </c>
      <c r="R335" s="479">
        <v>50</v>
      </c>
      <c r="S335" s="484">
        <f>AVERAGE(P335:R335)</f>
        <v>53</v>
      </c>
      <c r="T335" s="489" t="s">
        <v>1720</v>
      </c>
      <c r="U335" s="481" t="s">
        <v>457</v>
      </c>
      <c r="V335" s="514"/>
      <c r="W335" s="477" t="s">
        <v>594</v>
      </c>
      <c r="X335" s="482"/>
    </row>
    <row r="336" spans="1:24" s="483" customFormat="1" ht="16.2" hidden="1" customHeight="1">
      <c r="A336" s="671"/>
      <c r="B336" s="520" t="s">
        <v>1032</v>
      </c>
      <c r="C336" s="521" t="s">
        <v>1418</v>
      </c>
      <c r="D336" s="520" t="s">
        <v>198</v>
      </c>
      <c r="E336" s="522" t="s">
        <v>274</v>
      </c>
      <c r="F336" s="533" t="s">
        <v>4</v>
      </c>
      <c r="G336" s="533" t="s">
        <v>91</v>
      </c>
      <c r="H336" s="520" t="s">
        <v>1565</v>
      </c>
      <c r="I336" s="520" t="s">
        <v>388</v>
      </c>
      <c r="J336" s="523" t="s">
        <v>38</v>
      </c>
      <c r="K336" s="523" t="s">
        <v>38</v>
      </c>
      <c r="L336" s="523" t="s">
        <v>38</v>
      </c>
      <c r="M336" s="476" t="s">
        <v>402</v>
      </c>
      <c r="N336" s="478"/>
      <c r="O336" s="475" t="s">
        <v>337</v>
      </c>
      <c r="P336" s="479">
        <v>40</v>
      </c>
      <c r="Q336" s="479">
        <v>60</v>
      </c>
      <c r="R336" s="479">
        <v>45</v>
      </c>
      <c r="S336" s="484">
        <f>AVERAGE(P336:R336)</f>
        <v>48.333333333333336</v>
      </c>
      <c r="T336" s="480" t="s">
        <v>637</v>
      </c>
      <c r="U336" s="481" t="s">
        <v>514</v>
      </c>
      <c r="V336" s="481" t="s">
        <v>638</v>
      </c>
      <c r="W336" s="477" t="s">
        <v>639</v>
      </c>
      <c r="X336" s="482"/>
    </row>
    <row r="337" spans="1:24" s="483" customFormat="1" ht="16.2" hidden="1" customHeight="1">
      <c r="A337" s="671"/>
      <c r="B337" s="520" t="s">
        <v>1032</v>
      </c>
      <c r="C337" s="521" t="s">
        <v>1418</v>
      </c>
      <c r="D337" s="520" t="s">
        <v>198</v>
      </c>
      <c r="E337" s="522" t="s">
        <v>297</v>
      </c>
      <c r="F337" s="520" t="s">
        <v>4</v>
      </c>
      <c r="G337" s="533" t="s">
        <v>91</v>
      </c>
      <c r="H337" s="520" t="s">
        <v>1045</v>
      </c>
      <c r="I337" s="520" t="s">
        <v>388</v>
      </c>
      <c r="J337" s="523" t="s">
        <v>38</v>
      </c>
      <c r="K337" s="523" t="s">
        <v>38</v>
      </c>
      <c r="L337" s="523" t="s">
        <v>38</v>
      </c>
      <c r="M337" s="476"/>
      <c r="N337" s="478"/>
      <c r="O337" s="486" t="s">
        <v>339</v>
      </c>
      <c r="P337" s="479" t="s">
        <v>8</v>
      </c>
      <c r="Q337" s="479" t="s">
        <v>8</v>
      </c>
      <c r="R337" s="479" t="s">
        <v>8</v>
      </c>
      <c r="S337" s="479" t="s">
        <v>982</v>
      </c>
      <c r="T337" s="480"/>
      <c r="U337" s="481"/>
      <c r="V337" s="481" t="s">
        <v>1312</v>
      </c>
      <c r="W337" s="490" t="s">
        <v>1311</v>
      </c>
      <c r="X337" s="482"/>
    </row>
    <row r="338" spans="1:24" s="502" customFormat="1" ht="16.2" hidden="1" customHeight="1">
      <c r="A338" s="671"/>
      <c r="B338" s="520" t="s">
        <v>1032</v>
      </c>
      <c r="C338" s="521" t="s">
        <v>1418</v>
      </c>
      <c r="D338" s="520" t="s">
        <v>198</v>
      </c>
      <c r="E338" s="522" t="s">
        <v>297</v>
      </c>
      <c r="F338" s="533" t="s">
        <v>4</v>
      </c>
      <c r="G338" s="533" t="s">
        <v>91</v>
      </c>
      <c r="H338" s="520" t="s">
        <v>1565</v>
      </c>
      <c r="I338" s="520" t="s">
        <v>388</v>
      </c>
      <c r="J338" s="523" t="s">
        <v>38</v>
      </c>
      <c r="K338" s="523" t="s">
        <v>38</v>
      </c>
      <c r="L338" s="523" t="s">
        <v>38</v>
      </c>
      <c r="M338" s="495"/>
      <c r="N338" s="497"/>
      <c r="O338" s="498" t="s">
        <v>340</v>
      </c>
      <c r="P338" s="499">
        <v>0</v>
      </c>
      <c r="Q338" s="499">
        <v>1</v>
      </c>
      <c r="R338" s="499">
        <v>0</v>
      </c>
      <c r="S338" s="500">
        <f>AVERAGE(P338:R338)</f>
        <v>0.33333333333333331</v>
      </c>
      <c r="T338" s="505" t="s">
        <v>545</v>
      </c>
      <c r="U338" s="506" t="s">
        <v>546</v>
      </c>
      <c r="V338" s="638">
        <v>56412345321</v>
      </c>
      <c r="W338" s="496" t="s">
        <v>547</v>
      </c>
      <c r="X338" s="507" t="s">
        <v>1802</v>
      </c>
    </row>
    <row r="339" spans="1:24" s="483" customFormat="1" ht="16.2" hidden="1" customHeight="1">
      <c r="A339" s="671"/>
      <c r="B339" s="520" t="s">
        <v>1032</v>
      </c>
      <c r="C339" s="521" t="s">
        <v>1418</v>
      </c>
      <c r="D339" s="520" t="s">
        <v>198</v>
      </c>
      <c r="E339" s="522" t="s">
        <v>297</v>
      </c>
      <c r="F339" s="533" t="s">
        <v>4</v>
      </c>
      <c r="G339" s="533" t="s">
        <v>91</v>
      </c>
      <c r="H339" s="520" t="s">
        <v>222</v>
      </c>
      <c r="I339" s="520" t="s">
        <v>395</v>
      </c>
      <c r="J339" s="523" t="s">
        <v>38</v>
      </c>
      <c r="K339" s="523" t="s">
        <v>38</v>
      </c>
      <c r="L339" s="523" t="s">
        <v>38</v>
      </c>
      <c r="M339" s="476"/>
      <c r="N339" s="478"/>
      <c r="O339" s="486"/>
      <c r="P339" s="479"/>
      <c r="Q339" s="479"/>
      <c r="R339" s="479"/>
      <c r="S339" s="484"/>
      <c r="T339" s="480"/>
      <c r="U339" s="482"/>
      <c r="V339" s="482"/>
      <c r="W339" s="477"/>
      <c r="X339" s="485"/>
    </row>
    <row r="340" spans="1:24" s="483" customFormat="1" ht="16.2" hidden="1" customHeight="1">
      <c r="A340" s="671"/>
      <c r="B340" s="521" t="s">
        <v>1059</v>
      </c>
      <c r="C340" s="520" t="s">
        <v>1418</v>
      </c>
      <c r="D340" s="520" t="s">
        <v>198</v>
      </c>
      <c r="E340" s="522" t="s">
        <v>263</v>
      </c>
      <c r="F340" s="520" t="s">
        <v>4</v>
      </c>
      <c r="G340" s="520" t="s">
        <v>4</v>
      </c>
      <c r="H340" s="520" t="s">
        <v>1929</v>
      </c>
      <c r="I340" s="520" t="s">
        <v>380</v>
      </c>
      <c r="J340" s="523" t="s">
        <v>38</v>
      </c>
      <c r="K340" s="523" t="s">
        <v>38</v>
      </c>
      <c r="L340" s="523" t="s">
        <v>6</v>
      </c>
      <c r="M340" s="476"/>
      <c r="N340" s="478"/>
      <c r="O340" s="486"/>
      <c r="P340" s="479"/>
      <c r="Q340" s="479"/>
      <c r="R340" s="479"/>
      <c r="S340" s="479"/>
      <c r="T340" s="480"/>
      <c r="U340" s="482"/>
      <c r="V340" s="481"/>
      <c r="W340" s="477"/>
      <c r="X340" s="485"/>
    </row>
    <row r="341" spans="1:24" s="483" customFormat="1" ht="16.2" hidden="1" customHeight="1">
      <c r="A341" s="671"/>
      <c r="B341" s="520" t="s">
        <v>1032</v>
      </c>
      <c r="C341" s="521" t="s">
        <v>1418</v>
      </c>
      <c r="D341" s="520" t="s">
        <v>201</v>
      </c>
      <c r="E341" s="520" t="s">
        <v>303</v>
      </c>
      <c r="F341" s="533" t="s">
        <v>4</v>
      </c>
      <c r="G341" s="533" t="s">
        <v>91</v>
      </c>
      <c r="H341" s="520" t="s">
        <v>304</v>
      </c>
      <c r="I341" s="520" t="s">
        <v>388</v>
      </c>
      <c r="J341" s="523" t="s">
        <v>38</v>
      </c>
      <c r="K341" s="523" t="s">
        <v>38</v>
      </c>
      <c r="L341" s="523" t="s">
        <v>38</v>
      </c>
      <c r="M341" s="476"/>
      <c r="N341" s="478"/>
      <c r="O341" s="486"/>
      <c r="P341" s="479"/>
      <c r="Q341" s="479"/>
      <c r="R341" s="479"/>
      <c r="S341" s="484"/>
      <c r="T341" s="480"/>
      <c r="U341" s="482"/>
      <c r="V341" s="481"/>
      <c r="W341" s="477"/>
      <c r="X341" s="485"/>
    </row>
    <row r="342" spans="1:24" s="483" customFormat="1" ht="16.2" hidden="1" customHeight="1">
      <c r="A342" s="671"/>
      <c r="B342" s="520" t="s">
        <v>1032</v>
      </c>
      <c r="C342" s="521" t="s">
        <v>1418</v>
      </c>
      <c r="D342" s="520" t="s">
        <v>201</v>
      </c>
      <c r="E342" s="520" t="s">
        <v>303</v>
      </c>
      <c r="F342" s="533" t="s">
        <v>4</v>
      </c>
      <c r="G342" s="533" t="s">
        <v>91</v>
      </c>
      <c r="H342" s="520" t="s">
        <v>1592</v>
      </c>
      <c r="I342" s="520" t="s">
        <v>1545</v>
      </c>
      <c r="J342" s="523" t="s">
        <v>38</v>
      </c>
      <c r="K342" s="523" t="s">
        <v>38</v>
      </c>
      <c r="L342" s="523" t="s">
        <v>38</v>
      </c>
      <c r="M342" s="476"/>
      <c r="N342" s="478"/>
      <c r="O342" s="475"/>
      <c r="P342" s="479"/>
      <c r="Q342" s="479"/>
      <c r="R342" s="479"/>
      <c r="S342" s="484"/>
      <c r="T342" s="480"/>
      <c r="U342" s="482"/>
      <c r="V342" s="482"/>
      <c r="W342" s="639"/>
      <c r="X342" s="482"/>
    </row>
    <row r="343" spans="1:24" s="502" customFormat="1" ht="16.2" hidden="1" customHeight="1">
      <c r="A343" s="671"/>
      <c r="B343" s="476" t="s">
        <v>1032</v>
      </c>
      <c r="C343" s="476" t="s">
        <v>1418</v>
      </c>
      <c r="D343" s="475" t="s">
        <v>371</v>
      </c>
      <c r="E343" s="477" t="s">
        <v>157</v>
      </c>
      <c r="F343" s="475" t="s">
        <v>15</v>
      </c>
      <c r="G343" s="475" t="s">
        <v>1271</v>
      </c>
      <c r="H343" s="475" t="s">
        <v>1636</v>
      </c>
      <c r="I343" s="475" t="s">
        <v>390</v>
      </c>
      <c r="J343" s="478" t="s">
        <v>38</v>
      </c>
      <c r="K343" s="478" t="s">
        <v>6</v>
      </c>
      <c r="L343" s="478" t="s">
        <v>6</v>
      </c>
      <c r="M343" s="495" t="s">
        <v>982</v>
      </c>
      <c r="N343" s="497" t="s">
        <v>982</v>
      </c>
      <c r="O343" s="640" t="s">
        <v>1326</v>
      </c>
      <c r="P343" s="499" t="s">
        <v>982</v>
      </c>
      <c r="Q343" s="499" t="s">
        <v>982</v>
      </c>
      <c r="R343" s="499" t="s">
        <v>982</v>
      </c>
      <c r="S343" s="499" t="s">
        <v>982</v>
      </c>
      <c r="T343" s="496" t="s">
        <v>648</v>
      </c>
      <c r="U343" s="496"/>
      <c r="V343" s="641" t="s">
        <v>1812</v>
      </c>
      <c r="W343" s="642" t="s">
        <v>1717</v>
      </c>
      <c r="X343" s="501" t="s">
        <v>1811</v>
      </c>
    </row>
    <row r="344" spans="1:24" s="502" customFormat="1" ht="16.2" hidden="1" customHeight="1">
      <c r="A344" s="671"/>
      <c r="B344" s="476" t="s">
        <v>1032</v>
      </c>
      <c r="C344" s="476" t="s">
        <v>1418</v>
      </c>
      <c r="D344" s="475" t="s">
        <v>371</v>
      </c>
      <c r="E344" s="477" t="s">
        <v>81</v>
      </c>
      <c r="F344" s="475" t="s">
        <v>15</v>
      </c>
      <c r="G344" s="475" t="s">
        <v>1271</v>
      </c>
      <c r="H344" s="475" t="s">
        <v>1638</v>
      </c>
      <c r="I344" s="475" t="s">
        <v>382</v>
      </c>
      <c r="J344" s="478" t="s">
        <v>38</v>
      </c>
      <c r="K344" s="478" t="s">
        <v>6</v>
      </c>
      <c r="L344" s="478" t="s">
        <v>982</v>
      </c>
      <c r="M344" s="495" t="s">
        <v>982</v>
      </c>
      <c r="N344" s="497" t="s">
        <v>982</v>
      </c>
      <c r="O344" s="640" t="s">
        <v>1326</v>
      </c>
      <c r="P344" s="499" t="s">
        <v>982</v>
      </c>
      <c r="Q344" s="499" t="s">
        <v>982</v>
      </c>
      <c r="R344" s="499" t="s">
        <v>982</v>
      </c>
      <c r="S344" s="499" t="s">
        <v>982</v>
      </c>
      <c r="T344" s="496" t="s">
        <v>1718</v>
      </c>
      <c r="U344" s="507"/>
      <c r="V344" s="641" t="s">
        <v>1812</v>
      </c>
      <c r="W344" s="643" t="s">
        <v>1716</v>
      </c>
      <c r="X344" s="501" t="s">
        <v>1811</v>
      </c>
    </row>
    <row r="345" spans="1:24" s="483" customFormat="1" ht="16.2" hidden="1" customHeight="1">
      <c r="A345" s="671"/>
      <c r="B345" s="476" t="s">
        <v>1032</v>
      </c>
      <c r="C345" s="476" t="s">
        <v>1418</v>
      </c>
      <c r="D345" s="475" t="s">
        <v>371</v>
      </c>
      <c r="E345" s="477" t="s">
        <v>589</v>
      </c>
      <c r="F345" s="475" t="s">
        <v>15</v>
      </c>
      <c r="G345" s="475" t="s">
        <v>1271</v>
      </c>
      <c r="H345" s="475" t="s">
        <v>1640</v>
      </c>
      <c r="I345" s="475" t="s">
        <v>16</v>
      </c>
      <c r="J345" s="478" t="s">
        <v>982</v>
      </c>
      <c r="K345" s="478" t="s">
        <v>982</v>
      </c>
      <c r="L345" s="478" t="s">
        <v>982</v>
      </c>
      <c r="M345" s="476"/>
      <c r="N345" s="478"/>
      <c r="O345" s="486"/>
      <c r="P345" s="479"/>
      <c r="Q345" s="479"/>
      <c r="R345" s="479"/>
      <c r="S345" s="484"/>
      <c r="T345" s="480"/>
      <c r="U345" s="481"/>
      <c r="V345" s="485"/>
      <c r="W345" s="477"/>
      <c r="X345" s="482"/>
    </row>
    <row r="346" spans="1:24" s="483" customFormat="1" ht="16.2" hidden="1" customHeight="1">
      <c r="A346" s="671"/>
      <c r="B346" s="476" t="s">
        <v>1032</v>
      </c>
      <c r="C346" s="476" t="s">
        <v>1418</v>
      </c>
      <c r="D346" s="475" t="s">
        <v>371</v>
      </c>
      <c r="E346" s="477" t="s">
        <v>81</v>
      </c>
      <c r="F346" s="475" t="s">
        <v>15</v>
      </c>
      <c r="G346" s="475" t="s">
        <v>1271</v>
      </c>
      <c r="H346" s="475" t="s">
        <v>1641</v>
      </c>
      <c r="I346" s="475" t="s">
        <v>390</v>
      </c>
      <c r="J346" s="478" t="s">
        <v>38</v>
      </c>
      <c r="K346" s="478" t="s">
        <v>38</v>
      </c>
      <c r="L346" s="478" t="s">
        <v>38</v>
      </c>
      <c r="M346" s="476" t="s">
        <v>343</v>
      </c>
      <c r="N346" s="478"/>
      <c r="O346" s="475" t="s">
        <v>342</v>
      </c>
      <c r="P346" s="479" t="s">
        <v>8</v>
      </c>
      <c r="Q346" s="479" t="s">
        <v>8</v>
      </c>
      <c r="R346" s="479" t="s">
        <v>8</v>
      </c>
      <c r="S346" s="479" t="s">
        <v>982</v>
      </c>
      <c r="T346" s="480"/>
      <c r="U346" s="477" t="s">
        <v>1231</v>
      </c>
      <c r="V346" s="482" t="s">
        <v>1315</v>
      </c>
      <c r="W346" s="644" t="s">
        <v>771</v>
      </c>
      <c r="X346" s="482"/>
    </row>
    <row r="347" spans="1:24" s="483" customFormat="1" ht="16.2" hidden="1" customHeight="1">
      <c r="A347" s="671"/>
      <c r="B347" s="476" t="s">
        <v>1032</v>
      </c>
      <c r="C347" s="476" t="s">
        <v>1418</v>
      </c>
      <c r="D347" s="475" t="s">
        <v>371</v>
      </c>
      <c r="E347" s="477" t="s">
        <v>142</v>
      </c>
      <c r="F347" s="475" t="s">
        <v>15</v>
      </c>
      <c r="G347" s="477" t="s">
        <v>400</v>
      </c>
      <c r="H347" s="477" t="s">
        <v>1583</v>
      </c>
      <c r="I347" s="475" t="s">
        <v>1644</v>
      </c>
      <c r="J347" s="478" t="s">
        <v>982</v>
      </c>
      <c r="K347" s="478" t="s">
        <v>982</v>
      </c>
      <c r="L347" s="478" t="s">
        <v>6</v>
      </c>
      <c r="M347" s="476" t="s">
        <v>345</v>
      </c>
      <c r="N347" s="478"/>
      <c r="O347" s="486" t="s">
        <v>1865</v>
      </c>
      <c r="P347" s="479" t="s">
        <v>8</v>
      </c>
      <c r="Q347" s="479" t="s">
        <v>8</v>
      </c>
      <c r="R347" s="479" t="s">
        <v>8</v>
      </c>
      <c r="S347" s="479" t="s">
        <v>8</v>
      </c>
      <c r="T347" s="489" t="s">
        <v>760</v>
      </c>
      <c r="U347" s="477" t="s">
        <v>1862</v>
      </c>
      <c r="V347" s="477" t="s">
        <v>1863</v>
      </c>
      <c r="W347" s="508" t="s">
        <v>761</v>
      </c>
      <c r="X347" s="477"/>
    </row>
    <row r="348" spans="1:24" s="483" customFormat="1" ht="16.2" hidden="1" customHeight="1">
      <c r="A348" s="671"/>
      <c r="B348" s="476" t="s">
        <v>1032</v>
      </c>
      <c r="C348" s="476" t="s">
        <v>1418</v>
      </c>
      <c r="D348" s="475" t="s">
        <v>371</v>
      </c>
      <c r="E348" s="477" t="s">
        <v>142</v>
      </c>
      <c r="F348" s="475" t="s">
        <v>15</v>
      </c>
      <c r="G348" s="475" t="s">
        <v>1271</v>
      </c>
      <c r="H348" s="475" t="s">
        <v>1642</v>
      </c>
      <c r="I348" s="475" t="s">
        <v>390</v>
      </c>
      <c r="J348" s="478" t="s">
        <v>38</v>
      </c>
      <c r="K348" s="478" t="s">
        <v>38</v>
      </c>
      <c r="L348" s="478" t="s">
        <v>38</v>
      </c>
      <c r="M348" s="476" t="s">
        <v>345</v>
      </c>
      <c r="N348" s="478"/>
      <c r="O348" s="486" t="s">
        <v>1865</v>
      </c>
      <c r="P348" s="479" t="s">
        <v>8</v>
      </c>
      <c r="Q348" s="479" t="s">
        <v>8</v>
      </c>
      <c r="R348" s="479" t="s">
        <v>8</v>
      </c>
      <c r="S348" s="479" t="s">
        <v>8</v>
      </c>
      <c r="T348" s="489" t="s">
        <v>760</v>
      </c>
      <c r="U348" s="477" t="s">
        <v>1862</v>
      </c>
      <c r="V348" s="477" t="s">
        <v>1863</v>
      </c>
      <c r="W348" s="508" t="s">
        <v>761</v>
      </c>
      <c r="X348" s="477"/>
    </row>
    <row r="349" spans="1:24" s="483" customFormat="1" ht="16.2" hidden="1" customHeight="1">
      <c r="A349" s="671"/>
      <c r="B349" s="476" t="s">
        <v>1032</v>
      </c>
      <c r="C349" s="476" t="s">
        <v>1418</v>
      </c>
      <c r="D349" s="475" t="s">
        <v>371</v>
      </c>
      <c r="E349" s="477" t="s">
        <v>81</v>
      </c>
      <c r="F349" s="475" t="s">
        <v>15</v>
      </c>
      <c r="G349" s="475" t="s">
        <v>1271</v>
      </c>
      <c r="H349" s="475" t="s">
        <v>1617</v>
      </c>
      <c r="I349" s="475" t="s">
        <v>381</v>
      </c>
      <c r="J349" s="478" t="s">
        <v>38</v>
      </c>
      <c r="K349" s="478" t="s">
        <v>38</v>
      </c>
      <c r="L349" s="478" t="s">
        <v>38</v>
      </c>
      <c r="M349" s="476" t="s">
        <v>345</v>
      </c>
      <c r="N349" s="478"/>
      <c r="O349" s="486" t="s">
        <v>1867</v>
      </c>
      <c r="P349" s="479" t="s">
        <v>8</v>
      </c>
      <c r="Q349" s="479" t="s">
        <v>8</v>
      </c>
      <c r="R349" s="479" t="s">
        <v>8</v>
      </c>
      <c r="S349" s="479" t="s">
        <v>8</v>
      </c>
      <c r="T349" s="489" t="s">
        <v>760</v>
      </c>
      <c r="U349" s="477" t="s">
        <v>1862</v>
      </c>
      <c r="V349" s="477" t="s">
        <v>1863</v>
      </c>
      <c r="W349" s="508" t="s">
        <v>761</v>
      </c>
      <c r="X349" s="477"/>
    </row>
    <row r="350" spans="1:24" s="483" customFormat="1" ht="16.2" hidden="1" customHeight="1">
      <c r="A350" s="671"/>
      <c r="B350" s="521" t="s">
        <v>1514</v>
      </c>
      <c r="C350" s="521" t="s">
        <v>1418</v>
      </c>
      <c r="D350" s="520" t="s">
        <v>198</v>
      </c>
      <c r="E350" s="535" t="s">
        <v>302</v>
      </c>
      <c r="F350" s="520" t="s">
        <v>4</v>
      </c>
      <c r="G350" s="533" t="s">
        <v>91</v>
      </c>
      <c r="H350" s="520" t="s">
        <v>1515</v>
      </c>
      <c r="I350" s="520" t="s">
        <v>1516</v>
      </c>
      <c r="J350" s="523" t="s">
        <v>982</v>
      </c>
      <c r="K350" s="523" t="s">
        <v>982</v>
      </c>
      <c r="L350" s="523" t="s">
        <v>982</v>
      </c>
      <c r="M350" s="476" t="s">
        <v>982</v>
      </c>
      <c r="N350" s="478" t="s">
        <v>982</v>
      </c>
      <c r="O350" s="475" t="s">
        <v>1272</v>
      </c>
      <c r="P350" s="478" t="s">
        <v>982</v>
      </c>
      <c r="Q350" s="478" t="s">
        <v>982</v>
      </c>
      <c r="R350" s="478" t="s">
        <v>982</v>
      </c>
      <c r="S350" s="479" t="s">
        <v>982</v>
      </c>
      <c r="T350" s="480" t="s">
        <v>1736</v>
      </c>
      <c r="U350" s="482"/>
      <c r="V350" s="482" t="s">
        <v>1276</v>
      </c>
      <c r="W350" s="477" t="s">
        <v>1269</v>
      </c>
      <c r="X350" s="482"/>
    </row>
    <row r="351" spans="1:24" s="483" customFormat="1" ht="16.2" hidden="1" customHeight="1">
      <c r="A351" s="671"/>
      <c r="B351" s="521" t="s">
        <v>1514</v>
      </c>
      <c r="C351" s="521" t="s">
        <v>1418</v>
      </c>
      <c r="D351" s="520" t="s">
        <v>201</v>
      </c>
      <c r="E351" s="522" t="s">
        <v>303</v>
      </c>
      <c r="F351" s="520" t="s">
        <v>4</v>
      </c>
      <c r="G351" s="533" t="s">
        <v>91</v>
      </c>
      <c r="H351" s="520" t="s">
        <v>1521</v>
      </c>
      <c r="I351" s="520" t="s">
        <v>1522</v>
      </c>
      <c r="J351" s="523" t="s">
        <v>982</v>
      </c>
      <c r="K351" s="523" t="s">
        <v>982</v>
      </c>
      <c r="L351" s="523" t="s">
        <v>982</v>
      </c>
      <c r="M351" s="476" t="s">
        <v>982</v>
      </c>
      <c r="N351" s="478" t="s">
        <v>982</v>
      </c>
      <c r="O351" s="493" t="s">
        <v>346</v>
      </c>
      <c r="P351" s="478" t="s">
        <v>982</v>
      </c>
      <c r="Q351" s="478" t="s">
        <v>982</v>
      </c>
      <c r="R351" s="478" t="s">
        <v>982</v>
      </c>
      <c r="S351" s="479" t="s">
        <v>982</v>
      </c>
      <c r="T351" s="480" t="s">
        <v>1736</v>
      </c>
      <c r="U351" s="482"/>
      <c r="V351" s="482" t="s">
        <v>1274</v>
      </c>
      <c r="W351" s="490" t="s">
        <v>1273</v>
      </c>
      <c r="X351" s="482"/>
    </row>
    <row r="352" spans="1:24" s="530" customFormat="1" ht="16.2" hidden="1" customHeight="1">
      <c r="A352" s="671"/>
      <c r="B352" s="475" t="s">
        <v>1032</v>
      </c>
      <c r="C352" s="476" t="s">
        <v>1418</v>
      </c>
      <c r="D352" s="475" t="s">
        <v>371</v>
      </c>
      <c r="E352" s="477" t="s">
        <v>1509</v>
      </c>
      <c r="F352" s="475" t="s">
        <v>4</v>
      </c>
      <c r="G352" s="475" t="s">
        <v>4</v>
      </c>
      <c r="H352" s="475" t="s">
        <v>1929</v>
      </c>
      <c r="I352" s="475" t="s">
        <v>1513</v>
      </c>
      <c r="J352" s="478" t="s">
        <v>38</v>
      </c>
      <c r="K352" s="478" t="s">
        <v>38</v>
      </c>
      <c r="L352" s="478" t="s">
        <v>6</v>
      </c>
      <c r="M352" s="521"/>
      <c r="N352" s="523"/>
      <c r="O352" s="522" t="s">
        <v>347</v>
      </c>
      <c r="P352" s="525" t="s">
        <v>8</v>
      </c>
      <c r="Q352" s="525" t="s">
        <v>8</v>
      </c>
      <c r="R352" s="525" t="s">
        <v>8</v>
      </c>
      <c r="S352" s="525" t="s">
        <v>8</v>
      </c>
      <c r="T352" s="522"/>
      <c r="U352" s="522"/>
      <c r="V352" s="522"/>
      <c r="W352" s="522"/>
      <c r="X352" s="522"/>
    </row>
    <row r="353" spans="1:24" s="483" customFormat="1" ht="16.2" customHeight="1">
      <c r="A353" s="671"/>
      <c r="B353" s="476" t="s">
        <v>1032</v>
      </c>
      <c r="C353" s="476" t="s">
        <v>1418</v>
      </c>
      <c r="D353" s="475" t="s">
        <v>371</v>
      </c>
      <c r="E353" s="477" t="s">
        <v>589</v>
      </c>
      <c r="F353" s="475" t="s">
        <v>4</v>
      </c>
      <c r="G353" s="475" t="s">
        <v>4</v>
      </c>
      <c r="H353" s="475" t="s">
        <v>1929</v>
      </c>
      <c r="I353" s="475" t="s">
        <v>378</v>
      </c>
      <c r="J353" s="479" t="s">
        <v>6</v>
      </c>
      <c r="K353" s="478" t="s">
        <v>6</v>
      </c>
      <c r="L353" s="478" t="s">
        <v>6</v>
      </c>
      <c r="M353" s="476"/>
      <c r="N353" s="478"/>
      <c r="O353" s="477" t="s">
        <v>1238</v>
      </c>
      <c r="P353" s="479" t="s">
        <v>982</v>
      </c>
      <c r="Q353" s="479" t="s">
        <v>982</v>
      </c>
      <c r="R353" s="479" t="s">
        <v>982</v>
      </c>
      <c r="S353" s="479" t="s">
        <v>982</v>
      </c>
      <c r="T353" s="480" t="s">
        <v>1466</v>
      </c>
      <c r="U353" s="481" t="s">
        <v>1725</v>
      </c>
      <c r="V353" s="481">
        <v>223311786</v>
      </c>
      <c r="W353" s="477" t="s">
        <v>1467</v>
      </c>
      <c r="X353" s="482"/>
    </row>
    <row r="354" spans="1:24" s="483" customFormat="1" ht="16.2" hidden="1" customHeight="1">
      <c r="A354" s="671"/>
      <c r="B354" s="476" t="s">
        <v>1032</v>
      </c>
      <c r="C354" s="476" t="s">
        <v>1418</v>
      </c>
      <c r="D354" s="475" t="s">
        <v>371</v>
      </c>
      <c r="E354" s="477" t="s">
        <v>142</v>
      </c>
      <c r="F354" s="475" t="s">
        <v>4</v>
      </c>
      <c r="G354" s="475" t="s">
        <v>4</v>
      </c>
      <c r="H354" s="475" t="s">
        <v>1929</v>
      </c>
      <c r="I354" s="475" t="s">
        <v>1909</v>
      </c>
      <c r="J354" s="478" t="s">
        <v>38</v>
      </c>
      <c r="K354" s="478" t="s">
        <v>6</v>
      </c>
      <c r="L354" s="478" t="s">
        <v>6</v>
      </c>
      <c r="M354" s="476" t="s">
        <v>982</v>
      </c>
      <c r="N354" s="478" t="s">
        <v>1048</v>
      </c>
      <c r="O354" s="486" t="s">
        <v>1047</v>
      </c>
      <c r="P354" s="479" t="s">
        <v>982</v>
      </c>
      <c r="Q354" s="479" t="s">
        <v>982</v>
      </c>
      <c r="R354" s="479" t="s">
        <v>982</v>
      </c>
      <c r="S354" s="479" t="s">
        <v>982</v>
      </c>
      <c r="T354" s="480" t="s">
        <v>1250</v>
      </c>
      <c r="U354" s="482" t="s">
        <v>1249</v>
      </c>
      <c r="V354" s="481" t="s">
        <v>1251</v>
      </c>
      <c r="W354" s="477" t="s">
        <v>1252</v>
      </c>
      <c r="X354" s="482"/>
    </row>
    <row r="355" spans="1:24" s="483" customFormat="1" ht="16.2" hidden="1" customHeight="1">
      <c r="A355" s="671"/>
      <c r="B355" s="476" t="s">
        <v>1032</v>
      </c>
      <c r="C355" s="476" t="s">
        <v>1418</v>
      </c>
      <c r="D355" s="475" t="s">
        <v>371</v>
      </c>
      <c r="E355" s="477" t="s">
        <v>41</v>
      </c>
      <c r="F355" s="475" t="s">
        <v>51</v>
      </c>
      <c r="G355" s="475" t="s">
        <v>52</v>
      </c>
      <c r="H355" s="475" t="s">
        <v>338</v>
      </c>
      <c r="I355" s="475" t="s">
        <v>391</v>
      </c>
      <c r="J355" s="478" t="s">
        <v>38</v>
      </c>
      <c r="K355" s="478" t="s">
        <v>38</v>
      </c>
      <c r="L355" s="478" t="s">
        <v>38</v>
      </c>
      <c r="M355" s="476" t="s">
        <v>982</v>
      </c>
      <c r="N355" s="478" t="s">
        <v>984</v>
      </c>
      <c r="O355" s="493" t="s">
        <v>349</v>
      </c>
      <c r="P355" s="479" t="s">
        <v>982</v>
      </c>
      <c r="Q355" s="479" t="s">
        <v>982</v>
      </c>
      <c r="R355" s="479" t="s">
        <v>982</v>
      </c>
      <c r="S355" s="479" t="s">
        <v>982</v>
      </c>
      <c r="T355" s="480" t="s">
        <v>1250</v>
      </c>
      <c r="U355" s="482" t="s">
        <v>1249</v>
      </c>
      <c r="V355" s="481" t="s">
        <v>1251</v>
      </c>
      <c r="W355" s="477" t="s">
        <v>1252</v>
      </c>
      <c r="X355" s="482"/>
    </row>
    <row r="356" spans="1:24" s="483" customFormat="1" ht="16.2" hidden="1" customHeight="1">
      <c r="A356" s="671"/>
      <c r="B356" s="476" t="s">
        <v>1032</v>
      </c>
      <c r="C356" s="476" t="s">
        <v>1418</v>
      </c>
      <c r="D356" s="475" t="s">
        <v>371</v>
      </c>
      <c r="E356" s="477" t="s">
        <v>157</v>
      </c>
      <c r="F356" s="475" t="s">
        <v>4</v>
      </c>
      <c r="G356" s="475" t="s">
        <v>4</v>
      </c>
      <c r="H356" s="475" t="s">
        <v>5</v>
      </c>
      <c r="I356" s="475" t="s">
        <v>373</v>
      </c>
      <c r="J356" s="478" t="s">
        <v>38</v>
      </c>
      <c r="K356" s="478" t="s">
        <v>38</v>
      </c>
      <c r="L356" s="478" t="s">
        <v>6</v>
      </c>
      <c r="M356" s="476"/>
      <c r="N356" s="478"/>
      <c r="O356" s="493" t="s">
        <v>1844</v>
      </c>
      <c r="P356" s="479" t="s">
        <v>8</v>
      </c>
      <c r="Q356" s="479" t="s">
        <v>8</v>
      </c>
      <c r="R356" s="479" t="s">
        <v>8</v>
      </c>
      <c r="S356" s="479" t="s">
        <v>8</v>
      </c>
      <c r="T356" s="477"/>
      <c r="U356" s="477"/>
      <c r="V356" s="477" t="s">
        <v>1842</v>
      </c>
      <c r="W356" s="477"/>
      <c r="X356" s="477"/>
    </row>
    <row r="357" spans="1:24" s="483" customFormat="1" ht="16.2" hidden="1" customHeight="1">
      <c r="A357" s="671"/>
      <c r="B357" s="495" t="s">
        <v>1032</v>
      </c>
      <c r="C357" s="495" t="s">
        <v>1418</v>
      </c>
      <c r="D357" s="494" t="s">
        <v>371</v>
      </c>
      <c r="E357" s="496" t="s">
        <v>1710</v>
      </c>
      <c r="F357" s="494" t="s">
        <v>4</v>
      </c>
      <c r="G357" s="494" t="s">
        <v>4</v>
      </c>
      <c r="H357" s="494" t="s">
        <v>1929</v>
      </c>
      <c r="I357" s="494" t="s">
        <v>378</v>
      </c>
      <c r="J357" s="497" t="s">
        <v>38</v>
      </c>
      <c r="K357" s="497" t="s">
        <v>982</v>
      </c>
      <c r="L357" s="497" t="s">
        <v>982</v>
      </c>
      <c r="M357" s="476"/>
      <c r="N357" s="478"/>
      <c r="O357" s="493" t="s">
        <v>351</v>
      </c>
      <c r="P357" s="479" t="s">
        <v>8</v>
      </c>
      <c r="Q357" s="479" t="s">
        <v>8</v>
      </c>
      <c r="R357" s="479" t="s">
        <v>8</v>
      </c>
      <c r="S357" s="479" t="s">
        <v>8</v>
      </c>
      <c r="T357" s="477"/>
      <c r="U357" s="477"/>
      <c r="V357" s="477" t="s">
        <v>1842</v>
      </c>
      <c r="W357" s="477"/>
      <c r="X357" s="477"/>
    </row>
    <row r="358" spans="1:24" s="483" customFormat="1" ht="16.2" hidden="1" customHeight="1">
      <c r="A358" s="671"/>
      <c r="B358" s="476" t="s">
        <v>1032</v>
      </c>
      <c r="C358" s="476" t="s">
        <v>1418</v>
      </c>
      <c r="D358" s="475" t="s">
        <v>371</v>
      </c>
      <c r="E358" s="477" t="s">
        <v>1710</v>
      </c>
      <c r="F358" s="475" t="s">
        <v>4</v>
      </c>
      <c r="G358" s="475" t="s">
        <v>4</v>
      </c>
      <c r="H358" s="475" t="s">
        <v>5</v>
      </c>
      <c r="I358" s="475" t="s">
        <v>373</v>
      </c>
      <c r="J358" s="478" t="s">
        <v>38</v>
      </c>
      <c r="K358" s="478" t="s">
        <v>38</v>
      </c>
      <c r="L358" s="478" t="s">
        <v>6</v>
      </c>
      <c r="M358" s="476" t="s">
        <v>52</v>
      </c>
      <c r="N358" s="478">
        <v>120</v>
      </c>
      <c r="O358" s="493" t="s">
        <v>1254</v>
      </c>
      <c r="P358" s="479" t="s">
        <v>8</v>
      </c>
      <c r="Q358" s="479" t="s">
        <v>8</v>
      </c>
      <c r="R358" s="479" t="s">
        <v>8</v>
      </c>
      <c r="S358" s="479" t="s">
        <v>982</v>
      </c>
      <c r="T358" s="480" t="s">
        <v>1257</v>
      </c>
      <c r="U358" s="482"/>
      <c r="V358" s="481" t="s">
        <v>1255</v>
      </c>
      <c r="W358" s="477" t="s">
        <v>1256</v>
      </c>
      <c r="X358" s="485"/>
    </row>
    <row r="359" spans="1:24" s="483" customFormat="1" ht="16.2" hidden="1" customHeight="1">
      <c r="A359" s="671"/>
      <c r="B359" s="476" t="s">
        <v>1032</v>
      </c>
      <c r="C359" s="476" t="s">
        <v>1418</v>
      </c>
      <c r="D359" s="475" t="s">
        <v>371</v>
      </c>
      <c r="E359" s="477" t="s">
        <v>81</v>
      </c>
      <c r="F359" s="475" t="s">
        <v>51</v>
      </c>
      <c r="G359" s="477" t="s">
        <v>400</v>
      </c>
      <c r="H359" s="477" t="s">
        <v>1583</v>
      </c>
      <c r="I359" s="475" t="s">
        <v>1864</v>
      </c>
      <c r="J359" s="478" t="s">
        <v>38</v>
      </c>
      <c r="K359" s="478" t="s">
        <v>6</v>
      </c>
      <c r="L359" s="478" t="s">
        <v>6</v>
      </c>
      <c r="M359" s="476" t="s">
        <v>52</v>
      </c>
      <c r="N359" s="478">
        <v>120</v>
      </c>
      <c r="O359" s="493" t="s">
        <v>1477</v>
      </c>
      <c r="P359" s="479" t="s">
        <v>8</v>
      </c>
      <c r="Q359" s="479" t="s">
        <v>8</v>
      </c>
      <c r="R359" s="479" t="s">
        <v>8</v>
      </c>
      <c r="S359" s="479" t="s">
        <v>982</v>
      </c>
      <c r="T359" s="480" t="s">
        <v>1478</v>
      </c>
      <c r="U359" s="482" t="s">
        <v>1479</v>
      </c>
      <c r="V359" s="481">
        <v>22531419</v>
      </c>
      <c r="W359" s="477" t="s">
        <v>1480</v>
      </c>
      <c r="X359" s="485"/>
    </row>
    <row r="360" spans="1:24" s="483" customFormat="1" ht="16.2" hidden="1" customHeight="1">
      <c r="A360" s="671"/>
      <c r="B360" s="476" t="s">
        <v>1032</v>
      </c>
      <c r="C360" s="476" t="s">
        <v>1418</v>
      </c>
      <c r="D360" s="475" t="s">
        <v>371</v>
      </c>
      <c r="E360" s="477" t="s">
        <v>81</v>
      </c>
      <c r="F360" s="475" t="s">
        <v>51</v>
      </c>
      <c r="G360" s="477" t="s">
        <v>400</v>
      </c>
      <c r="H360" s="477" t="s">
        <v>1583</v>
      </c>
      <c r="I360" s="475" t="s">
        <v>1866</v>
      </c>
      <c r="J360" s="478" t="s">
        <v>38</v>
      </c>
      <c r="K360" s="478" t="s">
        <v>6</v>
      </c>
      <c r="L360" s="478" t="s">
        <v>6</v>
      </c>
      <c r="M360" s="476"/>
      <c r="N360" s="478"/>
      <c r="O360" s="477" t="s">
        <v>352</v>
      </c>
      <c r="P360" s="479" t="s">
        <v>8</v>
      </c>
      <c r="Q360" s="479" t="s">
        <v>8</v>
      </c>
      <c r="R360" s="479" t="s">
        <v>8</v>
      </c>
      <c r="S360" s="479" t="s">
        <v>982</v>
      </c>
      <c r="T360" s="480"/>
      <c r="U360" s="482"/>
      <c r="V360" s="482" t="s">
        <v>1315</v>
      </c>
      <c r="W360" s="644"/>
      <c r="X360" s="482"/>
    </row>
    <row r="361" spans="1:24" s="483" customFormat="1" ht="16.2" hidden="1" customHeight="1">
      <c r="A361" s="671"/>
      <c r="B361" s="476" t="s">
        <v>1032</v>
      </c>
      <c r="C361" s="476" t="s">
        <v>1418</v>
      </c>
      <c r="D361" s="475" t="s">
        <v>371</v>
      </c>
      <c r="E361" s="477" t="s">
        <v>81</v>
      </c>
      <c r="F361" s="475" t="s">
        <v>51</v>
      </c>
      <c r="G361" s="477" t="s">
        <v>400</v>
      </c>
      <c r="H361" s="477" t="s">
        <v>1583</v>
      </c>
      <c r="I361" s="475" t="s">
        <v>344</v>
      </c>
      <c r="J361" s="478" t="s">
        <v>38</v>
      </c>
      <c r="K361" s="478" t="s">
        <v>6</v>
      </c>
      <c r="L361" s="478" t="s">
        <v>6</v>
      </c>
      <c r="M361" s="476"/>
      <c r="N361" s="478">
        <v>100</v>
      </c>
      <c r="O361" s="493" t="s">
        <v>1476</v>
      </c>
      <c r="P361" s="479" t="s">
        <v>8</v>
      </c>
      <c r="Q361" s="479" t="s">
        <v>8</v>
      </c>
      <c r="R361" s="479" t="s">
        <v>8</v>
      </c>
      <c r="S361" s="479" t="s">
        <v>982</v>
      </c>
      <c r="T361" s="480"/>
      <c r="U361" s="482"/>
      <c r="V361" s="482" t="s">
        <v>1201</v>
      </c>
      <c r="W361" s="477" t="s">
        <v>1200</v>
      </c>
      <c r="X361" s="482" t="s">
        <v>1473</v>
      </c>
    </row>
    <row r="362" spans="1:24" s="483" customFormat="1" ht="16.2" hidden="1" customHeight="1">
      <c r="A362" s="671"/>
      <c r="B362" s="521" t="s">
        <v>1032</v>
      </c>
      <c r="C362" s="521" t="s">
        <v>1418</v>
      </c>
      <c r="D362" s="520" t="s">
        <v>371</v>
      </c>
      <c r="E362" s="522" t="s">
        <v>46</v>
      </c>
      <c r="F362" s="520" t="s">
        <v>51</v>
      </c>
      <c r="G362" s="522" t="s">
        <v>400</v>
      </c>
      <c r="H362" s="522" t="s">
        <v>1583</v>
      </c>
      <c r="I362" s="522" t="s">
        <v>400</v>
      </c>
      <c r="J362" s="523" t="s">
        <v>38</v>
      </c>
      <c r="K362" s="523" t="s">
        <v>6</v>
      </c>
      <c r="L362" s="523" t="s">
        <v>6</v>
      </c>
      <c r="M362" s="476" t="s">
        <v>982</v>
      </c>
      <c r="N362" s="479">
        <v>125</v>
      </c>
      <c r="O362" s="477" t="s">
        <v>353</v>
      </c>
      <c r="P362" s="479" t="s">
        <v>8</v>
      </c>
      <c r="Q362" s="479" t="s">
        <v>8</v>
      </c>
      <c r="R362" s="479" t="s">
        <v>8</v>
      </c>
      <c r="S362" s="479" t="s">
        <v>982</v>
      </c>
      <c r="T362" s="489" t="s">
        <v>1696</v>
      </c>
      <c r="U362" s="481" t="s">
        <v>758</v>
      </c>
      <c r="V362" s="481" t="s">
        <v>1469</v>
      </c>
      <c r="W362" s="477" t="s">
        <v>1198</v>
      </c>
      <c r="X362" s="490"/>
    </row>
    <row r="363" spans="1:24" s="483" customFormat="1" ht="16.2" hidden="1" customHeight="1">
      <c r="A363" s="671"/>
      <c r="B363" s="476" t="s">
        <v>1032</v>
      </c>
      <c r="C363" s="476" t="s">
        <v>1418</v>
      </c>
      <c r="D363" s="475" t="s">
        <v>371</v>
      </c>
      <c r="E363" s="477" t="s">
        <v>114</v>
      </c>
      <c r="F363" s="475" t="s">
        <v>51</v>
      </c>
      <c r="G363" s="477" t="s">
        <v>400</v>
      </c>
      <c r="H363" s="509" t="s">
        <v>1588</v>
      </c>
      <c r="I363" s="477" t="s">
        <v>1598</v>
      </c>
      <c r="J363" s="478" t="s">
        <v>38</v>
      </c>
      <c r="K363" s="478" t="s">
        <v>6</v>
      </c>
      <c r="L363" s="478" t="s">
        <v>6</v>
      </c>
      <c r="M363" s="476" t="s">
        <v>982</v>
      </c>
      <c r="N363" s="479">
        <v>36</v>
      </c>
      <c r="O363" s="477" t="s">
        <v>1472</v>
      </c>
      <c r="P363" s="479" t="s">
        <v>8</v>
      </c>
      <c r="Q363" s="479" t="s">
        <v>8</v>
      </c>
      <c r="R363" s="479" t="s">
        <v>8</v>
      </c>
      <c r="S363" s="479" t="s">
        <v>982</v>
      </c>
      <c r="T363" s="489" t="s">
        <v>1696</v>
      </c>
      <c r="U363" s="481" t="s">
        <v>758</v>
      </c>
      <c r="V363" s="481" t="s">
        <v>1469</v>
      </c>
      <c r="W363" s="477" t="s">
        <v>1198</v>
      </c>
      <c r="X363" s="477"/>
    </row>
    <row r="364" spans="1:24" s="483" customFormat="1" ht="16.2" hidden="1" customHeight="1">
      <c r="A364" s="671"/>
      <c r="B364" s="476" t="s">
        <v>1032</v>
      </c>
      <c r="C364" s="476" t="s">
        <v>1418</v>
      </c>
      <c r="D364" s="475" t="s">
        <v>371</v>
      </c>
      <c r="E364" s="477" t="s">
        <v>1707</v>
      </c>
      <c r="F364" s="477" t="s">
        <v>51</v>
      </c>
      <c r="G364" s="477" t="s">
        <v>399</v>
      </c>
      <c r="H364" s="477" t="s">
        <v>1046</v>
      </c>
      <c r="I364" s="477" t="s">
        <v>1603</v>
      </c>
      <c r="J364" s="478" t="s">
        <v>38</v>
      </c>
      <c r="K364" s="478" t="s">
        <v>6</v>
      </c>
      <c r="L364" s="478" t="s">
        <v>6</v>
      </c>
      <c r="M364" s="476" t="s">
        <v>982</v>
      </c>
      <c r="N364" s="479">
        <v>36</v>
      </c>
      <c r="O364" s="477" t="s">
        <v>1472</v>
      </c>
      <c r="P364" s="479" t="s">
        <v>8</v>
      </c>
      <c r="Q364" s="479" t="s">
        <v>8</v>
      </c>
      <c r="R364" s="479" t="s">
        <v>8</v>
      </c>
      <c r="S364" s="479" t="s">
        <v>982</v>
      </c>
      <c r="T364" s="489" t="s">
        <v>1696</v>
      </c>
      <c r="U364" s="481" t="s">
        <v>758</v>
      </c>
      <c r="V364" s="481" t="s">
        <v>1469</v>
      </c>
      <c r="W364" s="477" t="s">
        <v>1198</v>
      </c>
      <c r="X364" s="477"/>
    </row>
    <row r="365" spans="1:24" s="483" customFormat="1" ht="16.2" hidden="1" customHeight="1">
      <c r="A365" s="672"/>
      <c r="B365" s="476" t="s">
        <v>1032</v>
      </c>
      <c r="C365" s="476" t="s">
        <v>1418</v>
      </c>
      <c r="D365" s="475" t="s">
        <v>371</v>
      </c>
      <c r="E365" s="477" t="s">
        <v>589</v>
      </c>
      <c r="F365" s="477" t="s">
        <v>51</v>
      </c>
      <c r="G365" s="645" t="s">
        <v>399</v>
      </c>
      <c r="H365" s="477" t="s">
        <v>1556</v>
      </c>
      <c r="I365" s="477" t="s">
        <v>1608</v>
      </c>
      <c r="J365" s="479" t="s">
        <v>38</v>
      </c>
      <c r="K365" s="478" t="s">
        <v>6</v>
      </c>
      <c r="L365" s="478" t="s">
        <v>6</v>
      </c>
      <c r="M365" s="476" t="s">
        <v>982</v>
      </c>
      <c r="N365" s="647">
        <v>108</v>
      </c>
      <c r="O365" s="646" t="s">
        <v>354</v>
      </c>
      <c r="P365" s="479" t="s">
        <v>8</v>
      </c>
      <c r="Q365" s="479" t="s">
        <v>8</v>
      </c>
      <c r="R365" s="479" t="s">
        <v>8</v>
      </c>
      <c r="S365" s="479" t="s">
        <v>982</v>
      </c>
      <c r="T365" s="489" t="s">
        <v>1695</v>
      </c>
      <c r="U365" s="481" t="s">
        <v>758</v>
      </c>
      <c r="V365" s="481"/>
      <c r="W365" s="477" t="s">
        <v>1162</v>
      </c>
      <c r="X365" s="482"/>
    </row>
    <row r="366" spans="1:24" s="483" customFormat="1" ht="16.2" hidden="1" customHeight="1">
      <c r="A366" s="674"/>
      <c r="B366" s="476" t="s">
        <v>1032</v>
      </c>
      <c r="C366" s="476" t="s">
        <v>1418</v>
      </c>
      <c r="D366" s="475" t="s">
        <v>371</v>
      </c>
      <c r="E366" s="477" t="s">
        <v>589</v>
      </c>
      <c r="F366" s="477" t="s">
        <v>51</v>
      </c>
      <c r="G366" s="477" t="s">
        <v>400</v>
      </c>
      <c r="H366" s="477" t="s">
        <v>1588</v>
      </c>
      <c r="I366" s="477" t="s">
        <v>1600</v>
      </c>
      <c r="J366" s="479" t="s">
        <v>38</v>
      </c>
      <c r="K366" s="478" t="s">
        <v>6</v>
      </c>
      <c r="L366" s="478" t="s">
        <v>6</v>
      </c>
      <c r="M366" s="476"/>
      <c r="N366" s="478"/>
      <c r="O366" s="477" t="s">
        <v>356</v>
      </c>
      <c r="P366" s="479" t="s">
        <v>8</v>
      </c>
      <c r="Q366" s="479" t="s">
        <v>8</v>
      </c>
      <c r="R366" s="479" t="s">
        <v>8</v>
      </c>
      <c r="S366" s="479" t="s">
        <v>8</v>
      </c>
      <c r="T366" s="489" t="s">
        <v>760</v>
      </c>
      <c r="U366" s="477" t="s">
        <v>1862</v>
      </c>
      <c r="V366" s="477" t="s">
        <v>1863</v>
      </c>
      <c r="W366" s="648" t="s">
        <v>761</v>
      </c>
      <c r="X366" s="482"/>
    </row>
    <row r="367" spans="1:24" s="483" customFormat="1" ht="16.2" hidden="1" customHeight="1">
      <c r="A367" s="674"/>
      <c r="B367" s="476" t="s">
        <v>1032</v>
      </c>
      <c r="C367" s="476" t="s">
        <v>1418</v>
      </c>
      <c r="D367" s="475" t="s">
        <v>371</v>
      </c>
      <c r="E367" s="477" t="s">
        <v>589</v>
      </c>
      <c r="F367" s="477" t="s">
        <v>51</v>
      </c>
      <c r="G367" s="477" t="s">
        <v>400</v>
      </c>
      <c r="H367" s="477" t="s">
        <v>1588</v>
      </c>
      <c r="I367" s="477" t="s">
        <v>1912</v>
      </c>
      <c r="J367" s="479" t="s">
        <v>38</v>
      </c>
      <c r="K367" s="478" t="s">
        <v>6</v>
      </c>
      <c r="L367" s="478" t="s">
        <v>6</v>
      </c>
      <c r="M367" s="476"/>
      <c r="N367" s="478">
        <v>150</v>
      </c>
      <c r="O367" s="493" t="s">
        <v>357</v>
      </c>
      <c r="P367" s="479" t="s">
        <v>8</v>
      </c>
      <c r="Q367" s="479" t="s">
        <v>8</v>
      </c>
      <c r="R367" s="479" t="s">
        <v>8</v>
      </c>
      <c r="S367" s="479" t="s">
        <v>8</v>
      </c>
      <c r="T367" s="489" t="s">
        <v>760</v>
      </c>
      <c r="U367" s="477" t="s">
        <v>1862</v>
      </c>
      <c r="V367" s="477" t="s">
        <v>1863</v>
      </c>
      <c r="W367" s="648" t="s">
        <v>761</v>
      </c>
      <c r="X367" s="477"/>
    </row>
    <row r="368" spans="1:24" s="483" customFormat="1" ht="16.2" hidden="1" customHeight="1">
      <c r="A368" s="674"/>
      <c r="B368" s="476" t="s">
        <v>1032</v>
      </c>
      <c r="C368" s="476" t="s">
        <v>1418</v>
      </c>
      <c r="D368" s="475" t="s">
        <v>371</v>
      </c>
      <c r="E368" s="477" t="s">
        <v>589</v>
      </c>
      <c r="F368" s="477" t="s">
        <v>51</v>
      </c>
      <c r="G368" s="645" t="s">
        <v>399</v>
      </c>
      <c r="H368" s="477" t="s">
        <v>1556</v>
      </c>
      <c r="I368" s="646" t="s">
        <v>1609</v>
      </c>
      <c r="J368" s="479" t="s">
        <v>6</v>
      </c>
      <c r="K368" s="542" t="s">
        <v>6</v>
      </c>
      <c r="L368" s="542" t="s">
        <v>6</v>
      </c>
      <c r="M368" s="476"/>
      <c r="N368" s="478"/>
      <c r="O368" s="477" t="s">
        <v>358</v>
      </c>
      <c r="P368" s="479" t="s">
        <v>8</v>
      </c>
      <c r="Q368" s="479" t="s">
        <v>8</v>
      </c>
      <c r="R368" s="479" t="s">
        <v>8</v>
      </c>
      <c r="S368" s="479" t="s">
        <v>982</v>
      </c>
      <c r="T368" s="480" t="s">
        <v>1694</v>
      </c>
      <c r="U368" s="481" t="s">
        <v>1693</v>
      </c>
      <c r="V368" s="481" t="s">
        <v>1232</v>
      </c>
      <c r="W368" s="477" t="s">
        <v>1233</v>
      </c>
      <c r="X368" s="482"/>
    </row>
    <row r="369" spans="1:24" s="483" customFormat="1" ht="16.2" hidden="1" customHeight="1">
      <c r="A369" s="475" t="s">
        <v>1541</v>
      </c>
      <c r="B369" s="476" t="s">
        <v>1032</v>
      </c>
      <c r="C369" s="476" t="s">
        <v>1418</v>
      </c>
      <c r="D369" s="475" t="s">
        <v>371</v>
      </c>
      <c r="E369" s="477" t="s">
        <v>81</v>
      </c>
      <c r="F369" s="477" t="s">
        <v>51</v>
      </c>
      <c r="G369" s="645" t="s">
        <v>399</v>
      </c>
      <c r="H369" s="477" t="s">
        <v>1556</v>
      </c>
      <c r="I369" s="509" t="s">
        <v>355</v>
      </c>
      <c r="J369" s="478" t="s">
        <v>38</v>
      </c>
      <c r="K369" s="478" t="s">
        <v>6</v>
      </c>
      <c r="L369" s="478" t="s">
        <v>6</v>
      </c>
      <c r="M369" s="476"/>
      <c r="N369" s="478">
        <v>120</v>
      </c>
      <c r="O369" s="477" t="s">
        <v>359</v>
      </c>
      <c r="P369" s="479" t="s">
        <v>8</v>
      </c>
      <c r="Q369" s="479" t="s">
        <v>8</v>
      </c>
      <c r="R369" s="479" t="s">
        <v>8</v>
      </c>
      <c r="S369" s="479" t="s">
        <v>982</v>
      </c>
      <c r="T369" s="480" t="s">
        <v>1694</v>
      </c>
      <c r="U369" s="481" t="s">
        <v>1693</v>
      </c>
      <c r="V369" s="481" t="s">
        <v>1232</v>
      </c>
      <c r="W369" s="477" t="s">
        <v>1233</v>
      </c>
      <c r="X369" s="482"/>
    </row>
    <row r="370" spans="1:24" s="530" customFormat="1" ht="16.2" hidden="1" customHeight="1">
      <c r="A370" s="475" t="s">
        <v>1541</v>
      </c>
      <c r="B370" s="476" t="s">
        <v>1032</v>
      </c>
      <c r="C370" s="476" t="s">
        <v>1418</v>
      </c>
      <c r="D370" s="475" t="s">
        <v>371</v>
      </c>
      <c r="E370" s="477" t="s">
        <v>81</v>
      </c>
      <c r="F370" s="477" t="s">
        <v>51</v>
      </c>
      <c r="G370" s="645" t="s">
        <v>399</v>
      </c>
      <c r="H370" s="477" t="s">
        <v>1556</v>
      </c>
      <c r="I370" s="509" t="s">
        <v>1610</v>
      </c>
      <c r="J370" s="478" t="s">
        <v>38</v>
      </c>
      <c r="K370" s="542" t="s">
        <v>6</v>
      </c>
      <c r="L370" s="542" t="s">
        <v>6</v>
      </c>
      <c r="M370" s="521"/>
      <c r="N370" s="523">
        <v>105</v>
      </c>
      <c r="O370" s="522" t="s">
        <v>362</v>
      </c>
      <c r="P370" s="525" t="s">
        <v>8</v>
      </c>
      <c r="Q370" s="525" t="s">
        <v>8</v>
      </c>
      <c r="R370" s="525" t="s">
        <v>8</v>
      </c>
      <c r="S370" s="525" t="s">
        <v>8</v>
      </c>
      <c r="T370" s="522"/>
      <c r="U370" s="522"/>
      <c r="V370" s="523"/>
      <c r="W370" s="522"/>
      <c r="X370" s="522"/>
    </row>
    <row r="371" spans="1:24" s="530" customFormat="1" ht="16.2" hidden="1" customHeight="1">
      <c r="A371" s="475" t="s">
        <v>1542</v>
      </c>
      <c r="B371" s="476" t="s">
        <v>1032</v>
      </c>
      <c r="C371" s="476" t="s">
        <v>1418</v>
      </c>
      <c r="D371" s="475" t="s">
        <v>371</v>
      </c>
      <c r="E371" s="477" t="s">
        <v>1702</v>
      </c>
      <c r="F371" s="477" t="s">
        <v>51</v>
      </c>
      <c r="G371" s="645" t="s">
        <v>399</v>
      </c>
      <c r="H371" s="477" t="s">
        <v>1556</v>
      </c>
      <c r="I371" s="477" t="s">
        <v>1611</v>
      </c>
      <c r="J371" s="478" t="s">
        <v>38</v>
      </c>
      <c r="K371" s="542" t="s">
        <v>6</v>
      </c>
      <c r="L371" s="542" t="s">
        <v>6</v>
      </c>
      <c r="M371" s="521" t="s">
        <v>400</v>
      </c>
      <c r="N371" s="523" t="s">
        <v>1489</v>
      </c>
      <c r="O371" s="535" t="s">
        <v>363</v>
      </c>
      <c r="P371" s="525" t="s">
        <v>8</v>
      </c>
      <c r="Q371" s="525" t="s">
        <v>8</v>
      </c>
      <c r="R371" s="525" t="s">
        <v>8</v>
      </c>
      <c r="S371" s="525" t="s">
        <v>8</v>
      </c>
      <c r="T371" s="536" t="s">
        <v>1399</v>
      </c>
      <c r="U371" s="537"/>
      <c r="V371" s="537" t="s">
        <v>1398</v>
      </c>
      <c r="W371" s="522" t="s">
        <v>1491</v>
      </c>
      <c r="X371" s="537" t="s">
        <v>1492</v>
      </c>
    </row>
    <row r="372" spans="1:24" s="483" customFormat="1" ht="16.2" hidden="1" customHeight="1">
      <c r="A372" s="475" t="s">
        <v>1542</v>
      </c>
      <c r="B372" s="476" t="s">
        <v>1032</v>
      </c>
      <c r="C372" s="476" t="s">
        <v>1418</v>
      </c>
      <c r="D372" s="475" t="s">
        <v>371</v>
      </c>
      <c r="E372" s="477" t="s">
        <v>1702</v>
      </c>
      <c r="F372" s="477" t="s">
        <v>51</v>
      </c>
      <c r="G372" s="645" t="s">
        <v>399</v>
      </c>
      <c r="H372" s="477" t="s">
        <v>1556</v>
      </c>
      <c r="I372" s="477" t="s">
        <v>1612</v>
      </c>
      <c r="J372" s="478" t="s">
        <v>38</v>
      </c>
      <c r="K372" s="542" t="s">
        <v>6</v>
      </c>
      <c r="L372" s="542" t="s">
        <v>6</v>
      </c>
      <c r="M372" s="476"/>
      <c r="N372" s="478" t="s">
        <v>367</v>
      </c>
      <c r="O372" s="475" t="s">
        <v>366</v>
      </c>
      <c r="P372" s="479" t="s">
        <v>982</v>
      </c>
      <c r="Q372" s="479" t="s">
        <v>982</v>
      </c>
      <c r="R372" s="479" t="s">
        <v>982</v>
      </c>
      <c r="S372" s="479" t="s">
        <v>982</v>
      </c>
      <c r="T372" s="480"/>
      <c r="U372" s="482"/>
      <c r="V372" s="482" t="s">
        <v>1056</v>
      </c>
      <c r="W372" s="477" t="s">
        <v>1055</v>
      </c>
      <c r="X372" s="482"/>
    </row>
    <row r="373" spans="1:24" s="483" customFormat="1" ht="16.2" hidden="1" customHeight="1">
      <c r="A373" s="522" t="s">
        <v>198</v>
      </c>
      <c r="B373" s="520" t="s">
        <v>1032</v>
      </c>
      <c r="C373" s="521" t="s">
        <v>1418</v>
      </c>
      <c r="D373" s="522" t="s">
        <v>198</v>
      </c>
      <c r="E373" s="522" t="s">
        <v>247</v>
      </c>
      <c r="F373" s="522" t="s">
        <v>51</v>
      </c>
      <c r="G373" s="649" t="s">
        <v>399</v>
      </c>
      <c r="H373" s="522" t="s">
        <v>1556</v>
      </c>
      <c r="I373" s="650" t="s">
        <v>361</v>
      </c>
      <c r="J373" s="523" t="s">
        <v>38</v>
      </c>
      <c r="K373" s="651" t="s">
        <v>6</v>
      </c>
      <c r="L373" s="651" t="s">
        <v>6</v>
      </c>
      <c r="M373" s="476"/>
      <c r="N373" s="478" t="s">
        <v>369</v>
      </c>
      <c r="O373" s="475" t="s">
        <v>368</v>
      </c>
      <c r="P373" s="479" t="s">
        <v>982</v>
      </c>
      <c r="Q373" s="479" t="s">
        <v>982</v>
      </c>
      <c r="R373" s="479" t="s">
        <v>982</v>
      </c>
      <c r="S373" s="479" t="s">
        <v>982</v>
      </c>
      <c r="T373" s="480"/>
      <c r="U373" s="482"/>
      <c r="V373" s="482" t="s">
        <v>1056</v>
      </c>
      <c r="W373" s="477" t="s">
        <v>1055</v>
      </c>
      <c r="X373" s="482"/>
    </row>
    <row r="374" spans="1:24" s="483" customFormat="1" ht="16.2" hidden="1" customHeight="1">
      <c r="A374" s="475" t="s">
        <v>1543</v>
      </c>
      <c r="B374" s="475" t="s">
        <v>568</v>
      </c>
      <c r="C374" s="476" t="s">
        <v>1418</v>
      </c>
      <c r="D374" s="475" t="s">
        <v>1543</v>
      </c>
      <c r="E374" s="477" t="s">
        <v>364</v>
      </c>
      <c r="F374" s="475" t="s">
        <v>51</v>
      </c>
      <c r="G374" s="645" t="s">
        <v>399</v>
      </c>
      <c r="H374" s="477" t="s">
        <v>1556</v>
      </c>
      <c r="I374" s="475" t="s">
        <v>365</v>
      </c>
      <c r="J374" s="478" t="s">
        <v>6</v>
      </c>
      <c r="K374" s="478" t="s">
        <v>6</v>
      </c>
      <c r="L374" s="478" t="s">
        <v>6</v>
      </c>
      <c r="M374" s="476"/>
      <c r="N374" s="478" t="s">
        <v>369</v>
      </c>
      <c r="O374" s="475" t="s">
        <v>370</v>
      </c>
      <c r="P374" s="479" t="s">
        <v>982</v>
      </c>
      <c r="Q374" s="479" t="s">
        <v>982</v>
      </c>
      <c r="R374" s="479" t="s">
        <v>982</v>
      </c>
      <c r="S374" s="479" t="s">
        <v>982</v>
      </c>
      <c r="T374" s="480"/>
      <c r="U374" s="482"/>
      <c r="V374" s="482" t="s">
        <v>1056</v>
      </c>
      <c r="W374" s="477" t="s">
        <v>1055</v>
      </c>
      <c r="X374" s="482"/>
    </row>
    <row r="375" spans="1:24" s="483" customFormat="1" ht="16.2" hidden="1" customHeight="1">
      <c r="A375" s="475" t="s">
        <v>1543</v>
      </c>
      <c r="B375" s="475" t="s">
        <v>568</v>
      </c>
      <c r="C375" s="476" t="s">
        <v>1418</v>
      </c>
      <c r="D375" s="475" t="s">
        <v>1543</v>
      </c>
      <c r="E375" s="477" t="s">
        <v>364</v>
      </c>
      <c r="F375" s="475" t="s">
        <v>51</v>
      </c>
      <c r="G375" s="477" t="s">
        <v>400</v>
      </c>
      <c r="H375" s="475" t="s">
        <v>1567</v>
      </c>
      <c r="I375" s="475" t="s">
        <v>1568</v>
      </c>
      <c r="J375" s="478" t="s">
        <v>6</v>
      </c>
      <c r="K375" s="478" t="s">
        <v>6</v>
      </c>
      <c r="L375" s="478" t="s">
        <v>6</v>
      </c>
      <c r="M375" s="476"/>
      <c r="N375" s="478"/>
      <c r="O375" s="493" t="s">
        <v>408</v>
      </c>
      <c r="P375" s="479">
        <v>6</v>
      </c>
      <c r="Q375" s="479">
        <v>4</v>
      </c>
      <c r="R375" s="479">
        <v>1</v>
      </c>
      <c r="S375" s="484">
        <f>AVERAGE(P375:R375)</f>
        <v>3.6666666666666665</v>
      </c>
      <c r="T375" s="477" t="s">
        <v>1859</v>
      </c>
      <c r="U375" s="477" t="s">
        <v>1860</v>
      </c>
      <c r="V375" s="477" t="s">
        <v>1861</v>
      </c>
      <c r="W375" s="508" t="s">
        <v>1858</v>
      </c>
      <c r="X375" s="477"/>
    </row>
    <row r="376" spans="1:24" s="483" customFormat="1" ht="16.2" hidden="1" customHeight="1">
      <c r="A376" s="475" t="s">
        <v>1543</v>
      </c>
      <c r="B376" s="475" t="s">
        <v>568</v>
      </c>
      <c r="C376" s="476" t="s">
        <v>1418</v>
      </c>
      <c r="D376" s="475" t="s">
        <v>1543</v>
      </c>
      <c r="E376" s="477" t="s">
        <v>364</v>
      </c>
      <c r="F376" s="475" t="s">
        <v>51</v>
      </c>
      <c r="G376" s="477" t="s">
        <v>400</v>
      </c>
      <c r="H376" s="477" t="s">
        <v>1583</v>
      </c>
      <c r="I376" s="475" t="s">
        <v>1645</v>
      </c>
      <c r="J376" s="478" t="s">
        <v>6</v>
      </c>
      <c r="K376" s="478" t="s">
        <v>6</v>
      </c>
      <c r="L376" s="478" t="s">
        <v>6</v>
      </c>
      <c r="M376" s="476" t="s">
        <v>982</v>
      </c>
      <c r="N376" s="479" t="s">
        <v>982</v>
      </c>
      <c r="O376" s="477" t="s">
        <v>410</v>
      </c>
      <c r="P376" s="479">
        <v>20</v>
      </c>
      <c r="Q376" s="479">
        <v>20</v>
      </c>
      <c r="R376" s="479">
        <v>30</v>
      </c>
      <c r="S376" s="484">
        <f>AVERAGE(P376:R376)</f>
        <v>23.333333333333332</v>
      </c>
      <c r="T376" s="489"/>
      <c r="U376" s="481"/>
      <c r="V376" s="481" t="s">
        <v>1172</v>
      </c>
      <c r="W376" s="490"/>
      <c r="X376" s="490"/>
    </row>
    <row r="377" spans="1:24" s="483" customFormat="1" ht="16.2" hidden="1" customHeight="1">
      <c r="A377" s="475" t="s">
        <v>1541</v>
      </c>
      <c r="B377" s="476" t="s">
        <v>1032</v>
      </c>
      <c r="C377" s="476" t="s">
        <v>1418</v>
      </c>
      <c r="D377" s="477" t="s">
        <v>371</v>
      </c>
      <c r="E377" s="477" t="s">
        <v>81</v>
      </c>
      <c r="F377" s="477" t="s">
        <v>15</v>
      </c>
      <c r="G377" s="477" t="s">
        <v>109</v>
      </c>
      <c r="H377" s="477" t="s">
        <v>1740</v>
      </c>
      <c r="I377" s="477" t="s">
        <v>419</v>
      </c>
      <c r="J377" s="478" t="s">
        <v>38</v>
      </c>
      <c r="K377" s="478" t="s">
        <v>38</v>
      </c>
      <c r="L377" s="478" t="s">
        <v>38</v>
      </c>
      <c r="M377" s="476" t="s">
        <v>982</v>
      </c>
      <c r="N377" s="479" t="s">
        <v>982</v>
      </c>
      <c r="O377" s="477" t="s">
        <v>412</v>
      </c>
      <c r="P377" s="479" t="s">
        <v>8</v>
      </c>
      <c r="Q377" s="479" t="s">
        <v>8</v>
      </c>
      <c r="R377" s="479" t="s">
        <v>8</v>
      </c>
      <c r="S377" s="479" t="s">
        <v>982</v>
      </c>
      <c r="T377" s="489"/>
      <c r="U377" s="481"/>
      <c r="V377" s="481" t="s">
        <v>1172</v>
      </c>
      <c r="W377" s="490"/>
      <c r="X377" s="490"/>
    </row>
    <row r="378" spans="1:24" s="483" customFormat="1" ht="16.2" hidden="1" customHeight="1">
      <c r="A378" s="475" t="s">
        <v>1542</v>
      </c>
      <c r="B378" s="476" t="s">
        <v>1032</v>
      </c>
      <c r="C378" s="476" t="s">
        <v>1418</v>
      </c>
      <c r="D378" s="477" t="s">
        <v>371</v>
      </c>
      <c r="E378" s="477" t="s">
        <v>589</v>
      </c>
      <c r="F378" s="477" t="s">
        <v>15</v>
      </c>
      <c r="G378" s="477" t="s">
        <v>109</v>
      </c>
      <c r="H378" s="477" t="s">
        <v>409</v>
      </c>
      <c r="I378" s="477" t="s">
        <v>418</v>
      </c>
      <c r="J378" s="479" t="s">
        <v>38</v>
      </c>
      <c r="K378" s="478" t="s">
        <v>38</v>
      </c>
      <c r="L378" s="478" t="s">
        <v>38</v>
      </c>
      <c r="M378" s="476" t="s">
        <v>982</v>
      </c>
      <c r="N378" s="479" t="s">
        <v>982</v>
      </c>
      <c r="O378" s="493" t="s">
        <v>414</v>
      </c>
      <c r="P378" s="479" t="s">
        <v>8</v>
      </c>
      <c r="Q378" s="479" t="s">
        <v>8</v>
      </c>
      <c r="R378" s="479" t="s">
        <v>8</v>
      </c>
      <c r="S378" s="479" t="s">
        <v>982</v>
      </c>
      <c r="T378" s="489"/>
      <c r="U378" s="481"/>
      <c r="V378" s="481" t="s">
        <v>1172</v>
      </c>
      <c r="W378" s="490"/>
      <c r="X378" s="490"/>
    </row>
    <row r="379" spans="1:24" s="483" customFormat="1" ht="16.2" hidden="1" customHeight="1">
      <c r="A379" s="475" t="s">
        <v>1542</v>
      </c>
      <c r="B379" s="476" t="s">
        <v>1032</v>
      </c>
      <c r="C379" s="476" t="s">
        <v>1418</v>
      </c>
      <c r="D379" s="477" t="s">
        <v>371</v>
      </c>
      <c r="E379" s="477" t="s">
        <v>589</v>
      </c>
      <c r="F379" s="477" t="s">
        <v>15</v>
      </c>
      <c r="G379" s="477" t="s">
        <v>109</v>
      </c>
      <c r="H379" s="477" t="s">
        <v>1722</v>
      </c>
      <c r="I379" s="477" t="s">
        <v>418</v>
      </c>
      <c r="J379" s="479" t="s">
        <v>38</v>
      </c>
      <c r="K379" s="478" t="s">
        <v>38</v>
      </c>
      <c r="L379" s="478" t="s">
        <v>38</v>
      </c>
      <c r="M379" s="476"/>
      <c r="N379" s="478"/>
      <c r="O379" s="477" t="s">
        <v>417</v>
      </c>
      <c r="P379" s="479">
        <v>4</v>
      </c>
      <c r="Q379" s="479">
        <v>2</v>
      </c>
      <c r="R379" s="479">
        <v>6</v>
      </c>
      <c r="S379" s="484">
        <f>AVERAGE(P379:R379)</f>
        <v>4</v>
      </c>
      <c r="T379" s="480" t="s">
        <v>1847</v>
      </c>
      <c r="U379" s="482" t="s">
        <v>1141</v>
      </c>
      <c r="V379" s="482" t="s">
        <v>1388</v>
      </c>
      <c r="W379" s="477" t="s">
        <v>1386</v>
      </c>
      <c r="X379" s="485"/>
    </row>
    <row r="380" spans="1:24" s="483" customFormat="1" ht="16.2" hidden="1" customHeight="1">
      <c r="A380" s="475" t="s">
        <v>1542</v>
      </c>
      <c r="B380" s="476" t="s">
        <v>1032</v>
      </c>
      <c r="C380" s="476" t="s">
        <v>1418</v>
      </c>
      <c r="D380" s="477" t="s">
        <v>371</v>
      </c>
      <c r="E380" s="477" t="s">
        <v>589</v>
      </c>
      <c r="F380" s="477" t="s">
        <v>15</v>
      </c>
      <c r="G380" s="477" t="s">
        <v>109</v>
      </c>
      <c r="H380" s="477" t="s">
        <v>1723</v>
      </c>
      <c r="I380" s="477" t="s">
        <v>419</v>
      </c>
      <c r="J380" s="479" t="s">
        <v>38</v>
      </c>
      <c r="K380" s="478" t="s">
        <v>38</v>
      </c>
      <c r="L380" s="478" t="s">
        <v>38</v>
      </c>
      <c r="M380" s="476"/>
      <c r="N380" s="478"/>
      <c r="O380" s="493" t="s">
        <v>416</v>
      </c>
      <c r="P380" s="479">
        <v>2</v>
      </c>
      <c r="Q380" s="479">
        <v>2</v>
      </c>
      <c r="R380" s="479">
        <v>0</v>
      </c>
      <c r="S380" s="484">
        <f>AVERAGE(P380:R380)</f>
        <v>1.3333333333333333</v>
      </c>
      <c r="T380" s="480" t="s">
        <v>1369</v>
      </c>
      <c r="U380" s="482" t="s">
        <v>1366</v>
      </c>
      <c r="V380" s="636">
        <v>56412345321</v>
      </c>
      <c r="W380" s="490" t="s">
        <v>547</v>
      </c>
      <c r="X380" s="482"/>
    </row>
    <row r="381" spans="1:24" s="483" customFormat="1" ht="16.2" hidden="1" customHeight="1">
      <c r="A381" s="475" t="s">
        <v>1543</v>
      </c>
      <c r="B381" s="475" t="s">
        <v>568</v>
      </c>
      <c r="C381" s="476" t="s">
        <v>1418</v>
      </c>
      <c r="D381" s="475" t="s">
        <v>1543</v>
      </c>
      <c r="E381" s="477" t="s">
        <v>950</v>
      </c>
      <c r="F381" s="477" t="s">
        <v>51</v>
      </c>
      <c r="G381" s="645" t="s">
        <v>399</v>
      </c>
      <c r="H381" s="477" t="s">
        <v>1556</v>
      </c>
      <c r="I381" s="477" t="s">
        <v>1557</v>
      </c>
      <c r="J381" s="478" t="s">
        <v>38</v>
      </c>
      <c r="K381" s="478" t="s">
        <v>38</v>
      </c>
      <c r="L381" s="478" t="s">
        <v>6</v>
      </c>
      <c r="M381" s="476"/>
      <c r="N381" s="478" t="s">
        <v>367</v>
      </c>
      <c r="O381" s="477" t="s">
        <v>951</v>
      </c>
      <c r="P381" s="479" t="s">
        <v>982</v>
      </c>
      <c r="Q381" s="479" t="s">
        <v>982</v>
      </c>
      <c r="R381" s="479" t="s">
        <v>982</v>
      </c>
      <c r="S381" s="479" t="s">
        <v>982</v>
      </c>
      <c r="T381" s="480" t="s">
        <v>1341</v>
      </c>
      <c r="U381" s="482" t="s">
        <v>1343</v>
      </c>
      <c r="V381" s="482" t="s">
        <v>1342</v>
      </c>
      <c r="W381" s="477" t="s">
        <v>1340</v>
      </c>
      <c r="X381" s="482"/>
    </row>
    <row r="382" spans="1:24" s="483" customFormat="1" ht="16.2" hidden="1" customHeight="1">
      <c r="A382" s="475" t="s">
        <v>1543</v>
      </c>
      <c r="B382" s="475" t="s">
        <v>568</v>
      </c>
      <c r="C382" s="476" t="s">
        <v>1418</v>
      </c>
      <c r="D382" s="475" t="s">
        <v>1543</v>
      </c>
      <c r="E382" s="477" t="s">
        <v>950</v>
      </c>
      <c r="F382" s="477" t="s">
        <v>51</v>
      </c>
      <c r="G382" s="645" t="s">
        <v>399</v>
      </c>
      <c r="H382" s="477" t="s">
        <v>1556</v>
      </c>
      <c r="I382" s="477" t="s">
        <v>1558</v>
      </c>
      <c r="J382" s="478" t="s">
        <v>38</v>
      </c>
      <c r="K382" s="478" t="s">
        <v>38</v>
      </c>
      <c r="L382" s="478" t="s">
        <v>6</v>
      </c>
      <c r="M382" s="476"/>
      <c r="N382" s="478" t="s">
        <v>367</v>
      </c>
      <c r="O382" s="477" t="s">
        <v>952</v>
      </c>
      <c r="P382" s="479" t="s">
        <v>982</v>
      </c>
      <c r="Q382" s="479" t="s">
        <v>982</v>
      </c>
      <c r="R382" s="479" t="s">
        <v>982</v>
      </c>
      <c r="S382" s="479" t="s">
        <v>982</v>
      </c>
      <c r="T382" s="480" t="s">
        <v>1341</v>
      </c>
      <c r="U382" s="482" t="s">
        <v>1343</v>
      </c>
      <c r="V382" s="482" t="s">
        <v>1342</v>
      </c>
      <c r="W382" s="477" t="s">
        <v>1340</v>
      </c>
      <c r="X382" s="482"/>
    </row>
    <row r="383" spans="1:24" s="483" customFormat="1" ht="16.2" hidden="1" customHeight="1">
      <c r="A383" s="475" t="s">
        <v>1543</v>
      </c>
      <c r="B383" s="475" t="s">
        <v>568</v>
      </c>
      <c r="C383" s="476" t="s">
        <v>1418</v>
      </c>
      <c r="D383" s="475" t="s">
        <v>1543</v>
      </c>
      <c r="E383" s="477" t="s">
        <v>773</v>
      </c>
      <c r="F383" s="477" t="s">
        <v>51</v>
      </c>
      <c r="G383" s="477" t="s">
        <v>400</v>
      </c>
      <c r="H383" s="477" t="s">
        <v>1583</v>
      </c>
      <c r="I383" s="477" t="s">
        <v>977</v>
      </c>
      <c r="J383" s="479" t="s">
        <v>6</v>
      </c>
      <c r="K383" s="479" t="s">
        <v>6</v>
      </c>
      <c r="L383" s="479" t="s">
        <v>6</v>
      </c>
      <c r="M383" s="476"/>
      <c r="N383" s="478" t="s">
        <v>994</v>
      </c>
      <c r="O383" s="477" t="s">
        <v>1011</v>
      </c>
      <c r="P383" s="479" t="s">
        <v>982</v>
      </c>
      <c r="Q383" s="479" t="s">
        <v>982</v>
      </c>
      <c r="R383" s="479" t="s">
        <v>982</v>
      </c>
      <c r="S383" s="479" t="s">
        <v>982</v>
      </c>
      <c r="T383" s="489" t="s">
        <v>775</v>
      </c>
      <c r="U383" s="481" t="s">
        <v>1344</v>
      </c>
      <c r="V383" s="481" t="s">
        <v>776</v>
      </c>
      <c r="W383" s="477" t="s">
        <v>777</v>
      </c>
      <c r="X383" s="482" t="s">
        <v>759</v>
      </c>
    </row>
    <row r="384" spans="1:24" s="483" customFormat="1" ht="16.2" hidden="1" customHeight="1">
      <c r="A384" s="475" t="s">
        <v>1543</v>
      </c>
      <c r="B384" s="475" t="s">
        <v>568</v>
      </c>
      <c r="C384" s="476" t="s">
        <v>1418</v>
      </c>
      <c r="D384" s="475" t="s">
        <v>1543</v>
      </c>
      <c r="E384" s="477" t="s">
        <v>773</v>
      </c>
      <c r="F384" s="477" t="s">
        <v>51</v>
      </c>
      <c r="G384" s="477" t="s">
        <v>400</v>
      </c>
      <c r="H384" s="477" t="s">
        <v>1583</v>
      </c>
      <c r="I384" s="477" t="s">
        <v>976</v>
      </c>
      <c r="J384" s="479" t="s">
        <v>6</v>
      </c>
      <c r="K384" s="479" t="s">
        <v>6</v>
      </c>
      <c r="L384" s="479" t="s">
        <v>38</v>
      </c>
      <c r="M384" s="476"/>
      <c r="N384" s="478" t="s">
        <v>982</v>
      </c>
      <c r="O384" s="477" t="s">
        <v>982</v>
      </c>
      <c r="P384" s="479" t="s">
        <v>982</v>
      </c>
      <c r="Q384" s="479" t="s">
        <v>982</v>
      </c>
      <c r="R384" s="479" t="s">
        <v>982</v>
      </c>
      <c r="S384" s="479" t="s">
        <v>982</v>
      </c>
      <c r="T384" s="489" t="s">
        <v>775</v>
      </c>
      <c r="U384" s="481" t="s">
        <v>1344</v>
      </c>
      <c r="V384" s="481" t="s">
        <v>776</v>
      </c>
      <c r="W384" s="477" t="s">
        <v>777</v>
      </c>
      <c r="X384" s="482" t="s">
        <v>759</v>
      </c>
    </row>
    <row r="385" spans="1:24" s="483" customFormat="1" ht="16.2" hidden="1" customHeight="1">
      <c r="A385" s="475" t="s">
        <v>1543</v>
      </c>
      <c r="B385" s="475" t="s">
        <v>568</v>
      </c>
      <c r="C385" s="476" t="s">
        <v>1418</v>
      </c>
      <c r="D385" s="475" t="s">
        <v>1543</v>
      </c>
      <c r="E385" s="477" t="s">
        <v>773</v>
      </c>
      <c r="F385" s="477" t="s">
        <v>51</v>
      </c>
      <c r="G385" s="477" t="s">
        <v>400</v>
      </c>
      <c r="H385" s="477" t="s">
        <v>1583</v>
      </c>
      <c r="I385" s="477" t="s">
        <v>1021</v>
      </c>
      <c r="J385" s="479" t="s">
        <v>38</v>
      </c>
      <c r="K385" s="479" t="s">
        <v>38</v>
      </c>
      <c r="L385" s="479" t="s">
        <v>6</v>
      </c>
      <c r="M385" s="476"/>
      <c r="N385" s="478" t="s">
        <v>982</v>
      </c>
      <c r="O385" s="477" t="s">
        <v>1015</v>
      </c>
      <c r="P385" s="479" t="s">
        <v>982</v>
      </c>
      <c r="Q385" s="479" t="s">
        <v>982</v>
      </c>
      <c r="R385" s="479" t="s">
        <v>982</v>
      </c>
      <c r="S385" s="479" t="s">
        <v>982</v>
      </c>
      <c r="T385" s="489" t="s">
        <v>775</v>
      </c>
      <c r="U385" s="481" t="s">
        <v>1344</v>
      </c>
      <c r="V385" s="481" t="s">
        <v>776</v>
      </c>
      <c r="W385" s="477" t="s">
        <v>777</v>
      </c>
      <c r="X385" s="482" t="s">
        <v>759</v>
      </c>
    </row>
    <row r="386" spans="1:24" s="483" customFormat="1" ht="16.2" hidden="1" customHeight="1">
      <c r="A386" s="475" t="s">
        <v>1543</v>
      </c>
      <c r="B386" s="475" t="s">
        <v>568</v>
      </c>
      <c r="C386" s="476" t="s">
        <v>1418</v>
      </c>
      <c r="D386" s="475" t="s">
        <v>1543</v>
      </c>
      <c r="E386" s="477" t="s">
        <v>773</v>
      </c>
      <c r="F386" s="477" t="s">
        <v>51</v>
      </c>
      <c r="G386" s="477" t="s">
        <v>400</v>
      </c>
      <c r="H386" s="477" t="s">
        <v>1575</v>
      </c>
      <c r="I386" s="477" t="s">
        <v>1647</v>
      </c>
      <c r="J386" s="479" t="s">
        <v>6</v>
      </c>
      <c r="K386" s="479" t="s">
        <v>6</v>
      </c>
      <c r="L386" s="479" t="s">
        <v>6</v>
      </c>
      <c r="M386" s="476"/>
      <c r="N386" s="478" t="s">
        <v>994</v>
      </c>
      <c r="O386" s="477" t="s">
        <v>1013</v>
      </c>
      <c r="P386" s="479" t="s">
        <v>982</v>
      </c>
      <c r="Q386" s="479" t="s">
        <v>982</v>
      </c>
      <c r="R386" s="479" t="s">
        <v>982</v>
      </c>
      <c r="S386" s="479" t="s">
        <v>982</v>
      </c>
      <c r="T386" s="489" t="s">
        <v>775</v>
      </c>
      <c r="U386" s="481" t="s">
        <v>1344</v>
      </c>
      <c r="V386" s="481" t="s">
        <v>776</v>
      </c>
      <c r="W386" s="477" t="s">
        <v>777</v>
      </c>
      <c r="X386" s="482" t="s">
        <v>759</v>
      </c>
    </row>
    <row r="387" spans="1:24" s="483" customFormat="1" ht="16.2" hidden="1" customHeight="1">
      <c r="A387" s="475" t="s">
        <v>1543</v>
      </c>
      <c r="B387" s="475" t="s">
        <v>568</v>
      </c>
      <c r="C387" s="476" t="s">
        <v>1418</v>
      </c>
      <c r="D387" s="475" t="s">
        <v>1543</v>
      </c>
      <c r="E387" s="477" t="s">
        <v>773</v>
      </c>
      <c r="F387" s="477" t="s">
        <v>51</v>
      </c>
      <c r="G387" s="477" t="s">
        <v>400</v>
      </c>
      <c r="H387" s="477" t="s">
        <v>1575</v>
      </c>
      <c r="I387" s="477" t="s">
        <v>1646</v>
      </c>
      <c r="J387" s="479" t="s">
        <v>38</v>
      </c>
      <c r="K387" s="479" t="s">
        <v>38</v>
      </c>
      <c r="L387" s="479" t="s">
        <v>6</v>
      </c>
      <c r="M387" s="476"/>
      <c r="N387" s="478" t="s">
        <v>982</v>
      </c>
      <c r="O387" s="477" t="s">
        <v>1014</v>
      </c>
      <c r="P387" s="479" t="s">
        <v>982</v>
      </c>
      <c r="Q387" s="479" t="s">
        <v>982</v>
      </c>
      <c r="R387" s="479" t="s">
        <v>982</v>
      </c>
      <c r="S387" s="479" t="s">
        <v>982</v>
      </c>
      <c r="T387" s="489" t="s">
        <v>775</v>
      </c>
      <c r="U387" s="481" t="s">
        <v>1344</v>
      </c>
      <c r="V387" s="481" t="s">
        <v>776</v>
      </c>
      <c r="W387" s="477" t="s">
        <v>777</v>
      </c>
      <c r="X387" s="482" t="s">
        <v>759</v>
      </c>
    </row>
    <row r="388" spans="1:24" s="483" customFormat="1" ht="16.2" hidden="1" customHeight="1">
      <c r="A388" s="475" t="s">
        <v>1543</v>
      </c>
      <c r="B388" s="475" t="s">
        <v>568</v>
      </c>
      <c r="C388" s="476" t="s">
        <v>1418</v>
      </c>
      <c r="D388" s="475" t="s">
        <v>1543</v>
      </c>
      <c r="E388" s="477" t="s">
        <v>773</v>
      </c>
      <c r="F388" s="477" t="s">
        <v>51</v>
      </c>
      <c r="G388" s="477" t="s">
        <v>400</v>
      </c>
      <c r="H388" s="475" t="s">
        <v>1567</v>
      </c>
      <c r="I388" s="477" t="s">
        <v>400</v>
      </c>
      <c r="J388" s="479" t="s">
        <v>6</v>
      </c>
      <c r="K388" s="479" t="s">
        <v>6</v>
      </c>
      <c r="L388" s="479" t="s">
        <v>6</v>
      </c>
      <c r="M388" s="476"/>
      <c r="N388" s="478" t="s">
        <v>994</v>
      </c>
      <c r="O388" s="477" t="s">
        <v>1012</v>
      </c>
      <c r="P388" s="479" t="s">
        <v>982</v>
      </c>
      <c r="Q388" s="479" t="s">
        <v>982</v>
      </c>
      <c r="R388" s="479" t="s">
        <v>982</v>
      </c>
      <c r="S388" s="479" t="s">
        <v>982</v>
      </c>
      <c r="T388" s="489" t="s">
        <v>775</v>
      </c>
      <c r="U388" s="481" t="s">
        <v>1344</v>
      </c>
      <c r="V388" s="481" t="s">
        <v>776</v>
      </c>
      <c r="W388" s="477" t="s">
        <v>777</v>
      </c>
      <c r="X388" s="482" t="s">
        <v>759</v>
      </c>
    </row>
    <row r="389" spans="1:24" s="483" customFormat="1" ht="16.2" hidden="1" customHeight="1">
      <c r="A389" s="475" t="s">
        <v>1543</v>
      </c>
      <c r="B389" s="475" t="s">
        <v>568</v>
      </c>
      <c r="C389" s="476" t="s">
        <v>1418</v>
      </c>
      <c r="D389" s="475" t="s">
        <v>1543</v>
      </c>
      <c r="E389" s="477" t="s">
        <v>778</v>
      </c>
      <c r="F389" s="477" t="s">
        <v>51</v>
      </c>
      <c r="G389" s="477" t="s">
        <v>400</v>
      </c>
      <c r="H389" s="477" t="s">
        <v>1578</v>
      </c>
      <c r="I389" s="477" t="s">
        <v>400</v>
      </c>
      <c r="J389" s="479" t="s">
        <v>6</v>
      </c>
      <c r="K389" s="478" t="s">
        <v>982</v>
      </c>
      <c r="L389" s="478" t="s">
        <v>38</v>
      </c>
      <c r="M389" s="476"/>
      <c r="N389" s="478"/>
      <c r="O389" s="477"/>
      <c r="P389" s="479" t="s">
        <v>982</v>
      </c>
      <c r="Q389" s="479" t="s">
        <v>982</v>
      </c>
      <c r="R389" s="479" t="s">
        <v>982</v>
      </c>
      <c r="S389" s="479" t="s">
        <v>982</v>
      </c>
      <c r="T389" s="489" t="s">
        <v>779</v>
      </c>
      <c r="U389" s="481" t="s">
        <v>780</v>
      </c>
      <c r="V389" s="481" t="s">
        <v>781</v>
      </c>
      <c r="W389" s="481" t="s">
        <v>782</v>
      </c>
      <c r="X389" s="482" t="s">
        <v>759</v>
      </c>
    </row>
    <row r="390" spans="1:24" s="483" customFormat="1" ht="16.2" hidden="1" customHeight="1">
      <c r="A390" s="475" t="s">
        <v>1543</v>
      </c>
      <c r="B390" s="475" t="s">
        <v>568</v>
      </c>
      <c r="C390" s="476" t="s">
        <v>1418</v>
      </c>
      <c r="D390" s="475" t="s">
        <v>1543</v>
      </c>
      <c r="E390" s="477" t="s">
        <v>778</v>
      </c>
      <c r="F390" s="477" t="s">
        <v>51</v>
      </c>
      <c r="G390" s="477" t="s">
        <v>400</v>
      </c>
      <c r="H390" s="477" t="s">
        <v>1579</v>
      </c>
      <c r="I390" s="485" t="s">
        <v>966</v>
      </c>
      <c r="J390" s="479" t="s">
        <v>6</v>
      </c>
      <c r="K390" s="478" t="s">
        <v>982</v>
      </c>
      <c r="L390" s="478" t="s">
        <v>6</v>
      </c>
      <c r="M390" s="476"/>
      <c r="N390" s="478" t="s">
        <v>984</v>
      </c>
      <c r="O390" s="477" t="s">
        <v>991</v>
      </c>
      <c r="P390" s="479" t="s">
        <v>982</v>
      </c>
      <c r="Q390" s="479" t="s">
        <v>982</v>
      </c>
      <c r="R390" s="479" t="s">
        <v>982</v>
      </c>
      <c r="S390" s="479" t="s">
        <v>982</v>
      </c>
      <c r="T390" s="489" t="s">
        <v>779</v>
      </c>
      <c r="U390" s="481" t="s">
        <v>780</v>
      </c>
      <c r="V390" s="481" t="s">
        <v>781</v>
      </c>
      <c r="W390" s="481" t="s">
        <v>782</v>
      </c>
      <c r="X390" s="482" t="s">
        <v>759</v>
      </c>
    </row>
    <row r="391" spans="1:24" s="483" customFormat="1" ht="16.2" hidden="1" customHeight="1">
      <c r="A391" s="475" t="s">
        <v>1543</v>
      </c>
      <c r="B391" s="475" t="s">
        <v>568</v>
      </c>
      <c r="C391" s="476" t="s">
        <v>1418</v>
      </c>
      <c r="D391" s="475" t="s">
        <v>1543</v>
      </c>
      <c r="E391" s="477" t="s">
        <v>778</v>
      </c>
      <c r="F391" s="477" t="s">
        <v>51</v>
      </c>
      <c r="G391" s="477" t="s">
        <v>400</v>
      </c>
      <c r="H391" s="477" t="s">
        <v>1579</v>
      </c>
      <c r="I391" s="485" t="s">
        <v>967</v>
      </c>
      <c r="J391" s="479" t="s">
        <v>38</v>
      </c>
      <c r="K391" s="478" t="s">
        <v>982</v>
      </c>
      <c r="L391" s="478" t="s">
        <v>6</v>
      </c>
      <c r="M391" s="476"/>
      <c r="N391" s="478" t="s">
        <v>984</v>
      </c>
      <c r="O391" s="477" t="s">
        <v>991</v>
      </c>
      <c r="P391" s="479" t="s">
        <v>982</v>
      </c>
      <c r="Q391" s="479" t="s">
        <v>982</v>
      </c>
      <c r="R391" s="479" t="s">
        <v>982</v>
      </c>
      <c r="S391" s="479" t="s">
        <v>982</v>
      </c>
      <c r="T391" s="489" t="s">
        <v>779</v>
      </c>
      <c r="U391" s="481" t="s">
        <v>780</v>
      </c>
      <c r="V391" s="481" t="s">
        <v>781</v>
      </c>
      <c r="W391" s="481" t="s">
        <v>782</v>
      </c>
      <c r="X391" s="482" t="s">
        <v>759</v>
      </c>
    </row>
    <row r="392" spans="1:24" s="483" customFormat="1" ht="16.2" hidden="1" customHeight="1">
      <c r="A392" s="475" t="s">
        <v>1543</v>
      </c>
      <c r="B392" s="475" t="s">
        <v>568</v>
      </c>
      <c r="C392" s="476" t="s">
        <v>1418</v>
      </c>
      <c r="D392" s="475" t="s">
        <v>1543</v>
      </c>
      <c r="E392" s="477" t="s">
        <v>778</v>
      </c>
      <c r="F392" s="477" t="s">
        <v>51</v>
      </c>
      <c r="G392" s="477" t="s">
        <v>400</v>
      </c>
      <c r="H392" s="477" t="s">
        <v>1583</v>
      </c>
      <c r="I392" s="485" t="s">
        <v>964</v>
      </c>
      <c r="J392" s="479" t="s">
        <v>6</v>
      </c>
      <c r="K392" s="478" t="s">
        <v>982</v>
      </c>
      <c r="L392" s="478" t="s">
        <v>38</v>
      </c>
      <c r="M392" s="476"/>
      <c r="N392" s="478" t="s">
        <v>984</v>
      </c>
      <c r="O392" s="477" t="s">
        <v>992</v>
      </c>
      <c r="P392" s="479" t="s">
        <v>982</v>
      </c>
      <c r="Q392" s="479" t="s">
        <v>982</v>
      </c>
      <c r="R392" s="479" t="s">
        <v>982</v>
      </c>
      <c r="S392" s="479" t="s">
        <v>982</v>
      </c>
      <c r="T392" s="489" t="s">
        <v>779</v>
      </c>
      <c r="U392" s="481" t="s">
        <v>780</v>
      </c>
      <c r="V392" s="481" t="s">
        <v>781</v>
      </c>
      <c r="W392" s="481" t="s">
        <v>782</v>
      </c>
      <c r="X392" s="482" t="s">
        <v>759</v>
      </c>
    </row>
    <row r="393" spans="1:24" s="483" customFormat="1" ht="16.2" hidden="1" customHeight="1">
      <c r="A393" s="475" t="s">
        <v>1543</v>
      </c>
      <c r="B393" s="475" t="s">
        <v>568</v>
      </c>
      <c r="C393" s="476" t="s">
        <v>1418</v>
      </c>
      <c r="D393" s="475" t="s">
        <v>1543</v>
      </c>
      <c r="E393" s="477" t="s">
        <v>778</v>
      </c>
      <c r="F393" s="477" t="s">
        <v>51</v>
      </c>
      <c r="G393" s="477" t="s">
        <v>400</v>
      </c>
      <c r="H393" s="477" t="s">
        <v>1583</v>
      </c>
      <c r="I393" s="485" t="s">
        <v>956</v>
      </c>
      <c r="J393" s="479" t="s">
        <v>6</v>
      </c>
      <c r="K393" s="478" t="s">
        <v>982</v>
      </c>
      <c r="L393" s="478" t="s">
        <v>38</v>
      </c>
      <c r="M393" s="476"/>
      <c r="N393" s="478" t="s">
        <v>982</v>
      </c>
      <c r="O393" s="477" t="s">
        <v>982</v>
      </c>
      <c r="P393" s="479" t="s">
        <v>982</v>
      </c>
      <c r="Q393" s="479" t="s">
        <v>982</v>
      </c>
      <c r="R393" s="479" t="s">
        <v>982</v>
      </c>
      <c r="S393" s="479" t="s">
        <v>982</v>
      </c>
      <c r="T393" s="489" t="s">
        <v>779</v>
      </c>
      <c r="U393" s="481" t="s">
        <v>780</v>
      </c>
      <c r="V393" s="481" t="s">
        <v>781</v>
      </c>
      <c r="W393" s="481" t="s">
        <v>782</v>
      </c>
      <c r="X393" s="482" t="s">
        <v>759</v>
      </c>
    </row>
    <row r="394" spans="1:24" s="483" customFormat="1" ht="16.2" hidden="1" customHeight="1">
      <c r="A394" s="475" t="s">
        <v>1543</v>
      </c>
      <c r="B394" s="475" t="s">
        <v>568</v>
      </c>
      <c r="C394" s="476" t="s">
        <v>1418</v>
      </c>
      <c r="D394" s="475" t="s">
        <v>1543</v>
      </c>
      <c r="E394" s="477" t="s">
        <v>778</v>
      </c>
      <c r="F394" s="477" t="s">
        <v>51</v>
      </c>
      <c r="G394" s="477" t="s">
        <v>400</v>
      </c>
      <c r="H394" s="485" t="s">
        <v>1575</v>
      </c>
      <c r="I394" s="477" t="s">
        <v>400</v>
      </c>
      <c r="J394" s="479" t="s">
        <v>6</v>
      </c>
      <c r="K394" s="478" t="s">
        <v>982</v>
      </c>
      <c r="L394" s="478" t="s">
        <v>38</v>
      </c>
      <c r="M394" s="476"/>
      <c r="N394" s="478" t="s">
        <v>982</v>
      </c>
      <c r="O394" s="477" t="s">
        <v>982</v>
      </c>
      <c r="P394" s="479" t="s">
        <v>982</v>
      </c>
      <c r="Q394" s="479" t="s">
        <v>982</v>
      </c>
      <c r="R394" s="479" t="s">
        <v>982</v>
      </c>
      <c r="S394" s="479" t="s">
        <v>982</v>
      </c>
      <c r="T394" s="489" t="s">
        <v>779</v>
      </c>
      <c r="U394" s="481" t="s">
        <v>780</v>
      </c>
      <c r="V394" s="481" t="s">
        <v>781</v>
      </c>
      <c r="W394" s="481" t="s">
        <v>782</v>
      </c>
      <c r="X394" s="482" t="s">
        <v>759</v>
      </c>
    </row>
    <row r="395" spans="1:24" s="483" customFormat="1" ht="16.2" hidden="1" customHeight="1">
      <c r="A395" s="475" t="s">
        <v>1543</v>
      </c>
      <c r="B395" s="475" t="s">
        <v>568</v>
      </c>
      <c r="C395" s="476" t="s">
        <v>1418</v>
      </c>
      <c r="D395" s="475" t="s">
        <v>1543</v>
      </c>
      <c r="E395" s="477" t="s">
        <v>778</v>
      </c>
      <c r="F395" s="477" t="s">
        <v>51</v>
      </c>
      <c r="G395" s="477" t="s">
        <v>400</v>
      </c>
      <c r="H395" s="485" t="s">
        <v>1580</v>
      </c>
      <c r="I395" s="485" t="s">
        <v>957</v>
      </c>
      <c r="J395" s="479" t="s">
        <v>38</v>
      </c>
      <c r="K395" s="478" t="s">
        <v>982</v>
      </c>
      <c r="L395" s="478" t="s">
        <v>6</v>
      </c>
      <c r="M395" s="476"/>
      <c r="N395" s="478" t="s">
        <v>984</v>
      </c>
      <c r="O395" s="477" t="s">
        <v>983</v>
      </c>
      <c r="P395" s="479" t="s">
        <v>982</v>
      </c>
      <c r="Q395" s="479" t="s">
        <v>982</v>
      </c>
      <c r="R395" s="479" t="s">
        <v>982</v>
      </c>
      <c r="S395" s="479" t="s">
        <v>982</v>
      </c>
      <c r="T395" s="489" t="s">
        <v>779</v>
      </c>
      <c r="U395" s="481" t="s">
        <v>780</v>
      </c>
      <c r="V395" s="481" t="s">
        <v>781</v>
      </c>
      <c r="W395" s="481" t="s">
        <v>782</v>
      </c>
      <c r="X395" s="482" t="s">
        <v>759</v>
      </c>
    </row>
    <row r="396" spans="1:24" s="483" customFormat="1" ht="16.2" hidden="1" customHeight="1">
      <c r="A396" s="475" t="s">
        <v>1543</v>
      </c>
      <c r="B396" s="475" t="s">
        <v>568</v>
      </c>
      <c r="C396" s="476" t="s">
        <v>1418</v>
      </c>
      <c r="D396" s="475" t="s">
        <v>1543</v>
      </c>
      <c r="E396" s="477" t="s">
        <v>778</v>
      </c>
      <c r="F396" s="477" t="s">
        <v>51</v>
      </c>
      <c r="G396" s="477" t="s">
        <v>400</v>
      </c>
      <c r="H396" s="477" t="s">
        <v>1583</v>
      </c>
      <c r="I396" s="477" t="s">
        <v>958</v>
      </c>
      <c r="J396" s="479" t="s">
        <v>38</v>
      </c>
      <c r="K396" s="478" t="s">
        <v>982</v>
      </c>
      <c r="L396" s="478" t="s">
        <v>6</v>
      </c>
      <c r="M396" s="476"/>
      <c r="N396" s="478" t="s">
        <v>986</v>
      </c>
      <c r="O396" s="477" t="s">
        <v>985</v>
      </c>
      <c r="P396" s="479" t="s">
        <v>982</v>
      </c>
      <c r="Q396" s="479" t="s">
        <v>982</v>
      </c>
      <c r="R396" s="479" t="s">
        <v>982</v>
      </c>
      <c r="S396" s="479" t="s">
        <v>982</v>
      </c>
      <c r="T396" s="489" t="s">
        <v>779</v>
      </c>
      <c r="U396" s="481" t="s">
        <v>780</v>
      </c>
      <c r="V396" s="481" t="s">
        <v>781</v>
      </c>
      <c r="W396" s="481" t="s">
        <v>782</v>
      </c>
      <c r="X396" s="482" t="s">
        <v>759</v>
      </c>
    </row>
    <row r="397" spans="1:24" s="483" customFormat="1" ht="16.2" hidden="1" customHeight="1">
      <c r="A397" s="475" t="s">
        <v>1543</v>
      </c>
      <c r="B397" s="475" t="s">
        <v>568</v>
      </c>
      <c r="C397" s="476" t="s">
        <v>1418</v>
      </c>
      <c r="D397" s="475" t="s">
        <v>1543</v>
      </c>
      <c r="E397" s="477" t="s">
        <v>778</v>
      </c>
      <c r="F397" s="477" t="s">
        <v>51</v>
      </c>
      <c r="G397" s="477" t="s">
        <v>400</v>
      </c>
      <c r="H397" s="485" t="s">
        <v>1580</v>
      </c>
      <c r="I397" s="477" t="s">
        <v>959</v>
      </c>
      <c r="J397" s="479" t="s">
        <v>38</v>
      </c>
      <c r="K397" s="478" t="s">
        <v>982</v>
      </c>
      <c r="L397" s="478" t="s">
        <v>6</v>
      </c>
      <c r="M397" s="476"/>
      <c r="N397" s="478" t="s">
        <v>982</v>
      </c>
      <c r="O397" s="477" t="s">
        <v>996</v>
      </c>
      <c r="P397" s="479" t="s">
        <v>982</v>
      </c>
      <c r="Q397" s="479" t="s">
        <v>982</v>
      </c>
      <c r="R397" s="479" t="s">
        <v>982</v>
      </c>
      <c r="S397" s="479" t="s">
        <v>982</v>
      </c>
      <c r="T397" s="489" t="s">
        <v>779</v>
      </c>
      <c r="U397" s="481" t="s">
        <v>780</v>
      </c>
      <c r="V397" s="481" t="s">
        <v>781</v>
      </c>
      <c r="W397" s="481" t="s">
        <v>782</v>
      </c>
      <c r="X397" s="482" t="s">
        <v>759</v>
      </c>
    </row>
    <row r="398" spans="1:24" s="483" customFormat="1" ht="16.2" hidden="1" customHeight="1">
      <c r="A398" s="475" t="s">
        <v>1543</v>
      </c>
      <c r="B398" s="475" t="s">
        <v>568</v>
      </c>
      <c r="C398" s="476" t="s">
        <v>1418</v>
      </c>
      <c r="D398" s="475" t="s">
        <v>1543</v>
      </c>
      <c r="E398" s="477" t="s">
        <v>778</v>
      </c>
      <c r="F398" s="477" t="s">
        <v>51</v>
      </c>
      <c r="G398" s="477" t="s">
        <v>400</v>
      </c>
      <c r="H398" s="475" t="s">
        <v>1567</v>
      </c>
      <c r="I398" s="477" t="s">
        <v>960</v>
      </c>
      <c r="J398" s="479" t="s">
        <v>6</v>
      </c>
      <c r="K398" s="478" t="s">
        <v>982</v>
      </c>
      <c r="L398" s="478" t="s">
        <v>6</v>
      </c>
      <c r="M398" s="476"/>
      <c r="N398" s="478" t="s">
        <v>986</v>
      </c>
      <c r="O398" s="477" t="s">
        <v>988</v>
      </c>
      <c r="P398" s="479" t="s">
        <v>982</v>
      </c>
      <c r="Q398" s="479" t="s">
        <v>982</v>
      </c>
      <c r="R398" s="479" t="s">
        <v>982</v>
      </c>
      <c r="S398" s="479" t="s">
        <v>982</v>
      </c>
      <c r="T398" s="489" t="s">
        <v>779</v>
      </c>
      <c r="U398" s="481" t="s">
        <v>780</v>
      </c>
      <c r="V398" s="481" t="s">
        <v>781</v>
      </c>
      <c r="W398" s="481" t="s">
        <v>782</v>
      </c>
      <c r="X398" s="482" t="s">
        <v>759</v>
      </c>
    </row>
    <row r="399" spans="1:24" s="483" customFormat="1" ht="16.2" hidden="1" customHeight="1">
      <c r="A399" s="475" t="s">
        <v>1543</v>
      </c>
      <c r="B399" s="475" t="s">
        <v>568</v>
      </c>
      <c r="C399" s="476" t="s">
        <v>1418</v>
      </c>
      <c r="D399" s="475" t="s">
        <v>1543</v>
      </c>
      <c r="E399" s="477" t="s">
        <v>778</v>
      </c>
      <c r="F399" s="477" t="s">
        <v>51</v>
      </c>
      <c r="G399" s="477" t="s">
        <v>400</v>
      </c>
      <c r="H399" s="477" t="s">
        <v>1575</v>
      </c>
      <c r="I399" s="477" t="s">
        <v>961</v>
      </c>
      <c r="J399" s="479" t="s">
        <v>38</v>
      </c>
      <c r="K399" s="478" t="s">
        <v>982</v>
      </c>
      <c r="L399" s="478" t="s">
        <v>6</v>
      </c>
      <c r="M399" s="476"/>
      <c r="N399" s="478" t="s">
        <v>986</v>
      </c>
      <c r="O399" s="477" t="s">
        <v>987</v>
      </c>
      <c r="P399" s="479" t="s">
        <v>982</v>
      </c>
      <c r="Q399" s="479" t="s">
        <v>982</v>
      </c>
      <c r="R399" s="479" t="s">
        <v>982</v>
      </c>
      <c r="S399" s="479" t="s">
        <v>982</v>
      </c>
      <c r="T399" s="489" t="s">
        <v>779</v>
      </c>
      <c r="U399" s="481" t="s">
        <v>780</v>
      </c>
      <c r="V399" s="481" t="s">
        <v>781</v>
      </c>
      <c r="W399" s="481" t="s">
        <v>782</v>
      </c>
      <c r="X399" s="482" t="s">
        <v>759</v>
      </c>
    </row>
    <row r="400" spans="1:24" s="483" customFormat="1" ht="16.2" hidden="1" customHeight="1">
      <c r="A400" s="475" t="s">
        <v>1543</v>
      </c>
      <c r="B400" s="475" t="s">
        <v>568</v>
      </c>
      <c r="C400" s="476" t="s">
        <v>1418</v>
      </c>
      <c r="D400" s="475" t="s">
        <v>1543</v>
      </c>
      <c r="E400" s="477" t="s">
        <v>778</v>
      </c>
      <c r="F400" s="477" t="s">
        <v>51</v>
      </c>
      <c r="G400" s="477" t="s">
        <v>400</v>
      </c>
      <c r="H400" s="477" t="s">
        <v>1583</v>
      </c>
      <c r="I400" s="477" t="s">
        <v>965</v>
      </c>
      <c r="J400" s="479" t="s">
        <v>38</v>
      </c>
      <c r="K400" s="478" t="s">
        <v>982</v>
      </c>
      <c r="L400" s="478" t="s">
        <v>6</v>
      </c>
      <c r="M400" s="476"/>
      <c r="N400" s="478" t="s">
        <v>986</v>
      </c>
      <c r="O400" s="477" t="s">
        <v>989</v>
      </c>
      <c r="P400" s="479" t="s">
        <v>982</v>
      </c>
      <c r="Q400" s="479" t="s">
        <v>982</v>
      </c>
      <c r="R400" s="479" t="s">
        <v>982</v>
      </c>
      <c r="S400" s="479" t="s">
        <v>982</v>
      </c>
      <c r="T400" s="489" t="s">
        <v>779</v>
      </c>
      <c r="U400" s="481" t="s">
        <v>780</v>
      </c>
      <c r="V400" s="481" t="s">
        <v>781</v>
      </c>
      <c r="W400" s="481" t="s">
        <v>782</v>
      </c>
      <c r="X400" s="482" t="s">
        <v>759</v>
      </c>
    </row>
    <row r="401" spans="1:24" s="483" customFormat="1" ht="16.2" hidden="1" customHeight="1">
      <c r="A401" s="475" t="s">
        <v>1543</v>
      </c>
      <c r="B401" s="475" t="s">
        <v>568</v>
      </c>
      <c r="C401" s="476" t="s">
        <v>1418</v>
      </c>
      <c r="D401" s="475" t="s">
        <v>1543</v>
      </c>
      <c r="E401" s="477" t="s">
        <v>778</v>
      </c>
      <c r="F401" s="477" t="s">
        <v>51</v>
      </c>
      <c r="G401" s="477" t="s">
        <v>400</v>
      </c>
      <c r="H401" s="477" t="s">
        <v>1581</v>
      </c>
      <c r="I401" s="477" t="s">
        <v>968</v>
      </c>
      <c r="J401" s="479" t="s">
        <v>38</v>
      </c>
      <c r="K401" s="478" t="s">
        <v>982</v>
      </c>
      <c r="L401" s="478" t="s">
        <v>6</v>
      </c>
      <c r="M401" s="476"/>
      <c r="N401" s="478" t="s">
        <v>994</v>
      </c>
      <c r="O401" s="477" t="s">
        <v>993</v>
      </c>
      <c r="P401" s="479" t="s">
        <v>982</v>
      </c>
      <c r="Q401" s="479" t="s">
        <v>982</v>
      </c>
      <c r="R401" s="479" t="s">
        <v>982</v>
      </c>
      <c r="S401" s="479" t="s">
        <v>982</v>
      </c>
      <c r="T401" s="489" t="s">
        <v>779</v>
      </c>
      <c r="U401" s="481" t="s">
        <v>780</v>
      </c>
      <c r="V401" s="481" t="s">
        <v>781</v>
      </c>
      <c r="W401" s="481" t="s">
        <v>782</v>
      </c>
      <c r="X401" s="482" t="s">
        <v>759</v>
      </c>
    </row>
    <row r="402" spans="1:24" s="483" customFormat="1" ht="16.2" hidden="1" customHeight="1">
      <c r="A402" s="475" t="s">
        <v>1543</v>
      </c>
      <c r="B402" s="475" t="s">
        <v>568</v>
      </c>
      <c r="C402" s="476" t="s">
        <v>1418</v>
      </c>
      <c r="D402" s="475" t="s">
        <v>1543</v>
      </c>
      <c r="E402" s="477" t="s">
        <v>778</v>
      </c>
      <c r="F402" s="477" t="s">
        <v>51</v>
      </c>
      <c r="G402" s="477" t="s">
        <v>400</v>
      </c>
      <c r="H402" s="477" t="s">
        <v>1581</v>
      </c>
      <c r="I402" s="477" t="s">
        <v>969</v>
      </c>
      <c r="J402" s="479" t="s">
        <v>38</v>
      </c>
      <c r="K402" s="478" t="s">
        <v>982</v>
      </c>
      <c r="L402" s="478" t="s">
        <v>6</v>
      </c>
      <c r="M402" s="476"/>
      <c r="N402" s="478" t="s">
        <v>994</v>
      </c>
      <c r="O402" s="477" t="s">
        <v>995</v>
      </c>
      <c r="P402" s="479" t="s">
        <v>982</v>
      </c>
      <c r="Q402" s="479" t="s">
        <v>982</v>
      </c>
      <c r="R402" s="479" t="s">
        <v>982</v>
      </c>
      <c r="S402" s="479" t="s">
        <v>982</v>
      </c>
      <c r="T402" s="489" t="s">
        <v>779</v>
      </c>
      <c r="U402" s="481" t="s">
        <v>780</v>
      </c>
      <c r="V402" s="481" t="s">
        <v>781</v>
      </c>
      <c r="W402" s="481" t="s">
        <v>782</v>
      </c>
      <c r="X402" s="482" t="s">
        <v>759</v>
      </c>
    </row>
    <row r="403" spans="1:24" s="483" customFormat="1" ht="16.2" hidden="1" customHeight="1">
      <c r="A403" s="475" t="s">
        <v>1543</v>
      </c>
      <c r="B403" s="475" t="s">
        <v>568</v>
      </c>
      <c r="C403" s="476" t="s">
        <v>1418</v>
      </c>
      <c r="D403" s="475" t="s">
        <v>1543</v>
      </c>
      <c r="E403" s="477" t="s">
        <v>778</v>
      </c>
      <c r="F403" s="477" t="s">
        <v>51</v>
      </c>
      <c r="G403" s="477" t="s">
        <v>400</v>
      </c>
      <c r="H403" s="477" t="s">
        <v>1559</v>
      </c>
      <c r="I403" s="477" t="s">
        <v>970</v>
      </c>
      <c r="J403" s="479" t="s">
        <v>38</v>
      </c>
      <c r="K403" s="478" t="s">
        <v>982</v>
      </c>
      <c r="L403" s="478" t="s">
        <v>6</v>
      </c>
      <c r="M403" s="476"/>
      <c r="N403" s="478" t="s">
        <v>998</v>
      </c>
      <c r="O403" s="477" t="s">
        <v>997</v>
      </c>
      <c r="P403" s="479" t="s">
        <v>982</v>
      </c>
      <c r="Q403" s="479" t="s">
        <v>982</v>
      </c>
      <c r="R403" s="479" t="s">
        <v>982</v>
      </c>
      <c r="S403" s="479" t="s">
        <v>982</v>
      </c>
      <c r="T403" s="489" t="s">
        <v>779</v>
      </c>
      <c r="U403" s="481" t="s">
        <v>780</v>
      </c>
      <c r="V403" s="481" t="s">
        <v>781</v>
      </c>
      <c r="W403" s="481" t="s">
        <v>782</v>
      </c>
      <c r="X403" s="482" t="s">
        <v>759</v>
      </c>
    </row>
    <row r="404" spans="1:24" s="483" customFormat="1" ht="16.2" hidden="1" customHeight="1">
      <c r="A404" s="475" t="s">
        <v>1543</v>
      </c>
      <c r="B404" s="475" t="s">
        <v>568</v>
      </c>
      <c r="C404" s="476" t="s">
        <v>1418</v>
      </c>
      <c r="D404" s="475" t="s">
        <v>1543</v>
      </c>
      <c r="E404" s="477" t="s">
        <v>778</v>
      </c>
      <c r="F404" s="477" t="s">
        <v>51</v>
      </c>
      <c r="G404" s="477" t="s">
        <v>400</v>
      </c>
      <c r="H404" s="477" t="s">
        <v>1559</v>
      </c>
      <c r="I404" s="477" t="s">
        <v>971</v>
      </c>
      <c r="J404" s="479" t="s">
        <v>38</v>
      </c>
      <c r="K404" s="478" t="s">
        <v>982</v>
      </c>
      <c r="L404" s="478" t="s">
        <v>6</v>
      </c>
      <c r="M404" s="476"/>
      <c r="N404" s="478" t="s">
        <v>1000</v>
      </c>
      <c r="O404" s="477" t="s">
        <v>999</v>
      </c>
      <c r="P404" s="479" t="s">
        <v>982</v>
      </c>
      <c r="Q404" s="479" t="s">
        <v>982</v>
      </c>
      <c r="R404" s="479" t="s">
        <v>982</v>
      </c>
      <c r="S404" s="479" t="s">
        <v>982</v>
      </c>
      <c r="T404" s="489" t="s">
        <v>779</v>
      </c>
      <c r="U404" s="481" t="s">
        <v>780</v>
      </c>
      <c r="V404" s="481" t="s">
        <v>781</v>
      </c>
      <c r="W404" s="481" t="s">
        <v>782</v>
      </c>
      <c r="X404" s="482" t="s">
        <v>759</v>
      </c>
    </row>
    <row r="405" spans="1:24" s="483" customFormat="1" ht="16.2" hidden="1" customHeight="1">
      <c r="A405" s="475" t="s">
        <v>1543</v>
      </c>
      <c r="B405" s="475" t="s">
        <v>568</v>
      </c>
      <c r="C405" s="476" t="s">
        <v>1418</v>
      </c>
      <c r="D405" s="475" t="s">
        <v>1543</v>
      </c>
      <c r="E405" s="477" t="s">
        <v>778</v>
      </c>
      <c r="F405" s="477" t="s">
        <v>51</v>
      </c>
      <c r="G405" s="477" t="s">
        <v>400</v>
      </c>
      <c r="H405" s="477" t="s">
        <v>1559</v>
      </c>
      <c r="I405" s="477" t="s">
        <v>972</v>
      </c>
      <c r="J405" s="479" t="s">
        <v>38</v>
      </c>
      <c r="K405" s="478" t="s">
        <v>982</v>
      </c>
      <c r="L405" s="478" t="s">
        <v>6</v>
      </c>
      <c r="M405" s="476"/>
      <c r="N405" s="478" t="s">
        <v>1000</v>
      </c>
      <c r="O405" s="477" t="s">
        <v>1001</v>
      </c>
      <c r="P405" s="479" t="s">
        <v>982</v>
      </c>
      <c r="Q405" s="479" t="s">
        <v>982</v>
      </c>
      <c r="R405" s="479" t="s">
        <v>982</v>
      </c>
      <c r="S405" s="479" t="s">
        <v>982</v>
      </c>
      <c r="T405" s="489" t="s">
        <v>779</v>
      </c>
      <c r="U405" s="481" t="s">
        <v>780</v>
      </c>
      <c r="V405" s="481" t="s">
        <v>781</v>
      </c>
      <c r="W405" s="481" t="s">
        <v>782</v>
      </c>
      <c r="X405" s="482" t="s">
        <v>759</v>
      </c>
    </row>
    <row r="406" spans="1:24" s="483" customFormat="1" ht="16.2" hidden="1" customHeight="1">
      <c r="A406" s="475" t="s">
        <v>1543</v>
      </c>
      <c r="B406" s="475" t="s">
        <v>568</v>
      </c>
      <c r="C406" s="476" t="s">
        <v>1418</v>
      </c>
      <c r="D406" s="475" t="s">
        <v>1543</v>
      </c>
      <c r="E406" s="477" t="s">
        <v>778</v>
      </c>
      <c r="F406" s="477" t="s">
        <v>51</v>
      </c>
      <c r="G406" s="477" t="s">
        <v>400</v>
      </c>
      <c r="H406" s="477" t="s">
        <v>1559</v>
      </c>
      <c r="I406" s="477" t="s">
        <v>973</v>
      </c>
      <c r="J406" s="479" t="s">
        <v>38</v>
      </c>
      <c r="K406" s="478" t="s">
        <v>982</v>
      </c>
      <c r="L406" s="478" t="s">
        <v>6</v>
      </c>
      <c r="M406" s="476"/>
      <c r="N406" s="478" t="s">
        <v>1000</v>
      </c>
      <c r="O406" s="477" t="s">
        <v>1002</v>
      </c>
      <c r="P406" s="479" t="s">
        <v>982</v>
      </c>
      <c r="Q406" s="479" t="s">
        <v>982</v>
      </c>
      <c r="R406" s="479" t="s">
        <v>982</v>
      </c>
      <c r="S406" s="479" t="s">
        <v>982</v>
      </c>
      <c r="T406" s="489" t="s">
        <v>779</v>
      </c>
      <c r="U406" s="481" t="s">
        <v>780</v>
      </c>
      <c r="V406" s="481" t="s">
        <v>781</v>
      </c>
      <c r="W406" s="481" t="s">
        <v>782</v>
      </c>
      <c r="X406" s="482" t="s">
        <v>759</v>
      </c>
    </row>
    <row r="407" spans="1:24" s="483" customFormat="1" ht="16.2" hidden="1" customHeight="1">
      <c r="A407" s="475" t="s">
        <v>1543</v>
      </c>
      <c r="B407" s="475" t="s">
        <v>568</v>
      </c>
      <c r="C407" s="476" t="s">
        <v>1418</v>
      </c>
      <c r="D407" s="475" t="s">
        <v>1543</v>
      </c>
      <c r="E407" s="477" t="s">
        <v>778</v>
      </c>
      <c r="F407" s="477" t="s">
        <v>51</v>
      </c>
      <c r="G407" s="477" t="s">
        <v>400</v>
      </c>
      <c r="H407" s="477" t="s">
        <v>1584</v>
      </c>
      <c r="I407" s="485" t="s">
        <v>1574</v>
      </c>
      <c r="J407" s="479" t="s">
        <v>6</v>
      </c>
      <c r="K407" s="478" t="s">
        <v>982</v>
      </c>
      <c r="L407" s="478" t="s">
        <v>38</v>
      </c>
      <c r="M407" s="476"/>
      <c r="N407" s="478" t="s">
        <v>982</v>
      </c>
      <c r="O407" s="477" t="s">
        <v>982</v>
      </c>
      <c r="P407" s="479" t="s">
        <v>982</v>
      </c>
      <c r="Q407" s="479" t="s">
        <v>982</v>
      </c>
      <c r="R407" s="479" t="s">
        <v>982</v>
      </c>
      <c r="S407" s="479" t="s">
        <v>982</v>
      </c>
      <c r="T407" s="489" t="s">
        <v>779</v>
      </c>
      <c r="U407" s="481" t="s">
        <v>780</v>
      </c>
      <c r="V407" s="481" t="s">
        <v>781</v>
      </c>
      <c r="W407" s="481" t="s">
        <v>782</v>
      </c>
      <c r="X407" s="482" t="s">
        <v>759</v>
      </c>
    </row>
    <row r="408" spans="1:24" s="483" customFormat="1" ht="16.2" hidden="1" customHeight="1">
      <c r="A408" s="475" t="s">
        <v>1543</v>
      </c>
      <c r="B408" s="475" t="s">
        <v>568</v>
      </c>
      <c r="C408" s="476" t="s">
        <v>1418</v>
      </c>
      <c r="D408" s="475" t="s">
        <v>1543</v>
      </c>
      <c r="E408" s="477" t="s">
        <v>778</v>
      </c>
      <c r="F408" s="477" t="s">
        <v>51</v>
      </c>
      <c r="G408" s="645" t="s">
        <v>399</v>
      </c>
      <c r="H408" s="477" t="s">
        <v>1556</v>
      </c>
      <c r="I408" s="482" t="s">
        <v>955</v>
      </c>
      <c r="J408" s="479" t="s">
        <v>6</v>
      </c>
      <c r="K408" s="478" t="s">
        <v>982</v>
      </c>
      <c r="L408" s="478" t="s">
        <v>38</v>
      </c>
      <c r="M408" s="476"/>
      <c r="N408" s="478" t="s">
        <v>982</v>
      </c>
      <c r="O408" s="477" t="s">
        <v>982</v>
      </c>
      <c r="P408" s="479" t="s">
        <v>982</v>
      </c>
      <c r="Q408" s="479" t="s">
        <v>982</v>
      </c>
      <c r="R408" s="479" t="s">
        <v>982</v>
      </c>
      <c r="S408" s="479" t="s">
        <v>982</v>
      </c>
      <c r="T408" s="489" t="s">
        <v>779</v>
      </c>
      <c r="U408" s="481" t="s">
        <v>780</v>
      </c>
      <c r="V408" s="481" t="s">
        <v>781</v>
      </c>
      <c r="W408" s="481" t="s">
        <v>782</v>
      </c>
      <c r="X408" s="482" t="s">
        <v>759</v>
      </c>
    </row>
    <row r="409" spans="1:24" s="483" customFormat="1" ht="16.2" hidden="1" customHeight="1">
      <c r="A409" s="475" t="s">
        <v>1543</v>
      </c>
      <c r="B409" s="475" t="s">
        <v>568</v>
      </c>
      <c r="C409" s="476" t="s">
        <v>1418</v>
      </c>
      <c r="D409" s="475" t="s">
        <v>1543</v>
      </c>
      <c r="E409" s="477" t="s">
        <v>778</v>
      </c>
      <c r="F409" s="477" t="s">
        <v>51</v>
      </c>
      <c r="G409" s="645" t="s">
        <v>399</v>
      </c>
      <c r="H409" s="477" t="s">
        <v>1556</v>
      </c>
      <c r="I409" s="482" t="s">
        <v>963</v>
      </c>
      <c r="J409" s="479" t="s">
        <v>6</v>
      </c>
      <c r="K409" s="478" t="s">
        <v>982</v>
      </c>
      <c r="L409" s="478" t="s">
        <v>6</v>
      </c>
      <c r="M409" s="476"/>
      <c r="N409" s="478" t="s">
        <v>1004</v>
      </c>
      <c r="O409" s="477" t="s">
        <v>1003</v>
      </c>
      <c r="P409" s="479" t="s">
        <v>982</v>
      </c>
      <c r="Q409" s="479" t="s">
        <v>982</v>
      </c>
      <c r="R409" s="479" t="s">
        <v>982</v>
      </c>
      <c r="S409" s="479" t="s">
        <v>982</v>
      </c>
      <c r="T409" s="489" t="s">
        <v>779</v>
      </c>
      <c r="U409" s="481" t="s">
        <v>780</v>
      </c>
      <c r="V409" s="481" t="s">
        <v>781</v>
      </c>
      <c r="W409" s="481" t="s">
        <v>782</v>
      </c>
      <c r="X409" s="482" t="s">
        <v>759</v>
      </c>
    </row>
    <row r="410" spans="1:24" s="483" customFormat="1" ht="16.2" hidden="1" customHeight="1">
      <c r="A410" s="475" t="s">
        <v>1543</v>
      </c>
      <c r="B410" s="475" t="s">
        <v>568</v>
      </c>
      <c r="C410" s="476" t="s">
        <v>1418</v>
      </c>
      <c r="D410" s="475" t="s">
        <v>1543</v>
      </c>
      <c r="E410" s="477" t="s">
        <v>778</v>
      </c>
      <c r="F410" s="477" t="s">
        <v>51</v>
      </c>
      <c r="G410" s="477" t="s">
        <v>400</v>
      </c>
      <c r="H410" s="477" t="s">
        <v>1582</v>
      </c>
      <c r="I410" s="477" t="s">
        <v>962</v>
      </c>
      <c r="J410" s="479" t="s">
        <v>6</v>
      </c>
      <c r="K410" s="478" t="s">
        <v>982</v>
      </c>
      <c r="L410" s="478" t="s">
        <v>6</v>
      </c>
      <c r="M410" s="476"/>
      <c r="N410" s="478" t="s">
        <v>986</v>
      </c>
      <c r="O410" s="477" t="s">
        <v>990</v>
      </c>
      <c r="P410" s="479" t="s">
        <v>982</v>
      </c>
      <c r="Q410" s="479" t="s">
        <v>982</v>
      </c>
      <c r="R410" s="479" t="s">
        <v>982</v>
      </c>
      <c r="S410" s="479" t="s">
        <v>982</v>
      </c>
      <c r="T410" s="489" t="s">
        <v>779</v>
      </c>
      <c r="U410" s="481" t="s">
        <v>780</v>
      </c>
      <c r="V410" s="481" t="s">
        <v>781</v>
      </c>
      <c r="W410" s="481" t="s">
        <v>782</v>
      </c>
      <c r="X410" s="482" t="s">
        <v>759</v>
      </c>
    </row>
    <row r="411" spans="1:24" s="483" customFormat="1" ht="16.2" hidden="1" customHeight="1">
      <c r="A411" s="475" t="s">
        <v>1543</v>
      </c>
      <c r="B411" s="475" t="s">
        <v>568</v>
      </c>
      <c r="C411" s="476" t="s">
        <v>1418</v>
      </c>
      <c r="D411" s="475" t="s">
        <v>1543</v>
      </c>
      <c r="E411" s="477" t="s">
        <v>778</v>
      </c>
      <c r="F411" s="477" t="s">
        <v>51</v>
      </c>
      <c r="G411" s="477" t="s">
        <v>400</v>
      </c>
      <c r="H411" s="477" t="s">
        <v>1583</v>
      </c>
      <c r="I411" s="477" t="s">
        <v>1648</v>
      </c>
      <c r="J411" s="479" t="s">
        <v>6</v>
      </c>
      <c r="K411" s="478" t="s">
        <v>982</v>
      </c>
      <c r="L411" s="478" t="s">
        <v>38</v>
      </c>
      <c r="M411" s="476"/>
      <c r="N411" s="478" t="s">
        <v>982</v>
      </c>
      <c r="O411" s="477" t="s">
        <v>982</v>
      </c>
      <c r="P411" s="479" t="s">
        <v>982</v>
      </c>
      <c r="Q411" s="479" t="s">
        <v>982</v>
      </c>
      <c r="R411" s="479" t="s">
        <v>982</v>
      </c>
      <c r="S411" s="479" t="s">
        <v>982</v>
      </c>
      <c r="T411" s="489" t="s">
        <v>779</v>
      </c>
      <c r="U411" s="481" t="s">
        <v>780</v>
      </c>
      <c r="V411" s="481" t="s">
        <v>781</v>
      </c>
      <c r="W411" s="481" t="s">
        <v>782</v>
      </c>
      <c r="X411" s="482" t="s">
        <v>759</v>
      </c>
    </row>
    <row r="412" spans="1:24" s="483" customFormat="1" ht="16.2" hidden="1" customHeight="1">
      <c r="A412" s="475" t="s">
        <v>1543</v>
      </c>
      <c r="B412" s="475" t="s">
        <v>568</v>
      </c>
      <c r="C412" s="476" t="s">
        <v>1418</v>
      </c>
      <c r="D412" s="475" t="s">
        <v>1543</v>
      </c>
      <c r="E412" s="477" t="s">
        <v>783</v>
      </c>
      <c r="F412" s="477" t="s">
        <v>51</v>
      </c>
      <c r="G412" s="477" t="s">
        <v>400</v>
      </c>
      <c r="H412" s="477" t="s">
        <v>1550</v>
      </c>
      <c r="I412" s="477" t="s">
        <v>1549</v>
      </c>
      <c r="J412" s="479" t="s">
        <v>6</v>
      </c>
      <c r="K412" s="479" t="s">
        <v>6</v>
      </c>
      <c r="L412" s="479" t="s">
        <v>6</v>
      </c>
      <c r="M412" s="476"/>
      <c r="N412" s="478" t="s">
        <v>979</v>
      </c>
      <c r="O412" s="477" t="s">
        <v>981</v>
      </c>
      <c r="P412" s="479" t="s">
        <v>982</v>
      </c>
      <c r="Q412" s="479" t="s">
        <v>982</v>
      </c>
      <c r="R412" s="479" t="s">
        <v>982</v>
      </c>
      <c r="S412" s="479" t="s">
        <v>982</v>
      </c>
      <c r="T412" s="489" t="s">
        <v>784</v>
      </c>
      <c r="U412" s="481" t="s">
        <v>785</v>
      </c>
      <c r="V412" s="481" t="s">
        <v>786</v>
      </c>
      <c r="W412" s="477" t="s">
        <v>787</v>
      </c>
      <c r="X412" s="482" t="s">
        <v>759</v>
      </c>
    </row>
    <row r="413" spans="1:24" s="483" customFormat="1" ht="16.2" hidden="1" customHeight="1">
      <c r="A413" s="475" t="s">
        <v>1543</v>
      </c>
      <c r="B413" s="475" t="s">
        <v>568</v>
      </c>
      <c r="C413" s="476" t="s">
        <v>1418</v>
      </c>
      <c r="D413" s="475" t="s">
        <v>1543</v>
      </c>
      <c r="E413" s="477" t="s">
        <v>783</v>
      </c>
      <c r="F413" s="477" t="s">
        <v>51</v>
      </c>
      <c r="G413" s="477" t="s">
        <v>400</v>
      </c>
      <c r="H413" s="477" t="s">
        <v>1550</v>
      </c>
      <c r="I413" s="477" t="s">
        <v>1548</v>
      </c>
      <c r="J413" s="479" t="s">
        <v>6</v>
      </c>
      <c r="K413" s="479" t="s">
        <v>6</v>
      </c>
      <c r="L413" s="479" t="s">
        <v>6</v>
      </c>
      <c r="M413" s="476"/>
      <c r="N413" s="478" t="s">
        <v>979</v>
      </c>
      <c r="O413" s="477" t="s">
        <v>981</v>
      </c>
      <c r="P413" s="479" t="s">
        <v>982</v>
      </c>
      <c r="Q413" s="479" t="s">
        <v>982</v>
      </c>
      <c r="R413" s="479" t="s">
        <v>982</v>
      </c>
      <c r="S413" s="479" t="s">
        <v>982</v>
      </c>
      <c r="T413" s="489" t="s">
        <v>784</v>
      </c>
      <c r="U413" s="481" t="s">
        <v>785</v>
      </c>
      <c r="V413" s="481" t="s">
        <v>786</v>
      </c>
      <c r="W413" s="477" t="s">
        <v>787</v>
      </c>
      <c r="X413" s="482" t="s">
        <v>759</v>
      </c>
    </row>
    <row r="414" spans="1:24" s="483" customFormat="1" ht="16.2" hidden="1" customHeight="1">
      <c r="A414" s="475" t="s">
        <v>1543</v>
      </c>
      <c r="B414" s="475" t="s">
        <v>568</v>
      </c>
      <c r="C414" s="476" t="s">
        <v>1418</v>
      </c>
      <c r="D414" s="475" t="s">
        <v>1543</v>
      </c>
      <c r="E414" s="477" t="s">
        <v>783</v>
      </c>
      <c r="F414" s="477" t="s">
        <v>51</v>
      </c>
      <c r="G414" s="477" t="s">
        <v>400</v>
      </c>
      <c r="H414" s="477" t="s">
        <v>1550</v>
      </c>
      <c r="I414" s="477" t="s">
        <v>1547</v>
      </c>
      <c r="J414" s="479" t="s">
        <v>6</v>
      </c>
      <c r="K414" s="479" t="s">
        <v>6</v>
      </c>
      <c r="L414" s="479" t="s">
        <v>6</v>
      </c>
      <c r="M414" s="476"/>
      <c r="N414" s="478" t="s">
        <v>979</v>
      </c>
      <c r="O414" s="477" t="s">
        <v>981</v>
      </c>
      <c r="P414" s="479" t="s">
        <v>982</v>
      </c>
      <c r="Q414" s="479" t="s">
        <v>982</v>
      </c>
      <c r="R414" s="479" t="s">
        <v>982</v>
      </c>
      <c r="S414" s="479" t="s">
        <v>982</v>
      </c>
      <c r="T414" s="489" t="s">
        <v>784</v>
      </c>
      <c r="U414" s="481" t="s">
        <v>785</v>
      </c>
      <c r="V414" s="481" t="s">
        <v>786</v>
      </c>
      <c r="W414" s="477" t="s">
        <v>787</v>
      </c>
      <c r="X414" s="482" t="s">
        <v>759</v>
      </c>
    </row>
    <row r="415" spans="1:24" s="483" customFormat="1" ht="16.2" hidden="1" customHeight="1">
      <c r="A415" s="475" t="s">
        <v>1543</v>
      </c>
      <c r="B415" s="475" t="s">
        <v>568</v>
      </c>
      <c r="C415" s="476" t="s">
        <v>1418</v>
      </c>
      <c r="D415" s="475" t="s">
        <v>1543</v>
      </c>
      <c r="E415" s="477" t="s">
        <v>783</v>
      </c>
      <c r="F415" s="477" t="s">
        <v>51</v>
      </c>
      <c r="G415" s="477" t="s">
        <v>400</v>
      </c>
      <c r="H415" s="477" t="s">
        <v>1560</v>
      </c>
      <c r="I415" s="477" t="s">
        <v>1561</v>
      </c>
      <c r="J415" s="479" t="s">
        <v>38</v>
      </c>
      <c r="K415" s="479" t="s">
        <v>38</v>
      </c>
      <c r="L415" s="479" t="s">
        <v>6</v>
      </c>
      <c r="M415" s="476"/>
      <c r="N415" s="478" t="s">
        <v>980</v>
      </c>
      <c r="O415" s="477" t="s">
        <v>981</v>
      </c>
      <c r="P415" s="479" t="s">
        <v>982</v>
      </c>
      <c r="Q415" s="479" t="s">
        <v>982</v>
      </c>
      <c r="R415" s="479" t="s">
        <v>982</v>
      </c>
      <c r="S415" s="479" t="s">
        <v>982</v>
      </c>
      <c r="T415" s="489" t="s">
        <v>784</v>
      </c>
      <c r="U415" s="481" t="s">
        <v>785</v>
      </c>
      <c r="V415" s="481" t="s">
        <v>786</v>
      </c>
      <c r="W415" s="477" t="s">
        <v>787</v>
      </c>
      <c r="X415" s="482" t="s">
        <v>759</v>
      </c>
    </row>
    <row r="416" spans="1:24" s="483" customFormat="1" ht="16.2" hidden="1" customHeight="1">
      <c r="A416" s="475" t="s">
        <v>1543</v>
      </c>
      <c r="B416" s="475" t="s">
        <v>568</v>
      </c>
      <c r="C416" s="476" t="s">
        <v>1418</v>
      </c>
      <c r="D416" s="475" t="s">
        <v>1543</v>
      </c>
      <c r="E416" s="477" t="s">
        <v>788</v>
      </c>
      <c r="F416" s="477" t="s">
        <v>51</v>
      </c>
      <c r="G416" s="477" t="s">
        <v>400</v>
      </c>
      <c r="H416" s="477" t="s">
        <v>1583</v>
      </c>
      <c r="I416" s="477" t="s">
        <v>1024</v>
      </c>
      <c r="J416" s="479" t="s">
        <v>6</v>
      </c>
      <c r="K416" s="478" t="s">
        <v>6</v>
      </c>
      <c r="L416" s="478" t="s">
        <v>6</v>
      </c>
      <c r="M416" s="476"/>
      <c r="N416" s="478" t="s">
        <v>998</v>
      </c>
      <c r="O416" s="477" t="s">
        <v>1025</v>
      </c>
      <c r="P416" s="479" t="s">
        <v>982</v>
      </c>
      <c r="Q416" s="479" t="s">
        <v>982</v>
      </c>
      <c r="R416" s="479" t="s">
        <v>982</v>
      </c>
      <c r="S416" s="479" t="s">
        <v>982</v>
      </c>
      <c r="T416" s="489" t="s">
        <v>789</v>
      </c>
      <c r="U416" s="481" t="s">
        <v>790</v>
      </c>
      <c r="V416" s="481" t="s">
        <v>791</v>
      </c>
      <c r="W416" s="477" t="s">
        <v>792</v>
      </c>
      <c r="X416" s="482"/>
    </row>
    <row r="417" spans="1:24" s="483" customFormat="1" ht="16.2" hidden="1" customHeight="1">
      <c r="A417" s="475" t="s">
        <v>1543</v>
      </c>
      <c r="B417" s="475" t="s">
        <v>568</v>
      </c>
      <c r="C417" s="476" t="s">
        <v>1418</v>
      </c>
      <c r="D417" s="475" t="s">
        <v>1543</v>
      </c>
      <c r="E417" s="477" t="s">
        <v>788</v>
      </c>
      <c r="F417" s="477" t="s">
        <v>51</v>
      </c>
      <c r="G417" s="477" t="s">
        <v>400</v>
      </c>
      <c r="H417" s="477" t="s">
        <v>1559</v>
      </c>
      <c r="I417" s="477" t="s">
        <v>1552</v>
      </c>
      <c r="J417" s="479" t="s">
        <v>6</v>
      </c>
      <c r="K417" s="478" t="s">
        <v>6</v>
      </c>
      <c r="L417" s="478" t="s">
        <v>6</v>
      </c>
      <c r="M417" s="476"/>
      <c r="N417" s="478" t="s">
        <v>994</v>
      </c>
      <c r="O417" s="477" t="s">
        <v>1022</v>
      </c>
      <c r="P417" s="479" t="s">
        <v>982</v>
      </c>
      <c r="Q417" s="479" t="s">
        <v>982</v>
      </c>
      <c r="R417" s="479" t="s">
        <v>982</v>
      </c>
      <c r="S417" s="479" t="s">
        <v>982</v>
      </c>
      <c r="T417" s="489" t="s">
        <v>789</v>
      </c>
      <c r="U417" s="481" t="s">
        <v>790</v>
      </c>
      <c r="V417" s="481" t="s">
        <v>791</v>
      </c>
      <c r="W417" s="477" t="s">
        <v>792</v>
      </c>
      <c r="X417" s="482"/>
    </row>
    <row r="418" spans="1:24" s="483" customFormat="1" ht="16.2" hidden="1" customHeight="1">
      <c r="A418" s="475" t="s">
        <v>1543</v>
      </c>
      <c r="B418" s="475" t="s">
        <v>568</v>
      </c>
      <c r="C418" s="476" t="s">
        <v>1418</v>
      </c>
      <c r="D418" s="475" t="s">
        <v>1543</v>
      </c>
      <c r="E418" s="477" t="s">
        <v>788</v>
      </c>
      <c r="F418" s="477" t="s">
        <v>51</v>
      </c>
      <c r="G418" s="477" t="s">
        <v>400</v>
      </c>
      <c r="H418" s="477" t="s">
        <v>1559</v>
      </c>
      <c r="I418" s="477" t="s">
        <v>1551</v>
      </c>
      <c r="J418" s="479" t="s">
        <v>6</v>
      </c>
      <c r="K418" s="478" t="s">
        <v>6</v>
      </c>
      <c r="L418" s="478" t="s">
        <v>6</v>
      </c>
      <c r="M418" s="476"/>
      <c r="N418" s="478" t="s">
        <v>1000</v>
      </c>
      <c r="O418" s="477" t="s">
        <v>1023</v>
      </c>
      <c r="P418" s="479" t="s">
        <v>982</v>
      </c>
      <c r="Q418" s="479" t="s">
        <v>982</v>
      </c>
      <c r="R418" s="479" t="s">
        <v>982</v>
      </c>
      <c r="S418" s="479" t="s">
        <v>982</v>
      </c>
      <c r="T418" s="489" t="s">
        <v>789</v>
      </c>
      <c r="U418" s="481" t="s">
        <v>790</v>
      </c>
      <c r="V418" s="481" t="s">
        <v>791</v>
      </c>
      <c r="W418" s="477" t="s">
        <v>792</v>
      </c>
      <c r="X418" s="482"/>
    </row>
    <row r="419" spans="1:24" s="483" customFormat="1" ht="16.2" hidden="1" customHeight="1">
      <c r="A419" s="475" t="s">
        <v>1543</v>
      </c>
      <c r="B419" s="475" t="s">
        <v>568</v>
      </c>
      <c r="C419" s="476" t="s">
        <v>1418</v>
      </c>
      <c r="D419" s="475" t="s">
        <v>1543</v>
      </c>
      <c r="E419" s="477" t="s">
        <v>788</v>
      </c>
      <c r="F419" s="477" t="s">
        <v>51</v>
      </c>
      <c r="G419" s="477" t="s">
        <v>400</v>
      </c>
      <c r="H419" s="477" t="s">
        <v>1579</v>
      </c>
      <c r="I419" s="477" t="s">
        <v>1026</v>
      </c>
      <c r="J419" s="479" t="s">
        <v>982</v>
      </c>
      <c r="K419" s="478" t="s">
        <v>982</v>
      </c>
      <c r="L419" s="478" t="s">
        <v>6</v>
      </c>
      <c r="M419" s="476"/>
      <c r="N419" s="478" t="s">
        <v>1000</v>
      </c>
      <c r="O419" s="477" t="s">
        <v>1027</v>
      </c>
      <c r="P419" s="479" t="s">
        <v>982</v>
      </c>
      <c r="Q419" s="479" t="s">
        <v>982</v>
      </c>
      <c r="R419" s="479" t="s">
        <v>982</v>
      </c>
      <c r="S419" s="479" t="s">
        <v>982</v>
      </c>
      <c r="T419" s="489" t="s">
        <v>789</v>
      </c>
      <c r="U419" s="481" t="s">
        <v>790</v>
      </c>
      <c r="V419" s="481" t="s">
        <v>791</v>
      </c>
      <c r="W419" s="477" t="s">
        <v>792</v>
      </c>
      <c r="X419" s="482"/>
    </row>
    <row r="420" spans="1:24" s="483" customFormat="1" ht="16.2" hidden="1" customHeight="1">
      <c r="A420" s="475" t="s">
        <v>1543</v>
      </c>
      <c r="B420" s="475" t="s">
        <v>568</v>
      </c>
      <c r="C420" s="476" t="s">
        <v>1418</v>
      </c>
      <c r="D420" s="475" t="s">
        <v>1543</v>
      </c>
      <c r="E420" s="477" t="s">
        <v>788</v>
      </c>
      <c r="F420" s="477" t="s">
        <v>51</v>
      </c>
      <c r="G420" s="477" t="s">
        <v>400</v>
      </c>
      <c r="H420" s="477" t="s">
        <v>1579</v>
      </c>
      <c r="I420" s="477" t="s">
        <v>1594</v>
      </c>
      <c r="J420" s="479" t="s">
        <v>6</v>
      </c>
      <c r="K420" s="478" t="s">
        <v>982</v>
      </c>
      <c r="L420" s="478" t="s">
        <v>38</v>
      </c>
      <c r="M420" s="476"/>
      <c r="N420" s="478" t="s">
        <v>982</v>
      </c>
      <c r="O420" s="477" t="s">
        <v>982</v>
      </c>
      <c r="P420" s="479" t="s">
        <v>982</v>
      </c>
      <c r="Q420" s="479" t="s">
        <v>982</v>
      </c>
      <c r="R420" s="479" t="s">
        <v>982</v>
      </c>
      <c r="S420" s="479" t="s">
        <v>982</v>
      </c>
      <c r="T420" s="489" t="s">
        <v>789</v>
      </c>
      <c r="U420" s="481" t="s">
        <v>790</v>
      </c>
      <c r="V420" s="481" t="s">
        <v>791</v>
      </c>
      <c r="W420" s="477" t="s">
        <v>792</v>
      </c>
      <c r="X420" s="482"/>
    </row>
    <row r="421" spans="1:24" s="483" customFormat="1" ht="16.2" hidden="1" customHeight="1">
      <c r="A421" s="475" t="s">
        <v>1543</v>
      </c>
      <c r="B421" s="475" t="s">
        <v>568</v>
      </c>
      <c r="C421" s="476" t="s">
        <v>1418</v>
      </c>
      <c r="D421" s="475" t="s">
        <v>1543</v>
      </c>
      <c r="E421" s="477" t="s">
        <v>773</v>
      </c>
      <c r="F421" s="477" t="s">
        <v>51</v>
      </c>
      <c r="G421" s="477" t="s">
        <v>400</v>
      </c>
      <c r="H421" s="477" t="s">
        <v>1586</v>
      </c>
      <c r="I421" s="477" t="s">
        <v>974</v>
      </c>
      <c r="J421" s="479" t="s">
        <v>38</v>
      </c>
      <c r="K421" s="479" t="s">
        <v>38</v>
      </c>
      <c r="L421" s="479" t="s">
        <v>6</v>
      </c>
      <c r="M421" s="476"/>
      <c r="N421" s="478" t="s">
        <v>994</v>
      </c>
      <c r="O421" s="477" t="s">
        <v>1005</v>
      </c>
      <c r="P421" s="479" t="s">
        <v>982</v>
      </c>
      <c r="Q421" s="479" t="s">
        <v>982</v>
      </c>
      <c r="R421" s="479" t="s">
        <v>982</v>
      </c>
      <c r="S421" s="479" t="s">
        <v>982</v>
      </c>
      <c r="T421" s="489" t="s">
        <v>775</v>
      </c>
      <c r="U421" s="481" t="s">
        <v>1344</v>
      </c>
      <c r="V421" s="481" t="s">
        <v>776</v>
      </c>
      <c r="W421" s="477" t="s">
        <v>777</v>
      </c>
      <c r="X421" s="482" t="s">
        <v>759</v>
      </c>
    </row>
    <row r="422" spans="1:24" s="483" customFormat="1" ht="16.2" hidden="1" customHeight="1">
      <c r="A422" s="475" t="s">
        <v>1543</v>
      </c>
      <c r="B422" s="475" t="s">
        <v>568</v>
      </c>
      <c r="C422" s="476" t="s">
        <v>1418</v>
      </c>
      <c r="D422" s="475" t="s">
        <v>1543</v>
      </c>
      <c r="E422" s="477" t="s">
        <v>773</v>
      </c>
      <c r="F422" s="477" t="s">
        <v>51</v>
      </c>
      <c r="G422" s="477" t="s">
        <v>341</v>
      </c>
      <c r="H422" s="477" t="s">
        <v>1589</v>
      </c>
      <c r="I422" s="477" t="s">
        <v>400</v>
      </c>
      <c r="J422" s="479" t="s">
        <v>38</v>
      </c>
      <c r="K422" s="479" t="s">
        <v>38</v>
      </c>
      <c r="L422" s="479" t="s">
        <v>6</v>
      </c>
      <c r="M422" s="476"/>
      <c r="N422" s="478" t="s">
        <v>994</v>
      </c>
      <c r="O422" s="477" t="s">
        <v>1006</v>
      </c>
      <c r="P422" s="479" t="s">
        <v>982</v>
      </c>
      <c r="Q422" s="479" t="s">
        <v>982</v>
      </c>
      <c r="R422" s="479" t="s">
        <v>982</v>
      </c>
      <c r="S422" s="479" t="s">
        <v>982</v>
      </c>
      <c r="T422" s="489" t="s">
        <v>775</v>
      </c>
      <c r="U422" s="481" t="s">
        <v>1344</v>
      </c>
      <c r="V422" s="481" t="s">
        <v>776</v>
      </c>
      <c r="W422" s="477" t="s">
        <v>777</v>
      </c>
      <c r="X422" s="482" t="s">
        <v>759</v>
      </c>
    </row>
    <row r="423" spans="1:24" s="483" customFormat="1" ht="16.2" hidden="1" customHeight="1">
      <c r="A423" s="475" t="s">
        <v>1543</v>
      </c>
      <c r="B423" s="475" t="s">
        <v>568</v>
      </c>
      <c r="C423" s="476" t="s">
        <v>1418</v>
      </c>
      <c r="D423" s="475" t="s">
        <v>1543</v>
      </c>
      <c r="E423" s="477" t="s">
        <v>773</v>
      </c>
      <c r="F423" s="477" t="s">
        <v>51</v>
      </c>
      <c r="G423" s="477" t="s">
        <v>400</v>
      </c>
      <c r="H423" s="477" t="s">
        <v>1585</v>
      </c>
      <c r="I423" s="477" t="s">
        <v>975</v>
      </c>
      <c r="J423" s="479" t="s">
        <v>38</v>
      </c>
      <c r="K423" s="479" t="s">
        <v>38</v>
      </c>
      <c r="L423" s="479" t="s">
        <v>6</v>
      </c>
      <c r="M423" s="476"/>
      <c r="N423" s="478" t="s">
        <v>998</v>
      </c>
      <c r="O423" s="477" t="s">
        <v>1007</v>
      </c>
      <c r="P423" s="479" t="s">
        <v>982</v>
      </c>
      <c r="Q423" s="479" t="s">
        <v>982</v>
      </c>
      <c r="R423" s="479" t="s">
        <v>982</v>
      </c>
      <c r="S423" s="479" t="s">
        <v>982</v>
      </c>
      <c r="T423" s="489" t="s">
        <v>775</v>
      </c>
      <c r="U423" s="481" t="s">
        <v>1344</v>
      </c>
      <c r="V423" s="481" t="s">
        <v>776</v>
      </c>
      <c r="W423" s="477" t="s">
        <v>777</v>
      </c>
      <c r="X423" s="482" t="s">
        <v>759</v>
      </c>
    </row>
    <row r="424" spans="1:24" s="483" customFormat="1" ht="16.2" hidden="1" customHeight="1">
      <c r="A424" s="475" t="s">
        <v>1543</v>
      </c>
      <c r="B424" s="475" t="s">
        <v>568</v>
      </c>
      <c r="C424" s="476" t="s">
        <v>1418</v>
      </c>
      <c r="D424" s="475" t="s">
        <v>1543</v>
      </c>
      <c r="E424" s="477" t="s">
        <v>773</v>
      </c>
      <c r="F424" s="477" t="s">
        <v>51</v>
      </c>
      <c r="G424" s="477" t="s">
        <v>400</v>
      </c>
      <c r="H424" s="477" t="s">
        <v>1559</v>
      </c>
      <c r="I424" s="477" t="s">
        <v>1553</v>
      </c>
      <c r="J424" s="479" t="s">
        <v>38</v>
      </c>
      <c r="K424" s="479" t="s">
        <v>38</v>
      </c>
      <c r="L424" s="479" t="s">
        <v>6</v>
      </c>
      <c r="M424" s="476"/>
      <c r="N424" s="478" t="s">
        <v>1009</v>
      </c>
      <c r="O424" s="477" t="s">
        <v>1008</v>
      </c>
      <c r="P424" s="479" t="s">
        <v>982</v>
      </c>
      <c r="Q424" s="479" t="s">
        <v>982</v>
      </c>
      <c r="R424" s="479" t="s">
        <v>982</v>
      </c>
      <c r="S424" s="479" t="s">
        <v>982</v>
      </c>
      <c r="T424" s="489" t="s">
        <v>775</v>
      </c>
      <c r="U424" s="481" t="s">
        <v>1344</v>
      </c>
      <c r="V424" s="481" t="s">
        <v>776</v>
      </c>
      <c r="W424" s="477" t="s">
        <v>777</v>
      </c>
      <c r="X424" s="482" t="s">
        <v>759</v>
      </c>
    </row>
    <row r="425" spans="1:24" s="483" customFormat="1" ht="16.2" hidden="1" customHeight="1">
      <c r="A425" s="475" t="s">
        <v>1543</v>
      </c>
      <c r="B425" s="475" t="s">
        <v>568</v>
      </c>
      <c r="C425" s="476" t="s">
        <v>1418</v>
      </c>
      <c r="D425" s="475" t="s">
        <v>1543</v>
      </c>
      <c r="E425" s="477" t="s">
        <v>773</v>
      </c>
      <c r="F425" s="477" t="s">
        <v>51</v>
      </c>
      <c r="G425" s="477" t="s">
        <v>400</v>
      </c>
      <c r="H425" s="477" t="s">
        <v>1559</v>
      </c>
      <c r="I425" s="477" t="s">
        <v>1554</v>
      </c>
      <c r="J425" s="479" t="s">
        <v>38</v>
      </c>
      <c r="K425" s="479" t="s">
        <v>38</v>
      </c>
      <c r="L425" s="479" t="s">
        <v>6</v>
      </c>
      <c r="M425" s="476"/>
      <c r="N425" s="478" t="s">
        <v>994</v>
      </c>
      <c r="O425" s="477" t="s">
        <v>1010</v>
      </c>
      <c r="P425" s="479" t="s">
        <v>982</v>
      </c>
      <c r="Q425" s="479" t="s">
        <v>982</v>
      </c>
      <c r="R425" s="479" t="s">
        <v>982</v>
      </c>
      <c r="S425" s="479" t="s">
        <v>982</v>
      </c>
      <c r="T425" s="489" t="s">
        <v>775</v>
      </c>
      <c r="U425" s="481" t="s">
        <v>1344</v>
      </c>
      <c r="V425" s="481" t="s">
        <v>776</v>
      </c>
      <c r="W425" s="477" t="s">
        <v>777</v>
      </c>
      <c r="X425" s="482" t="s">
        <v>759</v>
      </c>
    </row>
    <row r="426" spans="1:24" s="483" customFormat="1" ht="16.2" hidden="1" customHeight="1">
      <c r="A426" s="475" t="s">
        <v>1543</v>
      </c>
      <c r="B426" s="475" t="s">
        <v>568</v>
      </c>
      <c r="C426" s="476" t="s">
        <v>1418</v>
      </c>
      <c r="D426" s="475" t="s">
        <v>1543</v>
      </c>
      <c r="E426" s="477" t="s">
        <v>773</v>
      </c>
      <c r="F426" s="477" t="s">
        <v>51</v>
      </c>
      <c r="G426" s="477" t="s">
        <v>400</v>
      </c>
      <c r="H426" s="477" t="s">
        <v>1559</v>
      </c>
      <c r="I426" s="477" t="s">
        <v>1555</v>
      </c>
      <c r="J426" s="479" t="s">
        <v>38</v>
      </c>
      <c r="K426" s="479" t="s">
        <v>38</v>
      </c>
      <c r="L426" s="479" t="s">
        <v>6</v>
      </c>
      <c r="M426" s="476"/>
      <c r="N426" s="478" t="s">
        <v>994</v>
      </c>
      <c r="O426" s="477" t="s">
        <v>1020</v>
      </c>
      <c r="P426" s="479" t="s">
        <v>982</v>
      </c>
      <c r="Q426" s="479" t="s">
        <v>982</v>
      </c>
      <c r="R426" s="479" t="s">
        <v>982</v>
      </c>
      <c r="S426" s="479" t="s">
        <v>982</v>
      </c>
      <c r="T426" s="489" t="s">
        <v>775</v>
      </c>
      <c r="U426" s="481" t="s">
        <v>1344</v>
      </c>
      <c r="V426" s="481" t="s">
        <v>776</v>
      </c>
      <c r="W426" s="477" t="s">
        <v>777</v>
      </c>
      <c r="X426" s="482" t="s">
        <v>759</v>
      </c>
    </row>
    <row r="427" spans="1:24" s="483" customFormat="1" ht="16.2" hidden="1" customHeight="1">
      <c r="A427" s="475" t="s">
        <v>1543</v>
      </c>
      <c r="B427" s="475" t="s">
        <v>568</v>
      </c>
      <c r="C427" s="476" t="s">
        <v>1418</v>
      </c>
      <c r="D427" s="475" t="s">
        <v>1543</v>
      </c>
      <c r="E427" s="477" t="s">
        <v>773</v>
      </c>
      <c r="F427" s="477" t="s">
        <v>51</v>
      </c>
      <c r="G427" s="477" t="s">
        <v>400</v>
      </c>
      <c r="H427" s="477" t="s">
        <v>1586</v>
      </c>
      <c r="I427" s="477" t="s">
        <v>1602</v>
      </c>
      <c r="J427" s="479" t="s">
        <v>38</v>
      </c>
      <c r="K427" s="479" t="s">
        <v>38</v>
      </c>
      <c r="L427" s="479" t="s">
        <v>6</v>
      </c>
      <c r="M427" s="476"/>
      <c r="N427" s="478" t="s">
        <v>1009</v>
      </c>
      <c r="O427" s="477" t="s">
        <v>1019</v>
      </c>
      <c r="P427" s="479" t="s">
        <v>982</v>
      </c>
      <c r="Q427" s="479" t="s">
        <v>982</v>
      </c>
      <c r="R427" s="479" t="s">
        <v>982</v>
      </c>
      <c r="S427" s="479" t="s">
        <v>982</v>
      </c>
      <c r="T427" s="489" t="s">
        <v>775</v>
      </c>
      <c r="U427" s="481" t="s">
        <v>1344</v>
      </c>
      <c r="V427" s="481" t="s">
        <v>776</v>
      </c>
      <c r="W427" s="477" t="s">
        <v>777</v>
      </c>
      <c r="X427" s="482" t="s">
        <v>759</v>
      </c>
    </row>
    <row r="428" spans="1:24" s="483" customFormat="1" ht="16.2" hidden="1" customHeight="1">
      <c r="A428" s="475" t="s">
        <v>1543</v>
      </c>
      <c r="B428" s="475" t="s">
        <v>568</v>
      </c>
      <c r="C428" s="476" t="s">
        <v>1418</v>
      </c>
      <c r="D428" s="475" t="s">
        <v>1543</v>
      </c>
      <c r="E428" s="477" t="s">
        <v>773</v>
      </c>
      <c r="F428" s="477" t="s">
        <v>51</v>
      </c>
      <c r="G428" s="477" t="s">
        <v>400</v>
      </c>
      <c r="H428" s="477" t="s">
        <v>1586</v>
      </c>
      <c r="I428" s="477" t="s">
        <v>1017</v>
      </c>
      <c r="J428" s="479" t="s">
        <v>38</v>
      </c>
      <c r="K428" s="479" t="s">
        <v>38</v>
      </c>
      <c r="L428" s="479" t="s">
        <v>6</v>
      </c>
      <c r="M428" s="476"/>
      <c r="N428" s="478" t="s">
        <v>1009</v>
      </c>
      <c r="O428" s="477" t="s">
        <v>1018</v>
      </c>
      <c r="P428" s="479" t="s">
        <v>982</v>
      </c>
      <c r="Q428" s="479" t="s">
        <v>982</v>
      </c>
      <c r="R428" s="479" t="s">
        <v>982</v>
      </c>
      <c r="S428" s="479" t="s">
        <v>982</v>
      </c>
      <c r="T428" s="489" t="s">
        <v>775</v>
      </c>
      <c r="U428" s="481" t="s">
        <v>1344</v>
      </c>
      <c r="V428" s="481" t="s">
        <v>776</v>
      </c>
      <c r="W428" s="477" t="s">
        <v>777</v>
      </c>
      <c r="X428" s="482" t="s">
        <v>759</v>
      </c>
    </row>
    <row r="429" spans="1:24" s="483" customFormat="1" ht="16.2" hidden="1" customHeight="1">
      <c r="A429" s="475" t="s">
        <v>1543</v>
      </c>
      <c r="B429" s="475" t="s">
        <v>568</v>
      </c>
      <c r="C429" s="476" t="s">
        <v>1418</v>
      </c>
      <c r="D429" s="475" t="s">
        <v>1543</v>
      </c>
      <c r="E429" s="477" t="s">
        <v>773</v>
      </c>
      <c r="F429" s="477" t="s">
        <v>51</v>
      </c>
      <c r="G429" s="477" t="s">
        <v>400</v>
      </c>
      <c r="H429" s="477" t="s">
        <v>1579</v>
      </c>
      <c r="I429" s="477" t="s">
        <v>978</v>
      </c>
      <c r="J429" s="479" t="s">
        <v>38</v>
      </c>
      <c r="K429" s="479" t="s">
        <v>38</v>
      </c>
      <c r="L429" s="479" t="s">
        <v>6</v>
      </c>
      <c r="M429" s="476"/>
      <c r="N429" s="478" t="s">
        <v>982</v>
      </c>
      <c r="O429" s="477" t="s">
        <v>1016</v>
      </c>
      <c r="P429" s="479" t="s">
        <v>982</v>
      </c>
      <c r="Q429" s="479" t="s">
        <v>982</v>
      </c>
      <c r="R429" s="479" t="s">
        <v>982</v>
      </c>
      <c r="S429" s="479" t="s">
        <v>982</v>
      </c>
      <c r="T429" s="489" t="s">
        <v>775</v>
      </c>
      <c r="U429" s="481" t="s">
        <v>1344</v>
      </c>
      <c r="V429" s="481" t="s">
        <v>776</v>
      </c>
      <c r="W429" s="477" t="s">
        <v>777</v>
      </c>
      <c r="X429" s="482" t="s">
        <v>759</v>
      </c>
    </row>
    <row r="430" spans="1:24" s="483" customFormat="1" ht="16.2" hidden="1" customHeight="1">
      <c r="A430" s="475" t="s">
        <v>1543</v>
      </c>
      <c r="B430" s="475" t="s">
        <v>568</v>
      </c>
      <c r="C430" s="476" t="s">
        <v>1418</v>
      </c>
      <c r="D430" s="475" t="s">
        <v>1543</v>
      </c>
      <c r="E430" s="477" t="s">
        <v>1913</v>
      </c>
      <c r="F430" s="477" t="s">
        <v>51</v>
      </c>
      <c r="G430" s="477" t="s">
        <v>400</v>
      </c>
      <c r="H430" s="477" t="s">
        <v>1586</v>
      </c>
      <c r="I430" s="477" t="s">
        <v>1920</v>
      </c>
      <c r="J430" s="479" t="s">
        <v>38</v>
      </c>
      <c r="K430" s="479" t="s">
        <v>38</v>
      </c>
      <c r="L430" s="479" t="s">
        <v>6</v>
      </c>
      <c r="M430" s="476"/>
      <c r="N430" s="478" t="s">
        <v>998</v>
      </c>
      <c r="O430" s="493" t="s">
        <v>1921</v>
      </c>
      <c r="P430" s="479" t="s">
        <v>982</v>
      </c>
      <c r="Q430" s="479" t="s">
        <v>982</v>
      </c>
      <c r="R430" s="479" t="s">
        <v>982</v>
      </c>
      <c r="S430" s="479" t="s">
        <v>982</v>
      </c>
      <c r="T430" s="489" t="s">
        <v>1918</v>
      </c>
      <c r="U430" s="481" t="s">
        <v>1917</v>
      </c>
      <c r="V430" s="481" t="s">
        <v>1916</v>
      </c>
      <c r="W430" s="493" t="s">
        <v>1915</v>
      </c>
      <c r="X430" s="482"/>
    </row>
    <row r="431" spans="1:24" s="483" customFormat="1" ht="16.2" hidden="1" customHeight="1">
      <c r="A431" s="475" t="s">
        <v>1543</v>
      </c>
      <c r="B431" s="475" t="s">
        <v>568</v>
      </c>
      <c r="C431" s="476" t="s">
        <v>1418</v>
      </c>
      <c r="D431" s="475" t="s">
        <v>1543</v>
      </c>
      <c r="E431" s="477" t="s">
        <v>1913</v>
      </c>
      <c r="F431" s="477" t="s">
        <v>51</v>
      </c>
      <c r="G431" s="477" t="s">
        <v>400</v>
      </c>
      <c r="H431" s="477" t="s">
        <v>1586</v>
      </c>
      <c r="I431" s="477" t="s">
        <v>1919</v>
      </c>
      <c r="J431" s="479" t="s">
        <v>38</v>
      </c>
      <c r="K431" s="479" t="s">
        <v>38</v>
      </c>
      <c r="L431" s="479" t="s">
        <v>6</v>
      </c>
      <c r="M431" s="476"/>
      <c r="N431" s="478" t="s">
        <v>994</v>
      </c>
      <c r="O431" s="493" t="s">
        <v>1914</v>
      </c>
      <c r="P431" s="479" t="s">
        <v>982</v>
      </c>
      <c r="Q431" s="479" t="s">
        <v>982</v>
      </c>
      <c r="R431" s="479" t="s">
        <v>982</v>
      </c>
      <c r="S431" s="479" t="s">
        <v>982</v>
      </c>
      <c r="T431" s="489" t="s">
        <v>1918</v>
      </c>
      <c r="U431" s="481" t="s">
        <v>1917</v>
      </c>
      <c r="V431" s="481" t="s">
        <v>1916</v>
      </c>
      <c r="W431" s="493" t="s">
        <v>1915</v>
      </c>
      <c r="X431" s="482"/>
    </row>
    <row r="432" spans="1:24" s="483" customFormat="1" ht="16.2" hidden="1" customHeight="1">
      <c r="A432" s="674"/>
      <c r="B432" s="476" t="s">
        <v>1039</v>
      </c>
      <c r="C432" s="476"/>
      <c r="D432" s="475"/>
      <c r="E432" s="477" t="s">
        <v>157</v>
      </c>
      <c r="F432" s="475"/>
      <c r="G432" s="475"/>
      <c r="H432" s="475" t="s">
        <v>49</v>
      </c>
      <c r="I432" s="475" t="s">
        <v>378</v>
      </c>
      <c r="J432" s="478"/>
      <c r="K432" s="478"/>
      <c r="L432" s="478"/>
      <c r="M432" s="476"/>
      <c r="N432" s="478"/>
      <c r="O432" s="475" t="s">
        <v>1655</v>
      </c>
      <c r="P432" s="479" t="s">
        <v>8</v>
      </c>
      <c r="Q432" s="479" t="s">
        <v>8</v>
      </c>
      <c r="R432" s="479" t="s">
        <v>8</v>
      </c>
      <c r="S432" s="479" t="s">
        <v>8</v>
      </c>
      <c r="T432" s="480" t="s">
        <v>497</v>
      </c>
      <c r="U432" s="482" t="s">
        <v>490</v>
      </c>
      <c r="V432" s="482" t="s">
        <v>498</v>
      </c>
      <c r="W432" s="477" t="s">
        <v>499</v>
      </c>
      <c r="X432" s="482"/>
    </row>
    <row r="433" spans="20:24" hidden="1">
      <c r="T433" s="536"/>
      <c r="U433" s="659"/>
      <c r="V433" s="538"/>
      <c r="W433" s="538"/>
      <c r="X433" s="660"/>
    </row>
    <row r="434" spans="20:24" hidden="1">
      <c r="T434" s="536"/>
      <c r="U434" s="659"/>
      <c r="V434" s="538"/>
      <c r="W434" s="538"/>
      <c r="X434" s="660"/>
    </row>
    <row r="435" spans="20:24" hidden="1">
      <c r="T435" s="536"/>
    </row>
    <row r="436" spans="20:24" hidden="1">
      <c r="T436" s="663"/>
      <c r="U436" s="664"/>
      <c r="V436" s="665"/>
      <c r="W436" s="538"/>
      <c r="X436" s="666"/>
    </row>
    <row r="437" spans="20:24" hidden="1">
      <c r="T437" s="663" t="s">
        <v>1106</v>
      </c>
      <c r="U437" s="664"/>
      <c r="V437" s="665"/>
      <c r="W437" s="538" t="s">
        <v>1114</v>
      </c>
      <c r="X437" s="666" t="s">
        <v>1112</v>
      </c>
    </row>
    <row r="438" spans="20:24" hidden="1">
      <c r="T438" s="663" t="s">
        <v>1105</v>
      </c>
      <c r="U438" s="664"/>
      <c r="V438" s="665"/>
      <c r="W438" s="538" t="s">
        <v>1115</v>
      </c>
      <c r="X438" s="666" t="s">
        <v>1112</v>
      </c>
    </row>
    <row r="439" spans="20:24" hidden="1">
      <c r="T439" s="663" t="s">
        <v>431</v>
      </c>
      <c r="U439" s="664"/>
      <c r="V439" s="665"/>
      <c r="W439" s="538" t="s">
        <v>1116</v>
      </c>
      <c r="X439" s="666" t="s">
        <v>1112</v>
      </c>
    </row>
    <row r="440" spans="20:24" hidden="1">
      <c r="T440" s="663" t="s">
        <v>1108</v>
      </c>
      <c r="U440" s="664"/>
      <c r="V440" s="665"/>
      <c r="W440" s="538" t="s">
        <v>1117</v>
      </c>
      <c r="X440" s="666" t="s">
        <v>1112</v>
      </c>
    </row>
    <row r="441" spans="20:24" hidden="1">
      <c r="T441" s="663" t="s">
        <v>1110</v>
      </c>
      <c r="U441" s="664"/>
      <c r="V441" s="665"/>
      <c r="W441" s="538" t="s">
        <v>1118</v>
      </c>
      <c r="X441" s="666" t="s">
        <v>1112</v>
      </c>
    </row>
    <row r="442" spans="20:24" hidden="1">
      <c r="T442" s="663" t="s">
        <v>536</v>
      </c>
      <c r="U442" s="664"/>
      <c r="V442" s="665"/>
      <c r="W442" s="538" t="s">
        <v>1119</v>
      </c>
      <c r="X442" s="666" t="s">
        <v>1112</v>
      </c>
    </row>
    <row r="443" spans="20:24" hidden="1">
      <c r="T443" s="663" t="s">
        <v>1109</v>
      </c>
      <c r="U443" s="664"/>
      <c r="V443" s="665"/>
      <c r="W443" s="538" t="s">
        <v>1120</v>
      </c>
      <c r="X443" s="666" t="s">
        <v>1112</v>
      </c>
    </row>
    <row r="444" spans="20:24" ht="10.8" hidden="1" thickBot="1">
      <c r="T444" s="554" t="s">
        <v>682</v>
      </c>
      <c r="U444" s="667" t="s">
        <v>683</v>
      </c>
      <c r="V444" s="668" t="s">
        <v>684</v>
      </c>
      <c r="W444" s="668" t="s">
        <v>685</v>
      </c>
      <c r="X444" s="669" t="s">
        <v>686</v>
      </c>
    </row>
    <row r="445" spans="20:24" hidden="1"/>
    <row r="446" spans="20:24" hidden="1"/>
    <row r="447" spans="20:24" hidden="1"/>
    <row r="448" spans="20:24" hidden="1"/>
    <row r="449" hidden="1"/>
    <row r="450" hidden="1"/>
  </sheetData>
  <autoFilter ref="A1:L432">
    <filterColumn colId="5">
      <filters>
        <filter val="Pregrado"/>
      </filters>
    </filterColumn>
    <filterColumn colId="9">
      <filters>
        <filter val="SI"/>
      </filters>
    </filterColumn>
    <sortState ref="A2:L432">
      <sortCondition ref="C1:C432"/>
    </sortState>
  </autoFilter>
  <mergeCells count="2">
    <mergeCell ref="V164:V165"/>
    <mergeCell ref="W164:W165"/>
  </mergeCells>
  <hyperlinks>
    <hyperlink ref="O349" r:id="rId1"/>
    <hyperlink ref="O378" r:id="rId2"/>
    <hyperlink ref="O28" r:id="rId3"/>
    <hyperlink ref="O29" r:id="rId4"/>
    <hyperlink ref="O6" r:id="rId5"/>
    <hyperlink ref="O254" r:id="rId6"/>
    <hyperlink ref="O12" r:id="rId7"/>
    <hyperlink ref="O50" r:id="rId8"/>
    <hyperlink ref="O47" r:id="rId9" location="estructura-curricular-del-t%C3%ADtulo-profesional-de-planificador-urbano"/>
    <hyperlink ref="O53" r:id="rId10"/>
    <hyperlink ref="O39" r:id="rId11"/>
    <hyperlink ref="O55" r:id="rId12"/>
    <hyperlink ref="O361" r:id="rId13"/>
    <hyperlink ref="O298" r:id="rId14"/>
    <hyperlink ref="O48" r:id="rId15"/>
    <hyperlink ref="O79" r:id="rId16"/>
    <hyperlink ref="O78" r:id="rId17"/>
    <hyperlink ref="O77" r:id="rId18"/>
    <hyperlink ref="O355" r:id="rId19"/>
    <hyperlink ref="O354" r:id="rId20"/>
    <hyperlink ref="O87" r:id="rId21"/>
    <hyperlink ref="O358" r:id="rId22"/>
    <hyperlink ref="O155" r:id="rId23"/>
    <hyperlink ref="O300" r:id="rId24"/>
    <hyperlink ref="O119" r:id="rId25"/>
    <hyperlink ref="O351" r:id="rId26"/>
    <hyperlink ref="O297" r:id="rId27"/>
    <hyperlink ref="O154" r:id="rId28"/>
    <hyperlink ref="O27" r:id="rId29"/>
    <hyperlink ref="O40" r:id="rId30"/>
    <hyperlink ref="O337" r:id="rId31"/>
    <hyperlink ref="O311" r:id="rId32"/>
    <hyperlink ref="O128" r:id="rId33"/>
    <hyperlink ref="O344" r:id="rId34"/>
    <hyperlink ref="O303" r:id="rId35"/>
    <hyperlink ref="O302" r:id="rId36"/>
    <hyperlink ref="O307" r:id="rId37"/>
    <hyperlink ref="O304" r:id="rId38"/>
    <hyperlink ref="O305" r:id="rId39"/>
    <hyperlink ref="O306" r:id="rId40"/>
    <hyperlink ref="O380" r:id="rId41"/>
    <hyperlink ref="O295" r:id="rId42"/>
    <hyperlink ref="O35" r:id="rId43"/>
    <hyperlink ref="O371" r:id="rId44"/>
    <hyperlink ref="O34" r:id="rId45"/>
    <hyperlink ref="O76" r:id="rId46"/>
    <hyperlink ref="O80" r:id="rId47"/>
    <hyperlink ref="O359" r:id="rId48"/>
    <hyperlink ref="O103" r:id="rId49"/>
    <hyperlink ref="O105" r:id="rId50"/>
    <hyperlink ref="O83" r:id="rId51"/>
    <hyperlink ref="O334" r:id="rId52"/>
    <hyperlink ref="O278" r:id="rId53"/>
    <hyperlink ref="O279:O284" r:id="rId54" display="https://www.tupuedes.cl/wp-content/uploads/sites/5/2015/11/Construccion-Civil-2018-09012018.pdf"/>
    <hyperlink ref="O318" r:id="rId55"/>
    <hyperlink ref="O319:O321" r:id="rId56" display="https://www.tupuedes.cl/wp-content/uploads/sites/5/2015/11/Tecnico-en-Electricidad-y-Electronica-Industrial-2018-09012018.pdf"/>
    <hyperlink ref="O322" r:id="rId57"/>
    <hyperlink ref="O323:O332" r:id="rId58" display="https://www.tupuedes.cl/wp-content/uploads/sites/5/2015/11/tecnico-en-construcciones-civiles-2018-09012018.pdf"/>
    <hyperlink ref="O123" r:id="rId59"/>
    <hyperlink ref="O343" r:id="rId60"/>
    <hyperlink ref="W344" r:id="rId61"/>
    <hyperlink ref="W8" r:id="rId62"/>
    <hyperlink ref="W6" r:id="rId63"/>
    <hyperlink ref="W82" r:id="rId64"/>
    <hyperlink ref="W85" r:id="rId65"/>
    <hyperlink ref="W190" r:id="rId66"/>
    <hyperlink ref="W184" r:id="rId67"/>
    <hyperlink ref="W202" r:id="rId68"/>
    <hyperlink ref="W195" r:id="rId69"/>
    <hyperlink ref="W203" r:id="rId70"/>
    <hyperlink ref="W187" r:id="rId71"/>
    <hyperlink ref="W197" r:id="rId72"/>
    <hyperlink ref="W198" r:id="rId73"/>
    <hyperlink ref="W200" r:id="rId74"/>
    <hyperlink ref="W201" r:id="rId75"/>
    <hyperlink ref="W205" r:id="rId76"/>
    <hyperlink ref="W204" r:id="rId77"/>
    <hyperlink ref="W206" r:id="rId78"/>
    <hyperlink ref="W213" r:id="rId79"/>
    <hyperlink ref="W211" r:id="rId80"/>
    <hyperlink ref="W191" r:id="rId81"/>
    <hyperlink ref="W192" r:id="rId82"/>
    <hyperlink ref="W193" r:id="rId83"/>
    <hyperlink ref="O94" r:id="rId84"/>
    <hyperlink ref="O95" r:id="rId85"/>
    <hyperlink ref="O127" r:id="rId86"/>
    <hyperlink ref="W95" r:id="rId87"/>
    <hyperlink ref="W128" r:id="rId88"/>
    <hyperlink ref="W121" r:id="rId89"/>
    <hyperlink ref="W131" r:id="rId90"/>
    <hyperlink ref="W129" r:id="rId91"/>
    <hyperlink ref="W130" r:id="rId92"/>
    <hyperlink ref="O11" r:id="rId93"/>
    <hyperlink ref="W11" r:id="rId94"/>
    <hyperlink ref="W31" r:id="rId95"/>
    <hyperlink ref="O36" r:id="rId96"/>
    <hyperlink ref="O51" r:id="rId97"/>
    <hyperlink ref="O357" r:id="rId98"/>
    <hyperlink ref="O356" r:id="rId99"/>
    <hyperlink ref="W41" r:id="rId100"/>
    <hyperlink ref="W315" r:id="rId101"/>
    <hyperlink ref="O299" r:id="rId102"/>
    <hyperlink ref="W299" r:id="rId103"/>
    <hyperlink ref="W310" r:id="rId104"/>
    <hyperlink ref="O375" r:id="rId105"/>
    <hyperlink ref="W375" r:id="rId106"/>
    <hyperlink ref="O367" r:id="rId107"/>
    <hyperlink ref="W349" r:id="rId108"/>
    <hyperlink ref="W347" r:id="rId109"/>
    <hyperlink ref="O347" r:id="rId110"/>
    <hyperlink ref="W348" r:id="rId111"/>
    <hyperlink ref="O348" r:id="rId112"/>
    <hyperlink ref="W50" r:id="rId113"/>
    <hyperlink ref="W166" r:id="rId114"/>
    <hyperlink ref="W167" r:id="rId115"/>
    <hyperlink ref="W168" r:id="rId116"/>
    <hyperlink ref="W177" r:id="rId117"/>
    <hyperlink ref="W180" r:id="rId118"/>
    <hyperlink ref="W222" r:id="rId119" display="mailto:sbriell@inacap.cl"/>
    <hyperlink ref="W224" r:id="rId120" display="mailto:lfuentes@inacap.cl"/>
    <hyperlink ref="W226" r:id="rId121" display="mailto:csaavedraq@inacap.cl"/>
    <hyperlink ref="W227" r:id="rId122" display="mailto:oriveram@inacap.cl"/>
    <hyperlink ref="W225" r:id="rId123" display="mailto:fherreras@inacap.cl"/>
    <hyperlink ref="W228" r:id="rId124" display="mailto:elagos@inacap.cl"/>
    <hyperlink ref="W234" r:id="rId125"/>
    <hyperlink ref="W233" r:id="rId126"/>
    <hyperlink ref="W235" r:id="rId127"/>
    <hyperlink ref="W239" r:id="rId128"/>
    <hyperlink ref="W240" r:id="rId129"/>
    <hyperlink ref="W241" r:id="rId130"/>
    <hyperlink ref="W244" r:id="rId131"/>
    <hyperlink ref="W242" r:id="rId132"/>
    <hyperlink ref="W243" r:id="rId133"/>
    <hyperlink ref="W245" r:id="rId134"/>
    <hyperlink ref="W246" r:id="rId135"/>
    <hyperlink ref="W236" r:id="rId136"/>
    <hyperlink ref="W216" r:id="rId137"/>
    <hyperlink ref="W223" r:id="rId138"/>
    <hyperlink ref="W217" r:id="rId139"/>
    <hyperlink ref="W230" r:id="rId140" display="mailto:osorno@inacap.cl"/>
    <hyperlink ref="W238" r:id="rId141"/>
    <hyperlink ref="W221" r:id="rId142"/>
    <hyperlink ref="W232" r:id="rId143"/>
    <hyperlink ref="W247" r:id="rId144"/>
    <hyperlink ref="W237" r:id="rId145"/>
    <hyperlink ref="W220" r:id="rId146"/>
    <hyperlink ref="W218" r:id="rId147"/>
    <hyperlink ref="W219" r:id="rId148"/>
    <hyperlink ref="O161" r:id="rId149"/>
    <hyperlink ref="O431" r:id="rId150"/>
    <hyperlink ref="W431" r:id="rId151"/>
    <hyperlink ref="W430" r:id="rId152"/>
    <hyperlink ref="O430" r:id="rId153"/>
    <hyperlink ref="W99" r:id="rId154"/>
    <hyperlink ref="W101" r:id="rId155"/>
    <hyperlink ref="W100" r:id="rId156"/>
    <hyperlink ref="W140" r:id="rId157" display="mailto:sfernandez@inacap.cl"/>
    <hyperlink ref="X141" r:id="rId158" display="mailto:pjimenezg@inacap.cl"/>
    <hyperlink ref="W135" r:id="rId159"/>
    <hyperlink ref="V135" r:id="rId160" display="arica@inacap.cl"/>
    <hyperlink ref="W138" r:id="rId161"/>
    <hyperlink ref="W58" r:id="rId162"/>
    <hyperlink ref="W136" r:id="rId163"/>
    <hyperlink ref="W137" r:id="rId164"/>
    <hyperlink ref="O137" r:id="rId165"/>
  </hyperlinks>
  <pageMargins left="0.70866141732283472" right="0.70866141732283472" top="0.74803149606299213" bottom="0.74803149606299213" header="0.31496062992125984" footer="0.31496062992125984"/>
  <pageSetup paperSize="9" scale="80" orientation="landscape" r:id="rId1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9"/>
  <sheetViews>
    <sheetView topLeftCell="F1" zoomScale="80" zoomScaleNormal="80" workbookViewId="0">
      <selection activeCell="F194" sqref="F194:K197"/>
    </sheetView>
  </sheetViews>
  <sheetFormatPr baseColWidth="10" defaultColWidth="11.44140625" defaultRowHeight="12"/>
  <cols>
    <col min="1" max="1" width="5.33203125" style="11" customWidth="1"/>
    <col min="2" max="2" width="30.6640625" style="39" customWidth="1"/>
    <col min="3" max="3" width="52.6640625" style="25" customWidth="1"/>
    <col min="4" max="4" width="81.109375" style="311" customWidth="1"/>
    <col min="5" max="5" width="47.6640625" style="290" customWidth="1"/>
    <col min="6" max="6" width="30.109375" style="77" customWidth="1"/>
    <col min="7" max="7" width="57.33203125" style="77" customWidth="1"/>
    <col min="8" max="8" width="70" style="25" customWidth="1"/>
    <col min="9" max="9" width="36.88671875" style="11" customWidth="1"/>
    <col min="10" max="10" width="40.33203125" style="31" customWidth="1"/>
    <col min="11" max="11" width="80.5546875" style="25" customWidth="1"/>
    <col min="12" max="16384" width="11.44140625" style="25"/>
  </cols>
  <sheetData>
    <row r="1" spans="1:11" s="30" customFormat="1" ht="32.4" customHeight="1" thickBot="1">
      <c r="A1" s="217" t="s">
        <v>424</v>
      </c>
      <c r="B1" s="29" t="s">
        <v>947</v>
      </c>
      <c r="C1" s="2" t="s">
        <v>422</v>
      </c>
      <c r="D1" s="307" t="s">
        <v>425</v>
      </c>
      <c r="E1" s="300" t="s">
        <v>954</v>
      </c>
      <c r="F1" s="75" t="s">
        <v>426</v>
      </c>
      <c r="G1" s="75" t="s">
        <v>427</v>
      </c>
      <c r="H1" s="26" t="s">
        <v>428</v>
      </c>
      <c r="I1" s="217" t="s">
        <v>429</v>
      </c>
      <c r="J1" s="78" t="s">
        <v>430</v>
      </c>
      <c r="K1" s="26" t="s">
        <v>1243</v>
      </c>
    </row>
    <row r="2" spans="1:11" s="11" customFormat="1" ht="14.4" hidden="1" customHeight="1" thickBot="1">
      <c r="A2" s="410">
        <v>1</v>
      </c>
      <c r="B2" s="3" t="s">
        <v>1410</v>
      </c>
      <c r="C2" s="4" t="s">
        <v>39</v>
      </c>
      <c r="D2" s="402" t="s">
        <v>5</v>
      </c>
      <c r="E2" s="248" t="s">
        <v>1414</v>
      </c>
      <c r="F2" s="412" t="s">
        <v>431</v>
      </c>
      <c r="G2" s="85" t="s">
        <v>432</v>
      </c>
      <c r="H2" s="51" t="s">
        <v>433</v>
      </c>
      <c r="I2" s="51" t="s">
        <v>434</v>
      </c>
      <c r="J2" s="347" t="s">
        <v>435</v>
      </c>
      <c r="K2" s="415"/>
    </row>
    <row r="3" spans="1:11" s="11" customFormat="1" ht="14.4" hidden="1" customHeight="1" thickBot="1">
      <c r="A3" s="411"/>
      <c r="B3" s="3" t="s">
        <v>1410</v>
      </c>
      <c r="C3" s="4" t="s">
        <v>39</v>
      </c>
      <c r="D3" s="403"/>
      <c r="E3" s="249" t="s">
        <v>1414</v>
      </c>
      <c r="F3" s="413"/>
      <c r="G3" s="86" t="s">
        <v>436</v>
      </c>
      <c r="H3" s="53" t="s">
        <v>437</v>
      </c>
      <c r="I3" s="53" t="s">
        <v>438</v>
      </c>
      <c r="J3" s="319" t="s">
        <v>439</v>
      </c>
      <c r="K3" s="416"/>
    </row>
    <row r="4" spans="1:11" s="11" customFormat="1" ht="14.4" hidden="1" customHeight="1" thickBot="1">
      <c r="A4" s="70">
        <v>2</v>
      </c>
      <c r="B4" s="71" t="s">
        <v>1410</v>
      </c>
      <c r="C4" s="125" t="s">
        <v>1371</v>
      </c>
      <c r="D4" s="120" t="s">
        <v>64</v>
      </c>
      <c r="E4" s="265" t="s">
        <v>1416</v>
      </c>
      <c r="F4" s="136" t="s">
        <v>440</v>
      </c>
      <c r="G4" s="136"/>
      <c r="H4" s="63"/>
      <c r="I4" s="63"/>
      <c r="J4" s="137"/>
      <c r="K4" s="64"/>
    </row>
    <row r="5" spans="1:11" s="11" customFormat="1" ht="14.4" hidden="1" customHeight="1" thickBot="1">
      <c r="A5" s="410">
        <v>3</v>
      </c>
      <c r="B5" s="4" t="s">
        <v>1403</v>
      </c>
      <c r="C5" s="4" t="s">
        <v>9</v>
      </c>
      <c r="D5" s="114" t="s">
        <v>5</v>
      </c>
      <c r="E5" s="248" t="s">
        <v>1416</v>
      </c>
      <c r="F5" s="412" t="s">
        <v>440</v>
      </c>
      <c r="G5" s="85" t="s">
        <v>441</v>
      </c>
      <c r="H5" s="51" t="s">
        <v>514</v>
      </c>
      <c r="I5" s="51" t="s">
        <v>442</v>
      </c>
      <c r="J5" s="182" t="s">
        <v>443</v>
      </c>
      <c r="K5" s="46" t="s">
        <v>1537</v>
      </c>
    </row>
    <row r="6" spans="1:11" s="11" customFormat="1" ht="14.4" hidden="1" customHeight="1" thickBot="1">
      <c r="A6" s="418"/>
      <c r="B6" s="4" t="s">
        <v>1403</v>
      </c>
      <c r="C6" s="5" t="s">
        <v>9</v>
      </c>
      <c r="D6" s="150" t="s">
        <v>1333</v>
      </c>
      <c r="E6" s="259" t="s">
        <v>1416</v>
      </c>
      <c r="F6" s="421"/>
      <c r="G6" s="76" t="s">
        <v>444</v>
      </c>
      <c r="H6" s="52" t="s">
        <v>514</v>
      </c>
      <c r="I6" s="52" t="s">
        <v>445</v>
      </c>
      <c r="J6" s="79" t="s">
        <v>446</v>
      </c>
      <c r="K6" s="47" t="s">
        <v>1538</v>
      </c>
    </row>
    <row r="7" spans="1:11" s="11" customFormat="1" ht="17.399999999999999" hidden="1" customHeight="1" thickBot="1">
      <c r="A7" s="419"/>
      <c r="B7" s="4" t="s">
        <v>1403</v>
      </c>
      <c r="C7" s="5" t="s">
        <v>9</v>
      </c>
      <c r="D7" s="119" t="s">
        <v>74</v>
      </c>
      <c r="E7" s="259" t="s">
        <v>1416</v>
      </c>
      <c r="F7" s="452"/>
      <c r="G7" s="100" t="s">
        <v>1244</v>
      </c>
      <c r="H7" s="62" t="s">
        <v>1245</v>
      </c>
      <c r="I7" s="62" t="s">
        <v>1246</v>
      </c>
      <c r="J7" s="206" t="s">
        <v>1247</v>
      </c>
      <c r="K7" s="167"/>
    </row>
    <row r="8" spans="1:11" s="11" customFormat="1" ht="14.4" hidden="1" customHeight="1" thickBot="1">
      <c r="A8" s="411"/>
      <c r="B8" s="4" t="s">
        <v>1403</v>
      </c>
      <c r="C8" s="6" t="s">
        <v>9</v>
      </c>
      <c r="D8" s="115" t="s">
        <v>84</v>
      </c>
      <c r="E8" s="249" t="s">
        <v>1416</v>
      </c>
      <c r="F8" s="413"/>
      <c r="G8" s="86" t="s">
        <v>448</v>
      </c>
      <c r="H8" s="53" t="s">
        <v>514</v>
      </c>
      <c r="I8" s="53" t="s">
        <v>449</v>
      </c>
      <c r="J8" s="80" t="s">
        <v>450</v>
      </c>
      <c r="K8" s="48"/>
    </row>
    <row r="9" spans="1:11" s="11" customFormat="1" ht="12.6" hidden="1" customHeight="1" thickBot="1">
      <c r="A9" s="8">
        <v>4</v>
      </c>
      <c r="B9" s="28" t="s">
        <v>1410</v>
      </c>
      <c r="C9" s="9" t="s">
        <v>1370</v>
      </c>
      <c r="D9" s="12" t="s">
        <v>1045</v>
      </c>
      <c r="E9" s="12" t="s">
        <v>1428</v>
      </c>
      <c r="F9" s="138" t="s">
        <v>451</v>
      </c>
      <c r="G9" s="138" t="s">
        <v>452</v>
      </c>
      <c r="H9" s="9"/>
      <c r="I9" s="9" t="s">
        <v>453</v>
      </c>
      <c r="J9" s="82" t="s">
        <v>454</v>
      </c>
      <c r="K9" s="10"/>
    </row>
    <row r="10" spans="1:11" s="11" customFormat="1" ht="14.4" hidden="1" customHeight="1">
      <c r="A10" s="442">
        <v>5</v>
      </c>
      <c r="B10" s="73" t="s">
        <v>1410</v>
      </c>
      <c r="C10" s="73" t="s">
        <v>43</v>
      </c>
      <c r="D10" s="42" t="s">
        <v>5</v>
      </c>
      <c r="E10" s="248" t="s">
        <v>1429</v>
      </c>
      <c r="F10" s="412" t="s">
        <v>455</v>
      </c>
      <c r="G10" s="85" t="s">
        <v>456</v>
      </c>
      <c r="H10" s="56" t="s">
        <v>457</v>
      </c>
      <c r="I10" s="56" t="s">
        <v>458</v>
      </c>
      <c r="J10" s="139" t="s">
        <v>459</v>
      </c>
      <c r="K10" s="58"/>
    </row>
    <row r="11" spans="1:11" s="11" customFormat="1" ht="14.4" hidden="1" customHeight="1">
      <c r="A11" s="418"/>
      <c r="B11" s="5" t="s">
        <v>1410</v>
      </c>
      <c r="C11" s="5" t="s">
        <v>43</v>
      </c>
      <c r="D11" s="150" t="s">
        <v>1045</v>
      </c>
      <c r="E11" s="259" t="s">
        <v>1429</v>
      </c>
      <c r="F11" s="421"/>
      <c r="G11" s="88" t="s">
        <v>460</v>
      </c>
      <c r="H11" s="52" t="s">
        <v>457</v>
      </c>
      <c r="I11" s="52" t="s">
        <v>461</v>
      </c>
      <c r="J11" s="79" t="s">
        <v>462</v>
      </c>
      <c r="K11" s="47"/>
    </row>
    <row r="12" spans="1:11" s="11" customFormat="1" ht="14.4" hidden="1" customHeight="1" thickBot="1">
      <c r="A12" s="411"/>
      <c r="B12" s="6" t="s">
        <v>1410</v>
      </c>
      <c r="C12" s="6" t="s">
        <v>43</v>
      </c>
      <c r="D12" s="115" t="s">
        <v>84</v>
      </c>
      <c r="E12" s="249" t="s">
        <v>1429</v>
      </c>
      <c r="F12" s="413"/>
      <c r="G12" s="86" t="s">
        <v>463</v>
      </c>
      <c r="H12" s="53" t="s">
        <v>457</v>
      </c>
      <c r="I12" s="53" t="s">
        <v>464</v>
      </c>
      <c r="J12" s="80" t="s">
        <v>465</v>
      </c>
      <c r="K12" s="48"/>
    </row>
    <row r="13" spans="1:11" s="11" customFormat="1" ht="14.4" hidden="1" customHeight="1" thickBot="1">
      <c r="A13" s="410">
        <v>6</v>
      </c>
      <c r="B13" s="4" t="s">
        <v>1403</v>
      </c>
      <c r="C13" s="4" t="s">
        <v>466</v>
      </c>
      <c r="D13" s="114" t="s">
        <v>467</v>
      </c>
      <c r="E13" s="248" t="s">
        <v>1417</v>
      </c>
      <c r="F13" s="85" t="s">
        <v>1106</v>
      </c>
      <c r="G13" s="85" t="s">
        <v>469</v>
      </c>
      <c r="H13" s="51" t="s">
        <v>457</v>
      </c>
      <c r="I13" s="51" t="s">
        <v>470</v>
      </c>
      <c r="J13" s="81" t="s">
        <v>471</v>
      </c>
      <c r="K13" s="46"/>
    </row>
    <row r="14" spans="1:11" s="11" customFormat="1" ht="14.4" hidden="1" customHeight="1" thickBot="1">
      <c r="A14" s="442"/>
      <c r="B14" s="4" t="s">
        <v>1403</v>
      </c>
      <c r="C14" s="73" t="s">
        <v>466</v>
      </c>
      <c r="D14" s="124" t="s">
        <v>1475</v>
      </c>
      <c r="E14" s="266" t="s">
        <v>1417</v>
      </c>
      <c r="F14" s="140" t="s">
        <v>1106</v>
      </c>
      <c r="G14" s="140"/>
      <c r="H14" s="57"/>
      <c r="I14" s="57" t="s">
        <v>1201</v>
      </c>
      <c r="J14" s="145" t="s">
        <v>1200</v>
      </c>
      <c r="K14" s="142" t="s">
        <v>1473</v>
      </c>
    </row>
    <row r="15" spans="1:11" s="11" customFormat="1" ht="14.4" hidden="1" customHeight="1" thickBot="1">
      <c r="A15" s="442"/>
      <c r="B15" s="4" t="s">
        <v>1403</v>
      </c>
      <c r="C15" s="73" t="s">
        <v>466</v>
      </c>
      <c r="D15" s="124" t="s">
        <v>1202</v>
      </c>
      <c r="E15" s="266" t="s">
        <v>1417</v>
      </c>
      <c r="F15" s="140" t="s">
        <v>1106</v>
      </c>
      <c r="G15" s="85" t="s">
        <v>1203</v>
      </c>
      <c r="H15" s="57" t="s">
        <v>1204</v>
      </c>
      <c r="I15" s="57" t="s">
        <v>1206</v>
      </c>
      <c r="J15" s="145" t="s">
        <v>1205</v>
      </c>
      <c r="K15" s="142"/>
    </row>
    <row r="16" spans="1:11" s="11" customFormat="1" ht="14.4" hidden="1" customHeight="1" thickBot="1">
      <c r="A16" s="442"/>
      <c r="B16" s="4" t="s">
        <v>1403</v>
      </c>
      <c r="C16" s="73" t="s">
        <v>466</v>
      </c>
      <c r="D16" s="124" t="s">
        <v>1209</v>
      </c>
      <c r="E16" s="266" t="s">
        <v>1417</v>
      </c>
      <c r="F16" s="140" t="s">
        <v>1106</v>
      </c>
      <c r="G16" s="140"/>
      <c r="H16" s="57"/>
      <c r="I16" s="57" t="s">
        <v>1213</v>
      </c>
      <c r="J16" s="145" t="s">
        <v>1212</v>
      </c>
      <c r="K16" s="142"/>
    </row>
    <row r="17" spans="1:11" s="11" customFormat="1" ht="14.4" hidden="1" customHeight="1" thickBot="1">
      <c r="A17" s="442"/>
      <c r="B17" s="4" t="s">
        <v>1403</v>
      </c>
      <c r="C17" s="73" t="s">
        <v>466</v>
      </c>
      <c r="D17" s="124" t="s">
        <v>103</v>
      </c>
      <c r="E17" s="266" t="s">
        <v>1417</v>
      </c>
      <c r="F17" s="140" t="s">
        <v>1106</v>
      </c>
      <c r="G17" s="140"/>
      <c r="H17" s="57"/>
      <c r="I17" s="57" t="s">
        <v>1208</v>
      </c>
      <c r="J17" s="145" t="s">
        <v>1207</v>
      </c>
      <c r="K17" s="142"/>
    </row>
    <row r="18" spans="1:11" s="11" customFormat="1" ht="14.4" hidden="1" customHeight="1" thickBot="1">
      <c r="A18" s="418"/>
      <c r="B18" s="4" t="s">
        <v>1403</v>
      </c>
      <c r="C18" s="73" t="s">
        <v>466</v>
      </c>
      <c r="D18" s="150" t="s">
        <v>84</v>
      </c>
      <c r="E18" s="259" t="s">
        <v>1417</v>
      </c>
      <c r="F18" s="175" t="s">
        <v>472</v>
      </c>
      <c r="G18" s="88" t="s">
        <v>473</v>
      </c>
      <c r="H18" s="52" t="s">
        <v>474</v>
      </c>
      <c r="I18" s="52" t="s">
        <v>475</v>
      </c>
      <c r="J18" s="41"/>
      <c r="K18" s="47" t="s">
        <v>1473</v>
      </c>
    </row>
    <row r="19" spans="1:11" s="11" customFormat="1" ht="14.4" hidden="1" customHeight="1" thickBot="1">
      <c r="A19" s="411"/>
      <c r="B19" s="4" t="s">
        <v>1403</v>
      </c>
      <c r="C19" s="6" t="s">
        <v>466</v>
      </c>
      <c r="D19" s="115" t="s">
        <v>1334</v>
      </c>
      <c r="E19" s="249" t="s">
        <v>1417</v>
      </c>
      <c r="F19" s="165" t="s">
        <v>472</v>
      </c>
      <c r="G19" s="86" t="s">
        <v>476</v>
      </c>
      <c r="H19" s="53" t="s">
        <v>457</v>
      </c>
      <c r="I19" s="53" t="s">
        <v>477</v>
      </c>
      <c r="J19" s="80" t="s">
        <v>478</v>
      </c>
      <c r="K19" s="48"/>
    </row>
    <row r="20" spans="1:11" s="11" customFormat="1" ht="14.4" hidden="1" customHeight="1">
      <c r="A20" s="410">
        <v>7</v>
      </c>
      <c r="B20" s="4" t="s">
        <v>1410</v>
      </c>
      <c r="C20" s="4" t="s">
        <v>145</v>
      </c>
      <c r="D20" s="114" t="s">
        <v>5</v>
      </c>
      <c r="E20" s="248" t="s">
        <v>1417</v>
      </c>
      <c r="F20" s="412" t="s">
        <v>472</v>
      </c>
      <c r="G20" s="85" t="s">
        <v>479</v>
      </c>
      <c r="H20" s="51" t="s">
        <v>457</v>
      </c>
      <c r="I20" s="51" t="s">
        <v>480</v>
      </c>
      <c r="J20" s="81" t="s">
        <v>481</v>
      </c>
      <c r="K20" s="46"/>
    </row>
    <row r="21" spans="1:11" s="11" customFormat="1" ht="14.4" hidden="1" customHeight="1">
      <c r="A21" s="418"/>
      <c r="B21" s="5" t="s">
        <v>1410</v>
      </c>
      <c r="C21" s="5" t="s">
        <v>145</v>
      </c>
      <c r="D21" s="150" t="s">
        <v>84</v>
      </c>
      <c r="E21" s="259" t="s">
        <v>1417</v>
      </c>
      <c r="F21" s="421"/>
      <c r="G21" s="88" t="s">
        <v>482</v>
      </c>
      <c r="H21" s="52" t="s">
        <v>483</v>
      </c>
      <c r="I21" s="52" t="s">
        <v>484</v>
      </c>
      <c r="J21" s="79" t="s">
        <v>485</v>
      </c>
      <c r="K21" s="47"/>
    </row>
    <row r="22" spans="1:11" s="11" customFormat="1" ht="14.4" hidden="1" customHeight="1" thickBot="1">
      <c r="A22" s="411"/>
      <c r="B22" s="6" t="s">
        <v>1410</v>
      </c>
      <c r="C22" s="6" t="s">
        <v>145</v>
      </c>
      <c r="D22" s="115" t="s">
        <v>1334</v>
      </c>
      <c r="E22" s="249" t="s">
        <v>1417</v>
      </c>
      <c r="F22" s="413"/>
      <c r="G22" s="86" t="s">
        <v>486</v>
      </c>
      <c r="H22" s="53" t="s">
        <v>457</v>
      </c>
      <c r="I22" s="53" t="s">
        <v>487</v>
      </c>
      <c r="J22" s="27"/>
      <c r="K22" s="48"/>
    </row>
    <row r="23" spans="1:11" s="11" customFormat="1" ht="14.4" hidden="1" customHeight="1" thickBot="1">
      <c r="A23" s="410">
        <v>8</v>
      </c>
      <c r="B23" s="4" t="s">
        <v>1403</v>
      </c>
      <c r="C23" s="4" t="s">
        <v>1265</v>
      </c>
      <c r="D23" s="114" t="s">
        <v>5</v>
      </c>
      <c r="E23" s="248" t="s">
        <v>1417</v>
      </c>
      <c r="F23" s="196" t="s">
        <v>472</v>
      </c>
      <c r="G23" s="85" t="s">
        <v>1267</v>
      </c>
      <c r="H23" s="51" t="s">
        <v>1268</v>
      </c>
      <c r="I23" s="4" t="s">
        <v>488</v>
      </c>
      <c r="J23" s="132" t="s">
        <v>489</v>
      </c>
      <c r="K23" s="46"/>
    </row>
    <row r="24" spans="1:11" s="11" customFormat="1" ht="14.4" hidden="1" customHeight="1" thickBot="1">
      <c r="A24" s="418"/>
      <c r="B24" s="4" t="s">
        <v>1403</v>
      </c>
      <c r="C24" s="5" t="s">
        <v>1265</v>
      </c>
      <c r="D24" s="150" t="s">
        <v>1045</v>
      </c>
      <c r="E24" s="259" t="s">
        <v>1417</v>
      </c>
      <c r="F24" s="88" t="s">
        <v>472</v>
      </c>
      <c r="G24" s="88" t="s">
        <v>491</v>
      </c>
      <c r="H24" s="52" t="s">
        <v>490</v>
      </c>
      <c r="I24" s="52" t="s">
        <v>492</v>
      </c>
      <c r="J24" s="79" t="s">
        <v>493</v>
      </c>
      <c r="K24" s="47"/>
    </row>
    <row r="25" spans="1:11" s="11" customFormat="1" ht="14.4" hidden="1" customHeight="1" thickBot="1">
      <c r="A25" s="419"/>
      <c r="B25" s="4" t="s">
        <v>1403</v>
      </c>
      <c r="C25" s="151" t="s">
        <v>1265</v>
      </c>
      <c r="D25" s="119" t="s">
        <v>84</v>
      </c>
      <c r="E25" s="259" t="s">
        <v>1417</v>
      </c>
      <c r="F25" s="152" t="s">
        <v>472</v>
      </c>
      <c r="G25" s="86" t="s">
        <v>494</v>
      </c>
      <c r="H25" s="53" t="s">
        <v>490</v>
      </c>
      <c r="I25" s="53" t="s">
        <v>495</v>
      </c>
      <c r="J25" s="80" t="s">
        <v>496</v>
      </c>
      <c r="K25" s="48"/>
    </row>
    <row r="26" spans="1:11" s="11" customFormat="1" ht="14.4" hidden="1" customHeight="1" thickBot="1">
      <c r="A26" s="419"/>
      <c r="B26" s="4" t="s">
        <v>1403</v>
      </c>
      <c r="C26" s="151" t="s">
        <v>1265</v>
      </c>
      <c r="D26" s="119" t="s">
        <v>84</v>
      </c>
      <c r="E26" s="259" t="s">
        <v>1418</v>
      </c>
      <c r="F26" s="88" t="s">
        <v>568</v>
      </c>
      <c r="G26" s="152"/>
      <c r="H26" s="62"/>
      <c r="I26" s="62" t="s">
        <v>1276</v>
      </c>
      <c r="J26" s="207" t="s">
        <v>1269</v>
      </c>
      <c r="K26" s="167"/>
    </row>
    <row r="27" spans="1:11" s="11" customFormat="1" ht="14.4" hidden="1" customHeight="1" thickBot="1">
      <c r="A27" s="419"/>
      <c r="B27" s="4" t="s">
        <v>1403</v>
      </c>
      <c r="C27" s="151" t="s">
        <v>1265</v>
      </c>
      <c r="D27" s="119" t="s">
        <v>1334</v>
      </c>
      <c r="E27" s="259" t="s">
        <v>1417</v>
      </c>
      <c r="F27" s="88" t="s">
        <v>472</v>
      </c>
      <c r="G27" s="152"/>
      <c r="H27" s="62"/>
      <c r="I27" s="62" t="s">
        <v>1276</v>
      </c>
      <c r="J27" s="207" t="s">
        <v>1269</v>
      </c>
      <c r="K27" s="167"/>
    </row>
    <row r="28" spans="1:11" s="11" customFormat="1" ht="14.4" hidden="1" customHeight="1" thickBot="1">
      <c r="A28" s="419"/>
      <c r="B28" s="4" t="s">
        <v>1403</v>
      </c>
      <c r="C28" s="151" t="s">
        <v>1265</v>
      </c>
      <c r="D28" s="119" t="s">
        <v>188</v>
      </c>
      <c r="E28" s="259" t="s">
        <v>1417</v>
      </c>
      <c r="F28" s="88" t="s">
        <v>472</v>
      </c>
      <c r="G28" s="152"/>
      <c r="H28" s="62"/>
      <c r="I28" s="62" t="s">
        <v>1276</v>
      </c>
      <c r="J28" s="207" t="s">
        <v>1269</v>
      </c>
      <c r="K28" s="167"/>
    </row>
    <row r="29" spans="1:11" s="11" customFormat="1" ht="14.4" hidden="1" customHeight="1" thickBot="1">
      <c r="A29" s="419"/>
      <c r="B29" s="4" t="s">
        <v>1403</v>
      </c>
      <c r="C29" s="151" t="s">
        <v>1265</v>
      </c>
      <c r="D29" s="119" t="s">
        <v>135</v>
      </c>
      <c r="E29" s="259" t="s">
        <v>1417</v>
      </c>
      <c r="F29" s="88" t="s">
        <v>472</v>
      </c>
      <c r="G29" s="152"/>
      <c r="H29" s="62"/>
      <c r="I29" s="62" t="s">
        <v>1276</v>
      </c>
      <c r="J29" s="207" t="s">
        <v>1269</v>
      </c>
      <c r="K29" s="167"/>
    </row>
    <row r="30" spans="1:11" s="11" customFormat="1" ht="14.4" hidden="1" customHeight="1" thickBot="1">
      <c r="A30" s="419"/>
      <c r="B30" s="4" t="s">
        <v>1403</v>
      </c>
      <c r="C30" s="151" t="s">
        <v>1265</v>
      </c>
      <c r="D30" s="119" t="s">
        <v>318</v>
      </c>
      <c r="E30" s="259" t="s">
        <v>1431</v>
      </c>
      <c r="F30" s="88" t="s">
        <v>472</v>
      </c>
      <c r="G30" s="152"/>
      <c r="H30" s="62"/>
      <c r="I30" s="62" t="s">
        <v>1276</v>
      </c>
      <c r="J30" s="207" t="s">
        <v>1269</v>
      </c>
      <c r="K30" s="167"/>
    </row>
    <row r="31" spans="1:11" s="11" customFormat="1" ht="14.4" hidden="1" customHeight="1" thickBot="1">
      <c r="A31" s="419"/>
      <c r="B31" s="4" t="s">
        <v>1403</v>
      </c>
      <c r="C31" s="151" t="s">
        <v>1265</v>
      </c>
      <c r="D31" s="119" t="s">
        <v>1270</v>
      </c>
      <c r="E31" s="259" t="s">
        <v>1417</v>
      </c>
      <c r="F31" s="88" t="s">
        <v>472</v>
      </c>
      <c r="G31" s="152"/>
      <c r="H31" s="62"/>
      <c r="I31" s="62" t="s">
        <v>1276</v>
      </c>
      <c r="J31" s="207" t="s">
        <v>1269</v>
      </c>
      <c r="K31" s="167"/>
    </row>
    <row r="32" spans="1:11" s="11" customFormat="1" ht="14.4" hidden="1" customHeight="1" thickBot="1">
      <c r="A32" s="419"/>
      <c r="B32" s="4" t="s">
        <v>1403</v>
      </c>
      <c r="C32" s="151" t="s">
        <v>1265</v>
      </c>
      <c r="D32" s="119" t="s">
        <v>1266</v>
      </c>
      <c r="E32" s="259" t="s">
        <v>1417</v>
      </c>
      <c r="F32" s="88" t="s">
        <v>472</v>
      </c>
      <c r="G32" s="152"/>
      <c r="H32" s="62"/>
      <c r="I32" s="62" t="s">
        <v>1274</v>
      </c>
      <c r="J32" s="183" t="s">
        <v>1273</v>
      </c>
      <c r="K32" s="167"/>
    </row>
    <row r="33" spans="1:11" s="11" customFormat="1" ht="14.4" hidden="1" customHeight="1" thickBot="1">
      <c r="A33" s="8">
        <v>9</v>
      </c>
      <c r="B33" s="3" t="s">
        <v>1410</v>
      </c>
      <c r="C33" s="9" t="s">
        <v>1345</v>
      </c>
      <c r="D33" s="12" t="s">
        <v>150</v>
      </c>
      <c r="E33" s="12" t="s">
        <v>1417</v>
      </c>
      <c r="F33" s="138" t="s">
        <v>472</v>
      </c>
      <c r="G33" s="138" t="s">
        <v>497</v>
      </c>
      <c r="H33" s="9" t="s">
        <v>490</v>
      </c>
      <c r="I33" s="9" t="s">
        <v>498</v>
      </c>
      <c r="J33" s="82" t="s">
        <v>499</v>
      </c>
      <c r="K33" s="10"/>
    </row>
    <row r="34" spans="1:11" s="11" customFormat="1" ht="14.4" hidden="1" customHeight="1">
      <c r="A34" s="410">
        <v>10</v>
      </c>
      <c r="B34" s="4" t="s">
        <v>1410</v>
      </c>
      <c r="C34" s="4" t="s">
        <v>144</v>
      </c>
      <c r="D34" s="114" t="s">
        <v>5</v>
      </c>
      <c r="E34" s="248" t="s">
        <v>1419</v>
      </c>
      <c r="F34" s="85" t="s">
        <v>500</v>
      </c>
      <c r="G34" s="85" t="s">
        <v>501</v>
      </c>
      <c r="H34" s="51" t="s">
        <v>502</v>
      </c>
      <c r="I34" s="51" t="s">
        <v>503</v>
      </c>
      <c r="J34" s="81" t="s">
        <v>504</v>
      </c>
      <c r="K34" s="46"/>
    </row>
    <row r="35" spans="1:11" s="11" customFormat="1" ht="14.4" hidden="1" customHeight="1" thickBot="1">
      <c r="A35" s="411"/>
      <c r="B35" s="6" t="s">
        <v>1410</v>
      </c>
      <c r="C35" s="6" t="s">
        <v>144</v>
      </c>
      <c r="D35" s="115" t="s">
        <v>235</v>
      </c>
      <c r="E35" s="249" t="s">
        <v>1419</v>
      </c>
      <c r="F35" s="86" t="s">
        <v>505</v>
      </c>
      <c r="G35" s="86" t="s">
        <v>506</v>
      </c>
      <c r="H35" s="53" t="s">
        <v>507</v>
      </c>
      <c r="I35" s="53" t="s">
        <v>508</v>
      </c>
      <c r="J35" s="80"/>
      <c r="K35" s="48"/>
    </row>
    <row r="36" spans="1:11" s="11" customFormat="1" ht="14.4" hidden="1" customHeight="1" thickBot="1">
      <c r="A36" s="391">
        <v>11</v>
      </c>
      <c r="B36" s="4" t="s">
        <v>1403</v>
      </c>
      <c r="C36" s="4" t="s">
        <v>40</v>
      </c>
      <c r="D36" s="114" t="s">
        <v>5</v>
      </c>
      <c r="E36" s="248" t="s">
        <v>1423</v>
      </c>
      <c r="F36" s="127" t="s">
        <v>509</v>
      </c>
      <c r="G36" s="127" t="s">
        <v>510</v>
      </c>
      <c r="H36" s="111" t="s">
        <v>502</v>
      </c>
      <c r="I36" s="111" t="s">
        <v>511</v>
      </c>
      <c r="J36" s="81" t="s">
        <v>1127</v>
      </c>
      <c r="K36" s="134"/>
    </row>
    <row r="37" spans="1:11" s="11" customFormat="1" ht="14.4" hidden="1" customHeight="1" thickBot="1">
      <c r="A37" s="447"/>
      <c r="B37" s="4" t="s">
        <v>1403</v>
      </c>
      <c r="C37" s="5" t="s">
        <v>40</v>
      </c>
      <c r="D37" s="150" t="s">
        <v>49</v>
      </c>
      <c r="E37" s="259" t="s">
        <v>1423</v>
      </c>
      <c r="F37" s="195" t="s">
        <v>509</v>
      </c>
      <c r="G37" s="195" t="s">
        <v>1223</v>
      </c>
      <c r="H37" s="116" t="s">
        <v>1222</v>
      </c>
      <c r="I37" s="116" t="s">
        <v>1224</v>
      </c>
      <c r="J37" s="79" t="s">
        <v>1225</v>
      </c>
      <c r="K37" s="146"/>
    </row>
    <row r="38" spans="1:11" s="11" customFormat="1" ht="14.4" hidden="1" customHeight="1" thickBot="1">
      <c r="A38" s="447"/>
      <c r="B38" s="4" t="s">
        <v>1403</v>
      </c>
      <c r="C38" s="5" t="s">
        <v>40</v>
      </c>
      <c r="D38" s="150" t="s">
        <v>59</v>
      </c>
      <c r="E38" s="259" t="s">
        <v>1423</v>
      </c>
      <c r="F38" s="195" t="s">
        <v>509</v>
      </c>
      <c r="G38" s="195" t="s">
        <v>1218</v>
      </c>
      <c r="H38" s="116" t="s">
        <v>1219</v>
      </c>
      <c r="I38" s="116" t="s">
        <v>1220</v>
      </c>
      <c r="J38" s="79" t="s">
        <v>1221</v>
      </c>
      <c r="K38" s="146"/>
    </row>
    <row r="39" spans="1:11" s="11" customFormat="1" ht="14.4" hidden="1" customHeight="1" thickBot="1">
      <c r="A39" s="447"/>
      <c r="B39" s="4" t="s">
        <v>1403</v>
      </c>
      <c r="C39" s="5" t="s">
        <v>40</v>
      </c>
      <c r="D39" s="150" t="s">
        <v>92</v>
      </c>
      <c r="E39" s="259" t="s">
        <v>1423</v>
      </c>
      <c r="F39" s="195" t="s">
        <v>509</v>
      </c>
      <c r="G39" s="195" t="s">
        <v>1231</v>
      </c>
      <c r="H39" s="116"/>
      <c r="I39" s="116" t="s">
        <v>1230</v>
      </c>
      <c r="J39" s="79" t="s">
        <v>1229</v>
      </c>
      <c r="K39" s="146"/>
    </row>
    <row r="40" spans="1:11" s="11" customFormat="1" ht="14.4" hidden="1" customHeight="1" thickBot="1">
      <c r="A40" s="447"/>
      <c r="B40" s="4" t="s">
        <v>1403</v>
      </c>
      <c r="C40" s="5" t="s">
        <v>40</v>
      </c>
      <c r="D40" s="150" t="s">
        <v>112</v>
      </c>
      <c r="E40" s="259" t="s">
        <v>1423</v>
      </c>
      <c r="F40" s="195" t="s">
        <v>509</v>
      </c>
      <c r="G40" s="195" t="s">
        <v>1215</v>
      </c>
      <c r="H40" s="116" t="s">
        <v>1214</v>
      </c>
      <c r="I40" s="116" t="s">
        <v>1216</v>
      </c>
      <c r="J40" s="79" t="s">
        <v>1217</v>
      </c>
      <c r="K40" s="146"/>
    </row>
    <row r="41" spans="1:11" s="11" customFormat="1" ht="14.4" hidden="1" customHeight="1" thickBot="1">
      <c r="A41" s="448"/>
      <c r="B41" s="4" t="s">
        <v>1403</v>
      </c>
      <c r="C41" s="6" t="s">
        <v>40</v>
      </c>
      <c r="D41" s="115" t="s">
        <v>314</v>
      </c>
      <c r="E41" s="249" t="s">
        <v>1423</v>
      </c>
      <c r="F41" s="128" t="s">
        <v>509</v>
      </c>
      <c r="G41" s="128" t="s">
        <v>1228</v>
      </c>
      <c r="H41" s="112"/>
      <c r="I41" s="112" t="s">
        <v>1227</v>
      </c>
      <c r="J41" s="80" t="s">
        <v>1226</v>
      </c>
      <c r="K41" s="135"/>
    </row>
    <row r="42" spans="1:11" s="331" customFormat="1" ht="15" hidden="1" customHeight="1">
      <c r="A42" s="453">
        <v>12</v>
      </c>
      <c r="B42" s="4" t="s">
        <v>1410</v>
      </c>
      <c r="C42" s="321" t="s">
        <v>512</v>
      </c>
      <c r="D42" s="322" t="s">
        <v>5</v>
      </c>
      <c r="E42" s="248" t="s">
        <v>1421</v>
      </c>
      <c r="F42" s="393" t="s">
        <v>1327</v>
      </c>
      <c r="G42" s="327" t="s">
        <v>1124</v>
      </c>
      <c r="H42" s="328" t="s">
        <v>1125</v>
      </c>
      <c r="I42" s="328" t="s">
        <v>1126</v>
      </c>
      <c r="J42" s="329" t="s">
        <v>513</v>
      </c>
      <c r="K42" s="330"/>
    </row>
    <row r="43" spans="1:11" s="331" customFormat="1" ht="15" hidden="1" customHeight="1">
      <c r="A43" s="454"/>
      <c r="B43" s="5" t="s">
        <v>1410</v>
      </c>
      <c r="C43" s="323" t="s">
        <v>512</v>
      </c>
      <c r="D43" s="324" t="s">
        <v>415</v>
      </c>
      <c r="E43" s="259" t="s">
        <v>1421</v>
      </c>
      <c r="F43" s="394"/>
      <c r="G43" s="332" t="s">
        <v>1387</v>
      </c>
      <c r="H43" s="333" t="s">
        <v>1141</v>
      </c>
      <c r="I43" s="333" t="s">
        <v>1388</v>
      </c>
      <c r="J43" s="334" t="s">
        <v>1386</v>
      </c>
      <c r="K43" s="335"/>
    </row>
    <row r="44" spans="1:11" s="331" customFormat="1" ht="15" hidden="1" customHeight="1">
      <c r="A44" s="454"/>
      <c r="B44" s="5" t="s">
        <v>1410</v>
      </c>
      <c r="C44" s="323" t="s">
        <v>512</v>
      </c>
      <c r="D44" s="324" t="s">
        <v>94</v>
      </c>
      <c r="E44" s="259" t="s">
        <v>1421</v>
      </c>
      <c r="F44" s="394"/>
      <c r="G44" s="332" t="s">
        <v>1391</v>
      </c>
      <c r="H44" s="333" t="s">
        <v>1141</v>
      </c>
      <c r="I44" s="333" t="s">
        <v>1390</v>
      </c>
      <c r="J44" s="334" t="s">
        <v>1389</v>
      </c>
      <c r="K44" s="335"/>
    </row>
    <row r="45" spans="1:11" s="331" customFormat="1" ht="15" hidden="1" customHeight="1">
      <c r="A45" s="454"/>
      <c r="B45" s="5" t="s">
        <v>1410</v>
      </c>
      <c r="C45" s="323" t="s">
        <v>512</v>
      </c>
      <c r="D45" s="324" t="s">
        <v>310</v>
      </c>
      <c r="E45" s="259" t="s">
        <v>1421</v>
      </c>
      <c r="F45" s="394"/>
      <c r="G45" s="332" t="s">
        <v>1395</v>
      </c>
      <c r="H45" s="333" t="s">
        <v>1151</v>
      </c>
      <c r="I45" s="333" t="s">
        <v>1394</v>
      </c>
      <c r="J45" s="334" t="s">
        <v>1393</v>
      </c>
      <c r="K45" s="335"/>
    </row>
    <row r="46" spans="1:11" s="331" customFormat="1" ht="15" hidden="1" customHeight="1" thickBot="1">
      <c r="A46" s="455"/>
      <c r="B46" s="6" t="s">
        <v>1410</v>
      </c>
      <c r="C46" s="325" t="s">
        <v>512</v>
      </c>
      <c r="D46" s="326" t="s">
        <v>71</v>
      </c>
      <c r="E46" s="249" t="s">
        <v>1421</v>
      </c>
      <c r="F46" s="428"/>
      <c r="G46" s="336"/>
      <c r="H46" s="337"/>
      <c r="I46" s="337" t="s">
        <v>1396</v>
      </c>
      <c r="J46" s="338" t="s">
        <v>1397</v>
      </c>
      <c r="K46" s="339"/>
    </row>
    <row r="47" spans="1:11" s="11" customFormat="1" ht="15" hidden="1" customHeight="1">
      <c r="A47" s="410">
        <v>13</v>
      </c>
      <c r="B47" s="4" t="s">
        <v>1410</v>
      </c>
      <c r="C47" s="4" t="s">
        <v>128</v>
      </c>
      <c r="D47" s="114" t="s">
        <v>84</v>
      </c>
      <c r="E47" s="248" t="s">
        <v>1422</v>
      </c>
      <c r="F47" s="196" t="s">
        <v>515</v>
      </c>
      <c r="G47" s="85" t="s">
        <v>516</v>
      </c>
      <c r="H47" s="51" t="s">
        <v>517</v>
      </c>
      <c r="I47" s="51" t="s">
        <v>518</v>
      </c>
      <c r="J47" s="81" t="s">
        <v>519</v>
      </c>
      <c r="K47" s="46" t="s">
        <v>1487</v>
      </c>
    </row>
    <row r="48" spans="1:11" s="11" customFormat="1" ht="15" hidden="1" customHeight="1">
      <c r="A48" s="442"/>
      <c r="B48" s="73" t="s">
        <v>1410</v>
      </c>
      <c r="C48" s="73" t="s">
        <v>128</v>
      </c>
      <c r="D48" s="120" t="s">
        <v>1488</v>
      </c>
      <c r="E48" s="259" t="s">
        <v>1422</v>
      </c>
      <c r="F48" s="175" t="s">
        <v>515</v>
      </c>
      <c r="G48" s="140" t="s">
        <v>1399</v>
      </c>
      <c r="H48" s="57"/>
      <c r="I48" s="57" t="s">
        <v>1398</v>
      </c>
      <c r="J48" s="145" t="s">
        <v>1491</v>
      </c>
      <c r="K48" s="64" t="s">
        <v>1492</v>
      </c>
    </row>
    <row r="49" spans="1:11" s="11" customFormat="1" ht="15" hidden="1" customHeight="1">
      <c r="A49" s="418"/>
      <c r="B49" s="5" t="s">
        <v>1410</v>
      </c>
      <c r="C49" s="5" t="s">
        <v>128</v>
      </c>
      <c r="D49" s="155" t="s">
        <v>1334</v>
      </c>
      <c r="E49" s="259" t="s">
        <v>1422</v>
      </c>
      <c r="F49" s="175" t="s">
        <v>515</v>
      </c>
      <c r="G49" s="88" t="s">
        <v>520</v>
      </c>
      <c r="H49" s="52" t="s">
        <v>521</v>
      </c>
      <c r="I49" s="52" t="s">
        <v>522</v>
      </c>
      <c r="J49" s="79" t="s">
        <v>523</v>
      </c>
      <c r="K49" s="401"/>
    </row>
    <row r="50" spans="1:11" s="11" customFormat="1" ht="14.4" hidden="1" customHeight="1" thickBot="1">
      <c r="A50" s="411"/>
      <c r="B50" s="6" t="s">
        <v>1410</v>
      </c>
      <c r="C50" s="6" t="s">
        <v>128</v>
      </c>
      <c r="D50" s="288" t="s">
        <v>1334</v>
      </c>
      <c r="E50" s="249" t="s">
        <v>1422</v>
      </c>
      <c r="F50" s="289" t="s">
        <v>515</v>
      </c>
      <c r="G50" s="86" t="s">
        <v>524</v>
      </c>
      <c r="H50" s="53" t="s">
        <v>525</v>
      </c>
      <c r="I50" s="53" t="s">
        <v>526</v>
      </c>
      <c r="J50" s="319" t="s">
        <v>527</v>
      </c>
      <c r="K50" s="398"/>
    </row>
    <row r="51" spans="1:11" s="11" customFormat="1" ht="14.4" hidden="1" customHeight="1">
      <c r="A51" s="410">
        <v>14</v>
      </c>
      <c r="B51" s="4" t="s">
        <v>1410</v>
      </c>
      <c r="C51" s="4" t="s">
        <v>528</v>
      </c>
      <c r="D51" s="114" t="s">
        <v>5</v>
      </c>
      <c r="E51" s="248" t="s">
        <v>1421</v>
      </c>
      <c r="F51" s="412" t="s">
        <v>1327</v>
      </c>
      <c r="G51" s="85" t="s">
        <v>1134</v>
      </c>
      <c r="H51" s="51" t="s">
        <v>1135</v>
      </c>
      <c r="I51" s="51" t="s">
        <v>529</v>
      </c>
      <c r="J51" s="81" t="s">
        <v>1136</v>
      </c>
      <c r="K51" s="46"/>
    </row>
    <row r="52" spans="1:11" s="11" customFormat="1" ht="14.4" hidden="1" customHeight="1">
      <c r="A52" s="442"/>
      <c r="B52" s="5" t="s">
        <v>1410</v>
      </c>
      <c r="C52" s="73" t="s">
        <v>528</v>
      </c>
      <c r="D52" s="124" t="s">
        <v>154</v>
      </c>
      <c r="E52" s="259" t="s">
        <v>1421</v>
      </c>
      <c r="F52" s="445"/>
      <c r="G52" s="140" t="s">
        <v>1154</v>
      </c>
      <c r="H52" s="57" t="s">
        <v>1141</v>
      </c>
      <c r="I52" s="57" t="s">
        <v>1143</v>
      </c>
      <c r="J52" s="141" t="s">
        <v>1142</v>
      </c>
      <c r="K52" s="142"/>
    </row>
    <row r="53" spans="1:11" s="11" customFormat="1" ht="14.4" hidden="1" customHeight="1">
      <c r="A53" s="442"/>
      <c r="B53" s="5" t="s">
        <v>1410</v>
      </c>
      <c r="C53" s="73" t="s">
        <v>528</v>
      </c>
      <c r="D53" s="124" t="s">
        <v>331</v>
      </c>
      <c r="E53" s="259" t="s">
        <v>1421</v>
      </c>
      <c r="F53" s="445"/>
      <c r="G53" s="140" t="s">
        <v>1145</v>
      </c>
      <c r="H53" s="57" t="s">
        <v>1151</v>
      </c>
      <c r="I53" s="57" t="s">
        <v>1143</v>
      </c>
      <c r="J53" s="141" t="s">
        <v>1146</v>
      </c>
      <c r="K53" s="142"/>
    </row>
    <row r="54" spans="1:11" s="11" customFormat="1" ht="14.4" hidden="1" customHeight="1">
      <c r="A54" s="442"/>
      <c r="B54" s="5" t="s">
        <v>1410</v>
      </c>
      <c r="C54" s="73" t="s">
        <v>528</v>
      </c>
      <c r="D54" s="124" t="s">
        <v>1147</v>
      </c>
      <c r="E54" s="259" t="s">
        <v>1421</v>
      </c>
      <c r="F54" s="445"/>
      <c r="G54" s="140" t="s">
        <v>1153</v>
      </c>
      <c r="H54" s="57" t="s">
        <v>1141</v>
      </c>
      <c r="I54" s="143" t="s">
        <v>1150</v>
      </c>
      <c r="J54" s="144" t="s">
        <v>1149</v>
      </c>
      <c r="K54" s="142"/>
    </row>
    <row r="55" spans="1:11" s="11" customFormat="1" ht="14.4" hidden="1" customHeight="1">
      <c r="A55" s="442"/>
      <c r="B55" s="5" t="s">
        <v>1410</v>
      </c>
      <c r="C55" s="73" t="s">
        <v>528</v>
      </c>
      <c r="D55" s="124" t="s">
        <v>196</v>
      </c>
      <c r="E55" s="259" t="s">
        <v>1421</v>
      </c>
      <c r="F55" s="445"/>
      <c r="G55" s="140"/>
      <c r="H55" s="57" t="s">
        <v>1141</v>
      </c>
      <c r="I55" s="57" t="s">
        <v>1156</v>
      </c>
      <c r="J55" s="145" t="s">
        <v>1155</v>
      </c>
      <c r="K55" s="142"/>
    </row>
    <row r="56" spans="1:11" s="11" customFormat="1" ht="14.4" hidden="1" customHeight="1">
      <c r="A56" s="418"/>
      <c r="B56" s="5" t="s">
        <v>1410</v>
      </c>
      <c r="C56" s="5" t="s">
        <v>528</v>
      </c>
      <c r="D56" s="150" t="s">
        <v>1334</v>
      </c>
      <c r="E56" s="259" t="s">
        <v>1421</v>
      </c>
      <c r="F56" s="421"/>
      <c r="G56" s="88" t="s">
        <v>1138</v>
      </c>
      <c r="H56" s="57" t="s">
        <v>1152</v>
      </c>
      <c r="I56" s="45" t="s">
        <v>530</v>
      </c>
      <c r="J56" s="79" t="s">
        <v>1139</v>
      </c>
      <c r="K56" s="446"/>
    </row>
    <row r="57" spans="1:11" s="11" customFormat="1" ht="14.4" hidden="1" customHeight="1" thickBot="1">
      <c r="A57" s="411"/>
      <c r="B57" s="6" t="s">
        <v>1410</v>
      </c>
      <c r="C57" s="6" t="s">
        <v>528</v>
      </c>
      <c r="D57" s="115" t="s">
        <v>84</v>
      </c>
      <c r="E57" s="249" t="s">
        <v>1421</v>
      </c>
      <c r="F57" s="413"/>
      <c r="G57" s="86" t="s">
        <v>1137</v>
      </c>
      <c r="H57" s="53" t="s">
        <v>517</v>
      </c>
      <c r="I57" s="53" t="s">
        <v>531</v>
      </c>
      <c r="J57" s="80" t="s">
        <v>532</v>
      </c>
      <c r="K57" s="416"/>
    </row>
    <row r="58" spans="1:11" s="11" customFormat="1" ht="14.4" hidden="1" customHeight="1" thickBot="1">
      <c r="A58" s="410">
        <v>15</v>
      </c>
      <c r="B58" s="4" t="s">
        <v>1403</v>
      </c>
      <c r="C58" s="4" t="s">
        <v>11</v>
      </c>
      <c r="D58" s="114" t="s">
        <v>1334</v>
      </c>
      <c r="E58" s="248" t="s">
        <v>1419</v>
      </c>
      <c r="F58" s="412" t="s">
        <v>500</v>
      </c>
      <c r="G58" s="127" t="s">
        <v>1240</v>
      </c>
      <c r="H58" s="111" t="s">
        <v>521</v>
      </c>
      <c r="I58" s="147" t="s">
        <v>1241</v>
      </c>
      <c r="J58" s="81" t="s">
        <v>1242</v>
      </c>
      <c r="K58" s="134"/>
    </row>
    <row r="59" spans="1:11" s="11" customFormat="1" ht="14.4" hidden="1" customHeight="1" thickBot="1">
      <c r="A59" s="392"/>
      <c r="B59" s="4" t="s">
        <v>1403</v>
      </c>
      <c r="C59" s="215" t="s">
        <v>11</v>
      </c>
      <c r="D59" s="120" t="s">
        <v>1045</v>
      </c>
      <c r="E59" s="265" t="s">
        <v>1419</v>
      </c>
      <c r="F59" s="394"/>
      <c r="G59" s="197" t="s">
        <v>1451</v>
      </c>
      <c r="H59" s="125" t="s">
        <v>1452</v>
      </c>
      <c r="I59" s="271" t="s">
        <v>1453</v>
      </c>
      <c r="J59" s="137" t="s">
        <v>1454</v>
      </c>
      <c r="K59" s="126"/>
    </row>
    <row r="60" spans="1:11" s="11" customFormat="1" ht="14.4" hidden="1" customHeight="1" thickBot="1">
      <c r="A60" s="411"/>
      <c r="B60" s="4" t="s">
        <v>1403</v>
      </c>
      <c r="C60" s="6" t="s">
        <v>11</v>
      </c>
      <c r="D60" s="115" t="s">
        <v>84</v>
      </c>
      <c r="E60" s="249" t="s">
        <v>1419</v>
      </c>
      <c r="F60" s="413"/>
      <c r="G60" s="128" t="s">
        <v>533</v>
      </c>
      <c r="H60" s="112" t="s">
        <v>517</v>
      </c>
      <c r="I60" s="184" t="s">
        <v>534</v>
      </c>
      <c r="J60" s="80" t="s">
        <v>535</v>
      </c>
      <c r="K60" s="135"/>
    </row>
    <row r="61" spans="1:11" s="11" customFormat="1" ht="14.4" hidden="1" customHeight="1">
      <c r="A61" s="410">
        <v>16</v>
      </c>
      <c r="B61" s="4" t="s">
        <v>1410</v>
      </c>
      <c r="C61" s="4" t="s">
        <v>44</v>
      </c>
      <c r="D61" s="114" t="s">
        <v>5</v>
      </c>
      <c r="E61" s="248" t="s">
        <v>1430</v>
      </c>
      <c r="F61" s="412" t="s">
        <v>536</v>
      </c>
      <c r="G61" s="85" t="s">
        <v>537</v>
      </c>
      <c r="H61" s="51" t="s">
        <v>538</v>
      </c>
      <c r="I61" s="147" t="s">
        <v>539</v>
      </c>
      <c r="J61" s="81" t="s">
        <v>540</v>
      </c>
      <c r="K61" s="46"/>
    </row>
    <row r="62" spans="1:11" s="11" customFormat="1" ht="14.4" hidden="1" customHeight="1">
      <c r="A62" s="392"/>
      <c r="B62" s="5" t="s">
        <v>1410</v>
      </c>
      <c r="C62" s="5" t="s">
        <v>44</v>
      </c>
      <c r="D62" s="120" t="s">
        <v>140</v>
      </c>
      <c r="E62" s="259" t="s">
        <v>1430</v>
      </c>
      <c r="F62" s="394"/>
      <c r="G62" s="88"/>
      <c r="H62" s="52"/>
      <c r="I62" s="148"/>
      <c r="J62" s="79"/>
      <c r="K62" s="47"/>
    </row>
    <row r="63" spans="1:11" s="11" customFormat="1" ht="14.4" hidden="1" customHeight="1">
      <c r="A63" s="392"/>
      <c r="B63" s="5" t="s">
        <v>1410</v>
      </c>
      <c r="C63" s="5" t="s">
        <v>44</v>
      </c>
      <c r="D63" s="150" t="s">
        <v>323</v>
      </c>
      <c r="E63" s="259" t="s">
        <v>1430</v>
      </c>
      <c r="F63" s="394"/>
      <c r="G63" s="88"/>
      <c r="H63" s="52"/>
      <c r="I63" s="148"/>
      <c r="J63" s="79"/>
      <c r="K63" s="47"/>
    </row>
    <row r="64" spans="1:11" s="11" customFormat="1" ht="14.4" hidden="1" customHeight="1" thickBot="1">
      <c r="A64" s="411"/>
      <c r="B64" s="6" t="s">
        <v>1410</v>
      </c>
      <c r="C64" s="6" t="s">
        <v>44</v>
      </c>
      <c r="D64" s="115" t="s">
        <v>1334</v>
      </c>
      <c r="E64" s="249" t="s">
        <v>1430</v>
      </c>
      <c r="F64" s="413"/>
      <c r="G64" s="86" t="s">
        <v>541</v>
      </c>
      <c r="H64" s="53" t="s">
        <v>542</v>
      </c>
      <c r="I64" s="53" t="s">
        <v>543</v>
      </c>
      <c r="J64" s="80" t="s">
        <v>544</v>
      </c>
      <c r="K64" s="48"/>
    </row>
    <row r="65" spans="1:11" s="11" customFormat="1" ht="18" hidden="1" customHeight="1" thickBot="1">
      <c r="A65" s="391">
        <v>17</v>
      </c>
      <c r="B65" s="4" t="s">
        <v>1403</v>
      </c>
      <c r="C65" s="15" t="s">
        <v>1346</v>
      </c>
      <c r="D65" s="123" t="s">
        <v>84</v>
      </c>
      <c r="E65" s="261" t="s">
        <v>1421</v>
      </c>
      <c r="F65" s="164" t="s">
        <v>1327</v>
      </c>
      <c r="G65" s="164" t="s">
        <v>545</v>
      </c>
      <c r="H65" s="56" t="s">
        <v>546</v>
      </c>
      <c r="I65" s="180">
        <v>56412345321</v>
      </c>
      <c r="J65" s="139" t="s">
        <v>547</v>
      </c>
      <c r="K65" s="58"/>
    </row>
    <row r="66" spans="1:11" s="11" customFormat="1" ht="18" hidden="1" customHeight="1" thickBot="1">
      <c r="A66" s="443"/>
      <c r="B66" s="4" t="s">
        <v>1403</v>
      </c>
      <c r="C66" s="5" t="s">
        <v>1346</v>
      </c>
      <c r="D66" s="150" t="s">
        <v>1663</v>
      </c>
      <c r="E66" s="259" t="s">
        <v>1420</v>
      </c>
      <c r="F66" s="88" t="s">
        <v>660</v>
      </c>
      <c r="G66" s="88" t="s">
        <v>1364</v>
      </c>
      <c r="H66" s="52" t="s">
        <v>1351</v>
      </c>
      <c r="I66" s="181" t="s">
        <v>1350</v>
      </c>
      <c r="J66" s="79" t="s">
        <v>1349</v>
      </c>
      <c r="K66" s="47"/>
    </row>
    <row r="67" spans="1:11" s="11" customFormat="1" ht="18" hidden="1" customHeight="1" thickBot="1">
      <c r="A67" s="443"/>
      <c r="B67" s="4" t="s">
        <v>1403</v>
      </c>
      <c r="C67" s="5" t="s">
        <v>1346</v>
      </c>
      <c r="D67" s="150" t="s">
        <v>1663</v>
      </c>
      <c r="E67" s="259" t="s">
        <v>1421</v>
      </c>
      <c r="F67" s="88" t="s">
        <v>669</v>
      </c>
      <c r="G67" s="88" t="s">
        <v>1363</v>
      </c>
      <c r="H67" s="52" t="s">
        <v>1351</v>
      </c>
      <c r="I67" s="181" t="s">
        <v>1352</v>
      </c>
      <c r="J67" s="79" t="s">
        <v>1353</v>
      </c>
      <c r="K67" s="47"/>
    </row>
    <row r="68" spans="1:11" s="11" customFormat="1" ht="18" hidden="1" customHeight="1" thickBot="1">
      <c r="A68" s="443"/>
      <c r="B68" s="4" t="s">
        <v>1403</v>
      </c>
      <c r="C68" s="5" t="s">
        <v>1346</v>
      </c>
      <c r="D68" s="150" t="s">
        <v>1662</v>
      </c>
      <c r="E68" s="259" t="s">
        <v>1421</v>
      </c>
      <c r="F68" s="88" t="s">
        <v>1357</v>
      </c>
      <c r="G68" s="88" t="s">
        <v>1365</v>
      </c>
      <c r="H68" s="52" t="s">
        <v>1351</v>
      </c>
      <c r="I68" s="181" t="s">
        <v>1360</v>
      </c>
      <c r="J68" s="79" t="s">
        <v>1361</v>
      </c>
      <c r="K68" s="47"/>
    </row>
    <row r="69" spans="1:11" s="11" customFormat="1" ht="18" hidden="1" customHeight="1" thickBot="1">
      <c r="A69" s="443"/>
      <c r="B69" s="4" t="s">
        <v>1403</v>
      </c>
      <c r="C69" s="5" t="s">
        <v>1346</v>
      </c>
      <c r="D69" s="150" t="s">
        <v>1662</v>
      </c>
      <c r="E69" s="259" t="s">
        <v>1420</v>
      </c>
      <c r="F69" s="88" t="s">
        <v>660</v>
      </c>
      <c r="G69" s="88" t="s">
        <v>1364</v>
      </c>
      <c r="H69" s="52" t="s">
        <v>1351</v>
      </c>
      <c r="I69" s="181" t="s">
        <v>1350</v>
      </c>
      <c r="J69" s="79" t="s">
        <v>1349</v>
      </c>
      <c r="K69" s="47"/>
    </row>
    <row r="70" spans="1:11" s="11" customFormat="1" ht="18" hidden="1" customHeight="1" thickBot="1">
      <c r="A70" s="443"/>
      <c r="B70" s="4" t="s">
        <v>1403</v>
      </c>
      <c r="C70" s="5" t="s">
        <v>1346</v>
      </c>
      <c r="D70" s="150" t="s">
        <v>1662</v>
      </c>
      <c r="E70" s="259" t="s">
        <v>1421</v>
      </c>
      <c r="F70" s="88" t="s">
        <v>669</v>
      </c>
      <c r="G70" s="88" t="s">
        <v>1363</v>
      </c>
      <c r="H70" s="52" t="s">
        <v>1351</v>
      </c>
      <c r="I70" s="181" t="s">
        <v>1352</v>
      </c>
      <c r="J70" s="79" t="s">
        <v>1353</v>
      </c>
      <c r="K70" s="47"/>
    </row>
    <row r="71" spans="1:11" s="11" customFormat="1" ht="18" hidden="1" customHeight="1" thickBot="1">
      <c r="A71" s="443"/>
      <c r="B71" s="4" t="s">
        <v>1403</v>
      </c>
      <c r="C71" s="5" t="s">
        <v>1346</v>
      </c>
      <c r="D71" s="150" t="s">
        <v>1662</v>
      </c>
      <c r="E71" s="259" t="s">
        <v>1421</v>
      </c>
      <c r="F71" s="88" t="s">
        <v>935</v>
      </c>
      <c r="G71" s="88" t="s">
        <v>1362</v>
      </c>
      <c r="H71" s="52" t="s">
        <v>1351</v>
      </c>
      <c r="I71" s="181" t="s">
        <v>1359</v>
      </c>
      <c r="J71" s="79" t="s">
        <v>1358</v>
      </c>
      <c r="K71" s="47"/>
    </row>
    <row r="72" spans="1:11" s="11" customFormat="1" ht="18" hidden="1" customHeight="1" thickBot="1">
      <c r="A72" s="443"/>
      <c r="B72" s="4" t="s">
        <v>1403</v>
      </c>
      <c r="C72" s="5" t="s">
        <v>1346</v>
      </c>
      <c r="D72" s="150" t="s">
        <v>1635</v>
      </c>
      <c r="E72" s="259" t="s">
        <v>1421</v>
      </c>
      <c r="F72" s="88" t="s">
        <v>1327</v>
      </c>
      <c r="G72" s="88" t="s">
        <v>1369</v>
      </c>
      <c r="H72" s="52" t="s">
        <v>1366</v>
      </c>
      <c r="I72" s="181">
        <v>56412345321</v>
      </c>
      <c r="J72" s="79" t="s">
        <v>547</v>
      </c>
      <c r="K72" s="47"/>
    </row>
    <row r="73" spans="1:11" s="11" customFormat="1" ht="18" hidden="1" customHeight="1" thickBot="1">
      <c r="A73" s="441"/>
      <c r="B73" s="4" t="s">
        <v>1403</v>
      </c>
      <c r="C73" s="273" t="s">
        <v>1346</v>
      </c>
      <c r="D73" s="115" t="s">
        <v>1367</v>
      </c>
      <c r="E73" s="259" t="s">
        <v>1421</v>
      </c>
      <c r="F73" s="88" t="s">
        <v>1327</v>
      </c>
      <c r="G73" s="88" t="s">
        <v>1368</v>
      </c>
      <c r="H73" s="52" t="s">
        <v>1366</v>
      </c>
      <c r="I73" s="181">
        <v>56412345321</v>
      </c>
      <c r="J73" s="79" t="s">
        <v>547</v>
      </c>
      <c r="K73" s="64"/>
    </row>
    <row r="74" spans="1:11" s="11" customFormat="1" ht="14.4" hidden="1" customHeight="1">
      <c r="A74" s="410">
        <v>18</v>
      </c>
      <c r="B74" s="4" t="s">
        <v>1410</v>
      </c>
      <c r="C74" s="4" t="s">
        <v>134</v>
      </c>
      <c r="D74" s="114" t="s">
        <v>5</v>
      </c>
      <c r="E74" s="248" t="s">
        <v>1426</v>
      </c>
      <c r="F74" s="85" t="s">
        <v>548</v>
      </c>
      <c r="G74" s="85" t="s">
        <v>1128</v>
      </c>
      <c r="H74" s="51" t="s">
        <v>1129</v>
      </c>
      <c r="I74" s="54" t="s">
        <v>1130</v>
      </c>
      <c r="J74" s="81" t="s">
        <v>1131</v>
      </c>
      <c r="K74" s="46"/>
    </row>
    <row r="75" spans="1:11" s="11" customFormat="1" ht="14.4" hidden="1" customHeight="1" thickBot="1">
      <c r="A75" s="411"/>
      <c r="B75" s="6" t="s">
        <v>1410</v>
      </c>
      <c r="C75" s="6" t="s">
        <v>134</v>
      </c>
      <c r="D75" s="115" t="s">
        <v>1335</v>
      </c>
      <c r="E75" s="249" t="s">
        <v>1426</v>
      </c>
      <c r="F75" s="86" t="s">
        <v>1132</v>
      </c>
      <c r="G75" s="86"/>
      <c r="H75" s="53"/>
      <c r="I75" s="55" t="s">
        <v>549</v>
      </c>
      <c r="J75" s="80"/>
      <c r="K75" s="48"/>
    </row>
    <row r="76" spans="1:11" s="11" customFormat="1" ht="14.4" hidden="1" customHeight="1" thickBot="1">
      <c r="A76" s="410">
        <v>19</v>
      </c>
      <c r="B76" s="4" t="s">
        <v>1403</v>
      </c>
      <c r="C76" s="4" t="s">
        <v>1730</v>
      </c>
      <c r="D76" s="114" t="s">
        <v>5</v>
      </c>
      <c r="E76" s="248" t="s">
        <v>1422</v>
      </c>
      <c r="F76" s="85" t="s">
        <v>515</v>
      </c>
      <c r="G76" s="85" t="s">
        <v>550</v>
      </c>
      <c r="H76" s="51" t="s">
        <v>551</v>
      </c>
      <c r="I76" s="54" t="s">
        <v>552</v>
      </c>
      <c r="J76" s="81" t="s">
        <v>553</v>
      </c>
      <c r="K76" s="46"/>
    </row>
    <row r="77" spans="1:11" s="11" customFormat="1" ht="14.4" hidden="1" customHeight="1" thickBot="1">
      <c r="A77" s="442"/>
      <c r="B77" s="4" t="s">
        <v>1403</v>
      </c>
      <c r="C77" s="4" t="s">
        <v>1730</v>
      </c>
      <c r="D77" s="124" t="s">
        <v>348</v>
      </c>
      <c r="E77" s="266" t="s">
        <v>1422</v>
      </c>
      <c r="F77" s="140" t="s">
        <v>515</v>
      </c>
      <c r="G77" s="140" t="s">
        <v>1250</v>
      </c>
      <c r="H77" s="57" t="s">
        <v>1249</v>
      </c>
      <c r="I77" s="67" t="s">
        <v>1251</v>
      </c>
      <c r="J77" s="149" t="s">
        <v>1252</v>
      </c>
      <c r="K77" s="142"/>
    </row>
    <row r="78" spans="1:11" s="11" customFormat="1" ht="14.4" hidden="1" customHeight="1" thickBot="1">
      <c r="A78" s="442"/>
      <c r="B78" s="4" t="s">
        <v>1403</v>
      </c>
      <c r="C78" s="4" t="s">
        <v>1730</v>
      </c>
      <c r="D78" s="124" t="s">
        <v>1046</v>
      </c>
      <c r="E78" s="266" t="s">
        <v>1422</v>
      </c>
      <c r="F78" s="140" t="s">
        <v>515</v>
      </c>
      <c r="G78" s="140" t="s">
        <v>1250</v>
      </c>
      <c r="H78" s="57" t="s">
        <v>1249</v>
      </c>
      <c r="I78" s="67" t="s">
        <v>1251</v>
      </c>
      <c r="J78" s="149" t="s">
        <v>1252</v>
      </c>
      <c r="K78" s="142"/>
    </row>
    <row r="79" spans="1:11" s="11" customFormat="1" ht="14.4" hidden="1" customHeight="1" thickBot="1">
      <c r="A79" s="418"/>
      <c r="B79" s="4" t="s">
        <v>1403</v>
      </c>
      <c r="C79" s="4" t="s">
        <v>1730</v>
      </c>
      <c r="D79" s="317" t="s">
        <v>1334</v>
      </c>
      <c r="E79" s="259" t="s">
        <v>1419</v>
      </c>
      <c r="F79" s="88" t="s">
        <v>500</v>
      </c>
      <c r="G79" s="88" t="s">
        <v>554</v>
      </c>
      <c r="H79" s="52" t="s">
        <v>521</v>
      </c>
      <c r="I79" s="45" t="s">
        <v>555</v>
      </c>
      <c r="J79" s="178"/>
      <c r="K79" s="130"/>
    </row>
    <row r="80" spans="1:11" s="11" customFormat="1" ht="14.4" hidden="1" customHeight="1" thickBot="1">
      <c r="A80" s="419"/>
      <c r="B80" s="4" t="s">
        <v>1403</v>
      </c>
      <c r="C80" s="4" t="s">
        <v>1730</v>
      </c>
      <c r="D80" s="74" t="s">
        <v>1334</v>
      </c>
      <c r="E80" s="256" t="s">
        <v>1418</v>
      </c>
      <c r="F80" s="152" t="s">
        <v>568</v>
      </c>
      <c r="G80" s="152"/>
      <c r="H80" s="62"/>
      <c r="I80" s="59"/>
      <c r="J80" s="179"/>
      <c r="K80" s="153"/>
    </row>
    <row r="81" spans="1:11" s="11" customFormat="1" ht="14.4" hidden="1" customHeight="1" thickBot="1">
      <c r="A81" s="411"/>
      <c r="B81" s="4" t="s">
        <v>1403</v>
      </c>
      <c r="C81" s="4" t="s">
        <v>1730</v>
      </c>
      <c r="D81" s="288" t="s">
        <v>1334</v>
      </c>
      <c r="E81" s="249" t="s">
        <v>1422</v>
      </c>
      <c r="F81" s="86" t="s">
        <v>515</v>
      </c>
      <c r="G81" s="86" t="s">
        <v>556</v>
      </c>
      <c r="H81" s="53" t="s">
        <v>542</v>
      </c>
      <c r="I81" s="55" t="s">
        <v>557</v>
      </c>
      <c r="J81" s="80" t="s">
        <v>558</v>
      </c>
      <c r="K81" s="131"/>
    </row>
    <row r="82" spans="1:11" s="11" customFormat="1" ht="14.4" hidden="1" customHeight="1" thickBot="1">
      <c r="A82" s="410">
        <v>20</v>
      </c>
      <c r="B82" s="4" t="s">
        <v>1403</v>
      </c>
      <c r="C82" s="15" t="s">
        <v>559</v>
      </c>
      <c r="D82" s="261" t="s">
        <v>5</v>
      </c>
      <c r="E82" s="261" t="s">
        <v>1418</v>
      </c>
      <c r="F82" s="255" t="s">
        <v>568</v>
      </c>
      <c r="G82" s="255" t="s">
        <v>560</v>
      </c>
      <c r="H82" s="117" t="s">
        <v>561</v>
      </c>
      <c r="I82" s="261" t="s">
        <v>562</v>
      </c>
      <c r="J82" s="139" t="s">
        <v>563</v>
      </c>
      <c r="K82" s="159"/>
    </row>
    <row r="83" spans="1:11" s="11" customFormat="1" ht="14.4" hidden="1" customHeight="1" thickBot="1">
      <c r="A83" s="392"/>
      <c r="B83" s="4" t="s">
        <v>1403</v>
      </c>
      <c r="C83" s="5" t="s">
        <v>559</v>
      </c>
      <c r="D83" s="259" t="s">
        <v>5</v>
      </c>
      <c r="E83" s="259" t="s">
        <v>1417</v>
      </c>
      <c r="F83" s="253" t="s">
        <v>468</v>
      </c>
      <c r="G83" s="253" t="s">
        <v>1478</v>
      </c>
      <c r="H83" s="116" t="s">
        <v>1479</v>
      </c>
      <c r="I83" s="259">
        <v>22531419</v>
      </c>
      <c r="J83" s="79" t="s">
        <v>1480</v>
      </c>
      <c r="K83" s="130"/>
    </row>
    <row r="84" spans="1:11" s="11" customFormat="1" ht="14.4" hidden="1" customHeight="1" thickBot="1">
      <c r="A84" s="392"/>
      <c r="B84" s="4" t="s">
        <v>1403</v>
      </c>
      <c r="C84" s="5" t="s">
        <v>559</v>
      </c>
      <c r="D84" s="259" t="s">
        <v>1253</v>
      </c>
      <c r="E84" s="259" t="s">
        <v>1418</v>
      </c>
      <c r="F84" s="253" t="s">
        <v>568</v>
      </c>
      <c r="G84" s="253" t="s">
        <v>1478</v>
      </c>
      <c r="H84" s="116" t="s">
        <v>1479</v>
      </c>
      <c r="I84" s="259">
        <v>22531419</v>
      </c>
      <c r="J84" s="79" t="s">
        <v>1480</v>
      </c>
      <c r="K84" s="130"/>
    </row>
    <row r="85" spans="1:11" s="11" customFormat="1" ht="14.4" hidden="1" customHeight="1" thickBot="1">
      <c r="A85" s="392"/>
      <c r="B85" s="4" t="s">
        <v>1403</v>
      </c>
      <c r="C85" s="5" t="s">
        <v>559</v>
      </c>
      <c r="D85" s="259" t="s">
        <v>1046</v>
      </c>
      <c r="E85" s="259" t="s">
        <v>1421</v>
      </c>
      <c r="F85" s="253" t="s">
        <v>1327</v>
      </c>
      <c r="G85" s="253" t="s">
        <v>1257</v>
      </c>
      <c r="H85" s="116"/>
      <c r="I85" s="259" t="s">
        <v>1255</v>
      </c>
      <c r="J85" s="79" t="s">
        <v>1256</v>
      </c>
      <c r="K85" s="130"/>
    </row>
    <row r="86" spans="1:11" s="11" customFormat="1" ht="14.4" hidden="1" customHeight="1" thickBot="1">
      <c r="A86" s="392"/>
      <c r="B86" s="4" t="s">
        <v>1403</v>
      </c>
      <c r="C86" s="5" t="s">
        <v>559</v>
      </c>
      <c r="D86" s="414" t="s">
        <v>1045</v>
      </c>
      <c r="E86" s="259" t="s">
        <v>1417</v>
      </c>
      <c r="F86" s="253" t="s">
        <v>468</v>
      </c>
      <c r="G86" s="253" t="s">
        <v>1483</v>
      </c>
      <c r="H86" s="116"/>
      <c r="I86" s="259">
        <v>224275076</v>
      </c>
      <c r="J86" s="154" t="s">
        <v>1484</v>
      </c>
      <c r="K86" s="153"/>
    </row>
    <row r="87" spans="1:11" s="11" customFormat="1" ht="14.4" hidden="1" customHeight="1" thickBot="1">
      <c r="A87" s="392"/>
      <c r="B87" s="4" t="s">
        <v>1403</v>
      </c>
      <c r="C87" s="5" t="s">
        <v>559</v>
      </c>
      <c r="D87" s="422"/>
      <c r="E87" s="259" t="s">
        <v>1418</v>
      </c>
      <c r="F87" s="253" t="s">
        <v>568</v>
      </c>
      <c r="G87" s="253" t="s">
        <v>1483</v>
      </c>
      <c r="H87" s="116"/>
      <c r="I87" s="259">
        <v>224275076</v>
      </c>
      <c r="J87" s="154" t="s">
        <v>1484</v>
      </c>
      <c r="K87" s="153"/>
    </row>
    <row r="88" spans="1:11" s="11" customFormat="1" ht="14.4" hidden="1" customHeight="1" thickBot="1">
      <c r="A88" s="392"/>
      <c r="B88" s="4" t="s">
        <v>1403</v>
      </c>
      <c r="C88" s="5" t="s">
        <v>559</v>
      </c>
      <c r="D88" s="414" t="s">
        <v>1259</v>
      </c>
      <c r="E88" s="256" t="s">
        <v>1417</v>
      </c>
      <c r="F88" s="254" t="s">
        <v>468</v>
      </c>
      <c r="G88" s="254"/>
      <c r="H88" s="122"/>
      <c r="I88" s="259" t="s">
        <v>1258</v>
      </c>
      <c r="J88" s="154" t="s">
        <v>1261</v>
      </c>
      <c r="K88" s="153"/>
    </row>
    <row r="89" spans="1:11" s="11" customFormat="1" ht="14.4" hidden="1" customHeight="1" thickBot="1">
      <c r="A89" s="392"/>
      <c r="B89" s="4" t="s">
        <v>1403</v>
      </c>
      <c r="C89" s="5" t="s">
        <v>559</v>
      </c>
      <c r="D89" s="422"/>
      <c r="E89" s="259" t="s">
        <v>1418</v>
      </c>
      <c r="F89" s="254" t="s">
        <v>568</v>
      </c>
      <c r="G89" s="254"/>
      <c r="H89" s="122"/>
      <c r="I89" s="259" t="s">
        <v>1258</v>
      </c>
      <c r="J89" s="154" t="s">
        <v>1261</v>
      </c>
      <c r="K89" s="153"/>
    </row>
    <row r="90" spans="1:11" s="11" customFormat="1" ht="14.4" hidden="1" customHeight="1" thickBot="1">
      <c r="A90" s="411"/>
      <c r="B90" s="4" t="s">
        <v>1403</v>
      </c>
      <c r="C90" s="6" t="s">
        <v>559</v>
      </c>
      <c r="D90" s="249" t="s">
        <v>1260</v>
      </c>
      <c r="E90" s="259" t="s">
        <v>1418</v>
      </c>
      <c r="F90" s="251" t="s">
        <v>568</v>
      </c>
      <c r="G90" s="251"/>
      <c r="H90" s="247"/>
      <c r="I90" s="259" t="s">
        <v>1258</v>
      </c>
      <c r="J90" s="154" t="s">
        <v>1261</v>
      </c>
      <c r="K90" s="131"/>
    </row>
    <row r="91" spans="1:11" s="11" customFormat="1" ht="14.4" hidden="1" customHeight="1" thickBot="1">
      <c r="A91" s="410">
        <v>21</v>
      </c>
      <c r="B91" s="4" t="s">
        <v>1403</v>
      </c>
      <c r="C91" s="4" t="s">
        <v>157</v>
      </c>
      <c r="D91" s="42" t="s">
        <v>5</v>
      </c>
      <c r="E91" s="248" t="s">
        <v>1421</v>
      </c>
      <c r="F91" s="85" t="s">
        <v>1327</v>
      </c>
      <c r="G91" s="85" t="s">
        <v>564</v>
      </c>
      <c r="H91" s="51" t="s">
        <v>565</v>
      </c>
      <c r="I91" s="54" t="s">
        <v>566</v>
      </c>
      <c r="J91" s="81" t="s">
        <v>567</v>
      </c>
      <c r="K91" s="129"/>
    </row>
    <row r="92" spans="1:11" s="11" customFormat="1" ht="14.4" hidden="1" customHeight="1" thickBot="1">
      <c r="A92" s="392"/>
      <c r="B92" s="4" t="s">
        <v>1403</v>
      </c>
      <c r="C92" s="215" t="s">
        <v>157</v>
      </c>
      <c r="D92" s="155" t="s">
        <v>5</v>
      </c>
      <c r="E92" s="266" t="s">
        <v>1418</v>
      </c>
      <c r="F92" s="88" t="s">
        <v>568</v>
      </c>
      <c r="G92" s="88" t="s">
        <v>569</v>
      </c>
      <c r="H92" s="52" t="s">
        <v>570</v>
      </c>
      <c r="I92" s="45" t="s">
        <v>1280</v>
      </c>
      <c r="J92" s="79" t="s">
        <v>571</v>
      </c>
      <c r="K92" s="130"/>
    </row>
    <row r="93" spans="1:11" s="11" customFormat="1" ht="14.4" hidden="1" customHeight="1" thickBot="1">
      <c r="A93" s="392"/>
      <c r="B93" s="4" t="s">
        <v>1403</v>
      </c>
      <c r="C93" s="5" t="s">
        <v>157</v>
      </c>
      <c r="D93" s="155" t="s">
        <v>312</v>
      </c>
      <c r="E93" s="259" t="s">
        <v>1418</v>
      </c>
      <c r="F93" s="136" t="s">
        <v>568</v>
      </c>
      <c r="G93" s="156" t="s">
        <v>1279</v>
      </c>
      <c r="H93" s="52" t="s">
        <v>457</v>
      </c>
      <c r="I93" s="45" t="s">
        <v>1277</v>
      </c>
      <c r="J93" s="79" t="s">
        <v>1278</v>
      </c>
      <c r="K93" s="157"/>
    </row>
    <row r="94" spans="1:11" s="11" customFormat="1" ht="14.4" hidden="1" customHeight="1" thickBot="1">
      <c r="A94" s="411"/>
      <c r="B94" s="4" t="s">
        <v>1403</v>
      </c>
      <c r="C94" s="6" t="s">
        <v>157</v>
      </c>
      <c r="D94" s="43" t="s">
        <v>393</v>
      </c>
      <c r="E94" s="249" t="s">
        <v>1418</v>
      </c>
      <c r="F94" s="86" t="s">
        <v>568</v>
      </c>
      <c r="G94" s="158" t="s">
        <v>1279</v>
      </c>
      <c r="H94" s="53" t="s">
        <v>457</v>
      </c>
      <c r="I94" s="55" t="s">
        <v>1277</v>
      </c>
      <c r="J94" s="80" t="s">
        <v>1278</v>
      </c>
      <c r="K94" s="131"/>
    </row>
    <row r="95" spans="1:11" s="11" customFormat="1" ht="14.4" hidden="1" customHeight="1" thickBot="1">
      <c r="A95" s="442"/>
      <c r="B95" s="4" t="s">
        <v>1403</v>
      </c>
      <c r="C95" s="73" t="s">
        <v>572</v>
      </c>
      <c r="D95" s="266" t="s">
        <v>1495</v>
      </c>
      <c r="E95" s="259" t="s">
        <v>1418</v>
      </c>
      <c r="F95" s="260" t="s">
        <v>568</v>
      </c>
      <c r="G95" s="262" t="s">
        <v>1502</v>
      </c>
      <c r="H95" s="252"/>
      <c r="I95" s="266"/>
      <c r="J95" s="145" t="s">
        <v>1503</v>
      </c>
      <c r="K95" s="160"/>
    </row>
    <row r="96" spans="1:11" s="11" customFormat="1" ht="14.4" hidden="1" customHeight="1" thickBot="1">
      <c r="A96" s="442"/>
      <c r="B96" s="4" t="s">
        <v>1403</v>
      </c>
      <c r="C96" s="73" t="s">
        <v>572</v>
      </c>
      <c r="D96" s="266" t="s">
        <v>1496</v>
      </c>
      <c r="E96" s="259" t="s">
        <v>1418</v>
      </c>
      <c r="F96" s="260" t="s">
        <v>568</v>
      </c>
      <c r="G96" s="262" t="s">
        <v>1504</v>
      </c>
      <c r="H96" s="252"/>
      <c r="I96" s="266">
        <v>225189932</v>
      </c>
      <c r="J96" s="145" t="s">
        <v>1505</v>
      </c>
      <c r="K96" s="160"/>
    </row>
    <row r="97" spans="1:11" s="11" customFormat="1" ht="14.4" hidden="1" customHeight="1" thickBot="1">
      <c r="A97" s="418"/>
      <c r="B97" s="4" t="s">
        <v>1403</v>
      </c>
      <c r="C97" s="5" t="s">
        <v>572</v>
      </c>
      <c r="D97" s="259" t="s">
        <v>1045</v>
      </c>
      <c r="E97" s="259" t="s">
        <v>1418</v>
      </c>
      <c r="F97" s="253" t="s">
        <v>568</v>
      </c>
      <c r="G97" s="263" t="s">
        <v>574</v>
      </c>
      <c r="H97" s="116" t="s">
        <v>573</v>
      </c>
      <c r="I97" s="259" t="s">
        <v>575</v>
      </c>
      <c r="J97" s="79" t="s">
        <v>576</v>
      </c>
      <c r="K97" s="130" t="s">
        <v>1507</v>
      </c>
    </row>
    <row r="98" spans="1:11" s="11" customFormat="1" ht="14.4" hidden="1" customHeight="1" thickBot="1">
      <c r="A98" s="411"/>
      <c r="B98" s="4" t="s">
        <v>1403</v>
      </c>
      <c r="C98" s="6" t="s">
        <v>572</v>
      </c>
      <c r="D98" s="249" t="s">
        <v>5</v>
      </c>
      <c r="E98" s="249" t="s">
        <v>1418</v>
      </c>
      <c r="F98" s="251" t="s">
        <v>568</v>
      </c>
      <c r="G98" s="264" t="s">
        <v>577</v>
      </c>
      <c r="H98" s="247" t="s">
        <v>578</v>
      </c>
      <c r="I98" s="249" t="s">
        <v>579</v>
      </c>
      <c r="J98" s="80" t="s">
        <v>580</v>
      </c>
      <c r="K98" s="131" t="s">
        <v>1499</v>
      </c>
    </row>
    <row r="99" spans="1:11" s="11" customFormat="1" ht="14.4" hidden="1" customHeight="1" thickBot="1">
      <c r="A99" s="410">
        <v>23</v>
      </c>
      <c r="B99" s="4" t="s">
        <v>1403</v>
      </c>
      <c r="C99" s="4" t="s">
        <v>581</v>
      </c>
      <c r="D99" s="44" t="s">
        <v>5</v>
      </c>
      <c r="E99" s="266" t="s">
        <v>1426</v>
      </c>
      <c r="F99" s="85" t="s">
        <v>548</v>
      </c>
      <c r="G99" s="103" t="s">
        <v>582</v>
      </c>
      <c r="H99" s="54" t="s">
        <v>583</v>
      </c>
      <c r="I99" s="42"/>
      <c r="J99" s="81" t="s">
        <v>584</v>
      </c>
      <c r="K99" s="159"/>
    </row>
    <row r="100" spans="1:11" s="11" customFormat="1" ht="14.4" hidden="1" customHeight="1" thickBot="1">
      <c r="A100" s="442"/>
      <c r="B100" s="4" t="s">
        <v>1403</v>
      </c>
      <c r="C100" s="73" t="s">
        <v>581</v>
      </c>
      <c r="D100" s="44" t="s">
        <v>5</v>
      </c>
      <c r="E100" s="256" t="s">
        <v>1421</v>
      </c>
      <c r="F100" s="88" t="s">
        <v>1327</v>
      </c>
      <c r="G100" s="99" t="s">
        <v>1282</v>
      </c>
      <c r="H100" s="67" t="s">
        <v>1284</v>
      </c>
      <c r="I100" s="74"/>
      <c r="J100" s="145"/>
      <c r="K100" s="157"/>
    </row>
    <row r="101" spans="1:11" s="11" customFormat="1" ht="14.4" hidden="1" customHeight="1" thickBot="1">
      <c r="A101" s="442"/>
      <c r="B101" s="4" t="s">
        <v>1403</v>
      </c>
      <c r="C101" s="73" t="s">
        <v>581</v>
      </c>
      <c r="D101" s="44" t="s">
        <v>5</v>
      </c>
      <c r="E101" s="249" t="s">
        <v>1418</v>
      </c>
      <c r="F101" s="136" t="s">
        <v>568</v>
      </c>
      <c r="G101" s="76" t="s">
        <v>1283</v>
      </c>
      <c r="H101" s="45" t="s">
        <v>538</v>
      </c>
      <c r="I101" s="79" t="s">
        <v>585</v>
      </c>
      <c r="J101" s="79"/>
      <c r="K101" s="160"/>
    </row>
    <row r="102" spans="1:11" s="11" customFormat="1" ht="14.4" hidden="1" customHeight="1" thickBot="1">
      <c r="A102" s="418"/>
      <c r="B102" s="4" t="s">
        <v>1403</v>
      </c>
      <c r="C102" s="73" t="s">
        <v>581</v>
      </c>
      <c r="D102" s="414" t="s">
        <v>447</v>
      </c>
      <c r="E102" s="265" t="s">
        <v>1421</v>
      </c>
      <c r="F102" s="198" t="s">
        <v>1327</v>
      </c>
      <c r="G102" s="100" t="s">
        <v>1285</v>
      </c>
      <c r="H102" s="59" t="s">
        <v>1286</v>
      </c>
      <c r="I102" s="161" t="s">
        <v>586</v>
      </c>
      <c r="J102" s="154" t="s">
        <v>587</v>
      </c>
      <c r="K102" s="208" t="s">
        <v>588</v>
      </c>
    </row>
    <row r="103" spans="1:11" s="11" customFormat="1" ht="14.4" hidden="1" customHeight="1" thickBot="1">
      <c r="A103" s="418"/>
      <c r="B103" s="4" t="s">
        <v>1403</v>
      </c>
      <c r="C103" s="5" t="s">
        <v>581</v>
      </c>
      <c r="D103" s="406"/>
      <c r="E103" s="249" t="s">
        <v>1418</v>
      </c>
      <c r="F103" s="165" t="s">
        <v>568</v>
      </c>
      <c r="G103" s="104"/>
      <c r="H103" s="55"/>
      <c r="I103" s="162">
        <v>6007713000</v>
      </c>
      <c r="J103" s="163"/>
      <c r="K103" s="209"/>
    </row>
    <row r="104" spans="1:11" s="31" customFormat="1" ht="14.4" hidden="1" customHeight="1" thickBot="1">
      <c r="A104" s="391">
        <v>24</v>
      </c>
      <c r="B104" s="4" t="s">
        <v>1403</v>
      </c>
      <c r="C104" s="15" t="s">
        <v>589</v>
      </c>
      <c r="D104" s="114" t="s">
        <v>1045</v>
      </c>
      <c r="E104" s="248" t="s">
        <v>1418</v>
      </c>
      <c r="F104" s="196" t="s">
        <v>568</v>
      </c>
      <c r="G104" s="87" t="s">
        <v>591</v>
      </c>
      <c r="H104" s="114" t="s">
        <v>457</v>
      </c>
      <c r="I104" s="114"/>
      <c r="J104" s="81" t="s">
        <v>592</v>
      </c>
      <c r="K104" s="134"/>
    </row>
    <row r="105" spans="1:11" s="31" customFormat="1" ht="14.4" hidden="1" customHeight="1" thickBot="1">
      <c r="A105" s="392"/>
      <c r="B105" s="4" t="s">
        <v>1403</v>
      </c>
      <c r="C105" s="5" t="s">
        <v>589</v>
      </c>
      <c r="D105" s="120" t="s">
        <v>84</v>
      </c>
      <c r="E105" s="259" t="s">
        <v>1418</v>
      </c>
      <c r="F105" s="175" t="s">
        <v>568</v>
      </c>
      <c r="G105" s="199" t="s">
        <v>593</v>
      </c>
      <c r="H105" s="150" t="s">
        <v>457</v>
      </c>
      <c r="I105" s="14"/>
      <c r="J105" s="141" t="s">
        <v>594</v>
      </c>
      <c r="K105" s="126"/>
    </row>
    <row r="106" spans="1:11" s="31" customFormat="1" ht="14.4" hidden="1" customHeight="1" thickBot="1">
      <c r="A106" s="392"/>
      <c r="B106" s="4" t="s">
        <v>1403</v>
      </c>
      <c r="C106" s="5" t="s">
        <v>589</v>
      </c>
      <c r="D106" s="150" t="s">
        <v>5</v>
      </c>
      <c r="E106" s="259" t="s">
        <v>1418</v>
      </c>
      <c r="F106" s="175" t="s">
        <v>568</v>
      </c>
      <c r="G106" s="185" t="s">
        <v>595</v>
      </c>
      <c r="H106" s="119" t="s">
        <v>596</v>
      </c>
      <c r="I106" s="186"/>
      <c r="J106" s="154" t="s">
        <v>597</v>
      </c>
      <c r="K106" s="167"/>
    </row>
    <row r="107" spans="1:11" s="31" customFormat="1" ht="43.95" hidden="1" customHeight="1" thickBot="1">
      <c r="A107" s="443"/>
      <c r="B107" s="4" t="s">
        <v>1403</v>
      </c>
      <c r="C107" s="5" t="s">
        <v>589</v>
      </c>
      <c r="D107" s="150" t="s">
        <v>949</v>
      </c>
      <c r="E107" s="259" t="s">
        <v>1418</v>
      </c>
      <c r="F107" s="175" t="s">
        <v>568</v>
      </c>
      <c r="G107" s="199" t="s">
        <v>1163</v>
      </c>
      <c r="H107" s="150" t="s">
        <v>758</v>
      </c>
      <c r="I107" s="150"/>
      <c r="J107" s="79" t="s">
        <v>1162</v>
      </c>
      <c r="K107" s="146"/>
    </row>
    <row r="108" spans="1:11" s="31" customFormat="1" ht="14.4" hidden="1" customHeight="1" thickBot="1">
      <c r="A108" s="443"/>
      <c r="B108" s="4" t="s">
        <v>1403</v>
      </c>
      <c r="C108" s="5" t="s">
        <v>589</v>
      </c>
      <c r="D108" s="150" t="s">
        <v>1164</v>
      </c>
      <c r="E108" s="259" t="s">
        <v>1418</v>
      </c>
      <c r="F108" s="195" t="s">
        <v>568</v>
      </c>
      <c r="G108" s="199" t="s">
        <v>1160</v>
      </c>
      <c r="H108" s="150" t="s">
        <v>1161</v>
      </c>
      <c r="I108" s="150" t="s">
        <v>764</v>
      </c>
      <c r="J108" s="79" t="s">
        <v>763</v>
      </c>
      <c r="K108" s="146"/>
    </row>
    <row r="109" spans="1:11" s="31" customFormat="1" ht="14.4" hidden="1" customHeight="1" thickBot="1">
      <c r="A109" s="443"/>
      <c r="B109" s="4" t="s">
        <v>1403</v>
      </c>
      <c r="C109" s="5" t="s">
        <v>589</v>
      </c>
      <c r="D109" s="150" t="s">
        <v>21</v>
      </c>
      <c r="E109" s="259" t="s">
        <v>1418</v>
      </c>
      <c r="F109" s="195" t="s">
        <v>568</v>
      </c>
      <c r="G109" s="199" t="s">
        <v>1196</v>
      </c>
      <c r="H109" s="150" t="s">
        <v>758</v>
      </c>
      <c r="I109" s="150">
        <v>223547228</v>
      </c>
      <c r="J109" s="79" t="s">
        <v>1197</v>
      </c>
      <c r="K109" s="210"/>
    </row>
    <row r="110" spans="1:11" s="31" customFormat="1" ht="14.4" hidden="1" customHeight="1" thickBot="1">
      <c r="A110" s="443"/>
      <c r="B110" s="4" t="s">
        <v>1403</v>
      </c>
      <c r="C110" s="5" t="s">
        <v>589</v>
      </c>
      <c r="D110" s="150" t="s">
        <v>24</v>
      </c>
      <c r="E110" s="259" t="s">
        <v>1418</v>
      </c>
      <c r="F110" s="195" t="s">
        <v>568</v>
      </c>
      <c r="G110" s="199" t="s">
        <v>1194</v>
      </c>
      <c r="H110" s="150" t="s">
        <v>1176</v>
      </c>
      <c r="I110" s="150" t="s">
        <v>1193</v>
      </c>
      <c r="J110" s="79" t="s">
        <v>1195</v>
      </c>
      <c r="K110" s="210"/>
    </row>
    <row r="111" spans="1:11" s="31" customFormat="1" ht="14.4" hidden="1" customHeight="1" thickBot="1">
      <c r="A111" s="443"/>
      <c r="B111" s="4" t="s">
        <v>1403</v>
      </c>
      <c r="C111" s="5" t="s">
        <v>589</v>
      </c>
      <c r="D111" s="150" t="s">
        <v>26</v>
      </c>
      <c r="E111" s="259" t="s">
        <v>1418</v>
      </c>
      <c r="F111" s="195" t="s">
        <v>568</v>
      </c>
      <c r="G111" s="199" t="s">
        <v>1187</v>
      </c>
      <c r="H111" s="150" t="s">
        <v>1176</v>
      </c>
      <c r="I111" s="150"/>
      <c r="J111" s="79" t="s">
        <v>1188</v>
      </c>
      <c r="K111" s="210"/>
    </row>
    <row r="112" spans="1:11" s="31" customFormat="1" ht="14.4" hidden="1" customHeight="1" thickBot="1">
      <c r="A112" s="443"/>
      <c r="B112" s="4" t="s">
        <v>1403</v>
      </c>
      <c r="C112" s="5" t="s">
        <v>589</v>
      </c>
      <c r="D112" s="150" t="s">
        <v>32</v>
      </c>
      <c r="E112" s="259" t="s">
        <v>1418</v>
      </c>
      <c r="F112" s="195" t="s">
        <v>568</v>
      </c>
      <c r="G112" s="199" t="s">
        <v>1185</v>
      </c>
      <c r="H112" s="150" t="s">
        <v>1176</v>
      </c>
      <c r="I112" s="150">
        <v>56223545613</v>
      </c>
      <c r="J112" s="79" t="s">
        <v>1186</v>
      </c>
      <c r="K112" s="210"/>
    </row>
    <row r="113" spans="1:11" s="31" customFormat="1" ht="14.4" hidden="1" customHeight="1" thickBot="1">
      <c r="A113" s="443"/>
      <c r="B113" s="4" t="s">
        <v>1403</v>
      </c>
      <c r="C113" s="5" t="s">
        <v>589</v>
      </c>
      <c r="D113" s="150" t="s">
        <v>74</v>
      </c>
      <c r="E113" s="259" t="s">
        <v>1418</v>
      </c>
      <c r="F113" s="195" t="s">
        <v>568</v>
      </c>
      <c r="G113" s="199" t="s">
        <v>1178</v>
      </c>
      <c r="H113" s="150" t="s">
        <v>1176</v>
      </c>
      <c r="I113" s="150" t="s">
        <v>1179</v>
      </c>
      <c r="J113" s="79" t="s">
        <v>1180</v>
      </c>
      <c r="K113" s="210"/>
    </row>
    <row r="114" spans="1:11" s="31" customFormat="1" ht="14.4" hidden="1" customHeight="1" thickBot="1">
      <c r="A114" s="443"/>
      <c r="B114" s="4" t="s">
        <v>1403</v>
      </c>
      <c r="C114" s="5" t="s">
        <v>589</v>
      </c>
      <c r="D114" s="150" t="s">
        <v>1165</v>
      </c>
      <c r="E114" s="259" t="s">
        <v>1418</v>
      </c>
      <c r="F114" s="195" t="s">
        <v>568</v>
      </c>
      <c r="G114" s="199" t="s">
        <v>1182</v>
      </c>
      <c r="H114" s="150" t="s">
        <v>1176</v>
      </c>
      <c r="I114" s="150" t="s">
        <v>1183</v>
      </c>
      <c r="J114" s="79" t="s">
        <v>1184</v>
      </c>
      <c r="K114" s="210"/>
    </row>
    <row r="115" spans="1:11" s="31" customFormat="1" ht="14.4" hidden="1" customHeight="1" thickBot="1">
      <c r="A115" s="443"/>
      <c r="B115" s="4" t="s">
        <v>1403</v>
      </c>
      <c r="C115" s="5" t="s">
        <v>589</v>
      </c>
      <c r="D115" s="150" t="s">
        <v>1169</v>
      </c>
      <c r="E115" s="259" t="s">
        <v>1418</v>
      </c>
      <c r="F115" s="195" t="s">
        <v>568</v>
      </c>
      <c r="G115" s="199"/>
      <c r="H115" s="150"/>
      <c r="I115" s="150">
        <v>5623545505</v>
      </c>
      <c r="J115" s="79"/>
      <c r="K115" s="210"/>
    </row>
    <row r="116" spans="1:11" s="346" customFormat="1" ht="14.4" hidden="1" customHeight="1" thickBot="1">
      <c r="A116" s="444"/>
      <c r="B116" s="340" t="s">
        <v>1403</v>
      </c>
      <c r="C116" s="341" t="s">
        <v>589</v>
      </c>
      <c r="D116" s="342" t="s">
        <v>1166</v>
      </c>
      <c r="E116" s="259" t="s">
        <v>1418</v>
      </c>
      <c r="F116" s="195" t="s">
        <v>568</v>
      </c>
      <c r="G116" s="343" t="s">
        <v>1190</v>
      </c>
      <c r="H116" s="342" t="s">
        <v>1176</v>
      </c>
      <c r="I116" s="342" t="s">
        <v>1191</v>
      </c>
      <c r="J116" s="344" t="s">
        <v>1189</v>
      </c>
      <c r="K116" s="345"/>
    </row>
    <row r="117" spans="1:11" s="31" customFormat="1" ht="14.4" hidden="1" customHeight="1" thickBot="1">
      <c r="A117" s="443"/>
      <c r="B117" s="4" t="s">
        <v>1403</v>
      </c>
      <c r="C117" s="5" t="s">
        <v>589</v>
      </c>
      <c r="D117" s="150" t="s">
        <v>1167</v>
      </c>
      <c r="E117" s="259" t="s">
        <v>1418</v>
      </c>
      <c r="F117" s="195" t="s">
        <v>568</v>
      </c>
      <c r="G117" s="199" t="s">
        <v>1174</v>
      </c>
      <c r="H117" s="150" t="s">
        <v>1176</v>
      </c>
      <c r="I117" s="150" t="s">
        <v>1177</v>
      </c>
      <c r="J117" s="14" t="s">
        <v>1175</v>
      </c>
      <c r="K117" s="210"/>
    </row>
    <row r="118" spans="1:11" s="31" customFormat="1" ht="14.4" hidden="1" customHeight="1" thickBot="1">
      <c r="A118" s="443"/>
      <c r="B118" s="4" t="s">
        <v>1403</v>
      </c>
      <c r="C118" s="5" t="s">
        <v>589</v>
      </c>
      <c r="D118" s="150" t="s">
        <v>110</v>
      </c>
      <c r="E118" s="259" t="s">
        <v>1418</v>
      </c>
      <c r="F118" s="195" t="s">
        <v>568</v>
      </c>
      <c r="G118" s="199"/>
      <c r="H118" s="150"/>
      <c r="I118" s="150" t="s">
        <v>1192</v>
      </c>
      <c r="J118" s="79"/>
      <c r="K118" s="210"/>
    </row>
    <row r="119" spans="1:11" s="31" customFormat="1" ht="14.4" hidden="1" customHeight="1" thickBot="1">
      <c r="A119" s="443"/>
      <c r="B119" s="4" t="s">
        <v>1403</v>
      </c>
      <c r="C119" s="5" t="s">
        <v>589</v>
      </c>
      <c r="D119" s="150" t="s">
        <v>320</v>
      </c>
      <c r="E119" s="259" t="s">
        <v>1418</v>
      </c>
      <c r="F119" s="195" t="s">
        <v>568</v>
      </c>
      <c r="G119" s="199"/>
      <c r="H119" s="150"/>
      <c r="I119" s="150" t="s">
        <v>1173</v>
      </c>
      <c r="J119" s="79"/>
      <c r="K119" s="210"/>
    </row>
    <row r="120" spans="1:11" s="31" customFormat="1" ht="14.4" hidden="1" customHeight="1" thickBot="1">
      <c r="A120" s="443"/>
      <c r="B120" s="4" t="s">
        <v>1403</v>
      </c>
      <c r="C120" s="5" t="s">
        <v>589</v>
      </c>
      <c r="D120" s="150" t="s">
        <v>1168</v>
      </c>
      <c r="E120" s="259" t="s">
        <v>1418</v>
      </c>
      <c r="F120" s="195" t="s">
        <v>568</v>
      </c>
      <c r="G120" s="199" t="s">
        <v>1296</v>
      </c>
      <c r="H120" s="150" t="s">
        <v>758</v>
      </c>
      <c r="I120" s="150" t="s">
        <v>1469</v>
      </c>
      <c r="J120" s="79" t="s">
        <v>1198</v>
      </c>
      <c r="K120" s="210"/>
    </row>
    <row r="121" spans="1:11" s="31" customFormat="1" ht="14.4" hidden="1" customHeight="1" thickBot="1">
      <c r="A121" s="443"/>
      <c r="B121" s="4" t="s">
        <v>1403</v>
      </c>
      <c r="C121" s="5" t="s">
        <v>589</v>
      </c>
      <c r="D121" s="150" t="s">
        <v>1470</v>
      </c>
      <c r="E121" s="259" t="s">
        <v>1418</v>
      </c>
      <c r="F121" s="195" t="s">
        <v>568</v>
      </c>
      <c r="G121" s="199" t="s">
        <v>1296</v>
      </c>
      <c r="H121" s="150" t="s">
        <v>758</v>
      </c>
      <c r="I121" s="150" t="s">
        <v>1469</v>
      </c>
      <c r="J121" s="79" t="s">
        <v>1198</v>
      </c>
      <c r="K121" s="210"/>
    </row>
    <row r="122" spans="1:11" s="31" customFormat="1" ht="14.4" hidden="1" customHeight="1" thickBot="1">
      <c r="A122" s="443"/>
      <c r="B122" s="4" t="s">
        <v>1403</v>
      </c>
      <c r="C122" s="5" t="s">
        <v>589</v>
      </c>
      <c r="D122" s="150" t="s">
        <v>1471</v>
      </c>
      <c r="E122" s="259" t="s">
        <v>1418</v>
      </c>
      <c r="F122" s="195" t="s">
        <v>568</v>
      </c>
      <c r="G122" s="199" t="s">
        <v>1296</v>
      </c>
      <c r="H122" s="150" t="s">
        <v>758</v>
      </c>
      <c r="I122" s="150" t="s">
        <v>1469</v>
      </c>
      <c r="J122" s="79" t="s">
        <v>1198</v>
      </c>
      <c r="K122" s="210"/>
    </row>
    <row r="123" spans="1:11" s="31" customFormat="1" ht="14.4" hidden="1" customHeight="1" thickBot="1">
      <c r="A123" s="443"/>
      <c r="B123" s="4" t="s">
        <v>1403</v>
      </c>
      <c r="C123" s="5" t="s">
        <v>589</v>
      </c>
      <c r="D123" s="150" t="s">
        <v>409</v>
      </c>
      <c r="E123" s="259" t="s">
        <v>1418</v>
      </c>
      <c r="F123" s="195" t="s">
        <v>568</v>
      </c>
      <c r="G123" s="199"/>
      <c r="H123" s="150"/>
      <c r="I123" s="150" t="s">
        <v>1172</v>
      </c>
      <c r="J123" s="79"/>
      <c r="K123" s="210"/>
    </row>
    <row r="124" spans="1:11" s="31" customFormat="1" ht="14.4" hidden="1" customHeight="1" thickBot="1">
      <c r="A124" s="443"/>
      <c r="B124" s="4" t="s">
        <v>1403</v>
      </c>
      <c r="C124" s="5" t="s">
        <v>589</v>
      </c>
      <c r="D124" s="150" t="s">
        <v>411</v>
      </c>
      <c r="E124" s="259" t="s">
        <v>1418</v>
      </c>
      <c r="F124" s="195" t="s">
        <v>568</v>
      </c>
      <c r="G124" s="199"/>
      <c r="H124" s="150"/>
      <c r="I124" s="150" t="s">
        <v>1172</v>
      </c>
      <c r="J124" s="79"/>
      <c r="K124" s="210"/>
    </row>
    <row r="125" spans="1:11" s="31" customFormat="1" ht="14.4" hidden="1" customHeight="1" thickBot="1">
      <c r="A125" s="441"/>
      <c r="B125" s="4" t="s">
        <v>1403</v>
      </c>
      <c r="C125" s="273" t="s">
        <v>589</v>
      </c>
      <c r="D125" s="115" t="s">
        <v>413</v>
      </c>
      <c r="E125" s="249" t="s">
        <v>1418</v>
      </c>
      <c r="F125" s="128" t="s">
        <v>568</v>
      </c>
      <c r="G125" s="113"/>
      <c r="H125" s="115"/>
      <c r="I125" s="115" t="s">
        <v>1172</v>
      </c>
      <c r="J125" s="80"/>
      <c r="K125" s="277"/>
    </row>
    <row r="126" spans="1:11" s="31" customFormat="1" ht="14.4" hidden="1" customHeight="1">
      <c r="A126" s="391">
        <v>25</v>
      </c>
      <c r="B126" s="15" t="s">
        <v>1410</v>
      </c>
      <c r="C126" s="4" t="s">
        <v>46</v>
      </c>
      <c r="D126" s="114" t="s">
        <v>5</v>
      </c>
      <c r="E126" s="248" t="s">
        <v>1418</v>
      </c>
      <c r="F126" s="412" t="s">
        <v>568</v>
      </c>
      <c r="G126" s="164" t="s">
        <v>1295</v>
      </c>
      <c r="H126" s="66" t="s">
        <v>599</v>
      </c>
      <c r="I126" s="66" t="s">
        <v>604</v>
      </c>
      <c r="J126" s="139" t="s">
        <v>605</v>
      </c>
      <c r="K126" s="58"/>
    </row>
    <row r="127" spans="1:11" s="31" customFormat="1" ht="14.4" hidden="1" customHeight="1">
      <c r="A127" s="392"/>
      <c r="B127" s="5" t="s">
        <v>1410</v>
      </c>
      <c r="C127" s="73" t="s">
        <v>46</v>
      </c>
      <c r="D127" s="150" t="s">
        <v>64</v>
      </c>
      <c r="E127" s="259" t="s">
        <v>1418</v>
      </c>
      <c r="F127" s="445"/>
      <c r="G127" s="88"/>
      <c r="H127" s="45"/>
      <c r="I127" s="45"/>
      <c r="J127" s="79"/>
      <c r="K127" s="47"/>
    </row>
    <row r="128" spans="1:11" s="31" customFormat="1" ht="14.4" hidden="1" customHeight="1">
      <c r="A128" s="392"/>
      <c r="B128" s="5" t="s">
        <v>1410</v>
      </c>
      <c r="C128" s="73" t="s">
        <v>46</v>
      </c>
      <c r="D128" s="150" t="s">
        <v>89</v>
      </c>
      <c r="E128" s="259" t="s">
        <v>1418</v>
      </c>
      <c r="F128" s="445"/>
      <c r="G128" s="88"/>
      <c r="H128" s="45"/>
      <c r="I128" s="45"/>
      <c r="J128" s="79"/>
      <c r="K128" s="47"/>
    </row>
    <row r="129" spans="1:11" s="31" customFormat="1" ht="14.4" hidden="1" customHeight="1">
      <c r="A129" s="392"/>
      <c r="B129" s="5" t="s">
        <v>1410</v>
      </c>
      <c r="C129" s="73" t="s">
        <v>46</v>
      </c>
      <c r="D129" s="150" t="s">
        <v>49</v>
      </c>
      <c r="E129" s="259" t="s">
        <v>1418</v>
      </c>
      <c r="F129" s="445"/>
      <c r="G129" s="88"/>
      <c r="H129" s="45"/>
      <c r="I129" s="45"/>
      <c r="J129" s="79"/>
      <c r="K129" s="47"/>
    </row>
    <row r="130" spans="1:11" s="31" customFormat="1" ht="14.4" hidden="1" customHeight="1">
      <c r="A130" s="392"/>
      <c r="B130" s="5" t="s">
        <v>1410</v>
      </c>
      <c r="C130" s="73" t="s">
        <v>46</v>
      </c>
      <c r="D130" s="150" t="s">
        <v>87</v>
      </c>
      <c r="E130" s="259" t="s">
        <v>1418</v>
      </c>
      <c r="F130" s="445"/>
      <c r="G130" s="88"/>
      <c r="H130" s="45"/>
      <c r="I130" s="45"/>
      <c r="J130" s="79"/>
      <c r="K130" s="47"/>
    </row>
    <row r="131" spans="1:11" s="31" customFormat="1" ht="14.4" hidden="1" customHeight="1">
      <c r="A131" s="392"/>
      <c r="B131" s="5" t="s">
        <v>1410</v>
      </c>
      <c r="C131" s="73" t="s">
        <v>46</v>
      </c>
      <c r="D131" s="150" t="s">
        <v>99</v>
      </c>
      <c r="E131" s="259" t="s">
        <v>1418</v>
      </c>
      <c r="F131" s="445"/>
      <c r="G131" s="88"/>
      <c r="H131" s="45"/>
      <c r="I131" s="45"/>
      <c r="J131" s="79"/>
      <c r="K131" s="47"/>
    </row>
    <row r="132" spans="1:11" s="31" customFormat="1" ht="14.4" hidden="1" customHeight="1">
      <c r="A132" s="392"/>
      <c r="B132" s="5" t="s">
        <v>1410</v>
      </c>
      <c r="C132" s="73" t="s">
        <v>46</v>
      </c>
      <c r="D132" s="150" t="s">
        <v>105</v>
      </c>
      <c r="E132" s="259" t="s">
        <v>1418</v>
      </c>
      <c r="F132" s="445"/>
      <c r="G132" s="88"/>
      <c r="H132" s="45"/>
      <c r="I132" s="45"/>
      <c r="J132" s="79"/>
      <c r="K132" s="47"/>
    </row>
    <row r="133" spans="1:11" s="31" customFormat="1" ht="14.4" hidden="1" customHeight="1" thickBot="1">
      <c r="A133" s="392"/>
      <c r="B133" s="5" t="s">
        <v>1410</v>
      </c>
      <c r="C133" s="5" t="s">
        <v>46</v>
      </c>
      <c r="D133" s="119" t="s">
        <v>1045</v>
      </c>
      <c r="E133" s="249" t="s">
        <v>1418</v>
      </c>
      <c r="F133" s="413"/>
      <c r="G133" s="165" t="s">
        <v>1293</v>
      </c>
      <c r="H133" s="55" t="s">
        <v>606</v>
      </c>
      <c r="I133" s="166" t="s">
        <v>607</v>
      </c>
      <c r="J133" s="80" t="s">
        <v>608</v>
      </c>
      <c r="K133" s="48"/>
    </row>
    <row r="134" spans="1:11" s="359" customFormat="1" ht="14.4" hidden="1" customHeight="1">
      <c r="A134" s="436">
        <v>26</v>
      </c>
      <c r="B134" s="353" t="s">
        <v>1410</v>
      </c>
      <c r="C134" s="354" t="s">
        <v>609</v>
      </c>
      <c r="D134" s="355" t="s">
        <v>1339</v>
      </c>
      <c r="E134" s="355" t="s">
        <v>1418</v>
      </c>
      <c r="F134" s="408" t="s">
        <v>568</v>
      </c>
      <c r="G134" s="356" t="s">
        <v>1294</v>
      </c>
      <c r="H134" s="355" t="s">
        <v>610</v>
      </c>
      <c r="I134" s="355" t="s">
        <v>611</v>
      </c>
      <c r="J134" s="357" t="s">
        <v>612</v>
      </c>
      <c r="K134" s="358"/>
    </row>
    <row r="135" spans="1:11" s="359" customFormat="1" ht="14.4" hidden="1" customHeight="1">
      <c r="A135" s="437"/>
      <c r="B135" s="360" t="s">
        <v>1410</v>
      </c>
      <c r="C135" s="361" t="s">
        <v>609</v>
      </c>
      <c r="D135" s="362" t="s">
        <v>1157</v>
      </c>
      <c r="E135" s="362" t="s">
        <v>1418</v>
      </c>
      <c r="F135" s="440"/>
      <c r="G135" s="349"/>
      <c r="H135" s="362"/>
      <c r="I135" s="362" t="s">
        <v>1158</v>
      </c>
      <c r="J135" s="363"/>
      <c r="K135" s="350"/>
    </row>
    <row r="136" spans="1:11" s="359" customFormat="1" ht="14.4" hidden="1" customHeight="1">
      <c r="A136" s="438"/>
      <c r="B136" s="360" t="s">
        <v>1410</v>
      </c>
      <c r="C136" s="361" t="s">
        <v>609</v>
      </c>
      <c r="D136" s="362" t="s">
        <v>96</v>
      </c>
      <c r="E136" s="362" t="s">
        <v>1418</v>
      </c>
      <c r="F136" s="440"/>
      <c r="G136" s="349"/>
      <c r="H136" s="362"/>
      <c r="I136" s="362" t="s">
        <v>1869</v>
      </c>
      <c r="J136" s="363" t="s">
        <v>1159</v>
      </c>
      <c r="K136" s="350"/>
    </row>
    <row r="137" spans="1:11" s="359" customFormat="1" ht="14.4" hidden="1" customHeight="1">
      <c r="A137" s="438"/>
      <c r="B137" s="360" t="s">
        <v>1410</v>
      </c>
      <c r="C137" s="361" t="s">
        <v>609</v>
      </c>
      <c r="D137" s="362" t="s">
        <v>1334</v>
      </c>
      <c r="E137" s="362" t="s">
        <v>1418</v>
      </c>
      <c r="F137" s="440"/>
      <c r="G137" s="349" t="s">
        <v>1292</v>
      </c>
      <c r="H137" s="362" t="s">
        <v>483</v>
      </c>
      <c r="I137" s="362" t="s">
        <v>1870</v>
      </c>
      <c r="J137" s="370"/>
      <c r="K137" s="350"/>
    </row>
    <row r="138" spans="1:11" s="359" customFormat="1" ht="14.4" hidden="1" customHeight="1">
      <c r="A138" s="438"/>
      <c r="B138" s="360" t="s">
        <v>1410</v>
      </c>
      <c r="C138" s="361" t="s">
        <v>609</v>
      </c>
      <c r="D138" s="362" t="s">
        <v>1534</v>
      </c>
      <c r="E138" s="362" t="s">
        <v>1418</v>
      </c>
      <c r="F138" s="440"/>
      <c r="G138" s="349" t="s">
        <v>1291</v>
      </c>
      <c r="H138" s="362" t="s">
        <v>514</v>
      </c>
      <c r="I138" s="362" t="s">
        <v>614</v>
      </c>
      <c r="J138" s="363" t="s">
        <v>615</v>
      </c>
      <c r="K138" s="350" t="s">
        <v>1535</v>
      </c>
    </row>
    <row r="139" spans="1:11" s="359" customFormat="1" ht="14.4" hidden="1" customHeight="1" thickBot="1">
      <c r="A139" s="439"/>
      <c r="B139" s="364" t="s">
        <v>1410</v>
      </c>
      <c r="C139" s="365" t="s">
        <v>609</v>
      </c>
      <c r="D139" s="366" t="s">
        <v>5</v>
      </c>
      <c r="E139" s="366" t="s">
        <v>1418</v>
      </c>
      <c r="F139" s="409"/>
      <c r="G139" s="367" t="s">
        <v>1297</v>
      </c>
      <c r="H139" s="366" t="s">
        <v>616</v>
      </c>
      <c r="I139" s="366" t="s">
        <v>617</v>
      </c>
      <c r="J139" s="368" t="s">
        <v>618</v>
      </c>
      <c r="K139" s="369"/>
    </row>
    <row r="140" spans="1:11" s="31" customFormat="1" ht="14.4" hidden="1" customHeight="1" thickBot="1">
      <c r="A140" s="391">
        <v>27</v>
      </c>
      <c r="B140" s="4" t="s">
        <v>1403</v>
      </c>
      <c r="C140" s="4" t="s">
        <v>619</v>
      </c>
      <c r="D140" s="114" t="s">
        <v>1236</v>
      </c>
      <c r="E140" s="248" t="s">
        <v>1418</v>
      </c>
      <c r="F140" s="101" t="s">
        <v>568</v>
      </c>
      <c r="G140" s="127" t="s">
        <v>1466</v>
      </c>
      <c r="H140" s="54" t="s">
        <v>1237</v>
      </c>
      <c r="I140" s="54">
        <v>223311786</v>
      </c>
      <c r="J140" s="81" t="s">
        <v>1467</v>
      </c>
      <c r="K140" s="46"/>
    </row>
    <row r="141" spans="1:11" s="31" customFormat="1" ht="14.4" hidden="1" customHeight="1" thickBot="1">
      <c r="A141" s="392"/>
      <c r="B141" s="4" t="s">
        <v>1403</v>
      </c>
      <c r="C141" s="215" t="s">
        <v>619</v>
      </c>
      <c r="D141" s="120" t="s">
        <v>84</v>
      </c>
      <c r="E141" s="265" t="s">
        <v>1417</v>
      </c>
      <c r="F141" s="276" t="s">
        <v>468</v>
      </c>
      <c r="G141" s="195" t="s">
        <v>1466</v>
      </c>
      <c r="H141" s="114" t="s">
        <v>1237</v>
      </c>
      <c r="I141" s="120" t="s">
        <v>1468</v>
      </c>
      <c r="J141" s="81" t="s">
        <v>1467</v>
      </c>
      <c r="K141" s="126"/>
    </row>
    <row r="142" spans="1:11" s="31" customFormat="1" ht="14.4" hidden="1" customHeight="1" thickBot="1">
      <c r="A142" s="441"/>
      <c r="B142" s="4" t="s">
        <v>1403</v>
      </c>
      <c r="C142" s="6" t="s">
        <v>619</v>
      </c>
      <c r="D142" s="115" t="s">
        <v>84</v>
      </c>
      <c r="E142" s="249" t="s">
        <v>1418</v>
      </c>
      <c r="F142" s="165" t="s">
        <v>568</v>
      </c>
      <c r="G142" s="128" t="s">
        <v>1290</v>
      </c>
      <c r="H142" s="55" t="s">
        <v>620</v>
      </c>
      <c r="I142" s="55" t="s">
        <v>1239</v>
      </c>
      <c r="J142" s="80" t="s">
        <v>621</v>
      </c>
      <c r="K142" s="48"/>
    </row>
    <row r="143" spans="1:11" s="31" customFormat="1" ht="14.4" hidden="1" customHeight="1" thickBot="1">
      <c r="A143" s="410">
        <v>28</v>
      </c>
      <c r="B143" s="4" t="s">
        <v>1403</v>
      </c>
      <c r="C143" s="4" t="s">
        <v>41</v>
      </c>
      <c r="D143" s="114" t="s">
        <v>5</v>
      </c>
      <c r="E143" s="42" t="s">
        <v>1418</v>
      </c>
      <c r="F143" s="412" t="s">
        <v>568</v>
      </c>
      <c r="G143" s="127" t="s">
        <v>1304</v>
      </c>
      <c r="H143" s="114" t="s">
        <v>622</v>
      </c>
      <c r="I143" s="114" t="s">
        <v>1302</v>
      </c>
      <c r="J143" s="81" t="s">
        <v>623</v>
      </c>
      <c r="K143" s="134"/>
    </row>
    <row r="144" spans="1:11" s="31" customFormat="1" ht="14.4" hidden="1" customHeight="1" thickBot="1">
      <c r="A144" s="418"/>
      <c r="B144" s="4" t="s">
        <v>1403</v>
      </c>
      <c r="C144" s="5" t="s">
        <v>41</v>
      </c>
      <c r="D144" s="150" t="s">
        <v>47</v>
      </c>
      <c r="E144" s="155" t="s">
        <v>1418</v>
      </c>
      <c r="F144" s="421"/>
      <c r="G144" s="195" t="s">
        <v>1303</v>
      </c>
      <c r="H144" s="150" t="s">
        <v>1301</v>
      </c>
      <c r="I144" s="150" t="s">
        <v>1305</v>
      </c>
      <c r="J144" s="79"/>
      <c r="K144" s="146"/>
    </row>
    <row r="145" spans="1:11" s="31" customFormat="1" ht="14.4" hidden="1" customHeight="1" thickBot="1">
      <c r="A145" s="418"/>
      <c r="B145" s="4" t="s">
        <v>1403</v>
      </c>
      <c r="C145" s="5" t="s">
        <v>41</v>
      </c>
      <c r="D145" s="150" t="s">
        <v>53</v>
      </c>
      <c r="E145" s="155" t="s">
        <v>1418</v>
      </c>
      <c r="F145" s="421"/>
      <c r="G145" s="195" t="s">
        <v>1309</v>
      </c>
      <c r="H145" s="150"/>
      <c r="I145" s="150">
        <v>225826243</v>
      </c>
      <c r="J145" s="79" t="s">
        <v>1310</v>
      </c>
      <c r="K145" s="146"/>
    </row>
    <row r="146" spans="1:11" s="31" customFormat="1" ht="14.4" hidden="1" customHeight="1" thickBot="1">
      <c r="A146" s="418"/>
      <c r="B146" s="4" t="s">
        <v>1403</v>
      </c>
      <c r="C146" s="5" t="s">
        <v>41</v>
      </c>
      <c r="D146" s="150" t="s">
        <v>1289</v>
      </c>
      <c r="E146" s="155" t="s">
        <v>1418</v>
      </c>
      <c r="F146" s="421"/>
      <c r="G146" s="195"/>
      <c r="H146" s="150"/>
      <c r="I146" s="150" t="s">
        <v>1312</v>
      </c>
      <c r="J146" s="79" t="s">
        <v>1311</v>
      </c>
      <c r="K146" s="146"/>
    </row>
    <row r="147" spans="1:11" s="31" customFormat="1" ht="14.4" hidden="1" customHeight="1" thickBot="1">
      <c r="A147" s="418"/>
      <c r="B147" s="4" t="s">
        <v>1403</v>
      </c>
      <c r="C147" s="5" t="s">
        <v>41</v>
      </c>
      <c r="D147" s="150" t="s">
        <v>55</v>
      </c>
      <c r="E147" s="155" t="s">
        <v>1418</v>
      </c>
      <c r="F147" s="421"/>
      <c r="G147" s="195" t="s">
        <v>1298</v>
      </c>
      <c r="H147" s="150"/>
      <c r="I147" s="150">
        <v>225826835</v>
      </c>
      <c r="J147" s="79" t="s">
        <v>626</v>
      </c>
      <c r="K147" s="146"/>
    </row>
    <row r="148" spans="1:11" s="31" customFormat="1" ht="14.4" hidden="1" customHeight="1" thickBot="1">
      <c r="A148" s="418"/>
      <c r="B148" s="4" t="s">
        <v>1403</v>
      </c>
      <c r="C148" s="5" t="s">
        <v>41</v>
      </c>
      <c r="D148" s="150" t="s">
        <v>79</v>
      </c>
      <c r="E148" s="155" t="s">
        <v>1418</v>
      </c>
      <c r="F148" s="421"/>
      <c r="G148" s="195"/>
      <c r="H148" s="150"/>
      <c r="I148" s="150" t="s">
        <v>1462</v>
      </c>
      <c r="J148" s="79" t="s">
        <v>1311</v>
      </c>
      <c r="K148" s="146"/>
    </row>
    <row r="149" spans="1:11" s="31" customFormat="1" ht="14.4" hidden="1" customHeight="1" thickBot="1">
      <c r="A149" s="418"/>
      <c r="B149" s="4" t="s">
        <v>1403</v>
      </c>
      <c r="C149" s="5" t="s">
        <v>41</v>
      </c>
      <c r="D149" s="150" t="s">
        <v>235</v>
      </c>
      <c r="E149" s="155" t="s">
        <v>1418</v>
      </c>
      <c r="F149" s="421"/>
      <c r="G149" s="175" t="s">
        <v>1445</v>
      </c>
      <c r="H149" s="155"/>
      <c r="I149" s="155"/>
      <c r="J149" s="274" t="s">
        <v>1446</v>
      </c>
      <c r="K149" s="146"/>
    </row>
    <row r="150" spans="1:11" s="31" customFormat="1" ht="14.4" hidden="1" customHeight="1" thickBot="1">
      <c r="A150" s="418"/>
      <c r="B150" s="4" t="s">
        <v>1403</v>
      </c>
      <c r="C150" s="5" t="s">
        <v>41</v>
      </c>
      <c r="D150" s="150" t="s">
        <v>1334</v>
      </c>
      <c r="E150" s="155" t="s">
        <v>1418</v>
      </c>
      <c r="F150" s="421"/>
      <c r="G150" s="175" t="s">
        <v>1298</v>
      </c>
      <c r="H150" s="155" t="s">
        <v>624</v>
      </c>
      <c r="I150" s="155" t="s">
        <v>625</v>
      </c>
      <c r="J150" s="274" t="s">
        <v>626</v>
      </c>
      <c r="K150" s="146" t="s">
        <v>1463</v>
      </c>
    </row>
    <row r="151" spans="1:11" s="31" customFormat="1" ht="14.4" hidden="1" customHeight="1" thickBot="1">
      <c r="A151" s="418"/>
      <c r="B151" s="4" t="s">
        <v>1403</v>
      </c>
      <c r="C151" s="5" t="s">
        <v>41</v>
      </c>
      <c r="D151" s="150" t="s">
        <v>177</v>
      </c>
      <c r="E151" s="155" t="s">
        <v>1418</v>
      </c>
      <c r="F151" s="421"/>
      <c r="G151" s="421"/>
      <c r="H151" s="420"/>
      <c r="I151" s="420" t="s">
        <v>1307</v>
      </c>
      <c r="J151" s="430" t="s">
        <v>1308</v>
      </c>
      <c r="K151" s="146"/>
    </row>
    <row r="152" spans="1:11" s="31" customFormat="1" ht="14.4" hidden="1" customHeight="1" thickBot="1">
      <c r="A152" s="411"/>
      <c r="B152" s="4" t="s">
        <v>1403</v>
      </c>
      <c r="C152" s="6" t="s">
        <v>41</v>
      </c>
      <c r="D152" s="115" t="s">
        <v>181</v>
      </c>
      <c r="E152" s="43" t="s">
        <v>1418</v>
      </c>
      <c r="F152" s="413"/>
      <c r="G152" s="432"/>
      <c r="H152" s="429"/>
      <c r="I152" s="429"/>
      <c r="J152" s="431"/>
      <c r="K152" s="135"/>
    </row>
    <row r="153" spans="1:11" s="31" customFormat="1" ht="14.4" hidden="1" customHeight="1" thickBot="1">
      <c r="A153" s="410">
        <v>29</v>
      </c>
      <c r="B153" s="4" t="s">
        <v>1403</v>
      </c>
      <c r="C153" s="4" t="s">
        <v>173</v>
      </c>
      <c r="D153" s="114" t="s">
        <v>1334</v>
      </c>
      <c r="E153" s="248" t="s">
        <v>1417</v>
      </c>
      <c r="F153" s="196" t="s">
        <v>1412</v>
      </c>
      <c r="G153" s="412" t="s">
        <v>1299</v>
      </c>
      <c r="H153" s="402" t="s">
        <v>627</v>
      </c>
      <c r="I153" s="402" t="s">
        <v>628</v>
      </c>
      <c r="J153" s="433" t="s">
        <v>629</v>
      </c>
      <c r="K153" s="46"/>
    </row>
    <row r="154" spans="1:11" s="31" customFormat="1" ht="14.4" hidden="1" customHeight="1" thickBot="1">
      <c r="A154" s="392"/>
      <c r="B154" s="4" t="s">
        <v>1403</v>
      </c>
      <c r="C154" s="215" t="s">
        <v>173</v>
      </c>
      <c r="D154" s="120" t="s">
        <v>1336</v>
      </c>
      <c r="E154" s="248" t="s">
        <v>1416</v>
      </c>
      <c r="F154" s="216" t="s">
        <v>1413</v>
      </c>
      <c r="G154" s="394"/>
      <c r="H154" s="406"/>
      <c r="I154" s="406"/>
      <c r="J154" s="434"/>
      <c r="K154" s="64"/>
    </row>
    <row r="155" spans="1:11" s="31" customFormat="1" ht="14.4" hidden="1" customHeight="1" thickBot="1">
      <c r="A155" s="411"/>
      <c r="B155" s="4" t="s">
        <v>1403</v>
      </c>
      <c r="C155" s="6" t="s">
        <v>173</v>
      </c>
      <c r="D155" s="115" t="s">
        <v>1336</v>
      </c>
      <c r="E155" s="248" t="s">
        <v>1417</v>
      </c>
      <c r="F155" s="165" t="s">
        <v>1412</v>
      </c>
      <c r="G155" s="413"/>
      <c r="H155" s="403"/>
      <c r="I155" s="403"/>
      <c r="J155" s="435"/>
      <c r="K155" s="48"/>
    </row>
    <row r="156" spans="1:11" s="31" customFormat="1" ht="14.4" hidden="1" customHeight="1" thickBot="1">
      <c r="A156" s="391">
        <v>30</v>
      </c>
      <c r="B156" s="4" t="s">
        <v>1403</v>
      </c>
      <c r="C156" s="4" t="s">
        <v>630</v>
      </c>
      <c r="D156" s="117" t="s">
        <v>1334</v>
      </c>
      <c r="E156" s="117" t="s">
        <v>1417</v>
      </c>
      <c r="F156" s="412" t="s">
        <v>468</v>
      </c>
      <c r="G156" s="85" t="s">
        <v>1300</v>
      </c>
      <c r="H156" s="51" t="s">
        <v>514</v>
      </c>
      <c r="I156" s="51" t="s">
        <v>632</v>
      </c>
      <c r="J156" s="169" t="s">
        <v>633</v>
      </c>
      <c r="K156" s="46"/>
    </row>
    <row r="157" spans="1:11" s="31" customFormat="1" ht="14.4" hidden="1" customHeight="1" thickBot="1">
      <c r="A157" s="392"/>
      <c r="B157" s="4" t="s">
        <v>1403</v>
      </c>
      <c r="C157" s="5" t="s">
        <v>630</v>
      </c>
      <c r="D157" s="122" t="s">
        <v>5</v>
      </c>
      <c r="E157" s="116" t="s">
        <v>1417</v>
      </c>
      <c r="F157" s="394"/>
      <c r="G157" s="152" t="s">
        <v>634</v>
      </c>
      <c r="H157" s="62" t="s">
        <v>514</v>
      </c>
      <c r="I157" s="62" t="s">
        <v>635</v>
      </c>
      <c r="J157" s="171" t="s">
        <v>636</v>
      </c>
      <c r="K157" s="47"/>
    </row>
    <row r="158" spans="1:11" s="31" customFormat="1" ht="14.4" hidden="1" customHeight="1" thickBot="1">
      <c r="A158" s="392"/>
      <c r="B158" s="4" t="s">
        <v>1403</v>
      </c>
      <c r="C158" s="5" t="s">
        <v>630</v>
      </c>
      <c r="D158" s="116" t="s">
        <v>1314</v>
      </c>
      <c r="E158" s="116" t="s">
        <v>1417</v>
      </c>
      <c r="F158" s="394"/>
      <c r="G158" s="88"/>
      <c r="H158" s="52"/>
      <c r="I158" s="52" t="s">
        <v>1315</v>
      </c>
      <c r="J158" s="172" t="s">
        <v>771</v>
      </c>
      <c r="K158" s="47"/>
    </row>
    <row r="159" spans="1:11" s="31" customFormat="1" ht="14.4" hidden="1" customHeight="1" thickBot="1">
      <c r="A159" s="397"/>
      <c r="B159" s="4" t="s">
        <v>1403</v>
      </c>
      <c r="C159" s="6" t="s">
        <v>630</v>
      </c>
      <c r="D159" s="112" t="s">
        <v>1313</v>
      </c>
      <c r="E159" s="116" t="s">
        <v>1417</v>
      </c>
      <c r="F159" s="413"/>
      <c r="G159" s="86"/>
      <c r="H159" s="53"/>
      <c r="I159" s="53" t="s">
        <v>1315</v>
      </c>
      <c r="J159" s="173"/>
      <c r="K159" s="48"/>
    </row>
    <row r="160" spans="1:11" s="31" customFormat="1" ht="14.4" hidden="1" customHeight="1" thickBot="1">
      <c r="A160" s="391">
        <v>31</v>
      </c>
      <c r="B160" s="4" t="s">
        <v>1403</v>
      </c>
      <c r="C160" s="4" t="s">
        <v>142</v>
      </c>
      <c r="D160" s="123" t="s">
        <v>235</v>
      </c>
      <c r="E160" s="42" t="s">
        <v>1418</v>
      </c>
      <c r="F160" s="412" t="s">
        <v>568</v>
      </c>
      <c r="G160" s="85" t="s">
        <v>637</v>
      </c>
      <c r="H160" s="54" t="s">
        <v>514</v>
      </c>
      <c r="I160" s="54" t="s">
        <v>638</v>
      </c>
      <c r="J160" s="81" t="s">
        <v>639</v>
      </c>
      <c r="K160" s="46"/>
    </row>
    <row r="161" spans="1:11" s="31" customFormat="1" ht="14.4" hidden="1" customHeight="1" thickBot="1">
      <c r="A161" s="392"/>
      <c r="B161" s="4" t="s">
        <v>1403</v>
      </c>
      <c r="C161" s="5" t="s">
        <v>142</v>
      </c>
      <c r="D161" s="150" t="s">
        <v>1316</v>
      </c>
      <c r="E161" s="155" t="s">
        <v>1418</v>
      </c>
      <c r="F161" s="394"/>
      <c r="G161" s="88" t="s">
        <v>1319</v>
      </c>
      <c r="H161" s="45"/>
      <c r="I161" s="45"/>
      <c r="J161" s="79" t="s">
        <v>1318</v>
      </c>
      <c r="K161" s="47"/>
    </row>
    <row r="162" spans="1:11" s="31" customFormat="1" ht="14.4" hidden="1" customHeight="1" thickBot="1">
      <c r="A162" s="392"/>
      <c r="B162" s="4" t="s">
        <v>1403</v>
      </c>
      <c r="C162" s="5" t="s">
        <v>142</v>
      </c>
      <c r="D162" s="150" t="s">
        <v>329</v>
      </c>
      <c r="E162" s="155" t="s">
        <v>1418</v>
      </c>
      <c r="F162" s="394"/>
      <c r="G162" s="88" t="s">
        <v>1321</v>
      </c>
      <c r="H162" s="45" t="s">
        <v>1249</v>
      </c>
      <c r="I162" s="45">
        <v>26762747</v>
      </c>
      <c r="J162" s="79" t="s">
        <v>1320</v>
      </c>
      <c r="K162" s="47"/>
    </row>
    <row r="163" spans="1:11" s="31" customFormat="1" ht="14.4" hidden="1" customHeight="1" thickBot="1">
      <c r="A163" s="397"/>
      <c r="B163" s="4" t="s">
        <v>1403</v>
      </c>
      <c r="C163" s="6" t="s">
        <v>142</v>
      </c>
      <c r="D163" s="115" t="s">
        <v>5</v>
      </c>
      <c r="E163" s="155" t="s">
        <v>1418</v>
      </c>
      <c r="F163" s="413"/>
      <c r="G163" s="86" t="s">
        <v>640</v>
      </c>
      <c r="H163" s="55" t="s">
        <v>514</v>
      </c>
      <c r="I163" s="55">
        <v>226762440</v>
      </c>
      <c r="J163" s="80" t="s">
        <v>641</v>
      </c>
      <c r="K163" s="48"/>
    </row>
    <row r="164" spans="1:11" s="31" customFormat="1" ht="14.4" hidden="1" customHeight="1" thickBot="1">
      <c r="A164" s="8">
        <v>32</v>
      </c>
      <c r="B164" s="4" t="s">
        <v>1403</v>
      </c>
      <c r="C164" s="9" t="s">
        <v>37</v>
      </c>
      <c r="D164" s="174" t="s">
        <v>5</v>
      </c>
      <c r="E164" s="313" t="s">
        <v>1418</v>
      </c>
      <c r="F164" s="138" t="s">
        <v>568</v>
      </c>
      <c r="G164" s="138" t="s">
        <v>642</v>
      </c>
      <c r="H164" s="12" t="s">
        <v>483</v>
      </c>
      <c r="I164" s="174" t="s">
        <v>643</v>
      </c>
      <c r="J164" s="82" t="s">
        <v>644</v>
      </c>
      <c r="K164" s="10"/>
    </row>
    <row r="165" spans="1:11" s="31" customFormat="1" ht="14.4" hidden="1" customHeight="1" thickBot="1">
      <c r="A165" s="391">
        <v>33</v>
      </c>
      <c r="B165" s="4" t="s">
        <v>1403</v>
      </c>
      <c r="C165" s="4" t="s">
        <v>168</v>
      </c>
      <c r="D165" s="114" t="s">
        <v>5</v>
      </c>
      <c r="E165" s="248" t="s">
        <v>1418</v>
      </c>
      <c r="F165" s="196" t="s">
        <v>568</v>
      </c>
      <c r="G165" s="87" t="s">
        <v>1331</v>
      </c>
      <c r="H165" s="114" t="s">
        <v>457</v>
      </c>
      <c r="I165" s="42" t="s">
        <v>645</v>
      </c>
      <c r="J165" s="81" t="s">
        <v>646</v>
      </c>
      <c r="K165" s="134"/>
    </row>
    <row r="166" spans="1:11" s="31" customFormat="1" ht="14.4" hidden="1" customHeight="1" thickBot="1">
      <c r="A166" s="392"/>
      <c r="B166" s="4" t="s">
        <v>1403</v>
      </c>
      <c r="C166" s="5" t="s">
        <v>168</v>
      </c>
      <c r="D166" s="150" t="s">
        <v>1334</v>
      </c>
      <c r="E166" s="259" t="s">
        <v>1418</v>
      </c>
      <c r="F166" s="175" t="s">
        <v>568</v>
      </c>
      <c r="G166" s="195" t="s">
        <v>1330</v>
      </c>
      <c r="H166" s="150" t="s">
        <v>483</v>
      </c>
      <c r="I166" s="155">
        <v>26618305</v>
      </c>
      <c r="J166" s="83" t="s">
        <v>647</v>
      </c>
      <c r="K166" s="146"/>
    </row>
    <row r="167" spans="1:11" s="31" customFormat="1" ht="14.4" hidden="1" customHeight="1" thickBot="1">
      <c r="A167" s="392"/>
      <c r="B167" s="4" t="s">
        <v>1403</v>
      </c>
      <c r="C167" s="5" t="s">
        <v>168</v>
      </c>
      <c r="D167" s="150" t="s">
        <v>84</v>
      </c>
      <c r="E167" s="259" t="s">
        <v>1418</v>
      </c>
      <c r="F167" s="198" t="s">
        <v>568</v>
      </c>
      <c r="G167" s="197" t="s">
        <v>648</v>
      </c>
      <c r="H167" s="119" t="s">
        <v>457</v>
      </c>
      <c r="I167" s="155"/>
      <c r="J167" s="137" t="s">
        <v>649</v>
      </c>
      <c r="K167" s="167"/>
    </row>
    <row r="168" spans="1:11" s="31" customFormat="1" ht="14.4" hidden="1" customHeight="1" thickBot="1">
      <c r="A168" s="397"/>
      <c r="B168" s="4" t="s">
        <v>1403</v>
      </c>
      <c r="C168" s="6" t="s">
        <v>168</v>
      </c>
      <c r="D168" s="115" t="s">
        <v>84</v>
      </c>
      <c r="E168" s="249" t="s">
        <v>1421</v>
      </c>
      <c r="F168" s="165" t="s">
        <v>1327</v>
      </c>
      <c r="G168" s="128" t="s">
        <v>1329</v>
      </c>
      <c r="H168" s="115"/>
      <c r="I168" s="43"/>
      <c r="J168" s="319" t="s">
        <v>1328</v>
      </c>
      <c r="K168" s="135"/>
    </row>
    <row r="169" spans="1:11" s="31" customFormat="1" ht="14.4" hidden="1" customHeight="1" thickBot="1">
      <c r="A169" s="49">
        <v>34</v>
      </c>
      <c r="B169" s="4" t="s">
        <v>1403</v>
      </c>
      <c r="C169" s="111" t="s">
        <v>175</v>
      </c>
      <c r="D169" s="114" t="s">
        <v>1338</v>
      </c>
      <c r="E169" s="248" t="s">
        <v>1419</v>
      </c>
      <c r="F169" s="85" t="s">
        <v>500</v>
      </c>
      <c r="G169" s="85" t="s">
        <v>1325</v>
      </c>
      <c r="H169" s="51"/>
      <c r="I169" s="51" t="s">
        <v>1323</v>
      </c>
      <c r="J169" s="347" t="s">
        <v>1324</v>
      </c>
      <c r="K169" s="46"/>
    </row>
    <row r="170" spans="1:11" s="31" customFormat="1" ht="14.4" hidden="1" customHeight="1" thickBot="1">
      <c r="A170" s="410">
        <v>35</v>
      </c>
      <c r="B170" s="4" t="s">
        <v>1403</v>
      </c>
      <c r="C170" s="4" t="s">
        <v>650</v>
      </c>
      <c r="D170" s="318" t="s">
        <v>631</v>
      </c>
      <c r="E170" s="248" t="s">
        <v>1432</v>
      </c>
      <c r="F170" s="85" t="s">
        <v>651</v>
      </c>
      <c r="G170" s="103" t="s">
        <v>652</v>
      </c>
      <c r="H170" s="54" t="s">
        <v>653</v>
      </c>
      <c r="I170" s="54" t="s">
        <v>654</v>
      </c>
      <c r="J170" s="81" t="s">
        <v>655</v>
      </c>
      <c r="K170" s="129"/>
    </row>
    <row r="171" spans="1:11" s="31" customFormat="1" ht="14.4" hidden="1" customHeight="1" thickBot="1">
      <c r="A171" s="418"/>
      <c r="B171" s="4" t="s">
        <v>1403</v>
      </c>
      <c r="C171" s="5" t="s">
        <v>650</v>
      </c>
      <c r="D171" s="74" t="s">
        <v>1334</v>
      </c>
      <c r="E171" s="259" t="s">
        <v>1419</v>
      </c>
      <c r="F171" s="88" t="s">
        <v>500</v>
      </c>
      <c r="G171" s="76" t="s">
        <v>656</v>
      </c>
      <c r="H171" s="45" t="s">
        <v>657</v>
      </c>
      <c r="I171" s="45" t="s">
        <v>658</v>
      </c>
      <c r="J171" s="79" t="s">
        <v>659</v>
      </c>
      <c r="K171" s="130"/>
    </row>
    <row r="172" spans="1:11" s="31" customFormat="1" ht="14.4" hidden="1" customHeight="1" thickBot="1">
      <c r="A172" s="418"/>
      <c r="B172" s="4" t="s">
        <v>1403</v>
      </c>
      <c r="C172" s="5" t="s">
        <v>650</v>
      </c>
      <c r="D172" s="74" t="s">
        <v>1334</v>
      </c>
      <c r="E172" s="259" t="s">
        <v>1418</v>
      </c>
      <c r="F172" s="88" t="s">
        <v>1109</v>
      </c>
      <c r="G172" s="76"/>
      <c r="H172" s="45"/>
      <c r="I172" s="45"/>
      <c r="J172" s="79"/>
      <c r="K172" s="130"/>
    </row>
    <row r="173" spans="1:11" s="31" customFormat="1" ht="14.4" hidden="1" customHeight="1" thickBot="1">
      <c r="A173" s="418"/>
      <c r="B173" s="4" t="s">
        <v>1403</v>
      </c>
      <c r="C173" s="5" t="s">
        <v>650</v>
      </c>
      <c r="D173" s="74" t="s">
        <v>1334</v>
      </c>
      <c r="E173" s="259" t="s">
        <v>1418</v>
      </c>
      <c r="F173" s="88" t="s">
        <v>1108</v>
      </c>
      <c r="G173" s="76"/>
      <c r="H173" s="45"/>
      <c r="I173" s="45"/>
      <c r="J173" s="79"/>
      <c r="K173" s="130"/>
    </row>
    <row r="174" spans="1:11" s="31" customFormat="1" ht="14.4" hidden="1" customHeight="1" thickBot="1">
      <c r="A174" s="418"/>
      <c r="B174" s="4" t="s">
        <v>1403</v>
      </c>
      <c r="C174" s="5" t="s">
        <v>650</v>
      </c>
      <c r="D174" s="74" t="s">
        <v>1334</v>
      </c>
      <c r="E174" s="259" t="s">
        <v>1420</v>
      </c>
      <c r="F174" s="88" t="s">
        <v>660</v>
      </c>
      <c r="G174" s="76" t="s">
        <v>661</v>
      </c>
      <c r="H174" s="45" t="s">
        <v>662</v>
      </c>
      <c r="I174" s="45" t="s">
        <v>663</v>
      </c>
      <c r="J174" s="79" t="s">
        <v>664</v>
      </c>
      <c r="K174" s="130"/>
    </row>
    <row r="175" spans="1:11" s="31" customFormat="1" ht="14.4" hidden="1" customHeight="1" thickBot="1">
      <c r="A175" s="418"/>
      <c r="B175" s="4" t="s">
        <v>1403</v>
      </c>
      <c r="C175" s="5" t="s">
        <v>650</v>
      </c>
      <c r="D175" s="74" t="s">
        <v>1334</v>
      </c>
      <c r="E175" s="259" t="s">
        <v>1421</v>
      </c>
      <c r="F175" s="88" t="s">
        <v>1327</v>
      </c>
      <c r="G175" s="76" t="s">
        <v>665</v>
      </c>
      <c r="H175" s="45" t="s">
        <v>666</v>
      </c>
      <c r="I175" s="45" t="s">
        <v>667</v>
      </c>
      <c r="J175" s="79" t="s">
        <v>668</v>
      </c>
      <c r="K175" s="130"/>
    </row>
    <row r="176" spans="1:11" s="31" customFormat="1" ht="14.4" hidden="1" customHeight="1" thickBot="1">
      <c r="A176" s="418"/>
      <c r="B176" s="4" t="s">
        <v>1403</v>
      </c>
      <c r="C176" s="5" t="s">
        <v>650</v>
      </c>
      <c r="D176" s="74" t="s">
        <v>1334</v>
      </c>
      <c r="E176" s="259" t="s">
        <v>1421</v>
      </c>
      <c r="F176" s="88" t="s">
        <v>669</v>
      </c>
      <c r="G176" s="76" t="s">
        <v>670</v>
      </c>
      <c r="H176" s="45" t="s">
        <v>671</v>
      </c>
      <c r="I176" s="45" t="s">
        <v>672</v>
      </c>
      <c r="J176" s="79" t="s">
        <v>673</v>
      </c>
      <c r="K176" s="130"/>
    </row>
    <row r="177" spans="1:11" s="31" customFormat="1" ht="14.4" hidden="1" customHeight="1" thickBot="1">
      <c r="A177" s="418"/>
      <c r="B177" s="4" t="s">
        <v>1403</v>
      </c>
      <c r="C177" s="5" t="s">
        <v>650</v>
      </c>
      <c r="D177" s="74" t="s">
        <v>1334</v>
      </c>
      <c r="E177" s="259" t="s">
        <v>1422</v>
      </c>
      <c r="F177" s="88" t="s">
        <v>515</v>
      </c>
      <c r="G177" s="76" t="s">
        <v>674</v>
      </c>
      <c r="H177" s="45" t="s">
        <v>675</v>
      </c>
      <c r="I177" s="45" t="s">
        <v>676</v>
      </c>
      <c r="J177" s="79" t="s">
        <v>677</v>
      </c>
      <c r="K177" s="130"/>
    </row>
    <row r="178" spans="1:11" s="31" customFormat="1" ht="14.4" hidden="1" customHeight="1" thickBot="1">
      <c r="A178" s="418"/>
      <c r="B178" s="4" t="s">
        <v>1403</v>
      </c>
      <c r="C178" s="5" t="s">
        <v>650</v>
      </c>
      <c r="D178" s="74" t="s">
        <v>1334</v>
      </c>
      <c r="E178" s="259" t="s">
        <v>1423</v>
      </c>
      <c r="F178" s="88" t="s">
        <v>509</v>
      </c>
      <c r="G178" s="76" t="s">
        <v>678</v>
      </c>
      <c r="H178" s="45" t="s">
        <v>679</v>
      </c>
      <c r="I178" s="45" t="s">
        <v>680</v>
      </c>
      <c r="J178" s="79" t="s">
        <v>681</v>
      </c>
      <c r="K178" s="130"/>
    </row>
    <row r="179" spans="1:11" s="31" customFormat="1" ht="14.4" hidden="1" customHeight="1">
      <c r="A179" s="391">
        <v>36</v>
      </c>
      <c r="B179" s="4" t="s">
        <v>1347</v>
      </c>
      <c r="C179" s="4" t="s">
        <v>687</v>
      </c>
      <c r="D179" s="114" t="s">
        <v>1045</v>
      </c>
      <c r="E179" s="261" t="s">
        <v>1418</v>
      </c>
      <c r="F179" s="393" t="s">
        <v>568</v>
      </c>
      <c r="G179" s="90" t="s">
        <v>688</v>
      </c>
      <c r="H179" s="33" t="s">
        <v>689</v>
      </c>
      <c r="I179" s="34"/>
      <c r="J179" s="34" t="s">
        <v>690</v>
      </c>
      <c r="K179" s="395"/>
    </row>
    <row r="180" spans="1:11" s="31" customFormat="1" ht="14.4" hidden="1" customHeight="1">
      <c r="A180" s="392"/>
      <c r="B180" s="5" t="s">
        <v>1348</v>
      </c>
      <c r="C180" s="5" t="s">
        <v>687</v>
      </c>
      <c r="D180" s="414" t="s">
        <v>691</v>
      </c>
      <c r="E180" s="265" t="s">
        <v>1418</v>
      </c>
      <c r="F180" s="394"/>
      <c r="G180" s="91" t="s">
        <v>692</v>
      </c>
      <c r="H180" s="35" t="s">
        <v>693</v>
      </c>
      <c r="I180" s="14"/>
      <c r="J180" s="14" t="s">
        <v>694</v>
      </c>
      <c r="K180" s="417"/>
    </row>
    <row r="181" spans="1:11" s="31" customFormat="1" ht="14.4" hidden="1" customHeight="1">
      <c r="A181" s="392"/>
      <c r="B181" s="5" t="s">
        <v>1347</v>
      </c>
      <c r="C181" s="5" t="s">
        <v>687</v>
      </c>
      <c r="D181" s="400"/>
      <c r="E181" s="265" t="s">
        <v>1418</v>
      </c>
      <c r="F181" s="394"/>
      <c r="G181" s="91" t="s">
        <v>695</v>
      </c>
      <c r="H181" s="35" t="s">
        <v>696</v>
      </c>
      <c r="I181" s="14"/>
      <c r="J181" s="14" t="s">
        <v>697</v>
      </c>
      <c r="K181" s="47"/>
    </row>
    <row r="182" spans="1:11" s="31" customFormat="1" ht="14.4" hidden="1" customHeight="1">
      <c r="A182" s="392"/>
      <c r="B182" s="5" t="s">
        <v>1348</v>
      </c>
      <c r="C182" s="5" t="s">
        <v>687</v>
      </c>
      <c r="D182" s="414" t="s">
        <v>1335</v>
      </c>
      <c r="E182" s="265" t="s">
        <v>1418</v>
      </c>
      <c r="F182" s="394"/>
      <c r="G182" s="91" t="s">
        <v>698</v>
      </c>
      <c r="H182" s="35" t="s">
        <v>699</v>
      </c>
      <c r="I182" s="14"/>
      <c r="J182" s="14" t="s">
        <v>700</v>
      </c>
      <c r="K182" s="401"/>
    </row>
    <row r="183" spans="1:11" s="31" customFormat="1" ht="14.4" hidden="1" customHeight="1" thickBot="1">
      <c r="A183" s="397"/>
      <c r="B183" s="6" t="s">
        <v>1348</v>
      </c>
      <c r="C183" s="6" t="s">
        <v>687</v>
      </c>
      <c r="D183" s="407"/>
      <c r="E183" s="265" t="s">
        <v>1418</v>
      </c>
      <c r="F183" s="428"/>
      <c r="G183" s="92" t="s">
        <v>701</v>
      </c>
      <c r="H183" s="36" t="s">
        <v>702</v>
      </c>
      <c r="I183" s="32"/>
      <c r="J183" s="32" t="s">
        <v>703</v>
      </c>
      <c r="K183" s="398"/>
    </row>
    <row r="184" spans="1:11" s="31" customFormat="1" ht="14.4" hidden="1" customHeight="1">
      <c r="A184" s="391">
        <v>37</v>
      </c>
      <c r="B184" s="4" t="s">
        <v>1347</v>
      </c>
      <c r="C184" s="4" t="s">
        <v>704</v>
      </c>
      <c r="D184" s="114" t="s">
        <v>1335</v>
      </c>
      <c r="E184" s="248" t="s">
        <v>1418</v>
      </c>
      <c r="F184" s="200" t="s">
        <v>568</v>
      </c>
      <c r="G184" s="85" t="s">
        <v>705</v>
      </c>
      <c r="H184" s="34" t="s">
        <v>706</v>
      </c>
      <c r="I184" s="34"/>
      <c r="J184" s="34" t="s">
        <v>707</v>
      </c>
      <c r="K184" s="46"/>
    </row>
    <row r="185" spans="1:11" s="31" customFormat="1" ht="14.4" hidden="1" customHeight="1">
      <c r="A185" s="392"/>
      <c r="B185" s="5" t="s">
        <v>1347</v>
      </c>
      <c r="C185" s="5" t="s">
        <v>704</v>
      </c>
      <c r="D185" s="414" t="s">
        <v>1334</v>
      </c>
      <c r="E185" s="259" t="s">
        <v>1418</v>
      </c>
      <c r="F185" s="201" t="s">
        <v>568</v>
      </c>
      <c r="G185" s="88" t="s">
        <v>708</v>
      </c>
      <c r="H185" s="14" t="s">
        <v>709</v>
      </c>
      <c r="I185" s="14"/>
      <c r="J185" s="14" t="s">
        <v>710</v>
      </c>
      <c r="K185" s="47"/>
    </row>
    <row r="186" spans="1:11" s="31" customFormat="1" ht="14.4" hidden="1" customHeight="1">
      <c r="A186" s="392"/>
      <c r="B186" s="5" t="s">
        <v>1347</v>
      </c>
      <c r="C186" s="5" t="s">
        <v>704</v>
      </c>
      <c r="D186" s="422"/>
      <c r="E186" s="259" t="s">
        <v>1418</v>
      </c>
      <c r="F186" s="201" t="s">
        <v>568</v>
      </c>
      <c r="G186" s="88" t="s">
        <v>711</v>
      </c>
      <c r="H186" s="14" t="s">
        <v>709</v>
      </c>
      <c r="I186" s="14"/>
      <c r="J186" s="14" t="s">
        <v>712</v>
      </c>
      <c r="K186" s="47"/>
    </row>
    <row r="187" spans="1:11" s="31" customFormat="1" ht="14.4" hidden="1" customHeight="1">
      <c r="A187" s="392"/>
      <c r="B187" s="5" t="s">
        <v>1347</v>
      </c>
      <c r="C187" s="5" t="s">
        <v>704</v>
      </c>
      <c r="D187" s="150" t="s">
        <v>713</v>
      </c>
      <c r="E187" s="259" t="s">
        <v>1418</v>
      </c>
      <c r="F187" s="201" t="s">
        <v>568</v>
      </c>
      <c r="G187" s="88" t="s">
        <v>714</v>
      </c>
      <c r="H187" s="14" t="s">
        <v>715</v>
      </c>
      <c r="I187" s="14"/>
      <c r="J187" s="14" t="s">
        <v>716</v>
      </c>
      <c r="K187" s="47"/>
    </row>
    <row r="188" spans="1:11" s="31" customFormat="1" ht="14.4" hidden="1" customHeight="1">
      <c r="A188" s="392"/>
      <c r="B188" s="5" t="s">
        <v>1347</v>
      </c>
      <c r="C188" s="5" t="s">
        <v>704</v>
      </c>
      <c r="D188" s="150" t="s">
        <v>1334</v>
      </c>
      <c r="E188" s="259" t="s">
        <v>1418</v>
      </c>
      <c r="F188" s="201" t="s">
        <v>568</v>
      </c>
      <c r="G188" s="88" t="s">
        <v>717</v>
      </c>
      <c r="H188" s="14" t="s">
        <v>718</v>
      </c>
      <c r="I188" s="14"/>
      <c r="J188" s="14" t="s">
        <v>719</v>
      </c>
      <c r="K188" s="47"/>
    </row>
    <row r="189" spans="1:11" s="31" customFormat="1" ht="14.4" hidden="1" customHeight="1">
      <c r="A189" s="392"/>
      <c r="B189" s="5" t="s">
        <v>1347</v>
      </c>
      <c r="C189" s="5" t="s">
        <v>704</v>
      </c>
      <c r="D189" s="150" t="s">
        <v>1335</v>
      </c>
      <c r="E189" s="259" t="s">
        <v>1418</v>
      </c>
      <c r="F189" s="201" t="s">
        <v>568</v>
      </c>
      <c r="G189" s="88" t="s">
        <v>720</v>
      </c>
      <c r="H189" s="14" t="s">
        <v>721</v>
      </c>
      <c r="I189" s="14"/>
      <c r="J189" s="14" t="s">
        <v>722</v>
      </c>
      <c r="K189" s="47"/>
    </row>
    <row r="190" spans="1:11" s="31" customFormat="1" ht="14.4" hidden="1" customHeight="1">
      <c r="A190" s="392"/>
      <c r="B190" s="5" t="s">
        <v>1347</v>
      </c>
      <c r="C190" s="5" t="s">
        <v>704</v>
      </c>
      <c r="D190" s="414" t="s">
        <v>1334</v>
      </c>
      <c r="E190" s="259" t="s">
        <v>1418</v>
      </c>
      <c r="F190" s="201" t="s">
        <v>568</v>
      </c>
      <c r="G190" s="88" t="s">
        <v>723</v>
      </c>
      <c r="H190" s="14" t="s">
        <v>724</v>
      </c>
      <c r="I190" s="14"/>
      <c r="J190" s="14" t="s">
        <v>725</v>
      </c>
      <c r="K190" s="47"/>
    </row>
    <row r="191" spans="1:11" s="31" customFormat="1" ht="14.4" hidden="1" customHeight="1">
      <c r="A191" s="392"/>
      <c r="B191" s="5" t="s">
        <v>1347</v>
      </c>
      <c r="C191" s="5" t="s">
        <v>704</v>
      </c>
      <c r="D191" s="423"/>
      <c r="E191" s="259" t="s">
        <v>1418</v>
      </c>
      <c r="F191" s="201" t="s">
        <v>568</v>
      </c>
      <c r="G191" s="88" t="s">
        <v>726</v>
      </c>
      <c r="H191" s="14" t="s">
        <v>727</v>
      </c>
      <c r="I191" s="14"/>
      <c r="J191" s="14" t="s">
        <v>728</v>
      </c>
      <c r="K191" s="47"/>
    </row>
    <row r="192" spans="1:11" s="31" customFormat="1" ht="14.4" hidden="1" customHeight="1">
      <c r="A192" s="392"/>
      <c r="B192" s="5" t="s">
        <v>1347</v>
      </c>
      <c r="C192" s="5" t="s">
        <v>704</v>
      </c>
      <c r="D192" s="423"/>
      <c r="E192" s="259" t="s">
        <v>1418</v>
      </c>
      <c r="F192" s="201" t="s">
        <v>568</v>
      </c>
      <c r="G192" s="88" t="s">
        <v>729</v>
      </c>
      <c r="H192" s="14" t="s">
        <v>730</v>
      </c>
      <c r="I192" s="14"/>
      <c r="J192" s="14" t="s">
        <v>731</v>
      </c>
      <c r="K192" s="47"/>
    </row>
    <row r="193" spans="1:12" s="11" customFormat="1" ht="14.4" hidden="1" customHeight="1" thickBot="1">
      <c r="A193" s="397"/>
      <c r="B193" s="6" t="s">
        <v>1347</v>
      </c>
      <c r="C193" s="6" t="s">
        <v>704</v>
      </c>
      <c r="D193" s="424"/>
      <c r="E193" s="249" t="s">
        <v>1421</v>
      </c>
      <c r="F193" s="86" t="s">
        <v>1327</v>
      </c>
      <c r="G193" s="104" t="s">
        <v>732</v>
      </c>
      <c r="H193" s="55" t="s">
        <v>948</v>
      </c>
      <c r="I193" s="55"/>
      <c r="J193" s="80" t="s">
        <v>733</v>
      </c>
      <c r="K193" s="48"/>
    </row>
    <row r="194" spans="1:12" s="31" customFormat="1" ht="14.4" customHeight="1">
      <c r="A194" s="410">
        <v>38</v>
      </c>
      <c r="B194" s="4" t="s">
        <v>1347</v>
      </c>
      <c r="C194" s="4" t="s">
        <v>741</v>
      </c>
      <c r="D194" s="399" t="s">
        <v>742</v>
      </c>
      <c r="E194" s="261" t="s">
        <v>1418</v>
      </c>
      <c r="F194" s="200" t="s">
        <v>1122</v>
      </c>
      <c r="G194" s="93" t="s">
        <v>743</v>
      </c>
      <c r="H194" s="33" t="s">
        <v>744</v>
      </c>
      <c r="I194" s="34">
        <v>224722229</v>
      </c>
      <c r="J194" s="81" t="s">
        <v>745</v>
      </c>
      <c r="K194" s="395"/>
    </row>
    <row r="195" spans="1:12" s="31" customFormat="1" ht="14.4" customHeight="1">
      <c r="A195" s="418"/>
      <c r="B195" s="5" t="s">
        <v>1347</v>
      </c>
      <c r="C195" s="5" t="s">
        <v>741</v>
      </c>
      <c r="D195" s="406"/>
      <c r="E195" s="265" t="s">
        <v>1418</v>
      </c>
      <c r="F195" s="201" t="s">
        <v>1108</v>
      </c>
      <c r="G195" s="94" t="s">
        <v>746</v>
      </c>
      <c r="H195" s="35" t="s">
        <v>747</v>
      </c>
      <c r="I195" s="14">
        <v>228207315</v>
      </c>
      <c r="J195" s="79" t="s">
        <v>748</v>
      </c>
      <c r="K195" s="417"/>
    </row>
    <row r="196" spans="1:12" s="31" customFormat="1" ht="14.4" customHeight="1">
      <c r="A196" s="419"/>
      <c r="B196" s="5" t="s">
        <v>1347</v>
      </c>
      <c r="C196" s="5" t="s">
        <v>741</v>
      </c>
      <c r="D196" s="406"/>
      <c r="E196" s="265" t="s">
        <v>1456</v>
      </c>
      <c r="F196" s="272" t="s">
        <v>1457</v>
      </c>
      <c r="G196" s="185" t="s">
        <v>1458</v>
      </c>
      <c r="H196" s="211" t="s">
        <v>1459</v>
      </c>
      <c r="I196" s="186" t="s">
        <v>1460</v>
      </c>
      <c r="J196" s="154" t="s">
        <v>1461</v>
      </c>
      <c r="K196" s="126"/>
    </row>
    <row r="197" spans="1:12" s="31" customFormat="1" ht="14.4" customHeight="1" thickBot="1">
      <c r="A197" s="411"/>
      <c r="B197" s="6" t="s">
        <v>1347</v>
      </c>
      <c r="C197" s="151" t="s">
        <v>741</v>
      </c>
      <c r="D197" s="407"/>
      <c r="E197" s="257" t="s">
        <v>1418</v>
      </c>
      <c r="F197" s="202" t="s">
        <v>1109</v>
      </c>
      <c r="G197" s="95" t="s">
        <v>749</v>
      </c>
      <c r="H197" s="36" t="s">
        <v>750</v>
      </c>
      <c r="I197" s="32"/>
      <c r="J197" s="80" t="s">
        <v>751</v>
      </c>
      <c r="K197" s="48"/>
    </row>
    <row r="198" spans="1:12" s="31" customFormat="1" ht="14.4" hidden="1" customHeight="1" thickBot="1">
      <c r="A198" s="70">
        <v>39</v>
      </c>
      <c r="B198" s="71" t="s">
        <v>793</v>
      </c>
      <c r="C198" s="9" t="s">
        <v>752</v>
      </c>
      <c r="D198" s="120" t="s">
        <v>1335</v>
      </c>
      <c r="E198" s="265" t="s">
        <v>1418</v>
      </c>
      <c r="F198" s="136" t="s">
        <v>568</v>
      </c>
      <c r="G198" s="96" t="s">
        <v>753</v>
      </c>
      <c r="H198" s="72" t="s">
        <v>754</v>
      </c>
      <c r="I198" s="60">
        <v>226521200</v>
      </c>
      <c r="J198" s="267"/>
      <c r="K198" s="64" t="s">
        <v>6</v>
      </c>
    </row>
    <row r="199" spans="1:12" s="31" customFormat="1" ht="14.4" hidden="1" customHeight="1" thickBot="1">
      <c r="A199" s="8">
        <v>41</v>
      </c>
      <c r="B199" s="3" t="s">
        <v>793</v>
      </c>
      <c r="C199" s="9" t="s">
        <v>755</v>
      </c>
      <c r="D199" s="12" t="s">
        <v>756</v>
      </c>
      <c r="E199" s="12" t="s">
        <v>1418</v>
      </c>
      <c r="F199" s="138" t="s">
        <v>568</v>
      </c>
      <c r="G199" s="97" t="s">
        <v>757</v>
      </c>
      <c r="H199" s="12" t="s">
        <v>590</v>
      </c>
      <c r="I199" s="12">
        <v>225776496</v>
      </c>
      <c r="J199" s="84"/>
      <c r="K199" s="10"/>
    </row>
    <row r="200" spans="1:12" s="285" customFormat="1" ht="16.2" hidden="1" customHeight="1">
      <c r="A200" s="279">
        <v>42</v>
      </c>
      <c r="B200" s="4" t="s">
        <v>1410</v>
      </c>
      <c r="C200" s="4" t="s">
        <v>1086</v>
      </c>
      <c r="D200" s="278" t="s">
        <v>1085</v>
      </c>
      <c r="E200" s="248" t="s">
        <v>1418</v>
      </c>
      <c r="F200" s="85" t="s">
        <v>568</v>
      </c>
      <c r="G200" s="281" t="s">
        <v>760</v>
      </c>
      <c r="H200" s="278"/>
      <c r="I200" s="278">
        <v>29783086</v>
      </c>
      <c r="J200" s="81" t="s">
        <v>761</v>
      </c>
      <c r="K200" s="280"/>
      <c r="L200" s="203"/>
    </row>
    <row r="201" spans="1:12" s="116" customFormat="1" ht="16.2" hidden="1" customHeight="1">
      <c r="A201" s="282">
        <v>43</v>
      </c>
      <c r="B201" s="5" t="s">
        <v>1410</v>
      </c>
      <c r="C201" s="5" t="s">
        <v>1086</v>
      </c>
      <c r="D201" s="420" t="s">
        <v>762</v>
      </c>
      <c r="E201" s="259" t="s">
        <v>1418</v>
      </c>
      <c r="F201" s="421" t="s">
        <v>568</v>
      </c>
      <c r="G201" s="286" t="s">
        <v>765</v>
      </c>
      <c r="H201" s="283"/>
      <c r="I201" s="283" t="s">
        <v>766</v>
      </c>
      <c r="J201" s="79" t="s">
        <v>767</v>
      </c>
      <c r="K201" s="287"/>
      <c r="L201" s="204"/>
    </row>
    <row r="202" spans="1:12" s="116" customFormat="1" ht="16.2" hidden="1" customHeight="1">
      <c r="A202" s="282">
        <v>44</v>
      </c>
      <c r="B202" s="5" t="s">
        <v>1410</v>
      </c>
      <c r="C202" s="5" t="s">
        <v>1086</v>
      </c>
      <c r="D202" s="420"/>
      <c r="E202" s="259" t="s">
        <v>1418</v>
      </c>
      <c r="F202" s="421"/>
      <c r="G202" s="286" t="s">
        <v>768</v>
      </c>
      <c r="H202" s="283"/>
      <c r="I202" s="283" t="s">
        <v>769</v>
      </c>
      <c r="J202" s="79" t="s">
        <v>770</v>
      </c>
      <c r="K202" s="287"/>
      <c r="L202" s="204"/>
    </row>
    <row r="203" spans="1:12" s="116" customFormat="1" ht="16.2" hidden="1" customHeight="1">
      <c r="A203" s="282">
        <v>45</v>
      </c>
      <c r="B203" s="320" t="s">
        <v>1410</v>
      </c>
      <c r="C203" s="5" t="s">
        <v>1086</v>
      </c>
      <c r="D203" s="175" t="s">
        <v>82</v>
      </c>
      <c r="E203" s="259" t="s">
        <v>1418</v>
      </c>
      <c r="F203" s="88" t="s">
        <v>568</v>
      </c>
      <c r="G203" s="286"/>
      <c r="H203" s="283"/>
      <c r="I203" s="283"/>
      <c r="J203" s="79"/>
      <c r="K203" s="287"/>
      <c r="L203" s="204"/>
    </row>
    <row r="204" spans="1:12" s="116" customFormat="1" ht="15.6" hidden="1" customHeight="1">
      <c r="A204" s="282">
        <v>46</v>
      </c>
      <c r="B204" s="5" t="s">
        <v>1410</v>
      </c>
      <c r="C204" s="5" t="s">
        <v>1086</v>
      </c>
      <c r="D204" s="175" t="s">
        <v>5</v>
      </c>
      <c r="E204" s="259" t="s">
        <v>1418</v>
      </c>
      <c r="F204" s="88" t="s">
        <v>568</v>
      </c>
      <c r="G204" s="284" t="s">
        <v>598</v>
      </c>
      <c r="H204" s="283" t="s">
        <v>599</v>
      </c>
      <c r="I204" s="283" t="s">
        <v>600</v>
      </c>
      <c r="J204" s="14" t="s">
        <v>601</v>
      </c>
      <c r="K204" s="287"/>
      <c r="L204" s="204"/>
    </row>
    <row r="205" spans="1:12" s="116" customFormat="1" ht="16.2" hidden="1" customHeight="1">
      <c r="A205" s="282">
        <v>47</v>
      </c>
      <c r="B205" s="5" t="s">
        <v>1410</v>
      </c>
      <c r="C205" s="5" t="s">
        <v>1086</v>
      </c>
      <c r="D205" s="175" t="s">
        <v>84</v>
      </c>
      <c r="E205" s="259" t="s">
        <v>1418</v>
      </c>
      <c r="F205" s="88" t="s">
        <v>568</v>
      </c>
      <c r="G205" s="284" t="s">
        <v>1264</v>
      </c>
      <c r="H205" s="283" t="s">
        <v>599</v>
      </c>
      <c r="I205" s="283" t="s">
        <v>602</v>
      </c>
      <c r="J205" s="79" t="s">
        <v>603</v>
      </c>
      <c r="K205" s="287"/>
      <c r="L205" s="204"/>
    </row>
    <row r="206" spans="1:12" s="116" customFormat="1" ht="16.2" hidden="1" customHeight="1">
      <c r="A206" s="282">
        <v>48</v>
      </c>
      <c r="B206" s="5" t="s">
        <v>1410</v>
      </c>
      <c r="C206" s="5" t="s">
        <v>1086</v>
      </c>
      <c r="D206" s="176" t="s">
        <v>316</v>
      </c>
      <c r="E206" s="259" t="s">
        <v>1418</v>
      </c>
      <c r="F206" s="88" t="s">
        <v>568</v>
      </c>
      <c r="G206" s="286"/>
      <c r="H206" s="283"/>
      <c r="I206" s="283"/>
      <c r="J206" s="79"/>
      <c r="K206" s="287"/>
      <c r="L206" s="204"/>
    </row>
    <row r="207" spans="1:12" s="116" customFormat="1" ht="16.2" hidden="1" customHeight="1">
      <c r="A207" s="282">
        <v>49</v>
      </c>
      <c r="B207" s="5" t="s">
        <v>1410</v>
      </c>
      <c r="C207" s="5" t="s">
        <v>1086</v>
      </c>
      <c r="D207" s="176" t="s">
        <v>327</v>
      </c>
      <c r="E207" s="259" t="s">
        <v>1418</v>
      </c>
      <c r="F207" s="88" t="s">
        <v>568</v>
      </c>
      <c r="G207" s="286"/>
      <c r="H207" s="283"/>
      <c r="I207" s="283"/>
      <c r="J207" s="79"/>
      <c r="K207" s="287"/>
      <c r="L207" s="204"/>
    </row>
    <row r="208" spans="1:12" s="52" customFormat="1" ht="16.2" hidden="1" customHeight="1">
      <c r="A208" s="218">
        <v>50</v>
      </c>
      <c r="B208" s="5" t="s">
        <v>1410</v>
      </c>
      <c r="C208" s="5" t="s">
        <v>1086</v>
      </c>
      <c r="D208" s="176" t="s">
        <v>74</v>
      </c>
      <c r="E208" s="259" t="s">
        <v>1418</v>
      </c>
      <c r="F208" s="88" t="s">
        <v>568</v>
      </c>
      <c r="G208" s="76"/>
      <c r="H208" s="45"/>
      <c r="I208" s="45"/>
      <c r="J208" s="79"/>
      <c r="K208" s="47"/>
      <c r="L208" s="204"/>
    </row>
    <row r="209" spans="1:12" s="62" customFormat="1" ht="16.2" hidden="1" customHeight="1" thickBot="1">
      <c r="A209" s="50">
        <v>51</v>
      </c>
      <c r="B209" s="6" t="s">
        <v>1410</v>
      </c>
      <c r="C209" s="6" t="s">
        <v>1086</v>
      </c>
      <c r="D209" s="177" t="s">
        <v>407</v>
      </c>
      <c r="E209" s="249" t="s">
        <v>1418</v>
      </c>
      <c r="F209" s="86" t="s">
        <v>568</v>
      </c>
      <c r="G209" s="104"/>
      <c r="H209" s="55"/>
      <c r="I209" s="55"/>
      <c r="J209" s="80"/>
      <c r="K209" s="48"/>
      <c r="L209" s="205"/>
    </row>
    <row r="210" spans="1:12" s="11" customFormat="1" ht="15.6" hidden="1" customHeight="1" thickBot="1">
      <c r="A210" s="49">
        <v>52</v>
      </c>
      <c r="B210" s="4" t="s">
        <v>1403</v>
      </c>
      <c r="C210" s="4" t="s">
        <v>1087</v>
      </c>
      <c r="D210" s="114" t="s">
        <v>5</v>
      </c>
      <c r="E210" s="248" t="s">
        <v>1418</v>
      </c>
      <c r="F210" s="425" t="s">
        <v>568</v>
      </c>
      <c r="G210" s="85" t="s">
        <v>1234</v>
      </c>
      <c r="H210" s="12" t="s">
        <v>1235</v>
      </c>
      <c r="I210" s="66" t="s">
        <v>1232</v>
      </c>
      <c r="J210" s="81" t="s">
        <v>1233</v>
      </c>
      <c r="K210" s="10"/>
    </row>
    <row r="211" spans="1:12" s="11" customFormat="1" ht="15.6" hidden="1" customHeight="1" thickBot="1">
      <c r="A211" s="218">
        <v>53</v>
      </c>
      <c r="B211" s="4" t="s">
        <v>1403</v>
      </c>
      <c r="C211" s="5" t="s">
        <v>1087</v>
      </c>
      <c r="D211" s="150" t="s">
        <v>17</v>
      </c>
      <c r="E211" s="259" t="s">
        <v>1418</v>
      </c>
      <c r="F211" s="426"/>
      <c r="G211" s="88" t="s">
        <v>1234</v>
      </c>
      <c r="H211" s="54" t="s">
        <v>1235</v>
      </c>
      <c r="I211" s="45" t="s">
        <v>1232</v>
      </c>
      <c r="J211" s="79" t="s">
        <v>1233</v>
      </c>
      <c r="K211" s="10"/>
    </row>
    <row r="212" spans="1:12" s="11" customFormat="1" ht="15.6" hidden="1" customHeight="1" thickBot="1">
      <c r="A212" s="218">
        <v>54</v>
      </c>
      <c r="B212" s="4" t="s">
        <v>1403</v>
      </c>
      <c r="C212" s="5" t="s">
        <v>1087</v>
      </c>
      <c r="D212" s="150" t="s">
        <v>1262</v>
      </c>
      <c r="E212" s="259" t="s">
        <v>1418</v>
      </c>
      <c r="F212" s="426"/>
      <c r="G212" s="88" t="s">
        <v>1234</v>
      </c>
      <c r="H212" s="55" t="s">
        <v>1235</v>
      </c>
      <c r="I212" s="45" t="s">
        <v>1232</v>
      </c>
      <c r="J212" s="79" t="s">
        <v>1233</v>
      </c>
      <c r="K212" s="10"/>
    </row>
    <row r="213" spans="1:12" s="11" customFormat="1" ht="15.6" hidden="1" customHeight="1" thickBot="1">
      <c r="A213" s="50">
        <v>55</v>
      </c>
      <c r="B213" s="4" t="s">
        <v>1403</v>
      </c>
      <c r="C213" s="6" t="s">
        <v>1087</v>
      </c>
      <c r="D213" s="115" t="s">
        <v>1263</v>
      </c>
      <c r="E213" s="249" t="s">
        <v>1418</v>
      </c>
      <c r="F213" s="427"/>
      <c r="G213" s="86" t="s">
        <v>1234</v>
      </c>
      <c r="H213" s="12" t="s">
        <v>1235</v>
      </c>
      <c r="I213" s="61" t="s">
        <v>1232</v>
      </c>
      <c r="J213" s="80" t="s">
        <v>1233</v>
      </c>
      <c r="K213" s="10"/>
    </row>
    <row r="214" spans="1:12" s="382" customFormat="1" ht="14.4" customHeight="1" thickBot="1">
      <c r="A214" s="392">
        <v>56</v>
      </c>
      <c r="B214" s="379" t="s">
        <v>793</v>
      </c>
      <c r="C214" s="379" t="s">
        <v>794</v>
      </c>
      <c r="D214" s="380" t="s">
        <v>1107</v>
      </c>
      <c r="E214" s="377" t="s">
        <v>1432</v>
      </c>
      <c r="F214" s="381" t="s">
        <v>651</v>
      </c>
      <c r="G214" s="376" t="s">
        <v>652</v>
      </c>
      <c r="H214" s="377" t="s">
        <v>653</v>
      </c>
      <c r="I214" s="377" t="s">
        <v>654</v>
      </c>
      <c r="J214" s="378" t="s">
        <v>655</v>
      </c>
      <c r="K214" s="396" t="s">
        <v>6</v>
      </c>
    </row>
    <row r="215" spans="1:12" s="382" customFormat="1" ht="14.4" customHeight="1" thickBot="1">
      <c r="A215" s="392"/>
      <c r="B215" s="361" t="s">
        <v>793</v>
      </c>
      <c r="C215" s="379" t="s">
        <v>794</v>
      </c>
      <c r="D215" s="383" t="s">
        <v>1107</v>
      </c>
      <c r="E215" s="362" t="s">
        <v>1419</v>
      </c>
      <c r="F215" s="349" t="s">
        <v>500</v>
      </c>
      <c r="G215" s="351" t="s">
        <v>656</v>
      </c>
      <c r="H215" s="362" t="s">
        <v>657</v>
      </c>
      <c r="I215" s="362" t="s">
        <v>658</v>
      </c>
      <c r="J215" s="373" t="s">
        <v>659</v>
      </c>
      <c r="K215" s="396"/>
    </row>
    <row r="216" spans="1:12" s="382" customFormat="1" ht="14.4" customHeight="1" thickBot="1">
      <c r="A216" s="392"/>
      <c r="B216" s="361" t="s">
        <v>793</v>
      </c>
      <c r="C216" s="379" t="s">
        <v>794</v>
      </c>
      <c r="D216" s="383" t="s">
        <v>1107</v>
      </c>
      <c r="E216" s="362" t="s">
        <v>1420</v>
      </c>
      <c r="F216" s="349" t="s">
        <v>660</v>
      </c>
      <c r="G216" s="351" t="s">
        <v>661</v>
      </c>
      <c r="H216" s="362" t="s">
        <v>662</v>
      </c>
      <c r="I216" s="362" t="s">
        <v>663</v>
      </c>
      <c r="J216" s="373" t="s">
        <v>664</v>
      </c>
      <c r="K216" s="396"/>
    </row>
    <row r="217" spans="1:12" s="382" customFormat="1" ht="14.4" customHeight="1" thickBot="1">
      <c r="A217" s="392"/>
      <c r="B217" s="361" t="s">
        <v>793</v>
      </c>
      <c r="C217" s="379" t="s">
        <v>794</v>
      </c>
      <c r="D217" s="383" t="s">
        <v>1107</v>
      </c>
      <c r="E217" s="362" t="s">
        <v>1421</v>
      </c>
      <c r="F217" s="349" t="s">
        <v>1111</v>
      </c>
      <c r="G217" s="351" t="s">
        <v>665</v>
      </c>
      <c r="H217" s="362" t="s">
        <v>666</v>
      </c>
      <c r="I217" s="362" t="s">
        <v>667</v>
      </c>
      <c r="J217" s="373" t="s">
        <v>668</v>
      </c>
      <c r="K217" s="396"/>
    </row>
    <row r="218" spans="1:12" s="382" customFormat="1" ht="14.4" customHeight="1" thickBot="1">
      <c r="A218" s="392"/>
      <c r="B218" s="361" t="s">
        <v>793</v>
      </c>
      <c r="C218" s="379" t="s">
        <v>794</v>
      </c>
      <c r="D218" s="383" t="s">
        <v>1107</v>
      </c>
      <c r="E218" s="362" t="s">
        <v>1421</v>
      </c>
      <c r="F218" s="349" t="s">
        <v>669</v>
      </c>
      <c r="G218" s="351" t="s">
        <v>670</v>
      </c>
      <c r="H218" s="362" t="s">
        <v>671</v>
      </c>
      <c r="I218" s="362" t="s">
        <v>672</v>
      </c>
      <c r="J218" s="373" t="s">
        <v>673</v>
      </c>
      <c r="K218" s="396"/>
    </row>
    <row r="219" spans="1:12" s="382" customFormat="1" ht="14.4" customHeight="1" thickBot="1">
      <c r="A219" s="392"/>
      <c r="B219" s="361" t="s">
        <v>793</v>
      </c>
      <c r="C219" s="379" t="s">
        <v>794</v>
      </c>
      <c r="D219" s="383" t="s">
        <v>1107</v>
      </c>
      <c r="E219" s="362" t="s">
        <v>1422</v>
      </c>
      <c r="F219" s="349" t="s">
        <v>515</v>
      </c>
      <c r="G219" s="351" t="s">
        <v>674</v>
      </c>
      <c r="H219" s="362" t="s">
        <v>675</v>
      </c>
      <c r="I219" s="362" t="s">
        <v>676</v>
      </c>
      <c r="J219" s="373" t="s">
        <v>677</v>
      </c>
      <c r="K219" s="396"/>
    </row>
    <row r="220" spans="1:12" s="382" customFormat="1" ht="14.4" customHeight="1" thickBot="1">
      <c r="A220" s="392"/>
      <c r="B220" s="361" t="s">
        <v>793</v>
      </c>
      <c r="C220" s="379" t="s">
        <v>794</v>
      </c>
      <c r="D220" s="383" t="s">
        <v>1107</v>
      </c>
      <c r="E220" s="362" t="s">
        <v>1426</v>
      </c>
      <c r="F220" s="349" t="s">
        <v>803</v>
      </c>
      <c r="G220" s="351"/>
      <c r="H220" s="362"/>
      <c r="I220" s="362" t="s">
        <v>1113</v>
      </c>
      <c r="J220" s="373" t="s">
        <v>1112</v>
      </c>
      <c r="K220" s="396"/>
    </row>
    <row r="221" spans="1:12" s="382" customFormat="1" ht="14.4" customHeight="1" thickBot="1">
      <c r="A221" s="392"/>
      <c r="B221" s="361" t="s">
        <v>793</v>
      </c>
      <c r="C221" s="379" t="s">
        <v>794</v>
      </c>
      <c r="D221" s="383" t="s">
        <v>1107</v>
      </c>
      <c r="E221" s="362" t="s">
        <v>1423</v>
      </c>
      <c r="F221" s="349" t="s">
        <v>509</v>
      </c>
      <c r="G221" s="351" t="s">
        <v>678</v>
      </c>
      <c r="H221" s="362" t="s">
        <v>679</v>
      </c>
      <c r="I221" s="362" t="s">
        <v>680</v>
      </c>
      <c r="J221" s="373" t="s">
        <v>681</v>
      </c>
      <c r="K221" s="396"/>
    </row>
    <row r="222" spans="1:12" s="382" customFormat="1" ht="14.4" customHeight="1" thickBot="1">
      <c r="A222" s="392"/>
      <c r="B222" s="361" t="s">
        <v>793</v>
      </c>
      <c r="C222" s="379" t="s">
        <v>794</v>
      </c>
      <c r="D222" s="383" t="s">
        <v>1107</v>
      </c>
      <c r="E222" s="362" t="s">
        <v>1415</v>
      </c>
      <c r="F222" s="384" t="s">
        <v>1090</v>
      </c>
      <c r="G222" s="352"/>
      <c r="H222" s="374"/>
      <c r="I222" s="362" t="s">
        <v>1113</v>
      </c>
      <c r="J222" s="375" t="s">
        <v>1112</v>
      </c>
      <c r="K222" s="396"/>
    </row>
    <row r="223" spans="1:12" s="382" customFormat="1" ht="14.4" customHeight="1" thickBot="1">
      <c r="A223" s="392"/>
      <c r="B223" s="361" t="s">
        <v>793</v>
      </c>
      <c r="C223" s="379" t="s">
        <v>794</v>
      </c>
      <c r="D223" s="383" t="s">
        <v>1107</v>
      </c>
      <c r="E223" s="362" t="s">
        <v>1417</v>
      </c>
      <c r="F223" s="384" t="s">
        <v>1106</v>
      </c>
      <c r="G223" s="352"/>
      <c r="H223" s="374"/>
      <c r="I223" s="362" t="s">
        <v>1114</v>
      </c>
      <c r="J223" s="375" t="s">
        <v>1112</v>
      </c>
      <c r="K223" s="396"/>
    </row>
    <row r="224" spans="1:12" s="382" customFormat="1" ht="14.4" customHeight="1" thickBot="1">
      <c r="A224" s="392"/>
      <c r="B224" s="361" t="s">
        <v>793</v>
      </c>
      <c r="C224" s="379" t="s">
        <v>794</v>
      </c>
      <c r="D224" s="383" t="s">
        <v>1107</v>
      </c>
      <c r="E224" s="362" t="s">
        <v>1429</v>
      </c>
      <c r="F224" s="384" t="s">
        <v>1105</v>
      </c>
      <c r="G224" s="352"/>
      <c r="H224" s="374"/>
      <c r="I224" s="362" t="s">
        <v>1115</v>
      </c>
      <c r="J224" s="375" t="s">
        <v>1112</v>
      </c>
      <c r="K224" s="396"/>
    </row>
    <row r="225" spans="1:11" s="382" customFormat="1" ht="14.4" customHeight="1" thickBot="1">
      <c r="A225" s="392"/>
      <c r="B225" s="361" t="s">
        <v>793</v>
      </c>
      <c r="C225" s="379" t="s">
        <v>794</v>
      </c>
      <c r="D225" s="383" t="s">
        <v>1107</v>
      </c>
      <c r="E225" s="362" t="s">
        <v>1414</v>
      </c>
      <c r="F225" s="384" t="s">
        <v>431</v>
      </c>
      <c r="G225" s="352"/>
      <c r="H225" s="374"/>
      <c r="I225" s="362" t="s">
        <v>1116</v>
      </c>
      <c r="J225" s="375" t="s">
        <v>1112</v>
      </c>
      <c r="K225" s="396"/>
    </row>
    <row r="226" spans="1:11" s="382" customFormat="1" ht="14.4" customHeight="1" thickBot="1">
      <c r="A226" s="392"/>
      <c r="B226" s="361" t="s">
        <v>793</v>
      </c>
      <c r="C226" s="379" t="s">
        <v>794</v>
      </c>
      <c r="D226" s="383" t="s">
        <v>1107</v>
      </c>
      <c r="E226" s="362" t="s">
        <v>1418</v>
      </c>
      <c r="F226" s="384" t="s">
        <v>1108</v>
      </c>
      <c r="G226" s="352"/>
      <c r="H226" s="374"/>
      <c r="I226" s="362" t="s">
        <v>1117</v>
      </c>
      <c r="J226" s="375" t="s">
        <v>1112</v>
      </c>
      <c r="K226" s="396"/>
    </row>
    <row r="227" spans="1:11" s="382" customFormat="1" ht="14.4" customHeight="1" thickBot="1">
      <c r="A227" s="392"/>
      <c r="B227" s="361" t="s">
        <v>793</v>
      </c>
      <c r="C227" s="379" t="s">
        <v>794</v>
      </c>
      <c r="D227" s="383" t="s">
        <v>1107</v>
      </c>
      <c r="E227" s="362" t="s">
        <v>1419</v>
      </c>
      <c r="F227" s="384" t="s">
        <v>1110</v>
      </c>
      <c r="G227" s="352"/>
      <c r="H227" s="374"/>
      <c r="I227" s="362" t="s">
        <v>1118</v>
      </c>
      <c r="J227" s="375" t="s">
        <v>1112</v>
      </c>
      <c r="K227" s="396"/>
    </row>
    <row r="228" spans="1:11" s="382" customFormat="1" ht="14.4" customHeight="1" thickBot="1">
      <c r="A228" s="392"/>
      <c r="B228" s="361" t="s">
        <v>793</v>
      </c>
      <c r="C228" s="379" t="s">
        <v>794</v>
      </c>
      <c r="D228" s="383" t="s">
        <v>1107</v>
      </c>
      <c r="E228" s="362" t="s">
        <v>1430</v>
      </c>
      <c r="F228" s="384" t="s">
        <v>536</v>
      </c>
      <c r="G228" s="352"/>
      <c r="H228" s="374"/>
      <c r="I228" s="362" t="s">
        <v>1119</v>
      </c>
      <c r="J228" s="375" t="s">
        <v>1112</v>
      </c>
      <c r="K228" s="396"/>
    </row>
    <row r="229" spans="1:11" s="382" customFormat="1" ht="14.4" customHeight="1" thickBot="1">
      <c r="A229" s="392"/>
      <c r="B229" s="361" t="s">
        <v>793</v>
      </c>
      <c r="C229" s="379" t="s">
        <v>794</v>
      </c>
      <c r="D229" s="383" t="s">
        <v>1107</v>
      </c>
      <c r="E229" s="362" t="s">
        <v>1418</v>
      </c>
      <c r="F229" s="384" t="s">
        <v>1109</v>
      </c>
      <c r="G229" s="352"/>
      <c r="H229" s="374"/>
      <c r="I229" s="362" t="s">
        <v>1120</v>
      </c>
      <c r="J229" s="375" t="s">
        <v>1112</v>
      </c>
      <c r="K229" s="396"/>
    </row>
    <row r="230" spans="1:11" s="382" customFormat="1" ht="14.4" customHeight="1" thickBot="1">
      <c r="A230" s="392"/>
      <c r="B230" s="361" t="s">
        <v>793</v>
      </c>
      <c r="C230" s="379" t="s">
        <v>794</v>
      </c>
      <c r="D230" s="383" t="s">
        <v>1107</v>
      </c>
      <c r="E230" s="362" t="s">
        <v>1424</v>
      </c>
      <c r="F230" s="367" t="s">
        <v>682</v>
      </c>
      <c r="G230" s="371" t="s">
        <v>683</v>
      </c>
      <c r="H230" s="366" t="s">
        <v>684</v>
      </c>
      <c r="I230" s="366" t="s">
        <v>685</v>
      </c>
      <c r="J230" s="372" t="s">
        <v>686</v>
      </c>
      <c r="K230" s="396"/>
    </row>
    <row r="231" spans="1:11" s="382" customFormat="1" ht="14.4" customHeight="1" thickBot="1">
      <c r="A231" s="392"/>
      <c r="B231" s="361" t="s">
        <v>793</v>
      </c>
      <c r="C231" s="379" t="s">
        <v>794</v>
      </c>
      <c r="D231" s="383" t="s">
        <v>216</v>
      </c>
      <c r="E231" s="362" t="s">
        <v>1415</v>
      </c>
      <c r="F231" s="367" t="s">
        <v>1090</v>
      </c>
      <c r="G231" s="385"/>
      <c r="H231" s="366"/>
      <c r="I231" s="374" t="s">
        <v>1875</v>
      </c>
      <c r="J231" s="386" t="s">
        <v>1874</v>
      </c>
      <c r="K231" s="396"/>
    </row>
    <row r="232" spans="1:11" s="11" customFormat="1" ht="14.4" customHeight="1" thickBot="1">
      <c r="A232" s="392"/>
      <c r="B232" s="5" t="s">
        <v>793</v>
      </c>
      <c r="C232" s="73" t="s">
        <v>794</v>
      </c>
      <c r="D232" s="44" t="s">
        <v>216</v>
      </c>
      <c r="E232" s="259" t="s">
        <v>1414</v>
      </c>
      <c r="F232" s="86" t="s">
        <v>431</v>
      </c>
      <c r="G232" s="1"/>
      <c r="H232" s="55"/>
      <c r="I232" s="59"/>
      <c r="J232" s="168"/>
      <c r="K232" s="396"/>
    </row>
    <row r="233" spans="1:11" s="11" customFormat="1" ht="14.4" customHeight="1" thickBot="1">
      <c r="A233" s="392"/>
      <c r="B233" s="5" t="s">
        <v>793</v>
      </c>
      <c r="C233" s="73" t="s">
        <v>794</v>
      </c>
      <c r="D233" s="44" t="s">
        <v>216</v>
      </c>
      <c r="E233" s="259" t="s">
        <v>1429</v>
      </c>
      <c r="F233" s="86" t="s">
        <v>1105</v>
      </c>
      <c r="G233" s="1"/>
      <c r="H233" s="55"/>
      <c r="I233" s="59"/>
      <c r="J233" s="168"/>
      <c r="K233" s="396"/>
    </row>
    <row r="234" spans="1:11" s="11" customFormat="1" ht="14.4" customHeight="1" thickBot="1">
      <c r="A234" s="392"/>
      <c r="B234" s="5" t="s">
        <v>793</v>
      </c>
      <c r="C234" s="73" t="s">
        <v>794</v>
      </c>
      <c r="D234" s="44" t="s">
        <v>216</v>
      </c>
      <c r="E234" s="259" t="s">
        <v>1418</v>
      </c>
      <c r="F234" s="86" t="s">
        <v>1122</v>
      </c>
      <c r="G234" s="1"/>
      <c r="H234" s="55"/>
      <c r="I234" s="59"/>
      <c r="J234" s="168"/>
      <c r="K234" s="396"/>
    </row>
    <row r="235" spans="1:11" s="11" customFormat="1" ht="14.4" customHeight="1" thickBot="1">
      <c r="A235" s="392"/>
      <c r="B235" s="5" t="s">
        <v>793</v>
      </c>
      <c r="C235" s="73" t="s">
        <v>794</v>
      </c>
      <c r="D235" s="44" t="s">
        <v>216</v>
      </c>
      <c r="E235" s="259" t="s">
        <v>1418</v>
      </c>
      <c r="F235" s="86" t="s">
        <v>1108</v>
      </c>
      <c r="G235" s="1"/>
      <c r="H235" s="55"/>
      <c r="I235" s="59"/>
      <c r="J235" s="168"/>
      <c r="K235" s="396"/>
    </row>
    <row r="236" spans="1:11" s="11" customFormat="1" ht="14.4" customHeight="1" thickBot="1">
      <c r="A236" s="392"/>
      <c r="B236" s="5" t="s">
        <v>793</v>
      </c>
      <c r="C236" s="73" t="s">
        <v>794</v>
      </c>
      <c r="D236" s="44" t="s">
        <v>216</v>
      </c>
      <c r="E236" s="259" t="s">
        <v>1418</v>
      </c>
      <c r="F236" s="86" t="s">
        <v>1109</v>
      </c>
      <c r="G236" s="1"/>
      <c r="H236" s="55"/>
      <c r="I236" s="59"/>
      <c r="J236" s="168"/>
      <c r="K236" s="396"/>
    </row>
    <row r="237" spans="1:11" s="11" customFormat="1" ht="14.4" customHeight="1" thickBot="1">
      <c r="A237" s="392"/>
      <c r="B237" s="5" t="s">
        <v>793</v>
      </c>
      <c r="C237" s="73" t="s">
        <v>794</v>
      </c>
      <c r="D237" s="44" t="s">
        <v>216</v>
      </c>
      <c r="E237" s="259" t="s">
        <v>1419</v>
      </c>
      <c r="F237" s="86" t="s">
        <v>1110</v>
      </c>
      <c r="G237" s="1"/>
      <c r="H237" s="55"/>
      <c r="I237" s="59"/>
      <c r="J237" s="168"/>
      <c r="K237" s="396"/>
    </row>
    <row r="238" spans="1:11" s="11" customFormat="1" ht="14.4" customHeight="1" thickBot="1">
      <c r="A238" s="392"/>
      <c r="B238" s="5" t="s">
        <v>793</v>
      </c>
      <c r="C238" s="73" t="s">
        <v>794</v>
      </c>
      <c r="D238" s="44" t="s">
        <v>216</v>
      </c>
      <c r="E238" s="259" t="s">
        <v>1419</v>
      </c>
      <c r="F238" s="86" t="s">
        <v>500</v>
      </c>
      <c r="G238" s="1"/>
      <c r="H238" s="55"/>
      <c r="I238" s="59"/>
      <c r="J238" s="168"/>
      <c r="K238" s="396"/>
    </row>
    <row r="239" spans="1:11" s="11" customFormat="1" ht="14.4" customHeight="1" thickBot="1">
      <c r="A239" s="392"/>
      <c r="B239" s="5" t="s">
        <v>793</v>
      </c>
      <c r="C239" s="73" t="s">
        <v>794</v>
      </c>
      <c r="D239" s="44" t="s">
        <v>216</v>
      </c>
      <c r="E239" s="259" t="s">
        <v>1421</v>
      </c>
      <c r="F239" s="86" t="s">
        <v>669</v>
      </c>
      <c r="G239" s="1"/>
      <c r="H239" s="55"/>
      <c r="I239" s="59"/>
      <c r="J239" s="168"/>
      <c r="K239" s="396"/>
    </row>
    <row r="240" spans="1:11" s="11" customFormat="1" ht="14.4" customHeight="1" thickBot="1">
      <c r="A240" s="392"/>
      <c r="B240" s="5" t="s">
        <v>793</v>
      </c>
      <c r="C240" s="73" t="s">
        <v>794</v>
      </c>
      <c r="D240" s="44" t="s">
        <v>216</v>
      </c>
      <c r="E240" s="259" t="s">
        <v>1420</v>
      </c>
      <c r="F240" s="86" t="s">
        <v>660</v>
      </c>
      <c r="G240" s="1"/>
      <c r="H240" s="55"/>
      <c r="I240" s="59"/>
      <c r="J240" s="168"/>
      <c r="K240" s="396"/>
    </row>
    <row r="241" spans="1:11" s="11" customFormat="1" ht="14.4" customHeight="1" thickBot="1">
      <c r="A241" s="392"/>
      <c r="B241" s="5" t="s">
        <v>793</v>
      </c>
      <c r="C241" s="73" t="s">
        <v>794</v>
      </c>
      <c r="D241" s="44" t="s">
        <v>216</v>
      </c>
      <c r="E241" s="259" t="s">
        <v>1421</v>
      </c>
      <c r="F241" s="86" t="s">
        <v>1123</v>
      </c>
      <c r="G241" s="1"/>
      <c r="H241" s="55"/>
      <c r="I241" s="59"/>
      <c r="J241" s="168"/>
      <c r="K241" s="396"/>
    </row>
    <row r="242" spans="1:11" s="11" customFormat="1" ht="14.4" customHeight="1" thickBot="1">
      <c r="A242" s="392"/>
      <c r="B242" s="5" t="s">
        <v>793</v>
      </c>
      <c r="C242" s="73" t="s">
        <v>794</v>
      </c>
      <c r="D242" s="44" t="s">
        <v>216</v>
      </c>
      <c r="E242" s="259" t="s">
        <v>1422</v>
      </c>
      <c r="F242" s="86" t="s">
        <v>515</v>
      </c>
      <c r="G242" s="1"/>
      <c r="H242" s="55"/>
      <c r="I242" s="59"/>
      <c r="J242" s="168"/>
      <c r="K242" s="396"/>
    </row>
    <row r="243" spans="1:11" s="11" customFormat="1" ht="14.4" customHeight="1" thickBot="1">
      <c r="A243" s="392"/>
      <c r="B243" s="5" t="s">
        <v>793</v>
      </c>
      <c r="C243" s="73" t="s">
        <v>794</v>
      </c>
      <c r="D243" s="44" t="s">
        <v>216</v>
      </c>
      <c r="E243" s="259" t="s">
        <v>1423</v>
      </c>
      <c r="F243" s="86" t="s">
        <v>509</v>
      </c>
      <c r="G243" s="1"/>
      <c r="H243" s="55"/>
      <c r="I243" s="59"/>
      <c r="J243" s="168"/>
      <c r="K243" s="396"/>
    </row>
    <row r="244" spans="1:11" s="11" customFormat="1" ht="14.4" customHeight="1" thickBot="1">
      <c r="A244" s="392"/>
      <c r="B244" s="5" t="s">
        <v>793</v>
      </c>
      <c r="C244" s="73" t="s">
        <v>794</v>
      </c>
      <c r="D244" s="44" t="s">
        <v>216</v>
      </c>
      <c r="E244" s="259" t="s">
        <v>1424</v>
      </c>
      <c r="F244" s="86" t="s">
        <v>682</v>
      </c>
      <c r="G244" s="1"/>
      <c r="H244" s="55"/>
      <c r="I244" s="59"/>
      <c r="J244" s="168"/>
      <c r="K244" s="396"/>
    </row>
    <row r="245" spans="1:11" s="382" customFormat="1" ht="14.4" customHeight="1" thickBot="1">
      <c r="A245" s="397"/>
      <c r="B245" s="361" t="s">
        <v>793</v>
      </c>
      <c r="C245" s="379" t="s">
        <v>794</v>
      </c>
      <c r="D245" s="383" t="s">
        <v>1121</v>
      </c>
      <c r="E245" s="362" t="s">
        <v>1418</v>
      </c>
      <c r="F245" s="367" t="s">
        <v>1108</v>
      </c>
      <c r="G245" s="371"/>
      <c r="H245" s="366"/>
      <c r="I245" s="362" t="s">
        <v>1117</v>
      </c>
      <c r="J245" s="375" t="s">
        <v>1112</v>
      </c>
      <c r="K245" s="398"/>
    </row>
    <row r="246" spans="1:11" s="11" customFormat="1" ht="14.4" hidden="1" customHeight="1" thickBot="1">
      <c r="A246" s="8">
        <v>57</v>
      </c>
      <c r="B246" s="15" t="s">
        <v>1372</v>
      </c>
      <c r="C246" s="9" t="s">
        <v>795</v>
      </c>
      <c r="D246" s="12" t="s">
        <v>1335</v>
      </c>
      <c r="E246" s="259" t="s">
        <v>1421</v>
      </c>
      <c r="F246" s="138" t="s">
        <v>796</v>
      </c>
      <c r="G246" s="98" t="s">
        <v>797</v>
      </c>
      <c r="H246" s="12" t="s">
        <v>798</v>
      </c>
      <c r="I246" s="12" t="s">
        <v>799</v>
      </c>
      <c r="J246" s="13" t="s">
        <v>800</v>
      </c>
      <c r="K246" s="10" t="s">
        <v>6</v>
      </c>
    </row>
    <row r="247" spans="1:11" s="11" customFormat="1" ht="14.4" hidden="1" customHeight="1" thickBot="1">
      <c r="A247" s="8">
        <v>58</v>
      </c>
      <c r="B247" s="15" t="s">
        <v>1372</v>
      </c>
      <c r="C247" s="9" t="s">
        <v>801</v>
      </c>
      <c r="D247" s="12" t="s">
        <v>802</v>
      </c>
      <c r="E247" s="259" t="s">
        <v>1426</v>
      </c>
      <c r="F247" s="138" t="s">
        <v>803</v>
      </c>
      <c r="G247" s="98" t="s">
        <v>804</v>
      </c>
      <c r="H247" s="12" t="s">
        <v>805</v>
      </c>
      <c r="I247" s="12"/>
      <c r="J247" s="13" t="s">
        <v>806</v>
      </c>
      <c r="K247" s="10" t="s">
        <v>6</v>
      </c>
    </row>
    <row r="248" spans="1:11" s="11" customFormat="1" ht="14.4" hidden="1" customHeight="1">
      <c r="A248" s="391">
        <v>59</v>
      </c>
      <c r="B248" s="4" t="s">
        <v>1372</v>
      </c>
      <c r="C248" s="4" t="s">
        <v>807</v>
      </c>
      <c r="D248" s="114" t="s">
        <v>808</v>
      </c>
      <c r="E248" s="259" t="s">
        <v>1421</v>
      </c>
      <c r="F248" s="393" t="s">
        <v>809</v>
      </c>
      <c r="G248" s="103" t="s">
        <v>810</v>
      </c>
      <c r="H248" s="54" t="s">
        <v>811</v>
      </c>
      <c r="I248" s="16" t="s">
        <v>812</v>
      </c>
      <c r="J248" s="268" t="s">
        <v>813</v>
      </c>
      <c r="K248" s="46" t="s">
        <v>6</v>
      </c>
    </row>
    <row r="249" spans="1:11" s="11" customFormat="1" ht="13.95" hidden="1" customHeight="1">
      <c r="A249" s="392"/>
      <c r="B249" s="5" t="s">
        <v>1372</v>
      </c>
      <c r="C249" s="5" t="s">
        <v>807</v>
      </c>
      <c r="D249" s="150" t="s">
        <v>814</v>
      </c>
      <c r="E249" s="259" t="s">
        <v>1421</v>
      </c>
      <c r="F249" s="394"/>
      <c r="G249" s="76" t="s">
        <v>815</v>
      </c>
      <c r="H249" s="45" t="s">
        <v>816</v>
      </c>
      <c r="I249" s="17" t="s">
        <v>817</v>
      </c>
      <c r="J249" s="275" t="s">
        <v>818</v>
      </c>
      <c r="K249" s="47" t="s">
        <v>6</v>
      </c>
    </row>
    <row r="250" spans="1:11" s="11" customFormat="1" ht="14.4" hidden="1" customHeight="1" thickBot="1">
      <c r="A250" s="397"/>
      <c r="B250" s="6" t="s">
        <v>1372</v>
      </c>
      <c r="C250" s="6" t="s">
        <v>807</v>
      </c>
      <c r="D250" s="115" t="s">
        <v>1335</v>
      </c>
      <c r="E250" s="259" t="s">
        <v>1421</v>
      </c>
      <c r="F250" s="428"/>
      <c r="G250" s="104" t="s">
        <v>819</v>
      </c>
      <c r="H250" s="55" t="s">
        <v>820</v>
      </c>
      <c r="I250" s="18" t="s">
        <v>821</v>
      </c>
      <c r="J250" s="7" t="s">
        <v>822</v>
      </c>
      <c r="K250" s="48" t="s">
        <v>6</v>
      </c>
    </row>
    <row r="251" spans="1:11" s="11" customFormat="1" ht="14.4" hidden="1" customHeight="1" thickBot="1">
      <c r="A251" s="410">
        <v>60</v>
      </c>
      <c r="B251" s="4" t="s">
        <v>1347</v>
      </c>
      <c r="C251" s="4" t="s">
        <v>1098</v>
      </c>
      <c r="D251" s="114" t="s">
        <v>232</v>
      </c>
      <c r="E251" s="259" t="s">
        <v>1418</v>
      </c>
      <c r="F251" s="196" t="s">
        <v>1100</v>
      </c>
      <c r="G251" s="101"/>
      <c r="H251" s="42"/>
      <c r="I251" s="42">
        <v>56226994742</v>
      </c>
      <c r="J251" s="109" t="s">
        <v>1101</v>
      </c>
      <c r="K251" s="46"/>
    </row>
    <row r="252" spans="1:11" s="11" customFormat="1" ht="14.4" hidden="1" customHeight="1" thickBot="1">
      <c r="A252" s="411"/>
      <c r="B252" s="6" t="s">
        <v>1348</v>
      </c>
      <c r="C252" s="6" t="s">
        <v>1098</v>
      </c>
      <c r="D252" s="115" t="s">
        <v>1096</v>
      </c>
      <c r="E252" s="259" t="s">
        <v>1418</v>
      </c>
      <c r="F252" s="196" t="s">
        <v>1099</v>
      </c>
      <c r="G252" s="102"/>
      <c r="H252" s="43"/>
      <c r="I252" s="43">
        <v>56228211426</v>
      </c>
      <c r="J252" s="110" t="s">
        <v>1101</v>
      </c>
      <c r="K252" s="48"/>
    </row>
    <row r="253" spans="1:11" s="11" customFormat="1" ht="14.4" hidden="1" customHeight="1" thickBot="1">
      <c r="A253" s="49">
        <v>61</v>
      </c>
      <c r="B253" s="3" t="s">
        <v>1372</v>
      </c>
      <c r="C253" s="111" t="s">
        <v>1104</v>
      </c>
      <c r="D253" s="114" t="s">
        <v>235</v>
      </c>
      <c r="E253" s="259" t="s">
        <v>1416</v>
      </c>
      <c r="F253" s="85" t="s">
        <v>440</v>
      </c>
      <c r="G253" s="103"/>
      <c r="H253" s="54"/>
      <c r="I253" s="54">
        <v>56552598853</v>
      </c>
      <c r="J253" s="268" t="s">
        <v>1103</v>
      </c>
      <c r="K253" s="46"/>
    </row>
    <row r="254" spans="1:11" s="11" customFormat="1" ht="14.4" hidden="1" customHeight="1" thickBot="1">
      <c r="A254" s="410">
        <v>62</v>
      </c>
      <c r="B254" s="4" t="s">
        <v>1373</v>
      </c>
      <c r="C254" s="4" t="s">
        <v>1080</v>
      </c>
      <c r="D254" s="114" t="s">
        <v>1081</v>
      </c>
      <c r="E254" s="259" t="s">
        <v>1422</v>
      </c>
      <c r="F254" s="412" t="s">
        <v>515</v>
      </c>
      <c r="G254" s="408"/>
      <c r="H254" s="42" t="s">
        <v>1083</v>
      </c>
      <c r="I254" s="402" t="s">
        <v>1084</v>
      </c>
      <c r="J254" s="404"/>
      <c r="K254" s="46"/>
    </row>
    <row r="255" spans="1:11" s="11" customFormat="1" ht="14.4" hidden="1" customHeight="1" thickBot="1">
      <c r="A255" s="411"/>
      <c r="B255" s="6" t="s">
        <v>1372</v>
      </c>
      <c r="C255" s="6" t="s">
        <v>1080</v>
      </c>
      <c r="D255" s="115" t="s">
        <v>1082</v>
      </c>
      <c r="E255" s="259" t="s">
        <v>1422</v>
      </c>
      <c r="F255" s="413"/>
      <c r="G255" s="409"/>
      <c r="H255" s="42" t="s">
        <v>1083</v>
      </c>
      <c r="I255" s="403"/>
      <c r="J255" s="405"/>
      <c r="K255" s="48"/>
    </row>
    <row r="256" spans="1:11" s="11" customFormat="1" ht="14.4" hidden="1" customHeight="1" thickBot="1">
      <c r="A256" s="410">
        <v>63</v>
      </c>
      <c r="B256" s="4" t="s">
        <v>1372</v>
      </c>
      <c r="C256" s="4" t="s">
        <v>1089</v>
      </c>
      <c r="D256" s="114" t="s">
        <v>211</v>
      </c>
      <c r="E256" s="259" t="s">
        <v>1415</v>
      </c>
      <c r="F256" s="412" t="s">
        <v>1090</v>
      </c>
      <c r="G256" s="101" t="s">
        <v>1094</v>
      </c>
      <c r="H256" s="42" t="s">
        <v>1093</v>
      </c>
      <c r="I256" s="42" t="s">
        <v>1092</v>
      </c>
      <c r="J256" s="109" t="s">
        <v>1095</v>
      </c>
      <c r="K256" s="46"/>
    </row>
    <row r="257" spans="1:11" s="11" customFormat="1" ht="14.4" hidden="1" customHeight="1" thickBot="1">
      <c r="A257" s="411"/>
      <c r="B257" s="6" t="s">
        <v>1372</v>
      </c>
      <c r="C257" s="6" t="s">
        <v>1089</v>
      </c>
      <c r="D257" s="115" t="s">
        <v>1091</v>
      </c>
      <c r="E257" s="259" t="s">
        <v>1415</v>
      </c>
      <c r="F257" s="413"/>
      <c r="G257" s="101" t="s">
        <v>1094</v>
      </c>
      <c r="H257" s="42" t="s">
        <v>1093</v>
      </c>
      <c r="I257" s="42" t="s">
        <v>1092</v>
      </c>
      <c r="J257" s="109" t="s">
        <v>1095</v>
      </c>
      <c r="K257" s="348"/>
    </row>
    <row r="258" spans="1:11" s="11" customFormat="1" ht="14.4" hidden="1" customHeight="1" thickBot="1">
      <c r="A258" s="410">
        <v>64</v>
      </c>
      <c r="B258" s="3" t="s">
        <v>1348</v>
      </c>
      <c r="C258" s="4" t="s">
        <v>823</v>
      </c>
      <c r="D258" s="114" t="s">
        <v>1335</v>
      </c>
      <c r="E258" s="259" t="s">
        <v>1432</v>
      </c>
      <c r="F258" s="412" t="s">
        <v>651</v>
      </c>
      <c r="G258" s="408" t="s">
        <v>824</v>
      </c>
      <c r="H258" s="402" t="s">
        <v>825</v>
      </c>
      <c r="I258" s="402"/>
      <c r="J258" s="404" t="s">
        <v>826</v>
      </c>
      <c r="K258" s="46" t="s">
        <v>6</v>
      </c>
    </row>
    <row r="259" spans="1:11" s="11" customFormat="1" ht="14.4" hidden="1" customHeight="1" thickBot="1">
      <c r="A259" s="411"/>
      <c r="B259" s="3" t="s">
        <v>1348</v>
      </c>
      <c r="C259" s="6" t="s">
        <v>823</v>
      </c>
      <c r="D259" s="115" t="s">
        <v>1045</v>
      </c>
      <c r="E259" s="259" t="s">
        <v>1432</v>
      </c>
      <c r="F259" s="413"/>
      <c r="G259" s="409"/>
      <c r="H259" s="403"/>
      <c r="I259" s="403"/>
      <c r="J259" s="405"/>
      <c r="K259" s="48" t="s">
        <v>6</v>
      </c>
    </row>
    <row r="260" spans="1:11" s="11" customFormat="1" ht="14.4" hidden="1" customHeight="1">
      <c r="A260" s="391">
        <v>65</v>
      </c>
      <c r="B260" s="4" t="s">
        <v>1348</v>
      </c>
      <c r="C260" s="4" t="s">
        <v>687</v>
      </c>
      <c r="D260" s="399" t="s">
        <v>1045</v>
      </c>
      <c r="E260" s="259" t="s">
        <v>1432</v>
      </c>
      <c r="F260" s="103" t="s">
        <v>651</v>
      </c>
      <c r="G260" s="103" t="s">
        <v>827</v>
      </c>
      <c r="H260" s="54" t="s">
        <v>828</v>
      </c>
      <c r="I260" s="54"/>
      <c r="J260" s="268" t="s">
        <v>829</v>
      </c>
      <c r="K260" s="395" t="s">
        <v>6</v>
      </c>
    </row>
    <row r="261" spans="1:11" s="11" customFormat="1" ht="14.4" hidden="1" customHeight="1">
      <c r="A261" s="392"/>
      <c r="B261" s="5" t="s">
        <v>1348</v>
      </c>
      <c r="C261" s="5" t="s">
        <v>687</v>
      </c>
      <c r="D261" s="406"/>
      <c r="E261" s="259" t="s">
        <v>1432</v>
      </c>
      <c r="F261" s="76" t="s">
        <v>830</v>
      </c>
      <c r="G261" s="76" t="s">
        <v>831</v>
      </c>
      <c r="H261" s="45" t="s">
        <v>832</v>
      </c>
      <c r="I261" s="45"/>
      <c r="J261" s="275" t="s">
        <v>833</v>
      </c>
      <c r="K261" s="396"/>
    </row>
    <row r="262" spans="1:11" s="11" customFormat="1" ht="14.4" hidden="1" customHeight="1">
      <c r="A262" s="392"/>
      <c r="B262" s="5" t="s">
        <v>1348</v>
      </c>
      <c r="C262" s="5" t="s">
        <v>687</v>
      </c>
      <c r="D262" s="400"/>
      <c r="E262" s="259" t="s">
        <v>1419</v>
      </c>
      <c r="F262" s="76" t="s">
        <v>505</v>
      </c>
      <c r="G262" s="76" t="s">
        <v>834</v>
      </c>
      <c r="H262" s="45" t="s">
        <v>835</v>
      </c>
      <c r="I262" s="45"/>
      <c r="J262" s="275" t="s">
        <v>836</v>
      </c>
      <c r="K262" s="417"/>
    </row>
    <row r="263" spans="1:11" s="11" customFormat="1" ht="14.4" hidden="1" customHeight="1">
      <c r="A263" s="392"/>
      <c r="B263" s="5" t="s">
        <v>1348</v>
      </c>
      <c r="C263" s="5" t="s">
        <v>687</v>
      </c>
      <c r="D263" s="414" t="s">
        <v>691</v>
      </c>
      <c r="E263" s="259" t="s">
        <v>1419</v>
      </c>
      <c r="F263" s="76" t="s">
        <v>500</v>
      </c>
      <c r="G263" s="76" t="s">
        <v>837</v>
      </c>
      <c r="H263" s="45" t="s">
        <v>838</v>
      </c>
      <c r="I263" s="45"/>
      <c r="J263" s="275" t="s">
        <v>839</v>
      </c>
      <c r="K263" s="401" t="s">
        <v>6</v>
      </c>
    </row>
    <row r="264" spans="1:11" s="11" customFormat="1" ht="14.4" hidden="1" customHeight="1">
      <c r="A264" s="392"/>
      <c r="B264" s="5" t="s">
        <v>1348</v>
      </c>
      <c r="C264" s="5" t="s">
        <v>687</v>
      </c>
      <c r="D264" s="406"/>
      <c r="E264" s="259" t="s">
        <v>1421</v>
      </c>
      <c r="F264" s="76" t="s">
        <v>1327</v>
      </c>
      <c r="G264" s="76" t="s">
        <v>840</v>
      </c>
      <c r="H264" s="45" t="s">
        <v>841</v>
      </c>
      <c r="I264" s="45"/>
      <c r="J264" s="275" t="s">
        <v>842</v>
      </c>
      <c r="K264" s="396"/>
    </row>
    <row r="265" spans="1:11" s="11" customFormat="1" ht="14.4" hidden="1" customHeight="1">
      <c r="A265" s="392"/>
      <c r="B265" s="5" t="s">
        <v>1348</v>
      </c>
      <c r="C265" s="5" t="s">
        <v>687</v>
      </c>
      <c r="D265" s="400"/>
      <c r="E265" s="259" t="s">
        <v>1421</v>
      </c>
      <c r="F265" s="76" t="s">
        <v>669</v>
      </c>
      <c r="G265" s="76" t="s">
        <v>843</v>
      </c>
      <c r="H265" s="45" t="s">
        <v>844</v>
      </c>
      <c r="I265" s="45"/>
      <c r="J265" s="275" t="s">
        <v>845</v>
      </c>
      <c r="K265" s="417"/>
    </row>
    <row r="266" spans="1:11" s="11" customFormat="1" ht="14.4" hidden="1" customHeight="1">
      <c r="A266" s="392"/>
      <c r="B266" s="5" t="s">
        <v>1348</v>
      </c>
      <c r="C266" s="5" t="s">
        <v>687</v>
      </c>
      <c r="D266" s="414" t="s">
        <v>846</v>
      </c>
      <c r="E266" s="259" t="s">
        <v>1422</v>
      </c>
      <c r="F266" s="76" t="s">
        <v>515</v>
      </c>
      <c r="G266" s="76" t="s">
        <v>847</v>
      </c>
      <c r="H266" s="45" t="s">
        <v>848</v>
      </c>
      <c r="I266" s="45"/>
      <c r="J266" s="275" t="s">
        <v>849</v>
      </c>
      <c r="K266" s="401" t="s">
        <v>6</v>
      </c>
    </row>
    <row r="267" spans="1:11" s="11" customFormat="1" ht="14.4" hidden="1" customHeight="1">
      <c r="A267" s="392"/>
      <c r="B267" s="5" t="s">
        <v>1348</v>
      </c>
      <c r="C267" s="5" t="s">
        <v>687</v>
      </c>
      <c r="D267" s="406"/>
      <c r="E267" s="259" t="s">
        <v>1426</v>
      </c>
      <c r="F267" s="76" t="s">
        <v>803</v>
      </c>
      <c r="G267" s="76" t="s">
        <v>850</v>
      </c>
      <c r="H267" s="45" t="s">
        <v>851</v>
      </c>
      <c r="I267" s="45"/>
      <c r="J267" s="275" t="s">
        <v>852</v>
      </c>
      <c r="K267" s="396"/>
    </row>
    <row r="268" spans="1:11" s="11" customFormat="1" ht="14.4" hidden="1" customHeight="1" thickBot="1">
      <c r="A268" s="397"/>
      <c r="B268" s="6" t="s">
        <v>1348</v>
      </c>
      <c r="C268" s="6" t="s">
        <v>687</v>
      </c>
      <c r="D268" s="407"/>
      <c r="E268" s="259" t="s">
        <v>1426</v>
      </c>
      <c r="F268" s="104" t="s">
        <v>548</v>
      </c>
      <c r="G268" s="104" t="s">
        <v>853</v>
      </c>
      <c r="H268" s="55" t="s">
        <v>854</v>
      </c>
      <c r="I268" s="55"/>
      <c r="J268" s="7" t="s">
        <v>855</v>
      </c>
      <c r="K268" s="398"/>
    </row>
    <row r="269" spans="1:11" s="11" customFormat="1" ht="14.4" hidden="1" customHeight="1">
      <c r="A269" s="391">
        <v>66</v>
      </c>
      <c r="B269" s="4" t="s">
        <v>1348</v>
      </c>
      <c r="C269" s="4" t="s">
        <v>856</v>
      </c>
      <c r="D269" s="308" t="s">
        <v>12</v>
      </c>
      <c r="E269" s="305" t="s">
        <v>1429</v>
      </c>
      <c r="F269" s="304" t="s">
        <v>1105</v>
      </c>
      <c r="G269" s="103" t="s">
        <v>857</v>
      </c>
      <c r="H269" s="54" t="s">
        <v>858</v>
      </c>
      <c r="I269" s="54" t="s">
        <v>1511</v>
      </c>
      <c r="J269" s="19"/>
      <c r="K269" s="46"/>
    </row>
    <row r="270" spans="1:11" s="11" customFormat="1" ht="14.4" hidden="1" customHeight="1">
      <c r="A270" s="392"/>
      <c r="B270" s="5" t="s">
        <v>1348</v>
      </c>
      <c r="C270" s="5" t="s">
        <v>856</v>
      </c>
      <c r="D270" s="308" t="s">
        <v>12</v>
      </c>
      <c r="E270" s="305" t="s">
        <v>1427</v>
      </c>
      <c r="F270" s="304" t="s">
        <v>651</v>
      </c>
      <c r="G270" s="76" t="s">
        <v>860</v>
      </c>
      <c r="H270" s="45" t="s">
        <v>861</v>
      </c>
      <c r="I270" s="45" t="s">
        <v>862</v>
      </c>
      <c r="J270" s="275" t="s">
        <v>863</v>
      </c>
      <c r="K270" s="47"/>
    </row>
    <row r="271" spans="1:11" s="11" customFormat="1" ht="14.4" hidden="1" customHeight="1">
      <c r="A271" s="392"/>
      <c r="B271" s="5" t="s">
        <v>1348</v>
      </c>
      <c r="C271" s="5" t="s">
        <v>856</v>
      </c>
      <c r="D271" s="308" t="s">
        <v>12</v>
      </c>
      <c r="E271" s="305" t="s">
        <v>1419</v>
      </c>
      <c r="F271" s="304" t="s">
        <v>500</v>
      </c>
      <c r="G271" s="269"/>
      <c r="H271" s="256"/>
      <c r="I271" s="256" t="s">
        <v>1511</v>
      </c>
      <c r="J271" s="168"/>
      <c r="K271" s="258"/>
    </row>
    <row r="272" spans="1:11" s="11" customFormat="1" ht="14.4" hidden="1" customHeight="1">
      <c r="A272" s="392"/>
      <c r="B272" s="5" t="s">
        <v>1348</v>
      </c>
      <c r="C272" s="5" t="s">
        <v>856</v>
      </c>
      <c r="D272" s="308" t="s">
        <v>12</v>
      </c>
      <c r="E272" s="305" t="s">
        <v>1421</v>
      </c>
      <c r="F272" s="304" t="s">
        <v>1327</v>
      </c>
      <c r="G272" s="269"/>
      <c r="H272" s="256"/>
      <c r="I272" s="256" t="s">
        <v>1511</v>
      </c>
      <c r="J272" s="168"/>
      <c r="K272" s="258"/>
    </row>
    <row r="273" spans="1:11" s="11" customFormat="1" ht="14.4" hidden="1" customHeight="1">
      <c r="A273" s="392"/>
      <c r="B273" s="5" t="s">
        <v>1348</v>
      </c>
      <c r="C273" s="5" t="s">
        <v>856</v>
      </c>
      <c r="D273" s="308" t="s">
        <v>12</v>
      </c>
      <c r="E273" s="305" t="s">
        <v>1422</v>
      </c>
      <c r="F273" s="304" t="s">
        <v>515</v>
      </c>
      <c r="G273" s="269"/>
      <c r="H273" s="256"/>
      <c r="I273" s="256" t="s">
        <v>1511</v>
      </c>
      <c r="J273" s="168"/>
      <c r="K273" s="258"/>
    </row>
    <row r="274" spans="1:11" s="11" customFormat="1" ht="14.4" hidden="1" customHeight="1">
      <c r="A274" s="392"/>
      <c r="B274" s="5" t="s">
        <v>1348</v>
      </c>
      <c r="C274" s="5" t="s">
        <v>856</v>
      </c>
      <c r="D274" s="308" t="s">
        <v>12</v>
      </c>
      <c r="E274" s="305" t="s">
        <v>1426</v>
      </c>
      <c r="F274" s="304" t="s">
        <v>803</v>
      </c>
      <c r="G274" s="269"/>
      <c r="H274" s="256"/>
      <c r="I274" s="256" t="s">
        <v>1511</v>
      </c>
      <c r="J274" s="168"/>
      <c r="K274" s="258"/>
    </row>
    <row r="275" spans="1:11" s="11" customFormat="1" ht="14.4" hidden="1" customHeight="1">
      <c r="A275" s="392"/>
      <c r="B275" s="5" t="s">
        <v>1348</v>
      </c>
      <c r="C275" s="5" t="s">
        <v>856</v>
      </c>
      <c r="D275" s="308" t="s">
        <v>12</v>
      </c>
      <c r="E275" s="305" t="s">
        <v>1426</v>
      </c>
      <c r="F275" s="304" t="s">
        <v>548</v>
      </c>
      <c r="G275" s="269"/>
      <c r="H275" s="256"/>
      <c r="I275" s="256" t="s">
        <v>1511</v>
      </c>
      <c r="J275" s="168"/>
      <c r="K275" s="258"/>
    </row>
    <row r="276" spans="1:11" s="11" customFormat="1" ht="14.4" hidden="1" customHeight="1">
      <c r="A276" s="392"/>
      <c r="B276" s="5" t="s">
        <v>1348</v>
      </c>
      <c r="C276" s="5" t="s">
        <v>856</v>
      </c>
      <c r="D276" s="308" t="s">
        <v>1515</v>
      </c>
      <c r="E276" s="305" t="s">
        <v>1416</v>
      </c>
      <c r="F276" s="305" t="s">
        <v>440</v>
      </c>
      <c r="G276" s="269"/>
      <c r="H276" s="256"/>
      <c r="I276" s="256" t="s">
        <v>1511</v>
      </c>
      <c r="J276" s="168"/>
      <c r="K276" s="258"/>
    </row>
    <row r="277" spans="1:11" s="11" customFormat="1" ht="14.4" hidden="1" customHeight="1">
      <c r="A277" s="392"/>
      <c r="B277" s="5" t="s">
        <v>1348</v>
      </c>
      <c r="C277" s="5" t="s">
        <v>856</v>
      </c>
      <c r="D277" s="308" t="s">
        <v>1515</v>
      </c>
      <c r="E277" s="305" t="s">
        <v>1429</v>
      </c>
      <c r="F277" s="305" t="s">
        <v>1105</v>
      </c>
      <c r="G277" s="269"/>
      <c r="H277" s="256"/>
      <c r="I277" s="256" t="s">
        <v>1511</v>
      </c>
      <c r="J277" s="168"/>
      <c r="K277" s="258"/>
    </row>
    <row r="278" spans="1:11" s="11" customFormat="1" ht="14.4" hidden="1" customHeight="1">
      <c r="A278" s="392"/>
      <c r="B278" s="5" t="s">
        <v>1348</v>
      </c>
      <c r="C278" s="5" t="s">
        <v>856</v>
      </c>
      <c r="D278" s="308" t="s">
        <v>1515</v>
      </c>
      <c r="E278" s="305" t="s">
        <v>1417</v>
      </c>
      <c r="F278" s="305" t="s">
        <v>468</v>
      </c>
      <c r="G278" s="269"/>
      <c r="H278" s="256"/>
      <c r="I278" s="256" t="s">
        <v>1511</v>
      </c>
      <c r="J278" s="168"/>
      <c r="K278" s="258"/>
    </row>
    <row r="279" spans="1:11" s="11" customFormat="1" ht="14.4" hidden="1" customHeight="1" thickBot="1">
      <c r="A279" s="397"/>
      <c r="B279" s="273" t="s">
        <v>1348</v>
      </c>
      <c r="C279" s="273" t="s">
        <v>856</v>
      </c>
      <c r="D279" s="308" t="s">
        <v>1515</v>
      </c>
      <c r="E279" s="305" t="s">
        <v>1418</v>
      </c>
      <c r="F279" s="305" t="s">
        <v>1530</v>
      </c>
      <c r="G279" s="104" t="s">
        <v>864</v>
      </c>
      <c r="H279" s="55" t="s">
        <v>865</v>
      </c>
      <c r="I279" s="18" t="s">
        <v>866</v>
      </c>
      <c r="J279" s="7" t="s">
        <v>867</v>
      </c>
      <c r="K279" s="48"/>
    </row>
    <row r="280" spans="1:11" s="11" customFormat="1" ht="14.4" hidden="1" customHeight="1">
      <c r="A280" s="391">
        <v>67</v>
      </c>
      <c r="B280" s="4" t="s">
        <v>1348</v>
      </c>
      <c r="C280" s="4" t="s">
        <v>868</v>
      </c>
      <c r="D280" s="114" t="s">
        <v>859</v>
      </c>
      <c r="E280" s="266" t="s">
        <v>1432</v>
      </c>
      <c r="F280" s="260" t="s">
        <v>651</v>
      </c>
      <c r="G280" s="103" t="s">
        <v>869</v>
      </c>
      <c r="H280" s="54"/>
      <c r="I280" s="54" t="s">
        <v>870</v>
      </c>
      <c r="J280" s="19"/>
      <c r="K280" s="46" t="s">
        <v>6</v>
      </c>
    </row>
    <row r="281" spans="1:11" s="11" customFormat="1" ht="14.4" hidden="1" customHeight="1">
      <c r="A281" s="392"/>
      <c r="B281" s="5" t="s">
        <v>1347</v>
      </c>
      <c r="C281" s="5" t="s">
        <v>868</v>
      </c>
      <c r="D281" s="414" t="s">
        <v>84</v>
      </c>
      <c r="E281" s="259" t="s">
        <v>1421</v>
      </c>
      <c r="F281" s="88" t="s">
        <v>871</v>
      </c>
      <c r="G281" s="76" t="s">
        <v>872</v>
      </c>
      <c r="H281" s="45"/>
      <c r="I281" s="45" t="s">
        <v>873</v>
      </c>
      <c r="J281" s="20"/>
      <c r="K281" s="401" t="s">
        <v>6</v>
      </c>
    </row>
    <row r="282" spans="1:11" s="11" customFormat="1" ht="14.4" hidden="1" customHeight="1" thickBot="1">
      <c r="A282" s="397"/>
      <c r="B282" s="6" t="s">
        <v>1348</v>
      </c>
      <c r="C282" s="5" t="s">
        <v>868</v>
      </c>
      <c r="D282" s="407"/>
      <c r="E282" s="259" t="s">
        <v>1422</v>
      </c>
      <c r="F282" s="86" t="s">
        <v>874</v>
      </c>
      <c r="G282" s="104" t="s">
        <v>875</v>
      </c>
      <c r="H282" s="55"/>
      <c r="I282" s="55" t="s">
        <v>876</v>
      </c>
      <c r="J282" s="7"/>
      <c r="K282" s="398"/>
    </row>
    <row r="283" spans="1:11" s="11" customFormat="1" ht="14.4" hidden="1" customHeight="1">
      <c r="A283" s="410">
        <v>68</v>
      </c>
      <c r="B283" s="4" t="s">
        <v>1348</v>
      </c>
      <c r="C283" s="4" t="s">
        <v>877</v>
      </c>
      <c r="D283" s="402" t="s">
        <v>1045</v>
      </c>
      <c r="E283" s="259" t="s">
        <v>1421</v>
      </c>
      <c r="F283" s="85" t="s">
        <v>1327</v>
      </c>
      <c r="G283" s="105" t="s">
        <v>878</v>
      </c>
      <c r="H283" s="21" t="s">
        <v>879</v>
      </c>
      <c r="I283" s="54"/>
      <c r="J283" s="268" t="s">
        <v>880</v>
      </c>
      <c r="K283" s="415" t="s">
        <v>6</v>
      </c>
    </row>
    <row r="284" spans="1:11" s="11" customFormat="1" ht="14.4" hidden="1" customHeight="1" thickBot="1">
      <c r="A284" s="411"/>
      <c r="B284" s="6" t="s">
        <v>1348</v>
      </c>
      <c r="C284" s="6" t="s">
        <v>877</v>
      </c>
      <c r="D284" s="403"/>
      <c r="E284" s="259" t="s">
        <v>1420</v>
      </c>
      <c r="F284" s="86" t="s">
        <v>660</v>
      </c>
      <c r="G284" s="106" t="s">
        <v>881</v>
      </c>
      <c r="H284" s="22" t="s">
        <v>882</v>
      </c>
      <c r="I284" s="55"/>
      <c r="J284" s="7" t="s">
        <v>883</v>
      </c>
      <c r="K284" s="416"/>
    </row>
    <row r="285" spans="1:11" s="11" customFormat="1" ht="14.4" hidden="1" customHeight="1">
      <c r="A285" s="391">
        <v>69</v>
      </c>
      <c r="B285" s="4" t="s">
        <v>1348</v>
      </c>
      <c r="C285" s="4" t="s">
        <v>884</v>
      </c>
      <c r="D285" s="399" t="s">
        <v>1045</v>
      </c>
      <c r="E285" s="259" t="s">
        <v>1432</v>
      </c>
      <c r="F285" s="85" t="s">
        <v>651</v>
      </c>
      <c r="G285" s="103" t="s">
        <v>885</v>
      </c>
      <c r="H285" s="54" t="s">
        <v>886</v>
      </c>
      <c r="I285" s="23" t="s">
        <v>887</v>
      </c>
      <c r="J285" s="268" t="s">
        <v>888</v>
      </c>
      <c r="K285" s="395" t="s">
        <v>6</v>
      </c>
    </row>
    <row r="286" spans="1:11" s="11" customFormat="1" ht="14.4" hidden="1" customHeight="1">
      <c r="A286" s="392"/>
      <c r="B286" s="5" t="s">
        <v>1348</v>
      </c>
      <c r="C286" s="5" t="s">
        <v>884</v>
      </c>
      <c r="D286" s="406"/>
      <c r="E286" s="259" t="s">
        <v>1432</v>
      </c>
      <c r="F286" s="88" t="s">
        <v>830</v>
      </c>
      <c r="G286" s="76" t="s">
        <v>889</v>
      </c>
      <c r="H286" s="45" t="s">
        <v>890</v>
      </c>
      <c r="I286" s="45" t="s">
        <v>891</v>
      </c>
      <c r="J286" s="275" t="s">
        <v>892</v>
      </c>
      <c r="K286" s="396"/>
    </row>
    <row r="287" spans="1:11" s="11" customFormat="1" ht="14.4" hidden="1" customHeight="1">
      <c r="A287" s="392"/>
      <c r="B287" s="5" t="s">
        <v>1348</v>
      </c>
      <c r="C287" s="5" t="s">
        <v>884</v>
      </c>
      <c r="D287" s="406"/>
      <c r="E287" s="259" t="s">
        <v>1419</v>
      </c>
      <c r="F287" s="88" t="s">
        <v>500</v>
      </c>
      <c r="G287" s="76" t="s">
        <v>893</v>
      </c>
      <c r="H287" s="45" t="s">
        <v>894</v>
      </c>
      <c r="I287" s="45" t="s">
        <v>895</v>
      </c>
      <c r="J287" s="275" t="s">
        <v>896</v>
      </c>
      <c r="K287" s="417"/>
    </row>
    <row r="288" spans="1:11" s="11" customFormat="1" ht="14.4" hidden="1" customHeight="1">
      <c r="A288" s="392"/>
      <c r="B288" s="5" t="s">
        <v>1348</v>
      </c>
      <c r="C288" s="5" t="s">
        <v>884</v>
      </c>
      <c r="D288" s="400"/>
      <c r="E288" s="259" t="s">
        <v>1421</v>
      </c>
      <c r="F288" s="88" t="s">
        <v>669</v>
      </c>
      <c r="G288" s="76" t="s">
        <v>897</v>
      </c>
      <c r="H288" s="45" t="s">
        <v>898</v>
      </c>
      <c r="I288" s="45" t="s">
        <v>899</v>
      </c>
      <c r="J288" s="275" t="s">
        <v>900</v>
      </c>
      <c r="K288" s="401" t="s">
        <v>6</v>
      </c>
    </row>
    <row r="289" spans="1:11" s="11" customFormat="1" ht="14.4" hidden="1" customHeight="1">
      <c r="A289" s="392"/>
      <c r="B289" s="5" t="s">
        <v>1348</v>
      </c>
      <c r="C289" s="5" t="s">
        <v>884</v>
      </c>
      <c r="D289" s="414" t="s">
        <v>1335</v>
      </c>
      <c r="E289" s="259" t="s">
        <v>1422</v>
      </c>
      <c r="F289" s="88" t="s">
        <v>515</v>
      </c>
      <c r="G289" s="76" t="s">
        <v>901</v>
      </c>
      <c r="H289" s="45" t="s">
        <v>902</v>
      </c>
      <c r="I289" s="45" t="s">
        <v>903</v>
      </c>
      <c r="J289" s="275" t="s">
        <v>904</v>
      </c>
      <c r="K289" s="396"/>
    </row>
    <row r="290" spans="1:11" s="11" customFormat="1" ht="14.4" hidden="1" customHeight="1">
      <c r="A290" s="392"/>
      <c r="B290" s="5" t="s">
        <v>1348</v>
      </c>
      <c r="C290" s="5" t="s">
        <v>884</v>
      </c>
      <c r="D290" s="406"/>
      <c r="E290" s="259" t="s">
        <v>1424</v>
      </c>
      <c r="F290" s="88" t="s">
        <v>682</v>
      </c>
      <c r="G290" s="76" t="s">
        <v>905</v>
      </c>
      <c r="H290" s="45" t="s">
        <v>906</v>
      </c>
      <c r="I290" s="45" t="s">
        <v>907</v>
      </c>
      <c r="J290" s="275" t="s">
        <v>908</v>
      </c>
      <c r="K290" s="396"/>
    </row>
    <row r="291" spans="1:11" s="11" customFormat="1" ht="14.4" hidden="1" customHeight="1" thickBot="1">
      <c r="A291" s="397"/>
      <c r="B291" s="6" t="s">
        <v>1348</v>
      </c>
      <c r="C291" s="5" t="s">
        <v>884</v>
      </c>
      <c r="D291" s="407"/>
      <c r="E291" s="259" t="s">
        <v>1422</v>
      </c>
      <c r="F291" s="86"/>
      <c r="G291" s="104" t="s">
        <v>909</v>
      </c>
      <c r="H291" s="55" t="s">
        <v>910</v>
      </c>
      <c r="I291" s="55" t="s">
        <v>911</v>
      </c>
      <c r="J291" s="7" t="s">
        <v>912</v>
      </c>
      <c r="K291" s="398"/>
    </row>
    <row r="292" spans="1:11" s="11" customFormat="1" ht="14.4" hidden="1" customHeight="1">
      <c r="A292" s="391">
        <v>70</v>
      </c>
      <c r="B292" s="4" t="s">
        <v>1348</v>
      </c>
      <c r="C292" s="4" t="s">
        <v>274</v>
      </c>
      <c r="D292" s="114" t="s">
        <v>1335</v>
      </c>
      <c r="E292" s="259" t="s">
        <v>1419</v>
      </c>
      <c r="F292" s="85" t="s">
        <v>505</v>
      </c>
      <c r="G292" s="103" t="s">
        <v>913</v>
      </c>
      <c r="H292" s="54" t="s">
        <v>914</v>
      </c>
      <c r="I292" s="54"/>
      <c r="J292" s="268" t="s">
        <v>915</v>
      </c>
      <c r="K292" s="395" t="s">
        <v>6</v>
      </c>
    </row>
    <row r="293" spans="1:11" s="11" customFormat="1" ht="14.4" hidden="1" customHeight="1" thickBot="1">
      <c r="A293" s="397"/>
      <c r="B293" s="6" t="s">
        <v>1348</v>
      </c>
      <c r="C293" s="6" t="s">
        <v>274</v>
      </c>
      <c r="D293" s="115" t="s">
        <v>1335</v>
      </c>
      <c r="E293" s="259" t="s">
        <v>1422</v>
      </c>
      <c r="F293" s="86" t="s">
        <v>515</v>
      </c>
      <c r="G293" s="104" t="s">
        <v>916</v>
      </c>
      <c r="H293" s="55" t="s">
        <v>917</v>
      </c>
      <c r="I293" s="55"/>
      <c r="J293" s="7" t="s">
        <v>918</v>
      </c>
      <c r="K293" s="398"/>
    </row>
    <row r="294" spans="1:11" s="11" customFormat="1" ht="14.4" hidden="1" customHeight="1">
      <c r="A294" s="391">
        <v>71</v>
      </c>
      <c r="B294" s="4" t="s">
        <v>1348</v>
      </c>
      <c r="C294" s="4" t="s">
        <v>919</v>
      </c>
      <c r="D294" s="399" t="s">
        <v>1334</v>
      </c>
      <c r="E294" s="259" t="s">
        <v>1421</v>
      </c>
      <c r="F294" s="85" t="s">
        <v>1327</v>
      </c>
      <c r="G294" s="103" t="s">
        <v>920</v>
      </c>
      <c r="H294" s="54" t="s">
        <v>921</v>
      </c>
      <c r="I294" s="54"/>
      <c r="J294" s="268" t="s">
        <v>922</v>
      </c>
      <c r="K294" s="46" t="s">
        <v>6</v>
      </c>
    </row>
    <row r="295" spans="1:11" s="11" customFormat="1" ht="14.4" hidden="1" customHeight="1">
      <c r="A295" s="392"/>
      <c r="B295" s="5" t="s">
        <v>1348</v>
      </c>
      <c r="C295" s="5" t="s">
        <v>919</v>
      </c>
      <c r="D295" s="400"/>
      <c r="E295" s="259" t="s">
        <v>1421</v>
      </c>
      <c r="F295" s="88" t="s">
        <v>669</v>
      </c>
      <c r="G295" s="76" t="s">
        <v>923</v>
      </c>
      <c r="H295" s="45" t="s">
        <v>924</v>
      </c>
      <c r="I295" s="45"/>
      <c r="J295" s="275" t="s">
        <v>925</v>
      </c>
      <c r="K295" s="401" t="s">
        <v>6</v>
      </c>
    </row>
    <row r="296" spans="1:11" s="11" customFormat="1" ht="14.4" hidden="1" customHeight="1" thickBot="1">
      <c r="A296" s="397"/>
      <c r="B296" s="6" t="s">
        <v>1348</v>
      </c>
      <c r="C296" s="6" t="s">
        <v>919</v>
      </c>
      <c r="D296" s="115" t="s">
        <v>1335</v>
      </c>
      <c r="E296" s="259" t="s">
        <v>1420</v>
      </c>
      <c r="F296" s="86" t="s">
        <v>660</v>
      </c>
      <c r="G296" s="104" t="s">
        <v>926</v>
      </c>
      <c r="H296" s="55" t="s">
        <v>927</v>
      </c>
      <c r="I296" s="55"/>
      <c r="J296" s="7" t="s">
        <v>928</v>
      </c>
      <c r="K296" s="398"/>
    </row>
    <row r="297" spans="1:11" s="11" customFormat="1" ht="14.4" hidden="1" customHeight="1">
      <c r="A297" s="391">
        <v>72</v>
      </c>
      <c r="B297" s="4" t="s">
        <v>1348</v>
      </c>
      <c r="C297" s="4" t="s">
        <v>929</v>
      </c>
      <c r="D297" s="399" t="s">
        <v>1335</v>
      </c>
      <c r="E297" s="259" t="s">
        <v>1421</v>
      </c>
      <c r="F297" s="85" t="s">
        <v>930</v>
      </c>
      <c r="G297" s="103" t="s">
        <v>931</v>
      </c>
      <c r="H297" s="54" t="s">
        <v>932</v>
      </c>
      <c r="I297" s="54" t="s">
        <v>933</v>
      </c>
      <c r="J297" s="268" t="s">
        <v>934</v>
      </c>
      <c r="K297" s="395" t="s">
        <v>6</v>
      </c>
    </row>
    <row r="298" spans="1:11" s="11" customFormat="1" ht="14.4" hidden="1" customHeight="1">
      <c r="A298" s="392"/>
      <c r="B298" s="5" t="s">
        <v>1348</v>
      </c>
      <c r="C298" s="5" t="s">
        <v>929</v>
      </c>
      <c r="D298" s="406"/>
      <c r="E298" s="259" t="s">
        <v>1421</v>
      </c>
      <c r="F298" s="88" t="s">
        <v>935</v>
      </c>
      <c r="G298" s="76" t="s">
        <v>936</v>
      </c>
      <c r="H298" s="45" t="s">
        <v>937</v>
      </c>
      <c r="I298" s="45" t="s">
        <v>938</v>
      </c>
      <c r="J298" s="20"/>
      <c r="K298" s="396"/>
    </row>
    <row r="299" spans="1:11" s="11" customFormat="1" ht="14.4" hidden="1" customHeight="1" thickBot="1">
      <c r="A299" s="397"/>
      <c r="B299" s="6" t="s">
        <v>1348</v>
      </c>
      <c r="C299" s="6" t="s">
        <v>929</v>
      </c>
      <c r="D299" s="407"/>
      <c r="E299" s="259" t="s">
        <v>1421</v>
      </c>
      <c r="F299" s="86" t="s">
        <v>669</v>
      </c>
      <c r="G299" s="104" t="s">
        <v>939</v>
      </c>
      <c r="H299" s="55" t="s">
        <v>940</v>
      </c>
      <c r="I299" s="55" t="s">
        <v>941</v>
      </c>
      <c r="J299" s="7" t="s">
        <v>942</v>
      </c>
      <c r="K299" s="398"/>
    </row>
    <row r="300" spans="1:11" s="11" customFormat="1" ht="14.4" hidden="1" customHeight="1" thickBot="1">
      <c r="A300" s="8">
        <v>73</v>
      </c>
      <c r="B300" s="3" t="s">
        <v>793</v>
      </c>
      <c r="C300" s="9" t="s">
        <v>943</v>
      </c>
      <c r="D300" s="12" t="s">
        <v>1337</v>
      </c>
      <c r="E300" s="259" t="s">
        <v>1418</v>
      </c>
      <c r="F300" s="138"/>
      <c r="G300" s="98"/>
      <c r="H300" s="12"/>
      <c r="I300" s="12"/>
      <c r="J300" s="13"/>
      <c r="K300" s="10"/>
    </row>
    <row r="301" spans="1:11" s="11" customFormat="1" ht="14.4" hidden="1" customHeight="1">
      <c r="A301" s="391">
        <v>74</v>
      </c>
      <c r="B301" s="4" t="s">
        <v>1372</v>
      </c>
      <c r="C301" s="4" t="s">
        <v>734</v>
      </c>
      <c r="D301" s="114" t="s">
        <v>1334</v>
      </c>
      <c r="E301" s="259" t="s">
        <v>1418</v>
      </c>
      <c r="F301" s="393" t="s">
        <v>568</v>
      </c>
      <c r="G301" s="93" t="s">
        <v>735</v>
      </c>
      <c r="H301" s="33" t="s">
        <v>736</v>
      </c>
      <c r="I301" s="34">
        <v>223679700</v>
      </c>
      <c r="J301" s="268" t="s">
        <v>737</v>
      </c>
      <c r="K301" s="395" t="s">
        <v>6</v>
      </c>
    </row>
    <row r="302" spans="1:11" s="11" customFormat="1" ht="14.4" hidden="1" customHeight="1" thickBot="1">
      <c r="A302" s="392"/>
      <c r="B302" s="151" t="s">
        <v>1348</v>
      </c>
      <c r="C302" s="6" t="s">
        <v>734</v>
      </c>
      <c r="D302" s="119" t="s">
        <v>691</v>
      </c>
      <c r="E302" s="259" t="s">
        <v>1418</v>
      </c>
      <c r="F302" s="394"/>
      <c r="G302" s="185" t="s">
        <v>738</v>
      </c>
      <c r="H302" s="211" t="s">
        <v>739</v>
      </c>
      <c r="I302" s="186">
        <v>223679700</v>
      </c>
      <c r="J302" s="168" t="s">
        <v>740</v>
      </c>
      <c r="K302" s="396"/>
    </row>
    <row r="303" spans="1:11" s="143" customFormat="1" ht="14.4" hidden="1" customHeight="1" thickBot="1">
      <c r="A303" s="8">
        <v>75</v>
      </c>
      <c r="B303" s="24" t="s">
        <v>793</v>
      </c>
      <c r="C303" s="9" t="s">
        <v>752</v>
      </c>
      <c r="D303" s="12" t="s">
        <v>1335</v>
      </c>
      <c r="E303" s="12" t="s">
        <v>1418</v>
      </c>
      <c r="F303" s="138" t="s">
        <v>568</v>
      </c>
      <c r="G303" s="107" t="s">
        <v>944</v>
      </c>
      <c r="H303" s="37" t="s">
        <v>945</v>
      </c>
      <c r="I303" s="38">
        <v>226542545</v>
      </c>
      <c r="J303" s="13" t="s">
        <v>946</v>
      </c>
      <c r="K303" s="10" t="s">
        <v>6</v>
      </c>
    </row>
    <row r="304" spans="1:11" s="11" customFormat="1" ht="14.4" hidden="1" customHeight="1" thickBot="1">
      <c r="A304" s="69">
        <v>76</v>
      </c>
      <c r="B304" s="212" t="s">
        <v>772</v>
      </c>
      <c r="C304" s="118" t="s">
        <v>773</v>
      </c>
      <c r="D304" s="121" t="s">
        <v>774</v>
      </c>
      <c r="E304" s="257" t="s">
        <v>1418</v>
      </c>
      <c r="F304" s="89" t="s">
        <v>568</v>
      </c>
      <c r="G304" s="189" t="s">
        <v>775</v>
      </c>
      <c r="H304" s="213" t="s">
        <v>1344</v>
      </c>
      <c r="I304" s="61" t="s">
        <v>776</v>
      </c>
      <c r="J304" s="214" t="s">
        <v>777</v>
      </c>
      <c r="K304" s="65" t="s">
        <v>759</v>
      </c>
    </row>
    <row r="305" spans="1:11" s="11" customFormat="1" ht="14.4" hidden="1" customHeight="1" thickBot="1">
      <c r="A305" s="8">
        <v>77</v>
      </c>
      <c r="B305" s="24" t="s">
        <v>772</v>
      </c>
      <c r="C305" s="9" t="s">
        <v>778</v>
      </c>
      <c r="D305" s="12" t="s">
        <v>774</v>
      </c>
      <c r="E305" s="12" t="s">
        <v>1418</v>
      </c>
      <c r="F305" s="138" t="s">
        <v>568</v>
      </c>
      <c r="G305" s="98" t="s">
        <v>779</v>
      </c>
      <c r="H305" s="37" t="s">
        <v>780</v>
      </c>
      <c r="I305" s="12" t="s">
        <v>781</v>
      </c>
      <c r="J305" s="12" t="s">
        <v>782</v>
      </c>
      <c r="K305" s="10" t="s">
        <v>759</v>
      </c>
    </row>
    <row r="306" spans="1:11" s="11" customFormat="1" ht="14.4" hidden="1" customHeight="1" thickBot="1">
      <c r="A306" s="8">
        <v>78</v>
      </c>
      <c r="B306" s="24" t="s">
        <v>772</v>
      </c>
      <c r="C306" s="9" t="s">
        <v>783</v>
      </c>
      <c r="D306" s="12" t="s">
        <v>774</v>
      </c>
      <c r="E306" s="12" t="s">
        <v>1418</v>
      </c>
      <c r="F306" s="138" t="s">
        <v>568</v>
      </c>
      <c r="G306" s="98" t="s">
        <v>784</v>
      </c>
      <c r="H306" s="37" t="s">
        <v>785</v>
      </c>
      <c r="I306" s="12" t="s">
        <v>786</v>
      </c>
      <c r="J306" s="13" t="s">
        <v>787</v>
      </c>
      <c r="K306" s="10" t="s">
        <v>759</v>
      </c>
    </row>
    <row r="307" spans="1:11" s="11" customFormat="1" ht="14.4" hidden="1" customHeight="1" thickBot="1">
      <c r="A307" s="8">
        <v>80</v>
      </c>
      <c r="B307" s="24" t="s">
        <v>772</v>
      </c>
      <c r="C307" s="9" t="s">
        <v>788</v>
      </c>
      <c r="D307" s="12" t="s">
        <v>774</v>
      </c>
      <c r="E307" s="12" t="s">
        <v>1418</v>
      </c>
      <c r="F307" s="138" t="s">
        <v>568</v>
      </c>
      <c r="G307" s="98" t="s">
        <v>789</v>
      </c>
      <c r="H307" s="37" t="s">
        <v>790</v>
      </c>
      <c r="I307" s="12" t="s">
        <v>791</v>
      </c>
      <c r="J307" s="13" t="s">
        <v>792</v>
      </c>
      <c r="K307" s="10"/>
    </row>
    <row r="308" spans="1:11" s="11" customFormat="1" ht="12.6" hidden="1" thickBot="1">
      <c r="A308" s="8">
        <v>81</v>
      </c>
      <c r="B308" s="28" t="s">
        <v>772</v>
      </c>
      <c r="C308" s="9" t="s">
        <v>950</v>
      </c>
      <c r="D308" s="12" t="s">
        <v>774</v>
      </c>
      <c r="E308" s="12" t="s">
        <v>1418</v>
      </c>
      <c r="F308" s="191" t="s">
        <v>568</v>
      </c>
      <c r="G308" s="108" t="s">
        <v>1341</v>
      </c>
      <c r="H308" s="40" t="s">
        <v>1343</v>
      </c>
      <c r="I308" s="40" t="s">
        <v>1342</v>
      </c>
      <c r="J308" s="188" t="s">
        <v>1340</v>
      </c>
      <c r="K308" s="40"/>
    </row>
    <row r="309" spans="1:11" s="11" customFormat="1" ht="12.6" hidden="1" thickBot="1">
      <c r="A309" s="68">
        <v>82</v>
      </c>
      <c r="B309" s="28" t="s">
        <v>772</v>
      </c>
      <c r="C309" s="9" t="s">
        <v>1057</v>
      </c>
      <c r="D309" s="12" t="s">
        <v>774</v>
      </c>
      <c r="E309" s="12" t="s">
        <v>1418</v>
      </c>
      <c r="F309" s="191" t="s">
        <v>568</v>
      </c>
      <c r="G309" s="108"/>
      <c r="H309" s="40"/>
      <c r="I309" s="40" t="s">
        <v>1056</v>
      </c>
      <c r="J309" s="187" t="s">
        <v>1055</v>
      </c>
      <c r="K309" s="40"/>
    </row>
    <row r="310" spans="1:11" ht="12.6" hidden="1" customHeight="1" thickBot="1">
      <c r="A310" s="391">
        <v>83</v>
      </c>
      <c r="B310" s="4" t="s">
        <v>1403</v>
      </c>
      <c r="C310" s="4" t="s">
        <v>1374</v>
      </c>
      <c r="D310" s="114" t="s">
        <v>5</v>
      </c>
      <c r="E310" s="248" t="s">
        <v>1422</v>
      </c>
      <c r="F310" s="425" t="s">
        <v>515</v>
      </c>
      <c r="G310" s="85" t="s">
        <v>1375</v>
      </c>
      <c r="H310" s="54" t="s">
        <v>1376</v>
      </c>
      <c r="I310" s="54" t="s">
        <v>1378</v>
      </c>
      <c r="J310" s="81" t="s">
        <v>1377</v>
      </c>
      <c r="K310" s="46"/>
    </row>
    <row r="311" spans="1:11" ht="12.6" hidden="1" customHeight="1" thickBot="1">
      <c r="A311" s="447"/>
      <c r="B311" s="4" t="s">
        <v>1403</v>
      </c>
      <c r="C311" s="5" t="s">
        <v>1374</v>
      </c>
      <c r="D311" s="150" t="s">
        <v>49</v>
      </c>
      <c r="E311" s="259" t="s">
        <v>1422</v>
      </c>
      <c r="F311" s="451"/>
      <c r="G311" s="88" t="s">
        <v>1379</v>
      </c>
      <c r="H311" s="45" t="s">
        <v>1376</v>
      </c>
      <c r="I311" s="45" t="s">
        <v>1380</v>
      </c>
      <c r="J311" s="79" t="s">
        <v>1381</v>
      </c>
      <c r="K311" s="47"/>
    </row>
    <row r="312" spans="1:11" ht="12.6" hidden="1" customHeight="1" thickBot="1">
      <c r="A312" s="447"/>
      <c r="B312" s="4" t="s">
        <v>1403</v>
      </c>
      <c r="C312" s="5" t="s">
        <v>1374</v>
      </c>
      <c r="D312" s="150" t="s">
        <v>92</v>
      </c>
      <c r="E312" s="259" t="s">
        <v>1422</v>
      </c>
      <c r="F312" s="451"/>
      <c r="G312" s="52" t="s">
        <v>1384</v>
      </c>
      <c r="H312" s="45" t="s">
        <v>1376</v>
      </c>
      <c r="I312" s="45" t="s">
        <v>1382</v>
      </c>
      <c r="J312" s="79" t="s">
        <v>1383</v>
      </c>
      <c r="K312" s="47"/>
    </row>
    <row r="313" spans="1:11" ht="12.6" hidden="1" customHeight="1" thickBot="1">
      <c r="A313" s="448"/>
      <c r="B313" s="4" t="s">
        <v>1403</v>
      </c>
      <c r="C313" s="6" t="s">
        <v>1374</v>
      </c>
      <c r="D313" s="115" t="s">
        <v>118</v>
      </c>
      <c r="E313" s="249" t="s">
        <v>1422</v>
      </c>
      <c r="F313" s="427"/>
      <c r="G313" s="53" t="s">
        <v>1384</v>
      </c>
      <c r="H313" s="55" t="s">
        <v>1376</v>
      </c>
      <c r="I313" s="55" t="s">
        <v>1385</v>
      </c>
      <c r="J313" s="80" t="s">
        <v>1383</v>
      </c>
      <c r="K313" s="48"/>
    </row>
    <row r="314" spans="1:11" s="77" customFormat="1" ht="12.6" hidden="1" thickBot="1">
      <c r="A314" s="8">
        <v>84</v>
      </c>
      <c r="B314" s="4" t="s">
        <v>1403</v>
      </c>
      <c r="C314" s="138" t="s">
        <v>1401</v>
      </c>
      <c r="D314" s="98" t="s">
        <v>5</v>
      </c>
      <c r="E314" s="12" t="s">
        <v>1418</v>
      </c>
      <c r="F314" s="138" t="s">
        <v>568</v>
      </c>
      <c r="G314" s="138"/>
      <c r="H314" s="138" t="s">
        <v>754</v>
      </c>
      <c r="I314" s="138" t="s">
        <v>1402</v>
      </c>
      <c r="J314" s="190"/>
      <c r="K314" s="191"/>
    </row>
    <row r="315" spans="1:11" s="77" customFormat="1" ht="12.6" hidden="1" thickBot="1">
      <c r="A315" s="8">
        <v>85</v>
      </c>
      <c r="B315" s="4" t="s">
        <v>1403</v>
      </c>
      <c r="C315" s="138" t="s">
        <v>132</v>
      </c>
      <c r="D315" s="98" t="s">
        <v>49</v>
      </c>
      <c r="E315" s="12" t="s">
        <v>1418</v>
      </c>
      <c r="F315" s="138" t="s">
        <v>568</v>
      </c>
      <c r="G315" s="138"/>
      <c r="H315" s="138"/>
      <c r="I315" s="9" t="s">
        <v>1406</v>
      </c>
      <c r="J315" s="270" t="s">
        <v>1405</v>
      </c>
      <c r="K315" s="191"/>
    </row>
    <row r="316" spans="1:11" ht="12.6" hidden="1" thickBot="1">
      <c r="A316" s="8">
        <v>86</v>
      </c>
      <c r="B316" s="4" t="s">
        <v>1403</v>
      </c>
      <c r="C316" s="9" t="s">
        <v>66</v>
      </c>
      <c r="D316" s="12" t="s">
        <v>67</v>
      </c>
      <c r="E316" s="12" t="s">
        <v>1418</v>
      </c>
      <c r="F316" s="138" t="s">
        <v>568</v>
      </c>
      <c r="G316" s="138" t="s">
        <v>1407</v>
      </c>
      <c r="H316" s="9" t="s">
        <v>1408</v>
      </c>
      <c r="I316" s="192"/>
      <c r="J316" s="193" t="s">
        <v>1409</v>
      </c>
      <c r="K316" s="194"/>
    </row>
    <row r="317" spans="1:11" hidden="1">
      <c r="A317" s="391">
        <v>87</v>
      </c>
      <c r="B317" s="4" t="s">
        <v>1403</v>
      </c>
      <c r="C317" s="111" t="s">
        <v>1509</v>
      </c>
      <c r="D317" s="248" t="s">
        <v>1531</v>
      </c>
      <c r="E317" s="248" t="s">
        <v>1419</v>
      </c>
      <c r="F317" s="250" t="s">
        <v>500</v>
      </c>
      <c r="G317" s="250" t="s">
        <v>1533</v>
      </c>
      <c r="H317" s="111"/>
      <c r="I317" s="111">
        <v>712342387</v>
      </c>
      <c r="J317" s="81" t="s">
        <v>863</v>
      </c>
      <c r="K317" s="294"/>
    </row>
    <row r="318" spans="1:11" ht="12.6" hidden="1" thickBot="1">
      <c r="A318" s="448"/>
      <c r="B318" s="4" t="s">
        <v>1403</v>
      </c>
      <c r="C318" s="247" t="s">
        <v>1509</v>
      </c>
      <c r="D318" s="312" t="s">
        <v>1510</v>
      </c>
      <c r="E318" s="249" t="s">
        <v>1418</v>
      </c>
      <c r="F318" s="251" t="s">
        <v>568</v>
      </c>
      <c r="G318" s="251"/>
      <c r="H318" s="298"/>
      <c r="I318" s="247" t="s">
        <v>1511</v>
      </c>
      <c r="J318" s="27"/>
      <c r="K318" s="299"/>
    </row>
    <row r="319" spans="1:11" hidden="1">
      <c r="A319" s="410">
        <v>88</v>
      </c>
      <c r="B319" s="291" t="s">
        <v>1372</v>
      </c>
      <c r="C319" s="111" t="s">
        <v>1524</v>
      </c>
      <c r="D319" s="309" t="s">
        <v>1521</v>
      </c>
      <c r="E319" s="301" t="s">
        <v>1429</v>
      </c>
      <c r="F319" s="305" t="s">
        <v>1105</v>
      </c>
      <c r="G319" s="250"/>
      <c r="H319" s="292"/>
      <c r="I319" s="111" t="s">
        <v>1511</v>
      </c>
      <c r="J319" s="293"/>
      <c r="K319" s="294"/>
    </row>
    <row r="320" spans="1:11" hidden="1">
      <c r="A320" s="449"/>
      <c r="B320" s="295" t="s">
        <v>1372</v>
      </c>
      <c r="C320" s="116" t="s">
        <v>1524</v>
      </c>
      <c r="D320" s="308" t="s">
        <v>1521</v>
      </c>
      <c r="E320" s="302" t="s">
        <v>1429</v>
      </c>
      <c r="F320" s="305" t="s">
        <v>1526</v>
      </c>
      <c r="G320" s="253"/>
      <c r="H320" s="170"/>
      <c r="I320" s="116" t="s">
        <v>1511</v>
      </c>
      <c r="J320" s="41"/>
      <c r="K320" s="296"/>
    </row>
    <row r="321" spans="1:11" hidden="1">
      <c r="A321" s="449"/>
      <c r="B321" s="295" t="s">
        <v>1372</v>
      </c>
      <c r="C321" s="116" t="s">
        <v>1524</v>
      </c>
      <c r="D321" s="308" t="s">
        <v>1521</v>
      </c>
      <c r="E321" s="302" t="s">
        <v>1419</v>
      </c>
      <c r="F321" s="305" t="s">
        <v>500</v>
      </c>
      <c r="G321" s="253"/>
      <c r="H321" s="170"/>
      <c r="I321" s="116" t="s">
        <v>1511</v>
      </c>
      <c r="J321" s="41"/>
      <c r="K321" s="296"/>
    </row>
    <row r="322" spans="1:11" hidden="1">
      <c r="A322" s="449"/>
      <c r="B322" s="295" t="s">
        <v>1372</v>
      </c>
      <c r="C322" s="116" t="s">
        <v>1524</v>
      </c>
      <c r="D322" s="308" t="s">
        <v>1521</v>
      </c>
      <c r="E322" s="302" t="s">
        <v>1420</v>
      </c>
      <c r="F322" s="305" t="s">
        <v>1527</v>
      </c>
      <c r="G322" s="253"/>
      <c r="H322" s="170"/>
      <c r="I322" s="116" t="s">
        <v>1511</v>
      </c>
      <c r="J322" s="41"/>
      <c r="K322" s="296"/>
    </row>
    <row r="323" spans="1:11" hidden="1">
      <c r="A323" s="449"/>
      <c r="B323" s="295" t="s">
        <v>1372</v>
      </c>
      <c r="C323" s="116" t="s">
        <v>1524</v>
      </c>
      <c r="D323" s="308" t="s">
        <v>1521</v>
      </c>
      <c r="E323" s="302" t="s">
        <v>1525</v>
      </c>
      <c r="F323" s="305" t="s">
        <v>1528</v>
      </c>
      <c r="G323" s="253"/>
      <c r="H323" s="170"/>
      <c r="I323" s="116" t="s">
        <v>1511</v>
      </c>
      <c r="J323" s="41"/>
      <c r="K323" s="296"/>
    </row>
    <row r="324" spans="1:11" hidden="1">
      <c r="A324" s="449"/>
      <c r="B324" s="295" t="s">
        <v>1372</v>
      </c>
      <c r="C324" s="116" t="s">
        <v>1524</v>
      </c>
      <c r="D324" s="308" t="s">
        <v>1521</v>
      </c>
      <c r="E324" s="302" t="s">
        <v>1426</v>
      </c>
      <c r="F324" s="305" t="s">
        <v>1529</v>
      </c>
      <c r="G324" s="253"/>
      <c r="H324" s="170"/>
      <c r="I324" s="116" t="s">
        <v>1511</v>
      </c>
      <c r="J324" s="41"/>
      <c r="K324" s="296"/>
    </row>
    <row r="325" spans="1:11" hidden="1">
      <c r="A325" s="449"/>
      <c r="B325" s="295" t="s">
        <v>1372</v>
      </c>
      <c r="C325" s="116" t="s">
        <v>1524</v>
      </c>
      <c r="D325" s="308" t="s">
        <v>1521</v>
      </c>
      <c r="E325" s="302" t="s">
        <v>1417</v>
      </c>
      <c r="F325" s="305" t="s">
        <v>468</v>
      </c>
      <c r="G325" s="253"/>
      <c r="H325" s="170"/>
      <c r="I325" s="116" t="s">
        <v>1511</v>
      </c>
      <c r="J325" s="41"/>
      <c r="K325" s="296"/>
    </row>
    <row r="326" spans="1:11" hidden="1">
      <c r="A326" s="449"/>
      <c r="B326" s="295" t="s">
        <v>1372</v>
      </c>
      <c r="C326" s="116" t="s">
        <v>1524</v>
      </c>
      <c r="D326" s="308" t="s">
        <v>1521</v>
      </c>
      <c r="E326" s="302" t="s">
        <v>1418</v>
      </c>
      <c r="F326" s="305" t="s">
        <v>1530</v>
      </c>
      <c r="G326" s="253"/>
      <c r="H326" s="170"/>
      <c r="I326" s="116" t="s">
        <v>1511</v>
      </c>
      <c r="J326" s="41"/>
      <c r="K326" s="296"/>
    </row>
    <row r="327" spans="1:11" hidden="1">
      <c r="A327" s="449"/>
      <c r="B327" s="295" t="s">
        <v>1372</v>
      </c>
      <c r="C327" s="116" t="s">
        <v>1524</v>
      </c>
      <c r="D327" s="308" t="s">
        <v>1521</v>
      </c>
      <c r="E327" s="302" t="s">
        <v>1432</v>
      </c>
      <c r="F327" s="305" t="s">
        <v>651</v>
      </c>
      <c r="G327" s="253"/>
      <c r="H327" s="170"/>
      <c r="I327" s="116" t="s">
        <v>1511</v>
      </c>
      <c r="J327" s="41"/>
      <c r="K327" s="296"/>
    </row>
    <row r="328" spans="1:11" hidden="1">
      <c r="A328" s="449"/>
      <c r="B328" s="295" t="s">
        <v>1372</v>
      </c>
      <c r="C328" s="116" t="s">
        <v>1524</v>
      </c>
      <c r="D328" s="308" t="s">
        <v>1521</v>
      </c>
      <c r="E328" s="302" t="s">
        <v>1421</v>
      </c>
      <c r="F328" s="305" t="s">
        <v>1327</v>
      </c>
      <c r="G328" s="253"/>
      <c r="H328" s="170"/>
      <c r="I328" s="116" t="s">
        <v>1511</v>
      </c>
      <c r="J328" s="41"/>
      <c r="K328" s="296"/>
    </row>
    <row r="329" spans="1:11" ht="12.6" hidden="1" thickBot="1">
      <c r="A329" s="450"/>
      <c r="B329" s="297" t="s">
        <v>1372</v>
      </c>
      <c r="C329" s="247" t="s">
        <v>1524</v>
      </c>
      <c r="D329" s="310" t="s">
        <v>1521</v>
      </c>
      <c r="E329" s="303" t="s">
        <v>1426</v>
      </c>
      <c r="F329" s="306" t="s">
        <v>803</v>
      </c>
      <c r="G329" s="251"/>
      <c r="H329" s="298"/>
      <c r="I329" s="247" t="s">
        <v>1511</v>
      </c>
      <c r="J329" s="27"/>
      <c r="K329" s="299"/>
    </row>
  </sheetData>
  <autoFilter ref="A1:K329">
    <filterColumn colId="2">
      <filters>
        <filter val="INACAP"/>
        <filter val="INACAP IP - CFT"/>
      </filters>
    </filterColumn>
  </autoFilter>
  <mergeCells count="125">
    <mergeCell ref="A319:A329"/>
    <mergeCell ref="A317:A318"/>
    <mergeCell ref="A2:A3"/>
    <mergeCell ref="D2:D3"/>
    <mergeCell ref="F2:F3"/>
    <mergeCell ref="K2:K3"/>
    <mergeCell ref="A65:A73"/>
    <mergeCell ref="F310:F313"/>
    <mergeCell ref="A310:A313"/>
    <mergeCell ref="A13:A19"/>
    <mergeCell ref="A5:A8"/>
    <mergeCell ref="F5:F8"/>
    <mergeCell ref="A10:A12"/>
    <mergeCell ref="F10:F12"/>
    <mergeCell ref="A34:A35"/>
    <mergeCell ref="A42:A46"/>
    <mergeCell ref="F42:F46"/>
    <mergeCell ref="F61:F64"/>
    <mergeCell ref="A74:A75"/>
    <mergeCell ref="A51:A57"/>
    <mergeCell ref="F51:F57"/>
    <mergeCell ref="A20:A22"/>
    <mergeCell ref="F20:F22"/>
    <mergeCell ref="A23:A32"/>
    <mergeCell ref="K56:K57"/>
    <mergeCell ref="A58:A60"/>
    <mergeCell ref="F58:F60"/>
    <mergeCell ref="A47:A50"/>
    <mergeCell ref="K49:K50"/>
    <mergeCell ref="A36:A41"/>
    <mergeCell ref="D86:D87"/>
    <mergeCell ref="D88:D89"/>
    <mergeCell ref="A95:A98"/>
    <mergeCell ref="A91:A94"/>
    <mergeCell ref="A82:A90"/>
    <mergeCell ref="A76:A81"/>
    <mergeCell ref="A61:A64"/>
    <mergeCell ref="A134:A139"/>
    <mergeCell ref="F134:F139"/>
    <mergeCell ref="A140:A142"/>
    <mergeCell ref="A99:A103"/>
    <mergeCell ref="A104:A125"/>
    <mergeCell ref="A126:A133"/>
    <mergeCell ref="F126:F133"/>
    <mergeCell ref="D102:D103"/>
    <mergeCell ref="A143:A152"/>
    <mergeCell ref="F143:F152"/>
    <mergeCell ref="I151:I152"/>
    <mergeCell ref="J151:J152"/>
    <mergeCell ref="H151:H152"/>
    <mergeCell ref="G151:G152"/>
    <mergeCell ref="A153:A155"/>
    <mergeCell ref="G153:G155"/>
    <mergeCell ref="H153:H155"/>
    <mergeCell ref="I153:I155"/>
    <mergeCell ref="J153:J155"/>
    <mergeCell ref="K179:K180"/>
    <mergeCell ref="D180:D181"/>
    <mergeCell ref="D182:D183"/>
    <mergeCell ref="K182:K183"/>
    <mergeCell ref="A170:A178"/>
    <mergeCell ref="A165:A168"/>
    <mergeCell ref="A156:A159"/>
    <mergeCell ref="F156:F159"/>
    <mergeCell ref="A179:A183"/>
    <mergeCell ref="F179:F183"/>
    <mergeCell ref="A160:A163"/>
    <mergeCell ref="F160:F163"/>
    <mergeCell ref="A254:A255"/>
    <mergeCell ref="F254:F255"/>
    <mergeCell ref="G254:G255"/>
    <mergeCell ref="K194:K195"/>
    <mergeCell ref="A184:A193"/>
    <mergeCell ref="A194:A197"/>
    <mergeCell ref="K214:K245"/>
    <mergeCell ref="D201:D202"/>
    <mergeCell ref="F201:F202"/>
    <mergeCell ref="D185:D186"/>
    <mergeCell ref="D190:D193"/>
    <mergeCell ref="F210:F213"/>
    <mergeCell ref="A214:A245"/>
    <mergeCell ref="D194:D197"/>
    <mergeCell ref="A248:A250"/>
    <mergeCell ref="F248:F250"/>
    <mergeCell ref="A251:A252"/>
    <mergeCell ref="A283:A284"/>
    <mergeCell ref="D283:D284"/>
    <mergeCell ref="K283:K284"/>
    <mergeCell ref="A280:A282"/>
    <mergeCell ref="D281:D282"/>
    <mergeCell ref="K281:K282"/>
    <mergeCell ref="K297:K299"/>
    <mergeCell ref="K266:K268"/>
    <mergeCell ref="A269:A279"/>
    <mergeCell ref="A260:A268"/>
    <mergeCell ref="D260:D262"/>
    <mergeCell ref="K260:K262"/>
    <mergeCell ref="D263:D265"/>
    <mergeCell ref="K263:K265"/>
    <mergeCell ref="D266:D268"/>
    <mergeCell ref="K285:K287"/>
    <mergeCell ref="A301:A302"/>
    <mergeCell ref="F301:F302"/>
    <mergeCell ref="K301:K302"/>
    <mergeCell ref="A292:A293"/>
    <mergeCell ref="K292:K293"/>
    <mergeCell ref="A294:A296"/>
    <mergeCell ref="D294:D295"/>
    <mergeCell ref="K295:K296"/>
    <mergeCell ref="I254:I255"/>
    <mergeCell ref="J254:J255"/>
    <mergeCell ref="A297:A299"/>
    <mergeCell ref="D297:D299"/>
    <mergeCell ref="A285:A291"/>
    <mergeCell ref="D285:D288"/>
    <mergeCell ref="G258:G259"/>
    <mergeCell ref="H258:H259"/>
    <mergeCell ref="I258:I259"/>
    <mergeCell ref="J258:J259"/>
    <mergeCell ref="A258:A259"/>
    <mergeCell ref="F258:F259"/>
    <mergeCell ref="A256:A257"/>
    <mergeCell ref="F256:F257"/>
    <mergeCell ref="K288:K291"/>
    <mergeCell ref="D289:D291"/>
  </mergeCells>
  <hyperlinks>
    <hyperlink ref="J2" r:id="rId1"/>
    <hyperlink ref="J170" r:id="rId2"/>
    <hyperlink ref="J171" r:id="rId3"/>
    <hyperlink ref="J174" r:id="rId4"/>
    <hyperlink ref="J175" r:id="rId5"/>
    <hyperlink ref="J176" r:id="rId6"/>
    <hyperlink ref="J177" r:id="rId7"/>
    <hyperlink ref="J201" r:id="rId8"/>
    <hyperlink ref="J214" r:id="rId9" display="mailto:sbriell@inacap.cl"/>
    <hyperlink ref="J215" r:id="rId10" display="mailto:lfuentes@inacap.cl"/>
    <hyperlink ref="J216" r:id="rId11" display="mailto:csaavedraq@inacap.cl"/>
    <hyperlink ref="J217" r:id="rId12" display="mailto:oriveram@inacap.cl"/>
    <hyperlink ref="J218" r:id="rId13" display="mailto:fherreras@inacap.cl"/>
    <hyperlink ref="J219" r:id="rId14" display="mailto:elagos@inacap.cl"/>
    <hyperlink ref="J248" r:id="rId15"/>
    <hyperlink ref="J250" r:id="rId16"/>
    <hyperlink ref="J249" r:id="rId17" display="mailto:jmanosalva@cftlotarauco.cl"/>
    <hyperlink ref="J261" r:id="rId18"/>
    <hyperlink ref="J9" r:id="rId19"/>
    <hyperlink ref="J21" r:id="rId20"/>
    <hyperlink ref="J23" r:id="rId21" display="mailto:arquitectura@usm.cl?"/>
    <hyperlink ref="J5" r:id="rId22"/>
    <hyperlink ref="J6" r:id="rId23"/>
    <hyperlink ref="J8" r:id="rId24"/>
    <hyperlink ref="J19" r:id="rId25" display="diricc@ucv.cl"/>
    <hyperlink ref="J24" r:id="rId26"/>
    <hyperlink ref="J33" r:id="rId27"/>
    <hyperlink ref="J10" r:id="rId28" display="nsepulv@userena.cl"/>
    <hyperlink ref="J74" r:id="rId29" display="hfuentes@ulagos.cl"/>
    <hyperlink ref="J76" r:id="rId30"/>
    <hyperlink ref="J65" r:id="rId31"/>
    <hyperlink ref="J61" r:id="rId32"/>
    <hyperlink ref="J64" r:id="rId33"/>
    <hyperlink ref="J194" r:id="rId34"/>
    <hyperlink ref="J195" r:id="rId35" display="mailto:sfernandez@inacap.cl"/>
    <hyperlink ref="J197" r:id="rId36" display="mailto:pjimenezg@inacap.cl"/>
    <hyperlink ref="J104" r:id="rId37"/>
    <hyperlink ref="J126" r:id="rId38"/>
    <hyperlink ref="J143" r:id="rId39"/>
    <hyperlink ref="J156" r:id="rId40"/>
    <hyperlink ref="J164" r:id="rId41"/>
    <hyperlink ref="J13" r:id="rId42"/>
    <hyperlink ref="J11" r:id="rId43"/>
    <hyperlink ref="J12" r:id="rId44"/>
    <hyperlink ref="J91" r:id="rId45"/>
    <hyperlink ref="J34" r:id="rId46"/>
    <hyperlink ref="J98" r:id="rId47"/>
    <hyperlink ref="J97" r:id="rId48"/>
    <hyperlink ref="J247" r:id="rId49"/>
    <hyperlink ref="J246" r:id="rId50"/>
    <hyperlink ref="J258" r:id="rId51"/>
    <hyperlink ref="J260" r:id="rId52"/>
    <hyperlink ref="J264" r:id="rId53"/>
    <hyperlink ref="J266" r:id="rId54"/>
    <hyperlink ref="J263" r:id="rId55"/>
    <hyperlink ref="J105" r:id="rId56"/>
    <hyperlink ref="J270" r:id="rId57"/>
    <hyperlink ref="J285" r:id="rId58"/>
    <hyperlink ref="J289" r:id="rId59"/>
    <hyperlink ref="J293" r:id="rId60"/>
    <hyperlink ref="J294" r:id="rId61"/>
    <hyperlink ref="J296" r:id="rId62"/>
    <hyperlink ref="J297" r:id="rId63"/>
    <hyperlink ref="J50" r:id="rId64"/>
    <hyperlink ref="J106" r:id="rId65"/>
    <hyperlink ref="J142" r:id="rId66"/>
    <hyperlink ref="J283" r:id="rId67"/>
    <hyperlink ref="J153" r:id="rId68"/>
    <hyperlink ref="J306" r:id="rId69"/>
    <hyperlink ref="J36" r:id="rId70" display="cvalderramaa@gmail.com"/>
    <hyperlink ref="J47" r:id="rId71"/>
    <hyperlink ref="J139" r:id="rId72"/>
    <hyperlink ref="J304" r:id="rId73"/>
    <hyperlink ref="J81" r:id="rId74"/>
    <hyperlink ref="J160" r:id="rId75"/>
    <hyperlink ref="J163" r:id="rId76"/>
    <hyperlink ref="J138" r:id="rId77"/>
    <hyperlink ref="J51" r:id="rId78"/>
    <hyperlink ref="J56" r:id="rId79"/>
    <hyperlink ref="J205" r:id="rId80"/>
    <hyperlink ref="J210" r:id="rId81" display="juan.ramirez@uniac.cl"/>
    <hyperlink ref="J307" r:id="rId82"/>
    <hyperlink ref="J3" r:id="rId83"/>
    <hyperlink ref="J20" r:id="rId84"/>
    <hyperlink ref="J42" r:id="rId85"/>
    <hyperlink ref="J49" r:id="rId86"/>
    <hyperlink ref="J60" r:id="rId87"/>
    <hyperlink ref="J99" r:id="rId88"/>
    <hyperlink ref="J102" r:id="rId89"/>
    <hyperlink ref="J178" r:id="rId90"/>
    <hyperlink ref="J202" r:id="rId91"/>
    <hyperlink ref="J262" r:id="rId92"/>
    <hyperlink ref="J265" r:id="rId93"/>
    <hyperlink ref="J267" r:id="rId94"/>
    <hyperlink ref="J268" r:id="rId95"/>
    <hyperlink ref="J284" r:id="rId96"/>
    <hyperlink ref="J286" r:id="rId97"/>
    <hyperlink ref="J287" r:id="rId98"/>
    <hyperlink ref="J288" r:id="rId99"/>
    <hyperlink ref="J290" r:id="rId100"/>
    <hyperlink ref="J291" r:id="rId101"/>
    <hyperlink ref="J292" r:id="rId102"/>
    <hyperlink ref="J295" r:id="rId103"/>
    <hyperlink ref="J299" r:id="rId104"/>
    <hyperlink ref="J302" r:id="rId105"/>
    <hyperlink ref="J303" r:id="rId106"/>
    <hyperlink ref="J309" r:id="rId107" display="mailto:hola@ibim.cl"/>
    <hyperlink ref="J256" r:id="rId108"/>
    <hyperlink ref="J251" r:id="rId109"/>
    <hyperlink ref="J252" r:id="rId110"/>
    <hyperlink ref="J253" r:id="rId111"/>
    <hyperlink ref="J133" r:id="rId112"/>
    <hyperlink ref="J57" r:id="rId113"/>
    <hyperlink ref="J52" r:id="rId114" display="mailto:dau@ubiobio.cl"/>
    <hyperlink ref="J53" r:id="rId115" display="mpiderit@ubiobio.cl  |"/>
    <hyperlink ref="J55" r:id="rId116"/>
    <hyperlink ref="J134" r:id="rId117"/>
    <hyperlink ref="J108" r:id="rId118"/>
    <hyperlink ref="J107" r:id="rId119" display="diplomados.arquitectura@uc.cl"/>
    <hyperlink ref="J113" r:id="rId120"/>
    <hyperlink ref="J114" r:id="rId121"/>
    <hyperlink ref="J112" r:id="rId122"/>
    <hyperlink ref="J111" r:id="rId123"/>
    <hyperlink ref="J110" r:id="rId124"/>
    <hyperlink ref="J109" r:id="rId125"/>
    <hyperlink ref="J120" r:id="rId126"/>
    <hyperlink ref="J14" r:id="rId127"/>
    <hyperlink ref="J16" r:id="rId128"/>
    <hyperlink ref="J40" r:id="rId129"/>
    <hyperlink ref="J38" r:id="rId130" display="infodeuach@uach.cl"/>
    <hyperlink ref="J37" r:id="rId131"/>
    <hyperlink ref="J41" r:id="rId132"/>
    <hyperlink ref="J39" r:id="rId133"/>
    <hyperlink ref="J211:J213" r:id="rId134" display="juan.ramirez@uniac.cl"/>
    <hyperlink ref="J58" r:id="rId135"/>
    <hyperlink ref="J77" r:id="rId136"/>
    <hyperlink ref="J78" r:id="rId137"/>
    <hyperlink ref="J85" r:id="rId138"/>
    <hyperlink ref="J84" r:id="rId139"/>
    <hyperlink ref="J25" r:id="rId140"/>
    <hyperlink ref="J26" r:id="rId141" display="mailto:dgc@usm.cl"/>
    <hyperlink ref="J27" r:id="rId142" display="mailto:dgc@usm.cl"/>
    <hyperlink ref="J28" r:id="rId143" display="mailto:dgc@usm.cl"/>
    <hyperlink ref="J29" r:id="rId144" display="mailto:dgc@usm.cl"/>
    <hyperlink ref="J30" r:id="rId145" display="mailto:dgc@usm.cl"/>
    <hyperlink ref="J31" r:id="rId146" display="mailto:dgc@usm.cl"/>
    <hyperlink ref="J92" r:id="rId147"/>
    <hyperlink ref="J93" r:id="rId148"/>
    <hyperlink ref="J94" r:id="rId149"/>
    <hyperlink ref="I101" r:id="rId150"/>
    <hyperlink ref="K102" r:id="rId151"/>
    <hyperlink ref="J151" r:id="rId152"/>
    <hyperlink ref="J145" r:id="rId153"/>
    <hyperlink ref="J147" r:id="rId154"/>
    <hyperlink ref="J157" r:id="rId155"/>
    <hyperlink ref="J161" r:id="rId156"/>
    <hyperlink ref="J162" r:id="rId157"/>
    <hyperlink ref="J169" r:id="rId158"/>
    <hyperlink ref="J165" r:id="rId159"/>
    <hyperlink ref="J167" r:id="rId160"/>
    <hyperlink ref="J168" r:id="rId161"/>
    <hyperlink ref="J308" r:id="rId162"/>
    <hyperlink ref="J66" r:id="rId163"/>
    <hyperlink ref="J67" r:id="rId164"/>
    <hyperlink ref="J69" r:id="rId165"/>
    <hyperlink ref="J70" r:id="rId166"/>
    <hyperlink ref="J71" r:id="rId167"/>
    <hyperlink ref="J68" r:id="rId168"/>
    <hyperlink ref="J310" r:id="rId169"/>
    <hyperlink ref="J312" r:id="rId170"/>
    <hyperlink ref="J313" r:id="rId171"/>
    <hyperlink ref="J43" r:id="rId172"/>
    <hyperlink ref="J45" r:id="rId173"/>
    <hyperlink ref="J46" r:id="rId174"/>
    <hyperlink ref="J315" r:id="rId175"/>
    <hyperlink ref="J150" r:id="rId176"/>
    <hyperlink ref="J149" r:id="rId177"/>
    <hyperlink ref="J59" r:id="rId178"/>
    <hyperlink ref="J196" r:id="rId179"/>
    <hyperlink ref="J140" r:id="rId180"/>
    <hyperlink ref="J141" r:id="rId181"/>
    <hyperlink ref="J121" r:id="rId182"/>
    <hyperlink ref="J122" r:id="rId183"/>
    <hyperlink ref="J82" r:id="rId184"/>
    <hyperlink ref="J83" r:id="rId185"/>
    <hyperlink ref="J86" r:id="rId186"/>
    <hyperlink ref="J87" r:id="rId187"/>
    <hyperlink ref="J48" r:id="rId188"/>
    <hyperlink ref="J95" r:id="rId189"/>
    <hyperlink ref="J96" r:id="rId190"/>
    <hyperlink ref="J279" r:id="rId191"/>
    <hyperlink ref="J317" r:id="rId192"/>
    <hyperlink ref="J257" r:id="rId193"/>
    <hyperlink ref="J231" r:id="rId194"/>
  </hyperlinks>
  <pageMargins left="0.7" right="0.7" top="0.75" bottom="0.75" header="0.3" footer="0.3"/>
  <pageSetup paperSize="9" orientation="portrait" r:id="rId1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5"/>
  <sheetViews>
    <sheetView zoomScale="90" zoomScaleNormal="90" workbookViewId="0">
      <selection activeCell="E7" sqref="E7"/>
    </sheetView>
  </sheetViews>
  <sheetFormatPr baseColWidth="10" defaultRowHeight="18"/>
  <cols>
    <col min="1" max="1" width="4" customWidth="1"/>
    <col min="2" max="2" width="34.33203125" customWidth="1"/>
    <col min="3" max="3" width="17.109375" customWidth="1"/>
    <col min="4" max="4" width="19.5546875" style="225" customWidth="1"/>
    <col min="5" max="9" width="11.5546875" style="225"/>
    <col min="11" max="11" width="10.5546875" style="240" customWidth="1"/>
  </cols>
  <sheetData>
    <row r="3" spans="1:11">
      <c r="B3" t="s">
        <v>954</v>
      </c>
    </row>
    <row r="4" spans="1:11" ht="18.600000000000001" thickBot="1"/>
    <row r="5" spans="1:11" ht="15" thickBot="1">
      <c r="A5" s="235">
        <v>1</v>
      </c>
      <c r="B5" s="236" t="s">
        <v>1415</v>
      </c>
      <c r="C5" s="237" t="s">
        <v>1436</v>
      </c>
      <c r="D5" s="238" t="s">
        <v>1539</v>
      </c>
      <c r="E5" s="238" t="s">
        <v>1433</v>
      </c>
      <c r="F5" s="238" t="s">
        <v>1441</v>
      </c>
      <c r="G5" s="238" t="s">
        <v>1434</v>
      </c>
      <c r="H5" s="239" t="s">
        <v>1435</v>
      </c>
      <c r="I5" s="238" t="s">
        <v>1433</v>
      </c>
      <c r="J5" s="238" t="s">
        <v>1441</v>
      </c>
      <c r="K5" s="238" t="s">
        <v>1434</v>
      </c>
    </row>
    <row r="6" spans="1:11">
      <c r="B6" s="219"/>
      <c r="C6" s="221" t="s">
        <v>1437</v>
      </c>
      <c r="D6" s="228">
        <v>6</v>
      </c>
      <c r="E6" s="228">
        <v>2</v>
      </c>
      <c r="F6" s="228">
        <v>2</v>
      </c>
      <c r="G6" s="228">
        <v>2</v>
      </c>
      <c r="H6" s="229">
        <v>2</v>
      </c>
      <c r="I6" s="241"/>
    </row>
    <row r="7" spans="1:11">
      <c r="B7" s="220"/>
      <c r="C7" s="222" t="s">
        <v>1438</v>
      </c>
      <c r="D7" s="230"/>
      <c r="E7" s="230"/>
      <c r="F7" s="230"/>
      <c r="G7" s="230"/>
      <c r="H7" s="231"/>
      <c r="I7" s="241"/>
    </row>
    <row r="8" spans="1:11" ht="18.600000000000001" thickBot="1">
      <c r="B8" s="220"/>
      <c r="C8" s="223" t="s">
        <v>1439</v>
      </c>
      <c r="D8" s="232"/>
      <c r="E8" s="232"/>
      <c r="F8" s="232"/>
      <c r="G8" s="232"/>
      <c r="H8" s="233"/>
      <c r="I8" s="241"/>
    </row>
    <row r="9" spans="1:11" ht="18.600000000000001" thickBot="1">
      <c r="B9" s="133"/>
      <c r="C9" s="224" t="s">
        <v>1440</v>
      </c>
      <c r="D9" s="234">
        <v>6</v>
      </c>
      <c r="E9" s="226">
        <v>2</v>
      </c>
      <c r="F9" s="226">
        <v>2</v>
      </c>
      <c r="G9" s="234">
        <v>2</v>
      </c>
      <c r="H9" s="227">
        <v>2</v>
      </c>
      <c r="I9" s="314">
        <f>(E9*1)/D9</f>
        <v>0.33333333333333331</v>
      </c>
      <c r="J9" s="314">
        <f>(F9*1)/D9</f>
        <v>0.33333333333333331</v>
      </c>
      <c r="K9" s="315">
        <f>(G9*1)/D9</f>
        <v>0.33333333333333331</v>
      </c>
    </row>
    <row r="10" spans="1:11" ht="18.600000000000001" thickBot="1">
      <c r="B10" s="133"/>
    </row>
    <row r="11" spans="1:11" ht="15" thickBot="1">
      <c r="A11" s="235">
        <v>2</v>
      </c>
      <c r="B11" s="236" t="s">
        <v>1414</v>
      </c>
      <c r="C11" s="237" t="s">
        <v>1436</v>
      </c>
      <c r="D11" s="238" t="s">
        <v>1539</v>
      </c>
      <c r="E11" s="238" t="s">
        <v>1433</v>
      </c>
      <c r="F11" s="238" t="s">
        <v>1441</v>
      </c>
      <c r="G11" s="238" t="s">
        <v>1434</v>
      </c>
      <c r="H11" s="239" t="s">
        <v>1435</v>
      </c>
      <c r="I11" s="238" t="s">
        <v>1433</v>
      </c>
      <c r="J11" s="238" t="s">
        <v>1441</v>
      </c>
      <c r="K11" s="238" t="s">
        <v>1434</v>
      </c>
    </row>
    <row r="12" spans="1:11">
      <c r="B12" s="219"/>
      <c r="C12" s="221" t="s">
        <v>1437</v>
      </c>
      <c r="D12" s="228">
        <v>5</v>
      </c>
      <c r="E12" s="228">
        <v>1</v>
      </c>
      <c r="F12" s="228">
        <v>2</v>
      </c>
      <c r="G12" s="228">
        <v>3</v>
      </c>
      <c r="H12" s="229"/>
      <c r="I12" s="241"/>
    </row>
    <row r="13" spans="1:11">
      <c r="B13" s="220"/>
      <c r="C13" s="222" t="s">
        <v>1438</v>
      </c>
      <c r="D13" s="230"/>
      <c r="E13" s="230"/>
      <c r="F13" s="230"/>
      <c r="G13" s="230"/>
      <c r="H13" s="231"/>
      <c r="I13" s="241"/>
    </row>
    <row r="14" spans="1:11" ht="18.600000000000001" thickBot="1">
      <c r="B14" s="220"/>
      <c r="C14" s="223" t="s">
        <v>1439</v>
      </c>
      <c r="D14" s="232"/>
      <c r="E14" s="232"/>
      <c r="F14" s="232"/>
      <c r="G14" s="232"/>
      <c r="H14" s="233"/>
      <c r="I14" s="241"/>
    </row>
    <row r="15" spans="1:11" ht="18.600000000000001" thickBot="1">
      <c r="B15" s="133"/>
      <c r="C15" s="224" t="s">
        <v>1440</v>
      </c>
      <c r="D15" s="234">
        <f>D13+D12</f>
        <v>5</v>
      </c>
      <c r="E15" s="226">
        <f>E14+E12</f>
        <v>1</v>
      </c>
      <c r="F15" s="226">
        <f>F14+F12</f>
        <v>2</v>
      </c>
      <c r="G15" s="234">
        <f>G14+G12</f>
        <v>3</v>
      </c>
      <c r="H15" s="244">
        <f>H14+H12</f>
        <v>0</v>
      </c>
      <c r="I15" s="243">
        <f>(E15*1)/D15</f>
        <v>0.2</v>
      </c>
      <c r="J15" s="246">
        <f>(F15*1)/D15</f>
        <v>0.4</v>
      </c>
      <c r="K15" s="242">
        <f>(G15*1)/D15</f>
        <v>0.6</v>
      </c>
    </row>
    <row r="16" spans="1:11" ht="18.600000000000001" thickBot="1">
      <c r="B16" s="133"/>
    </row>
    <row r="17" spans="1:11" ht="15" thickBot="1">
      <c r="A17" s="235">
        <v>3</v>
      </c>
      <c r="B17" s="236" t="s">
        <v>1416</v>
      </c>
      <c r="C17" s="237" t="s">
        <v>1436</v>
      </c>
      <c r="D17" s="238" t="s">
        <v>1539</v>
      </c>
      <c r="E17" s="238" t="s">
        <v>1433</v>
      </c>
      <c r="F17" s="238" t="s">
        <v>1441</v>
      </c>
      <c r="G17" s="238" t="s">
        <v>1434</v>
      </c>
      <c r="H17" s="239" t="s">
        <v>1435</v>
      </c>
      <c r="I17" s="238" t="s">
        <v>1433</v>
      </c>
      <c r="J17" s="238" t="s">
        <v>1441</v>
      </c>
      <c r="K17" s="238" t="s">
        <v>1434</v>
      </c>
    </row>
    <row r="18" spans="1:11">
      <c r="B18" s="219"/>
      <c r="C18" s="221" t="s">
        <v>1437</v>
      </c>
      <c r="D18" s="228">
        <v>6</v>
      </c>
      <c r="E18" s="228">
        <v>1</v>
      </c>
      <c r="F18" s="228">
        <v>2</v>
      </c>
      <c r="G18" s="228">
        <v>2</v>
      </c>
      <c r="H18" s="229">
        <v>1</v>
      </c>
      <c r="I18" s="241"/>
    </row>
    <row r="19" spans="1:11">
      <c r="B19" s="220"/>
      <c r="C19" s="222" t="s">
        <v>1438</v>
      </c>
      <c r="D19" s="230">
        <v>1</v>
      </c>
      <c r="E19" s="230"/>
      <c r="F19" s="230"/>
      <c r="G19" s="230"/>
      <c r="H19" s="231"/>
      <c r="I19" s="241"/>
    </row>
    <row r="20" spans="1:11" ht="18.600000000000001" thickBot="1">
      <c r="B20" s="220"/>
      <c r="C20" s="223" t="s">
        <v>1439</v>
      </c>
      <c r="D20" s="232"/>
      <c r="E20" s="232"/>
      <c r="F20" s="232"/>
      <c r="G20" s="232"/>
      <c r="H20" s="233"/>
      <c r="I20" s="241"/>
    </row>
    <row r="21" spans="1:11" ht="18.600000000000001" thickBot="1">
      <c r="B21" s="133"/>
      <c r="C21" s="224" t="s">
        <v>1440</v>
      </c>
      <c r="D21" s="234">
        <f>D19+D18</f>
        <v>7</v>
      </c>
      <c r="E21" s="226">
        <f>E20+E18</f>
        <v>1</v>
      </c>
      <c r="F21" s="226">
        <f>F20+F18</f>
        <v>2</v>
      </c>
      <c r="G21" s="234">
        <f>G20+G18</f>
        <v>2</v>
      </c>
      <c r="H21" s="244">
        <f>H20+H18</f>
        <v>1</v>
      </c>
      <c r="I21" s="243">
        <f>(E21*1)/D21</f>
        <v>0.14285714285714285</v>
      </c>
      <c r="J21" s="246">
        <f>(F21*1)/D21</f>
        <v>0.2857142857142857</v>
      </c>
      <c r="K21" s="242">
        <f>(G21*1)/D21</f>
        <v>0.2857142857142857</v>
      </c>
    </row>
    <row r="22" spans="1:11" ht="18.600000000000001" thickBot="1">
      <c r="B22" s="133"/>
    </row>
    <row r="23" spans="1:11" ht="15" thickBot="1">
      <c r="A23" s="235">
        <v>4</v>
      </c>
      <c r="B23" s="236" t="s">
        <v>1428</v>
      </c>
      <c r="C23" s="237" t="s">
        <v>1436</v>
      </c>
      <c r="D23" s="238" t="s">
        <v>1539</v>
      </c>
      <c r="E23" s="238" t="s">
        <v>1433</v>
      </c>
      <c r="F23" s="238" t="s">
        <v>1441</v>
      </c>
      <c r="G23" s="238" t="s">
        <v>1434</v>
      </c>
      <c r="H23" s="239" t="s">
        <v>1435</v>
      </c>
      <c r="I23" s="238" t="s">
        <v>1433</v>
      </c>
      <c r="J23" s="238" t="s">
        <v>1441</v>
      </c>
      <c r="K23" s="238" t="s">
        <v>1434</v>
      </c>
    </row>
    <row r="24" spans="1:11">
      <c r="B24" s="219"/>
      <c r="C24" s="221" t="s">
        <v>1437</v>
      </c>
      <c r="D24" s="228">
        <v>2</v>
      </c>
      <c r="E24" s="228"/>
      <c r="F24" s="228"/>
      <c r="G24" s="228">
        <v>1</v>
      </c>
      <c r="H24" s="229"/>
      <c r="I24" s="241"/>
    </row>
    <row r="25" spans="1:11">
      <c r="B25" s="220"/>
      <c r="C25" s="222" t="s">
        <v>1438</v>
      </c>
      <c r="D25" s="230"/>
      <c r="E25" s="230"/>
      <c r="F25" s="230"/>
      <c r="G25" s="230"/>
      <c r="H25" s="231"/>
      <c r="I25" s="241"/>
    </row>
    <row r="26" spans="1:11" ht="18.600000000000001" thickBot="1">
      <c r="B26" s="220"/>
      <c r="C26" s="223" t="s">
        <v>1439</v>
      </c>
      <c r="D26" s="232"/>
      <c r="E26" s="232"/>
      <c r="F26" s="232"/>
      <c r="G26" s="232"/>
      <c r="H26" s="233"/>
      <c r="I26" s="241"/>
    </row>
    <row r="27" spans="1:11" ht="18.600000000000001" thickBot="1">
      <c r="B27" s="133"/>
      <c r="C27" s="224" t="s">
        <v>1440</v>
      </c>
      <c r="D27" s="234">
        <f>D26+D25+D24</f>
        <v>2</v>
      </c>
      <c r="E27" s="226">
        <f>E26+E25+E24</f>
        <v>0</v>
      </c>
      <c r="F27" s="226">
        <f>F26+F25+F24</f>
        <v>0</v>
      </c>
      <c r="G27" s="234">
        <f>G26+G25+G24</f>
        <v>1</v>
      </c>
      <c r="H27" s="244">
        <f>H26+H25+H24</f>
        <v>0</v>
      </c>
      <c r="I27" s="243">
        <f>(E27*1)/D27</f>
        <v>0</v>
      </c>
      <c r="J27" s="246">
        <f>(F27*1)/D27</f>
        <v>0</v>
      </c>
      <c r="K27" s="242">
        <f>(G27*1)/D27</f>
        <v>0.5</v>
      </c>
    </row>
    <row r="28" spans="1:11" ht="18.600000000000001" thickBot="1">
      <c r="B28" s="133"/>
    </row>
    <row r="29" spans="1:11" ht="15" thickBot="1">
      <c r="A29" s="235">
        <v>5</v>
      </c>
      <c r="B29" s="236" t="s">
        <v>1429</v>
      </c>
      <c r="C29" s="237" t="s">
        <v>1436</v>
      </c>
      <c r="D29" s="238" t="s">
        <v>1539</v>
      </c>
      <c r="E29" s="238" t="s">
        <v>1433</v>
      </c>
      <c r="F29" s="238" t="s">
        <v>1441</v>
      </c>
      <c r="G29" s="238" t="s">
        <v>1434</v>
      </c>
      <c r="H29" s="239" t="s">
        <v>1435</v>
      </c>
      <c r="I29" s="238" t="s">
        <v>1433</v>
      </c>
      <c r="J29" s="238" t="s">
        <v>1441</v>
      </c>
      <c r="K29" s="238" t="s">
        <v>1434</v>
      </c>
    </row>
    <row r="30" spans="1:11">
      <c r="B30" s="219"/>
      <c r="C30" s="221" t="s">
        <v>1437</v>
      </c>
      <c r="D30" s="228">
        <v>13</v>
      </c>
      <c r="E30" s="228">
        <v>2</v>
      </c>
      <c r="F30" s="228">
        <v>3</v>
      </c>
      <c r="G30" s="228">
        <v>4</v>
      </c>
      <c r="H30" s="229">
        <v>1</v>
      </c>
      <c r="I30" s="241"/>
    </row>
    <row r="31" spans="1:11">
      <c r="B31" s="220"/>
      <c r="C31" s="222" t="s">
        <v>1438</v>
      </c>
      <c r="D31" s="230"/>
      <c r="E31" s="230"/>
      <c r="F31" s="230"/>
      <c r="G31" s="230"/>
      <c r="H31" s="231"/>
      <c r="I31" s="241"/>
    </row>
    <row r="32" spans="1:11" ht="18.600000000000001" thickBot="1">
      <c r="B32" s="220"/>
      <c r="C32" s="223" t="s">
        <v>1439</v>
      </c>
      <c r="D32" s="232">
        <v>2</v>
      </c>
      <c r="E32" s="232"/>
      <c r="F32" s="232">
        <v>1</v>
      </c>
      <c r="G32" s="232">
        <v>1</v>
      </c>
      <c r="H32" s="233"/>
      <c r="I32" s="241"/>
    </row>
    <row r="33" spans="1:11" ht="18.600000000000001" thickBot="1">
      <c r="B33" s="133"/>
      <c r="C33" s="224" t="s">
        <v>1440</v>
      </c>
      <c r="D33" s="234">
        <f>D30+D31+D32</f>
        <v>15</v>
      </c>
      <c r="E33" s="226">
        <f>E30+E31+E32</f>
        <v>2</v>
      </c>
      <c r="F33" s="226">
        <f>F30+F31+F32</f>
        <v>4</v>
      </c>
      <c r="G33" s="234">
        <f>G30+G31+G32</f>
        <v>5</v>
      </c>
      <c r="H33" s="244">
        <f>H30+H31+H32</f>
        <v>1</v>
      </c>
      <c r="I33" s="243">
        <f>(E33*1)/D33</f>
        <v>0.13333333333333333</v>
      </c>
      <c r="J33" s="246">
        <f>(F33*1)/D33</f>
        <v>0.26666666666666666</v>
      </c>
      <c r="K33" s="242">
        <f>(G33*1)/D33</f>
        <v>0.33333333333333331</v>
      </c>
    </row>
    <row r="34" spans="1:11" ht="18.600000000000001" thickBot="1">
      <c r="B34" s="133"/>
    </row>
    <row r="35" spans="1:11" ht="15" thickBot="1">
      <c r="A35" s="235">
        <v>6</v>
      </c>
      <c r="B35" s="236" t="s">
        <v>1442</v>
      </c>
      <c r="C35" s="237" t="s">
        <v>1436</v>
      </c>
      <c r="D35" s="238" t="s">
        <v>1539</v>
      </c>
      <c r="E35" s="238" t="s">
        <v>1433</v>
      </c>
      <c r="F35" s="238" t="s">
        <v>1441</v>
      </c>
      <c r="G35" s="238" t="s">
        <v>1434</v>
      </c>
      <c r="H35" s="239" t="s">
        <v>1435</v>
      </c>
      <c r="I35" s="238" t="s">
        <v>1433</v>
      </c>
      <c r="J35" s="238" t="s">
        <v>1441</v>
      </c>
      <c r="K35" s="238" t="s">
        <v>1434</v>
      </c>
    </row>
    <row r="36" spans="1:11">
      <c r="B36" s="219"/>
      <c r="C36" s="221" t="s">
        <v>1437</v>
      </c>
      <c r="D36" s="228">
        <v>34</v>
      </c>
      <c r="E36" s="228">
        <v>6</v>
      </c>
      <c r="F36" s="228">
        <v>11</v>
      </c>
      <c r="G36" s="228">
        <v>18</v>
      </c>
      <c r="H36" s="229"/>
      <c r="I36" s="241"/>
    </row>
    <row r="37" spans="1:11">
      <c r="B37" s="220"/>
      <c r="C37" s="222" t="s">
        <v>1438</v>
      </c>
      <c r="D37" s="230">
        <v>5</v>
      </c>
      <c r="E37" s="230"/>
      <c r="F37" s="230"/>
      <c r="G37" s="230"/>
      <c r="H37" s="231">
        <v>1</v>
      </c>
      <c r="I37" s="241"/>
    </row>
    <row r="38" spans="1:11" ht="18.600000000000001" thickBot="1">
      <c r="B38" s="220"/>
      <c r="C38" s="223" t="s">
        <v>1439</v>
      </c>
      <c r="D38" s="232">
        <v>5</v>
      </c>
      <c r="E38" s="232"/>
      <c r="F38" s="232">
        <v>5</v>
      </c>
      <c r="G38" s="232">
        <v>5</v>
      </c>
      <c r="H38" s="233"/>
      <c r="I38" s="241"/>
    </row>
    <row r="39" spans="1:11" ht="18.600000000000001" thickBot="1">
      <c r="B39" s="133"/>
      <c r="C39" s="224" t="s">
        <v>1440</v>
      </c>
      <c r="D39" s="234">
        <f>D36+D37+D38</f>
        <v>44</v>
      </c>
      <c r="E39" s="226">
        <f>E36+E37+E38</f>
        <v>6</v>
      </c>
      <c r="F39" s="226">
        <f>F36+F37+F38</f>
        <v>16</v>
      </c>
      <c r="G39" s="234">
        <f>G36+G37+G38</f>
        <v>23</v>
      </c>
      <c r="H39" s="244">
        <f>H36+H37+H38</f>
        <v>1</v>
      </c>
      <c r="I39" s="243">
        <f>(E39*1)/D39</f>
        <v>0.13636363636363635</v>
      </c>
      <c r="J39" s="246">
        <f>(F39*1)/D39</f>
        <v>0.36363636363636365</v>
      </c>
      <c r="K39" s="242">
        <f>(G39*1)/D39</f>
        <v>0.52272727272727271</v>
      </c>
    </row>
    <row r="40" spans="1:11" ht="18.600000000000001" thickBot="1">
      <c r="B40" s="133"/>
    </row>
    <row r="41" spans="1:11" ht="15" thickBot="1">
      <c r="A41" s="235">
        <v>7</v>
      </c>
      <c r="B41" s="236" t="s">
        <v>1432</v>
      </c>
      <c r="C41" s="237" t="s">
        <v>1436</v>
      </c>
      <c r="D41" s="238" t="s">
        <v>1539</v>
      </c>
      <c r="E41" s="238" t="s">
        <v>1433</v>
      </c>
      <c r="F41" s="238" t="s">
        <v>1441</v>
      </c>
      <c r="G41" s="238" t="s">
        <v>1434</v>
      </c>
      <c r="H41" s="239" t="s">
        <v>1435</v>
      </c>
      <c r="I41" s="238" t="s">
        <v>1433</v>
      </c>
      <c r="J41" s="238" t="s">
        <v>1441</v>
      </c>
      <c r="K41" s="238" t="s">
        <v>1434</v>
      </c>
    </row>
    <row r="42" spans="1:11">
      <c r="B42" s="219"/>
      <c r="C42" s="221" t="s">
        <v>1437</v>
      </c>
      <c r="D42" s="228">
        <v>17</v>
      </c>
      <c r="E42" s="228">
        <v>2</v>
      </c>
      <c r="F42" s="228">
        <v>2</v>
      </c>
      <c r="G42" s="228">
        <v>2</v>
      </c>
      <c r="H42" s="229"/>
      <c r="I42" s="241"/>
    </row>
    <row r="43" spans="1:11">
      <c r="B43" s="220"/>
      <c r="C43" s="222" t="s">
        <v>1438</v>
      </c>
      <c r="D43" s="230"/>
      <c r="E43" s="230"/>
      <c r="F43" s="230"/>
      <c r="G43" s="230"/>
      <c r="H43" s="231">
        <v>7</v>
      </c>
      <c r="I43" s="241"/>
    </row>
    <row r="44" spans="1:11" ht="18.600000000000001" thickBot="1">
      <c r="B44" s="220"/>
      <c r="C44" s="223" t="s">
        <v>1439</v>
      </c>
      <c r="D44" s="232"/>
      <c r="E44" s="232"/>
      <c r="F44" s="232"/>
      <c r="G44" s="232"/>
      <c r="H44" s="233"/>
      <c r="I44" s="241"/>
    </row>
    <row r="45" spans="1:11" ht="18.600000000000001" thickBot="1">
      <c r="B45" s="133"/>
      <c r="C45" s="224" t="s">
        <v>1440</v>
      </c>
      <c r="D45" s="234">
        <f>D42+D43+D44</f>
        <v>17</v>
      </c>
      <c r="E45" s="226">
        <f>E42+E43+E44</f>
        <v>2</v>
      </c>
      <c r="F45" s="226">
        <f>F42+F43+F44</f>
        <v>2</v>
      </c>
      <c r="G45" s="234">
        <f>G42+G43+G44</f>
        <v>2</v>
      </c>
      <c r="H45" s="244">
        <f>H42+H43+H44</f>
        <v>7</v>
      </c>
      <c r="I45" s="314">
        <f>(E45*1)/D45</f>
        <v>0.11764705882352941</v>
      </c>
      <c r="J45" s="316">
        <f>(F45*1)/D45</f>
        <v>0.11764705882352941</v>
      </c>
      <c r="K45" s="315">
        <f>(G45*1)/D45</f>
        <v>0.11764705882352941</v>
      </c>
    </row>
    <row r="46" spans="1:11" ht="18.600000000000001" thickBot="1">
      <c r="B46" s="133"/>
    </row>
    <row r="47" spans="1:11" ht="15" thickBot="1">
      <c r="A47" s="235">
        <v>8</v>
      </c>
      <c r="B47" s="236" t="s">
        <v>1419</v>
      </c>
      <c r="C47" s="237" t="s">
        <v>1436</v>
      </c>
      <c r="D47" s="238" t="s">
        <v>1539</v>
      </c>
      <c r="E47" s="238" t="s">
        <v>1433</v>
      </c>
      <c r="F47" s="238" t="s">
        <v>1441</v>
      </c>
      <c r="G47" s="238" t="s">
        <v>1434</v>
      </c>
      <c r="H47" s="239" t="s">
        <v>1435</v>
      </c>
      <c r="I47" s="238" t="s">
        <v>1433</v>
      </c>
      <c r="J47" s="238" t="s">
        <v>1441</v>
      </c>
      <c r="K47" s="238" t="s">
        <v>1434</v>
      </c>
    </row>
    <row r="48" spans="1:11">
      <c r="B48" s="219"/>
      <c r="C48" s="221" t="s">
        <v>1437</v>
      </c>
      <c r="D48" s="228">
        <v>18</v>
      </c>
      <c r="E48" s="228">
        <v>5</v>
      </c>
      <c r="F48" s="228">
        <v>6</v>
      </c>
      <c r="G48" s="228">
        <v>9</v>
      </c>
      <c r="H48" s="229"/>
      <c r="I48" s="241"/>
    </row>
    <row r="49" spans="1:11">
      <c r="B49" s="220"/>
      <c r="C49" s="222" t="s">
        <v>1438</v>
      </c>
      <c r="D49" s="230"/>
      <c r="E49" s="230"/>
      <c r="F49" s="230"/>
      <c r="G49" s="230"/>
      <c r="H49" s="231"/>
      <c r="I49" s="241"/>
    </row>
    <row r="50" spans="1:11" ht="18.600000000000001" thickBot="1">
      <c r="B50" s="220"/>
      <c r="C50" s="223" t="s">
        <v>1439</v>
      </c>
      <c r="D50" s="232"/>
      <c r="E50" s="232"/>
      <c r="F50" s="232"/>
      <c r="G50" s="232"/>
      <c r="H50" s="233"/>
      <c r="I50" s="241"/>
    </row>
    <row r="51" spans="1:11" ht="18.600000000000001" thickBot="1">
      <c r="B51" s="133"/>
      <c r="C51" s="224" t="s">
        <v>1440</v>
      </c>
      <c r="D51" s="234">
        <f>D48+D49+D50</f>
        <v>18</v>
      </c>
      <c r="E51" s="226">
        <f>E48+E49+E50</f>
        <v>5</v>
      </c>
      <c r="F51" s="226">
        <f>F48+F49+F50</f>
        <v>6</v>
      </c>
      <c r="G51" s="234">
        <f>G48+G49+G50</f>
        <v>9</v>
      </c>
      <c r="H51" s="244">
        <f>H48+H49+H50</f>
        <v>0</v>
      </c>
      <c r="I51" s="243">
        <f>(E51*1)/D51</f>
        <v>0.27777777777777779</v>
      </c>
      <c r="J51" s="246">
        <f>(F51*1)/D51</f>
        <v>0.33333333333333331</v>
      </c>
      <c r="K51" s="242">
        <f>(G51*1)/D51</f>
        <v>0.5</v>
      </c>
    </row>
    <row r="52" spans="1:11" ht="18.600000000000001" thickBot="1">
      <c r="B52" s="133"/>
    </row>
    <row r="53" spans="1:11" ht="15" thickBot="1">
      <c r="A53" s="235">
        <v>9</v>
      </c>
      <c r="B53" s="236" t="s">
        <v>1443</v>
      </c>
      <c r="C53" s="237" t="s">
        <v>1436</v>
      </c>
      <c r="D53" s="238" t="s">
        <v>1539</v>
      </c>
      <c r="E53" s="238" t="s">
        <v>1433</v>
      </c>
      <c r="F53" s="238" t="s">
        <v>1441</v>
      </c>
      <c r="G53" s="238" t="s">
        <v>1434</v>
      </c>
      <c r="H53" s="239" t="s">
        <v>1435</v>
      </c>
      <c r="I53" s="238" t="s">
        <v>1433</v>
      </c>
      <c r="J53" s="238" t="s">
        <v>1441</v>
      </c>
      <c r="K53" s="238" t="s">
        <v>1434</v>
      </c>
    </row>
    <row r="54" spans="1:11">
      <c r="B54" s="219"/>
      <c r="C54" s="221" t="s">
        <v>1437</v>
      </c>
      <c r="D54" s="228">
        <v>8</v>
      </c>
      <c r="E54" s="228">
        <v>2</v>
      </c>
      <c r="F54" s="228">
        <v>2</v>
      </c>
      <c r="G54" s="228">
        <v>3</v>
      </c>
      <c r="H54" s="229"/>
      <c r="I54" s="241"/>
    </row>
    <row r="55" spans="1:11">
      <c r="B55" s="220"/>
      <c r="C55" s="222" t="s">
        <v>1438</v>
      </c>
      <c r="D55" s="230"/>
      <c r="E55" s="230"/>
      <c r="F55" s="230"/>
      <c r="G55" s="230"/>
      <c r="H55" s="231"/>
      <c r="I55" s="241"/>
    </row>
    <row r="56" spans="1:11" ht="18.600000000000001" thickBot="1">
      <c r="B56" s="220"/>
      <c r="C56" s="223" t="s">
        <v>1439</v>
      </c>
      <c r="D56" s="232"/>
      <c r="E56" s="232"/>
      <c r="F56" s="232"/>
      <c r="G56" s="232"/>
      <c r="H56" s="233"/>
      <c r="I56" s="241"/>
    </row>
    <row r="57" spans="1:11" ht="18.600000000000001" thickBot="1">
      <c r="B57" s="133"/>
      <c r="C57" s="224" t="s">
        <v>1440</v>
      </c>
      <c r="D57" s="234">
        <f>D54+D55+D56</f>
        <v>8</v>
      </c>
      <c r="E57" s="226">
        <f>E54+E55+E56</f>
        <v>2</v>
      </c>
      <c r="F57" s="226">
        <f>F54+F55+F56</f>
        <v>2</v>
      </c>
      <c r="G57" s="234">
        <f>G54+G55+G56</f>
        <v>3</v>
      </c>
      <c r="H57" s="244">
        <f>H54+H55+H56</f>
        <v>0</v>
      </c>
      <c r="I57" s="243">
        <f>(E57*1)/D57</f>
        <v>0.25</v>
      </c>
      <c r="J57" s="246">
        <f>(F57*1)/D57</f>
        <v>0.25</v>
      </c>
      <c r="K57" s="242">
        <f>(G57*1)/D57</f>
        <v>0.375</v>
      </c>
    </row>
    <row r="58" spans="1:11" ht="18.600000000000001" thickBot="1">
      <c r="B58" s="133"/>
    </row>
    <row r="59" spans="1:11" ht="15" thickBot="1">
      <c r="A59" s="235">
        <v>10</v>
      </c>
      <c r="B59" s="236" t="s">
        <v>1421</v>
      </c>
      <c r="C59" s="237" t="s">
        <v>1436</v>
      </c>
      <c r="D59" s="238" t="s">
        <v>1539</v>
      </c>
      <c r="E59" s="238" t="s">
        <v>1433</v>
      </c>
      <c r="F59" s="238" t="s">
        <v>1441</v>
      </c>
      <c r="G59" s="238" t="s">
        <v>1434</v>
      </c>
      <c r="H59" s="239" t="s">
        <v>1435</v>
      </c>
      <c r="I59" s="238" t="s">
        <v>1433</v>
      </c>
      <c r="J59" s="238" t="s">
        <v>1441</v>
      </c>
      <c r="K59" s="238" t="s">
        <v>1434</v>
      </c>
    </row>
    <row r="60" spans="1:11">
      <c r="B60" s="219"/>
      <c r="C60" s="221" t="s">
        <v>1437</v>
      </c>
      <c r="D60" s="228">
        <v>35</v>
      </c>
      <c r="E60" s="228">
        <v>8</v>
      </c>
      <c r="F60" s="228">
        <v>7</v>
      </c>
      <c r="G60" s="228">
        <v>14</v>
      </c>
      <c r="H60" s="229"/>
      <c r="I60" s="241"/>
    </row>
    <row r="61" spans="1:11">
      <c r="B61" s="220"/>
      <c r="C61" s="222" t="s">
        <v>1438</v>
      </c>
      <c r="D61" s="230">
        <v>9</v>
      </c>
      <c r="E61" s="230"/>
      <c r="F61" s="230">
        <v>1</v>
      </c>
      <c r="G61" s="230">
        <v>1</v>
      </c>
      <c r="H61" s="231"/>
      <c r="I61" s="241"/>
    </row>
    <row r="62" spans="1:11" ht="18.600000000000001" thickBot="1">
      <c r="B62" s="220"/>
      <c r="C62" s="223" t="s">
        <v>1439</v>
      </c>
      <c r="D62" s="232">
        <v>1</v>
      </c>
      <c r="E62" s="232"/>
      <c r="F62" s="232">
        <v>1</v>
      </c>
      <c r="G62" s="232">
        <v>1</v>
      </c>
      <c r="H62" s="233"/>
      <c r="I62" s="241"/>
    </row>
    <row r="63" spans="1:11" ht="18.600000000000001" thickBot="1">
      <c r="B63" s="133"/>
      <c r="C63" s="224" t="s">
        <v>1440</v>
      </c>
      <c r="D63" s="234">
        <f>D60+D61+D62</f>
        <v>45</v>
      </c>
      <c r="E63" s="226">
        <f>E60+E61+E62</f>
        <v>8</v>
      </c>
      <c r="F63" s="226">
        <f>F60+F61+F62</f>
        <v>9</v>
      </c>
      <c r="G63" s="234">
        <f>G60+G61+G62</f>
        <v>16</v>
      </c>
      <c r="H63" s="244">
        <f>H60+H61+H62</f>
        <v>0</v>
      </c>
      <c r="I63" s="243">
        <f>(E63*1)/D63</f>
        <v>0.17777777777777778</v>
      </c>
      <c r="J63" s="246">
        <f>(F63*1)/D63</f>
        <v>0.2</v>
      </c>
      <c r="K63" s="242">
        <f>(G63*1)/D63</f>
        <v>0.35555555555555557</v>
      </c>
    </row>
    <row r="64" spans="1:11" ht="18.600000000000001" thickBot="1">
      <c r="B64" s="133"/>
    </row>
    <row r="65" spans="1:11" ht="15" thickBot="1">
      <c r="A65" s="235">
        <v>11</v>
      </c>
      <c r="B65" s="236" t="s">
        <v>1422</v>
      </c>
      <c r="C65" s="237" t="s">
        <v>1436</v>
      </c>
      <c r="D65" s="238" t="s">
        <v>1539</v>
      </c>
      <c r="E65" s="238" t="s">
        <v>1433</v>
      </c>
      <c r="F65" s="238" t="s">
        <v>1441</v>
      </c>
      <c r="G65" s="238" t="s">
        <v>1434</v>
      </c>
      <c r="H65" s="239" t="s">
        <v>1435</v>
      </c>
      <c r="I65" s="238" t="s">
        <v>1433</v>
      </c>
      <c r="J65" s="238" t="s">
        <v>1441</v>
      </c>
      <c r="K65" s="238" t="s">
        <v>1434</v>
      </c>
    </row>
    <row r="66" spans="1:11">
      <c r="B66" s="219"/>
      <c r="C66" s="221" t="s">
        <v>1437</v>
      </c>
      <c r="D66" s="228">
        <v>17</v>
      </c>
      <c r="E66" s="228">
        <v>3</v>
      </c>
      <c r="F66" s="228">
        <v>6</v>
      </c>
      <c r="G66" s="228">
        <v>9</v>
      </c>
      <c r="H66" s="229"/>
      <c r="I66" s="241"/>
    </row>
    <row r="67" spans="1:11">
      <c r="B67" s="220"/>
      <c r="C67" s="222" t="s">
        <v>1438</v>
      </c>
      <c r="D67" s="230"/>
      <c r="E67" s="230"/>
      <c r="F67" s="230"/>
      <c r="G67" s="230"/>
      <c r="H67" s="231"/>
      <c r="I67" s="241"/>
    </row>
    <row r="68" spans="1:11" ht="18.600000000000001" thickBot="1">
      <c r="B68" s="220"/>
      <c r="C68" s="223" t="s">
        <v>1439</v>
      </c>
      <c r="D68" s="232">
        <v>3</v>
      </c>
      <c r="E68" s="232"/>
      <c r="F68" s="232">
        <v>2</v>
      </c>
      <c r="G68" s="232">
        <v>3</v>
      </c>
      <c r="H68" s="233"/>
      <c r="I68" s="241"/>
    </row>
    <row r="69" spans="1:11" ht="18.600000000000001" thickBot="1">
      <c r="B69" s="133"/>
      <c r="C69" s="224" t="s">
        <v>1440</v>
      </c>
      <c r="D69" s="234">
        <f>D66+D67+D68</f>
        <v>20</v>
      </c>
      <c r="E69" s="226">
        <f>E66+E67+E68</f>
        <v>3</v>
      </c>
      <c r="F69" s="226">
        <f>F66+F67+F68</f>
        <v>8</v>
      </c>
      <c r="G69" s="234">
        <f>G66+G67+G68</f>
        <v>12</v>
      </c>
      <c r="H69" s="244">
        <f>H66+H67+H68</f>
        <v>0</v>
      </c>
      <c r="I69" s="243">
        <f>(E69*1)/D69</f>
        <v>0.15</v>
      </c>
      <c r="J69" s="246">
        <f>(F69*1)/D69</f>
        <v>0.4</v>
      </c>
      <c r="K69" s="242">
        <f>(G69*1)/D69</f>
        <v>0.6</v>
      </c>
    </row>
    <row r="70" spans="1:11" ht="18.600000000000001" thickBot="1">
      <c r="B70" s="133"/>
    </row>
    <row r="71" spans="1:11" ht="15" thickBot="1">
      <c r="A71" s="235">
        <v>12</v>
      </c>
      <c r="B71" s="236" t="s">
        <v>1426</v>
      </c>
      <c r="C71" s="237" t="s">
        <v>1436</v>
      </c>
      <c r="D71" s="238" t="s">
        <v>1539</v>
      </c>
      <c r="E71" s="238" t="s">
        <v>1433</v>
      </c>
      <c r="F71" s="238" t="s">
        <v>1441</v>
      </c>
      <c r="G71" s="238" t="s">
        <v>1434</v>
      </c>
      <c r="H71" s="239" t="s">
        <v>1435</v>
      </c>
      <c r="I71" s="238" t="s">
        <v>1433</v>
      </c>
      <c r="J71" s="238" t="s">
        <v>1441</v>
      </c>
      <c r="K71" s="238" t="s">
        <v>1434</v>
      </c>
    </row>
    <row r="72" spans="1:11">
      <c r="B72" s="219"/>
      <c r="C72" s="221" t="s">
        <v>1437</v>
      </c>
      <c r="D72" s="228">
        <v>11</v>
      </c>
      <c r="E72" s="228">
        <v>2</v>
      </c>
      <c r="F72" s="228">
        <v>2</v>
      </c>
      <c r="G72" s="228">
        <v>2</v>
      </c>
      <c r="H72" s="229"/>
      <c r="I72" s="241"/>
    </row>
    <row r="73" spans="1:11">
      <c r="B73" s="220"/>
      <c r="C73" s="222" t="s">
        <v>1438</v>
      </c>
      <c r="D73" s="230"/>
      <c r="E73" s="230"/>
      <c r="F73" s="230"/>
      <c r="G73" s="230"/>
      <c r="H73" s="231"/>
      <c r="I73" s="241"/>
    </row>
    <row r="74" spans="1:11" ht="18.600000000000001" thickBot="1">
      <c r="B74" s="220"/>
      <c r="C74" s="223" t="s">
        <v>1439</v>
      </c>
      <c r="D74" s="232"/>
      <c r="E74" s="232"/>
      <c r="F74" s="232"/>
      <c r="G74" s="232"/>
      <c r="H74" s="233"/>
      <c r="I74" s="241"/>
    </row>
    <row r="75" spans="1:11" ht="18.600000000000001" thickBot="1">
      <c r="B75" s="133"/>
      <c r="C75" s="224" t="s">
        <v>1440</v>
      </c>
      <c r="D75" s="234">
        <f>D72+D73+D74</f>
        <v>11</v>
      </c>
      <c r="E75" s="226">
        <f>E72+E73+E74</f>
        <v>2</v>
      </c>
      <c r="F75" s="226">
        <f>F72+F73+F74</f>
        <v>2</v>
      </c>
      <c r="G75" s="234">
        <f>G72+G73+G74</f>
        <v>2</v>
      </c>
      <c r="H75" s="244">
        <f>H72+H73+H74</f>
        <v>0</v>
      </c>
      <c r="I75" s="314">
        <f>(E75*1)/D75</f>
        <v>0.18181818181818182</v>
      </c>
      <c r="J75" s="316">
        <f>(F75*1)/D75</f>
        <v>0.18181818181818182</v>
      </c>
      <c r="K75" s="315">
        <f>(G75*1)/D75</f>
        <v>0.18181818181818182</v>
      </c>
    </row>
    <row r="76" spans="1:11" ht="18.600000000000001" thickBot="1">
      <c r="B76" s="133"/>
    </row>
    <row r="77" spans="1:11" ht="15" thickBot="1">
      <c r="A77" s="235">
        <v>13</v>
      </c>
      <c r="B77" s="236" t="s">
        <v>1423</v>
      </c>
      <c r="C77" s="237" t="s">
        <v>1436</v>
      </c>
      <c r="D77" s="238" t="s">
        <v>1539</v>
      </c>
      <c r="E77" s="238" t="s">
        <v>1433</v>
      </c>
      <c r="F77" s="238" t="s">
        <v>1441</v>
      </c>
      <c r="G77" s="238" t="s">
        <v>1434</v>
      </c>
      <c r="H77" s="239" t="s">
        <v>1435</v>
      </c>
      <c r="I77" s="238" t="s">
        <v>1433</v>
      </c>
      <c r="J77" s="238" t="s">
        <v>1441</v>
      </c>
      <c r="K77" s="238" t="s">
        <v>1434</v>
      </c>
    </row>
    <row r="78" spans="1:11">
      <c r="B78" s="219"/>
      <c r="C78" s="221" t="s">
        <v>1437</v>
      </c>
      <c r="D78" s="228">
        <v>8</v>
      </c>
      <c r="E78" s="228">
        <v>2</v>
      </c>
      <c r="F78" s="228">
        <v>2</v>
      </c>
      <c r="G78" s="228">
        <v>3</v>
      </c>
      <c r="H78" s="229"/>
      <c r="I78" s="241"/>
    </row>
    <row r="79" spans="1:11">
      <c r="B79" s="220"/>
      <c r="C79" s="222" t="s">
        <v>1438</v>
      </c>
      <c r="D79" s="230">
        <v>2</v>
      </c>
      <c r="E79" s="230"/>
      <c r="F79" s="230"/>
      <c r="G79" s="230"/>
      <c r="H79" s="231"/>
      <c r="I79" s="241"/>
    </row>
    <row r="80" spans="1:11" ht="18.600000000000001" thickBot="1">
      <c r="B80" s="220"/>
      <c r="C80" s="223" t="s">
        <v>1439</v>
      </c>
      <c r="D80" s="232">
        <v>1</v>
      </c>
      <c r="E80" s="232"/>
      <c r="F80" s="232"/>
      <c r="G80" s="232"/>
      <c r="H80" s="233"/>
      <c r="I80" s="241"/>
    </row>
    <row r="81" spans="1:11" ht="18.600000000000001" thickBot="1">
      <c r="B81" s="133"/>
      <c r="C81" s="224" t="s">
        <v>1440</v>
      </c>
      <c r="D81" s="234">
        <f>D78+D79+D80</f>
        <v>11</v>
      </c>
      <c r="E81" s="226">
        <f>E78+E79+E80</f>
        <v>2</v>
      </c>
      <c r="F81" s="226">
        <f>F78+F79+F80</f>
        <v>2</v>
      </c>
      <c r="G81" s="234">
        <f>G78+G79+G80</f>
        <v>3</v>
      </c>
      <c r="H81" s="244">
        <f>H78+H79+H80</f>
        <v>0</v>
      </c>
      <c r="I81" s="243">
        <f>(E81*1)/D81</f>
        <v>0.18181818181818182</v>
      </c>
      <c r="J81" s="246">
        <f>(F81*1)/D81</f>
        <v>0.18181818181818182</v>
      </c>
      <c r="K81" s="242">
        <f>(G81*1)/D81</f>
        <v>0.27272727272727271</v>
      </c>
    </row>
    <row r="82" spans="1:11" ht="18.600000000000001" thickBot="1">
      <c r="B82" s="133"/>
    </row>
    <row r="83" spans="1:11" ht="15" thickBot="1">
      <c r="A83" s="235">
        <v>14</v>
      </c>
      <c r="B83" s="236" t="s">
        <v>1424</v>
      </c>
      <c r="C83" s="237" t="s">
        <v>1436</v>
      </c>
      <c r="D83" s="238" t="s">
        <v>1539</v>
      </c>
      <c r="E83" s="238" t="s">
        <v>1433</v>
      </c>
      <c r="F83" s="238" t="s">
        <v>1441</v>
      </c>
      <c r="G83" s="238" t="s">
        <v>1434</v>
      </c>
      <c r="H83" s="239" t="s">
        <v>1435</v>
      </c>
      <c r="I83" s="238" t="s">
        <v>1433</v>
      </c>
      <c r="J83" s="238" t="s">
        <v>1441</v>
      </c>
      <c r="K83" s="238" t="s">
        <v>1434</v>
      </c>
    </row>
    <row r="84" spans="1:11">
      <c r="B84" s="219"/>
      <c r="C84" s="221" t="s">
        <v>1437</v>
      </c>
      <c r="D84" s="228">
        <v>3</v>
      </c>
      <c r="E84" s="228">
        <v>1</v>
      </c>
      <c r="F84" s="228">
        <v>1</v>
      </c>
      <c r="G84" s="228">
        <v>1</v>
      </c>
      <c r="H84" s="229">
        <v>2</v>
      </c>
      <c r="I84" s="241"/>
    </row>
    <row r="85" spans="1:11">
      <c r="B85" s="220"/>
      <c r="C85" s="222" t="s">
        <v>1438</v>
      </c>
      <c r="D85" s="230"/>
      <c r="E85" s="230"/>
      <c r="F85" s="230"/>
      <c r="G85" s="230"/>
      <c r="H85" s="231"/>
      <c r="I85" s="241"/>
    </row>
    <row r="86" spans="1:11" ht="18.600000000000001" thickBot="1">
      <c r="B86" s="220"/>
      <c r="C86" s="223" t="s">
        <v>1439</v>
      </c>
      <c r="D86" s="232"/>
      <c r="E86" s="232"/>
      <c r="F86" s="232"/>
      <c r="G86" s="232"/>
      <c r="H86" s="233"/>
      <c r="I86" s="241"/>
    </row>
    <row r="87" spans="1:11" ht="18.600000000000001" thickBot="1">
      <c r="B87" s="133"/>
      <c r="C87" s="224" t="s">
        <v>1440</v>
      </c>
      <c r="D87" s="234">
        <f>D84+D85+D86</f>
        <v>3</v>
      </c>
      <c r="E87" s="226">
        <f>E84+E85+E86</f>
        <v>1</v>
      </c>
      <c r="F87" s="226">
        <f>F84+F85+F86</f>
        <v>1</v>
      </c>
      <c r="G87" s="234">
        <f>G84+G85+G86</f>
        <v>1</v>
      </c>
      <c r="H87" s="244">
        <f>H84+H85+H86</f>
        <v>2</v>
      </c>
      <c r="I87" s="314">
        <f>(E87*1)/D87</f>
        <v>0.33333333333333331</v>
      </c>
      <c r="J87" s="316">
        <f>(F87*1)/D87</f>
        <v>0.33333333333333331</v>
      </c>
      <c r="K87" s="315">
        <f>(G87*1)/D87</f>
        <v>0.33333333333333331</v>
      </c>
    </row>
    <row r="88" spans="1:11" ht="18.600000000000001" thickBot="1">
      <c r="B88" s="133"/>
    </row>
    <row r="89" spans="1:11" ht="15" thickBot="1">
      <c r="A89" s="235">
        <v>15</v>
      </c>
      <c r="B89" s="236" t="s">
        <v>1430</v>
      </c>
      <c r="C89" s="237" t="s">
        <v>1436</v>
      </c>
      <c r="D89" s="238" t="s">
        <v>1539</v>
      </c>
      <c r="E89" s="238" t="s">
        <v>1433</v>
      </c>
      <c r="F89" s="238" t="s">
        <v>1441</v>
      </c>
      <c r="G89" s="238" t="s">
        <v>1434</v>
      </c>
      <c r="H89" s="239" t="s">
        <v>1435</v>
      </c>
      <c r="I89" s="238" t="s">
        <v>1433</v>
      </c>
      <c r="J89" s="238" t="s">
        <v>1441</v>
      </c>
      <c r="K89" s="238" t="s">
        <v>1434</v>
      </c>
    </row>
    <row r="90" spans="1:11">
      <c r="B90" s="219"/>
      <c r="C90" s="221" t="s">
        <v>1437</v>
      </c>
      <c r="D90" s="228">
        <v>6</v>
      </c>
      <c r="E90" s="228">
        <v>1</v>
      </c>
      <c r="F90" s="228">
        <v>2</v>
      </c>
      <c r="G90" s="228">
        <v>3</v>
      </c>
      <c r="H90" s="229">
        <v>2</v>
      </c>
      <c r="I90" s="241"/>
    </row>
    <row r="91" spans="1:11">
      <c r="B91" s="220"/>
      <c r="C91" s="222" t="s">
        <v>1438</v>
      </c>
      <c r="D91" s="230"/>
      <c r="E91" s="230"/>
      <c r="F91" s="230"/>
      <c r="G91" s="230"/>
      <c r="H91" s="231"/>
      <c r="I91" s="241"/>
    </row>
    <row r="92" spans="1:11" ht="18.600000000000001" thickBot="1">
      <c r="B92" s="220"/>
      <c r="C92" s="223" t="s">
        <v>1439</v>
      </c>
      <c r="D92" s="232"/>
      <c r="E92" s="232"/>
      <c r="F92" s="232"/>
      <c r="G92" s="232"/>
      <c r="H92" s="233"/>
      <c r="I92" s="241"/>
    </row>
    <row r="93" spans="1:11" ht="18.600000000000001" thickBot="1">
      <c r="B93" s="133"/>
      <c r="C93" s="224" t="s">
        <v>1440</v>
      </c>
      <c r="D93" s="234">
        <f>D90+D91+D92</f>
        <v>6</v>
      </c>
      <c r="E93" s="226">
        <f>E90+E91+E92</f>
        <v>1</v>
      </c>
      <c r="F93" s="226">
        <f>F90+F91+F92</f>
        <v>2</v>
      </c>
      <c r="G93" s="234">
        <f>G90+G91+G92</f>
        <v>3</v>
      </c>
      <c r="H93" s="244">
        <f>H90+H91+H92</f>
        <v>2</v>
      </c>
      <c r="I93" s="243">
        <f>(E93*1)/D93</f>
        <v>0.16666666666666666</v>
      </c>
      <c r="J93" s="246">
        <f>(F93*1)/D93</f>
        <v>0.33333333333333331</v>
      </c>
      <c r="K93" s="242">
        <f>(G93*1)/D93</f>
        <v>0.5</v>
      </c>
    </row>
    <row r="94" spans="1:11" ht="18.600000000000001" thickBot="1">
      <c r="B94" s="133"/>
    </row>
    <row r="95" spans="1:11" ht="15" thickBot="1">
      <c r="A95" s="235">
        <v>16</v>
      </c>
      <c r="B95" s="236" t="s">
        <v>1418</v>
      </c>
      <c r="C95" s="237" t="s">
        <v>1436</v>
      </c>
      <c r="D95" s="238" t="s">
        <v>1539</v>
      </c>
      <c r="E95" s="238" t="s">
        <v>1433</v>
      </c>
      <c r="F95" s="238" t="s">
        <v>1441</v>
      </c>
      <c r="G95" s="238" t="s">
        <v>1434</v>
      </c>
      <c r="H95" s="239" t="s">
        <v>1435</v>
      </c>
      <c r="I95" s="238" t="s">
        <v>1433</v>
      </c>
      <c r="J95" s="238" t="s">
        <v>1441</v>
      </c>
      <c r="K95" s="238" t="s">
        <v>1434</v>
      </c>
    </row>
    <row r="96" spans="1:11">
      <c r="B96" s="219"/>
      <c r="C96" s="221" t="s">
        <v>1437</v>
      </c>
      <c r="D96" s="228">
        <v>101</v>
      </c>
      <c r="E96" s="228">
        <v>20</v>
      </c>
      <c r="F96" s="228">
        <v>36</v>
      </c>
      <c r="G96" s="228">
        <v>59</v>
      </c>
      <c r="H96" s="229"/>
      <c r="I96" s="241"/>
    </row>
    <row r="97" spans="1:11">
      <c r="B97" s="220"/>
      <c r="C97" s="222" t="s">
        <v>1438</v>
      </c>
      <c r="D97" s="230">
        <v>28</v>
      </c>
      <c r="E97" s="230">
        <v>1</v>
      </c>
      <c r="F97" s="230">
        <v>12</v>
      </c>
      <c r="G97" s="230">
        <v>12</v>
      </c>
      <c r="H97" s="231"/>
      <c r="I97" s="241"/>
    </row>
    <row r="98" spans="1:11" ht="18.600000000000001" thickBot="1">
      <c r="B98" s="220"/>
      <c r="C98" s="223" t="s">
        <v>1439</v>
      </c>
      <c r="D98" s="232">
        <v>72</v>
      </c>
      <c r="E98" s="232">
        <v>26</v>
      </c>
      <c r="F98" s="232">
        <v>29</v>
      </c>
      <c r="G98" s="232">
        <v>62</v>
      </c>
      <c r="H98" s="233"/>
      <c r="I98" s="241"/>
    </row>
    <row r="99" spans="1:11" ht="18.600000000000001" thickBot="1">
      <c r="C99" s="224" t="s">
        <v>1440</v>
      </c>
      <c r="D99" s="234">
        <f>D96+D97+D98</f>
        <v>201</v>
      </c>
      <c r="E99" s="226">
        <f>E96+E97+E98</f>
        <v>47</v>
      </c>
      <c r="F99" s="226">
        <f>F96+F97+F98</f>
        <v>77</v>
      </c>
      <c r="G99" s="234">
        <f>G96+G97+G98</f>
        <v>133</v>
      </c>
      <c r="H99" s="244">
        <f>H96+H97+H98</f>
        <v>0</v>
      </c>
      <c r="I99" s="243">
        <f>(E99*1)/D99</f>
        <v>0.23383084577114427</v>
      </c>
      <c r="J99" s="245">
        <f>(F99*1)/D99</f>
        <v>0.38308457711442784</v>
      </c>
      <c r="K99" s="242">
        <f>(G99*1)/D99</f>
        <v>0.6616915422885572</v>
      </c>
    </row>
    <row r="100" spans="1:11" ht="18.600000000000001" thickBot="1"/>
    <row r="101" spans="1:11" ht="15" thickBot="1">
      <c r="A101" s="235">
        <v>17</v>
      </c>
      <c r="B101" s="236" t="s">
        <v>1067</v>
      </c>
      <c r="C101" s="237" t="s">
        <v>1436</v>
      </c>
      <c r="D101" s="238" t="s">
        <v>1539</v>
      </c>
      <c r="E101" s="238" t="s">
        <v>1433</v>
      </c>
      <c r="F101" s="238" t="s">
        <v>1441</v>
      </c>
      <c r="G101" s="238" t="s">
        <v>1434</v>
      </c>
      <c r="H101" s="239" t="s">
        <v>1435</v>
      </c>
      <c r="I101" s="238" t="s">
        <v>1433</v>
      </c>
      <c r="J101" s="238" t="s">
        <v>1441</v>
      </c>
      <c r="K101" s="238" t="s">
        <v>1434</v>
      </c>
    </row>
    <row r="102" spans="1:11">
      <c r="B102" s="219"/>
      <c r="C102" s="221" t="s">
        <v>1437</v>
      </c>
      <c r="D102" s="228">
        <v>1</v>
      </c>
      <c r="E102" s="228"/>
      <c r="F102" s="228"/>
      <c r="G102" s="228">
        <v>1</v>
      </c>
      <c r="H102" s="229"/>
      <c r="I102" s="241"/>
    </row>
    <row r="103" spans="1:11">
      <c r="B103" s="220"/>
      <c r="C103" s="222" t="s">
        <v>1438</v>
      </c>
      <c r="D103" s="230">
        <v>1</v>
      </c>
      <c r="E103" s="230"/>
      <c r="F103" s="230"/>
      <c r="G103" s="230">
        <v>1</v>
      </c>
      <c r="H103" s="231"/>
      <c r="I103" s="241"/>
    </row>
    <row r="104" spans="1:11" ht="18.600000000000001" thickBot="1">
      <c r="B104" s="220"/>
      <c r="C104" s="223" t="s">
        <v>1439</v>
      </c>
      <c r="D104" s="232"/>
      <c r="E104" s="232"/>
      <c r="F104" s="232"/>
      <c r="G104" s="232"/>
      <c r="H104" s="233"/>
      <c r="I104" s="241"/>
    </row>
    <row r="105" spans="1:11" ht="18.600000000000001" thickBot="1">
      <c r="C105" s="224" t="s">
        <v>1440</v>
      </c>
      <c r="D105" s="234">
        <f>D102+D103+D104</f>
        <v>2</v>
      </c>
      <c r="E105" s="226">
        <f>E102+E103+E104</f>
        <v>0</v>
      </c>
      <c r="F105" s="226">
        <f>F102+F103+F104</f>
        <v>0</v>
      </c>
      <c r="G105" s="234">
        <f>G102+G103+G104</f>
        <v>2</v>
      </c>
      <c r="H105" s="244">
        <f>H102+H103+H104</f>
        <v>0</v>
      </c>
      <c r="I105" s="243">
        <f>(E105*1)/D105</f>
        <v>0</v>
      </c>
      <c r="J105" s="245">
        <f>(F105*1)/D105</f>
        <v>0</v>
      </c>
      <c r="K105" s="242">
        <f>(G105*1)/D105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E41" sqref="E41"/>
    </sheetView>
  </sheetViews>
  <sheetFormatPr baseColWidth="10" defaultRowHeight="14.4"/>
  <cols>
    <col min="1" max="1" width="5" bestFit="1" customWidth="1"/>
    <col min="2" max="3" width="5" customWidth="1"/>
    <col min="4" max="5" width="22.109375" bestFit="1" customWidth="1"/>
    <col min="6" max="6" width="22.33203125" bestFit="1" customWidth="1"/>
    <col min="7" max="7" width="27.6640625" bestFit="1" customWidth="1"/>
    <col min="8" max="8" width="9.44140625" bestFit="1" customWidth="1"/>
    <col min="9" max="9" width="5.109375" bestFit="1" customWidth="1"/>
    <col min="10" max="11" width="25.88671875" bestFit="1" customWidth="1"/>
    <col min="12" max="12" width="26" bestFit="1" customWidth="1"/>
    <col min="13" max="13" width="31.5546875" bestFit="1" customWidth="1"/>
    <col min="14" max="14" width="13.109375" bestFit="1" customWidth="1"/>
  </cols>
  <sheetData>
    <row r="1" spans="1:15">
      <c r="A1" t="s">
        <v>1932</v>
      </c>
      <c r="B1" t="s">
        <v>1936</v>
      </c>
      <c r="C1" s="387" t="s">
        <v>1934</v>
      </c>
      <c r="D1" t="s">
        <v>1542</v>
      </c>
      <c r="E1" t="s">
        <v>1541</v>
      </c>
      <c r="F1" t="s">
        <v>198</v>
      </c>
      <c r="G1" t="s">
        <v>201</v>
      </c>
      <c r="H1" t="s">
        <v>1543</v>
      </c>
      <c r="I1" t="s">
        <v>1930</v>
      </c>
      <c r="J1" t="str">
        <f t="shared" ref="J1:O1" si="0">"var_"&amp;D1</f>
        <v xml:space="preserve">var_Universidades Privadas </v>
      </c>
      <c r="K1" t="str">
        <f t="shared" si="0"/>
        <v>var_Universidades Estatales</v>
      </c>
      <c r="L1" t="str">
        <f t="shared" si="0"/>
        <v>var_Institutos Profesionales</v>
      </c>
      <c r="M1" t="str">
        <f t="shared" si="0"/>
        <v>var_Centros de Formación Técnica</v>
      </c>
      <c r="N1" t="str">
        <f t="shared" si="0"/>
        <v>var_Empresas</v>
      </c>
      <c r="O1" t="str">
        <f t="shared" si="0"/>
        <v>var_total</v>
      </c>
    </row>
    <row r="2" spans="1:15">
      <c r="A2">
        <v>2016</v>
      </c>
      <c r="B2">
        <v>12</v>
      </c>
      <c r="C2" t="s">
        <v>1937</v>
      </c>
      <c r="D2">
        <f>COUNTIFS(Consolidado!$J:$J,"Si",Consolidado!$A:$A,Intitucion!D$1)</f>
        <v>0</v>
      </c>
      <c r="E2">
        <f>COUNTIFS(Consolidado!$J:$J,"Si",Consolidado!$A:$A,Intitucion!E$1)</f>
        <v>0</v>
      </c>
      <c r="F2">
        <f>COUNTIFS(Consolidado!$J:$J,"Si",Consolidado!$A:$A,Intitucion!F$1)</f>
        <v>0</v>
      </c>
      <c r="G2">
        <f>COUNTIFS(Consolidado!$J:$J,"Si",Consolidado!$A:$A,Intitucion!G$1)</f>
        <v>0</v>
      </c>
      <c r="H2">
        <f>COUNTIFS(Consolidado!$J:$J,"Si",Consolidado!$A:$A,Intitucion!H$1)</f>
        <v>25</v>
      </c>
      <c r="I2">
        <f>COUNTIFS(Consolidado!$J:$J,"Si")</f>
        <v>98</v>
      </c>
      <c r="J2" t="s">
        <v>1931</v>
      </c>
      <c r="K2" t="s">
        <v>1931</v>
      </c>
      <c r="L2" t="s">
        <v>1931</v>
      </c>
      <c r="M2" t="s">
        <v>1931</v>
      </c>
      <c r="N2" t="s">
        <v>1931</v>
      </c>
      <c r="O2" t="s">
        <v>1931</v>
      </c>
    </row>
    <row r="3" spans="1:15">
      <c r="A3">
        <v>2017</v>
      </c>
      <c r="B3">
        <v>12</v>
      </c>
      <c r="C3" t="s">
        <v>1937</v>
      </c>
      <c r="D3">
        <f>COUNTIFS(Consolidado!$K:$K,"Si",Consolidado!$A:$A,Intitucion!D$1)</f>
        <v>2</v>
      </c>
      <c r="E3">
        <f>COUNTIFS(Consolidado!$K:$K,"Si",Consolidado!$A:$A,Intitucion!E$1)</f>
        <v>3</v>
      </c>
      <c r="F3">
        <f>COUNTIFS(Consolidado!$K:$K,"Si",Consolidado!$A:$A,Intitucion!F$1)</f>
        <v>1</v>
      </c>
      <c r="G3">
        <f>COUNTIFS(Consolidado!$K:$K,"Si",Consolidado!$A:$A,Intitucion!G$1)</f>
        <v>0</v>
      </c>
      <c r="H3">
        <f>COUNTIFS(Consolidado!$K:$K,"Si",Consolidado!$A:$A,Intitucion!H$1)</f>
        <v>13</v>
      </c>
      <c r="I3">
        <f>COUNTIFS(Consolidado!$K:$K,"Si")</f>
        <v>137</v>
      </c>
      <c r="J3" t="e">
        <f t="shared" ref="J3:O4" si="1">ROUND((D3-D2)/D2*100,1)&amp;"%"</f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str">
        <f t="shared" si="1"/>
        <v>-48%</v>
      </c>
      <c r="O3" t="str">
        <f t="shared" si="1"/>
        <v>39.8%</v>
      </c>
    </row>
    <row r="4" spans="1:15">
      <c r="A4">
        <v>2018</v>
      </c>
      <c r="B4">
        <v>12</v>
      </c>
      <c r="C4" t="s">
        <v>1937</v>
      </c>
      <c r="D4">
        <f>COUNTIFS(Consolidado!$L:$L,"Si",Consolidado!$A:$A,Intitucion!D$1)</f>
        <v>2</v>
      </c>
      <c r="E4">
        <f>COUNTIFS(Consolidado!$L:$L,"Si",Consolidado!$A:$A,Intitucion!E$1)</f>
        <v>3</v>
      </c>
      <c r="F4">
        <f>COUNTIFS(Consolidado!$L:$L,"Si",Consolidado!$A:$A,Intitucion!F$1)</f>
        <v>1</v>
      </c>
      <c r="G4">
        <f>COUNTIFS(Consolidado!$L:$L,"Si",Consolidado!$A:$A,Intitucion!G$1)</f>
        <v>0</v>
      </c>
      <c r="H4">
        <f>COUNTIFS(Consolidado!$L:$L,"Si",Consolidado!$A:$A,Intitucion!H$1)</f>
        <v>45</v>
      </c>
      <c r="I4">
        <f>COUNTIFS(Consolidado!$L:$L,"Si")</f>
        <v>222</v>
      </c>
      <c r="J4" t="str">
        <f t="shared" si="1"/>
        <v>0%</v>
      </c>
      <c r="K4" t="str">
        <f t="shared" si="1"/>
        <v>0%</v>
      </c>
      <c r="L4" t="str">
        <f t="shared" si="1"/>
        <v>0%</v>
      </c>
      <c r="M4" t="e">
        <f t="shared" si="1"/>
        <v>#DIV/0!</v>
      </c>
      <c r="N4" t="str">
        <f t="shared" si="1"/>
        <v>246.2%</v>
      </c>
      <c r="O4" t="str">
        <f t="shared" si="1"/>
        <v>62%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J22" sqref="J22"/>
    </sheetView>
  </sheetViews>
  <sheetFormatPr baseColWidth="10" defaultColWidth="21" defaultRowHeight="14.4"/>
  <cols>
    <col min="1" max="1" width="5" bestFit="1" customWidth="1"/>
    <col min="2" max="2" width="48.5546875" bestFit="1" customWidth="1"/>
    <col min="3" max="3" width="8.109375" bestFit="1" customWidth="1"/>
    <col min="4" max="4" width="9.88671875" bestFit="1" customWidth="1"/>
    <col min="5" max="6" width="9" bestFit="1" customWidth="1"/>
    <col min="7" max="7" width="12.5546875" bestFit="1" customWidth="1"/>
  </cols>
  <sheetData>
    <row r="1" spans="1:7">
      <c r="A1" t="s">
        <v>1932</v>
      </c>
      <c r="B1" t="s">
        <v>1933</v>
      </c>
      <c r="C1" s="387" t="s">
        <v>1934</v>
      </c>
      <c r="D1" s="388" t="s">
        <v>15</v>
      </c>
      <c r="E1" s="388" t="s">
        <v>51</v>
      </c>
      <c r="F1" s="388" t="s">
        <v>4</v>
      </c>
      <c r="G1" s="388" t="s">
        <v>1935</v>
      </c>
    </row>
    <row r="2" spans="1:7">
      <c r="A2">
        <v>2016</v>
      </c>
      <c r="B2" s="389" t="s">
        <v>1424</v>
      </c>
      <c r="C2" t="s">
        <v>1937</v>
      </c>
      <c r="D2" s="390">
        <f>COUNTIFS(Consolidado!$F:$F,region!D$1,Consolidado!$J:$J,"SI",Consolidado!$C:$C,region!$B2)</f>
        <v>0</v>
      </c>
      <c r="E2" s="390">
        <f>COUNTIFS(Consolidado!$F:$F,region!E$1,Consolidado!$J:$J,"SI",Consolidado!$C:$C,region!$B2)</f>
        <v>0</v>
      </c>
      <c r="F2" s="390">
        <f>COUNTIFS(Consolidado!$F:$F,region!F$1,Consolidado!$J:$J,"SI",Consolidado!$C:$C,region!$B2)</f>
        <v>1</v>
      </c>
      <c r="G2" s="390">
        <f>SUM(D2:F2)</f>
        <v>1</v>
      </c>
    </row>
    <row r="3" spans="1:7">
      <c r="A3">
        <v>2016</v>
      </c>
      <c r="B3" s="389" t="s">
        <v>1416</v>
      </c>
      <c r="C3" t="s">
        <v>1937</v>
      </c>
      <c r="D3" s="390">
        <f>COUNTIFS(Consolidado!$F:$F,region!D$1,Consolidado!$J:$J,"SI",Consolidado!$C:$C,region!$B3)</f>
        <v>0</v>
      </c>
      <c r="E3" s="390">
        <f>COUNTIFS(Consolidado!$F:$F,region!E$1,Consolidado!$J:$J,"SI",Consolidado!$C:$C,region!$B3)</f>
        <v>0</v>
      </c>
      <c r="F3" s="390">
        <f>COUNTIFS(Consolidado!$F:$F,region!F$1,Consolidado!$J:$J,"SI",Consolidado!$C:$C,region!$B3)</f>
        <v>2</v>
      </c>
      <c r="G3" s="390">
        <f t="shared" ref="G3:G47" si="0">SUM(D3:F3)</f>
        <v>2</v>
      </c>
    </row>
    <row r="4" spans="1:7">
      <c r="A4">
        <v>2016</v>
      </c>
      <c r="B4" s="389" t="s">
        <v>1415</v>
      </c>
      <c r="C4" t="s">
        <v>1937</v>
      </c>
      <c r="D4" s="390">
        <f>COUNTIFS(Consolidado!$F:$F,region!D$1,Consolidado!$J:$J,"SI",Consolidado!$C:$C,region!$B4)</f>
        <v>0</v>
      </c>
      <c r="E4" s="390">
        <f>COUNTIFS(Consolidado!$F:$F,region!E$1,Consolidado!$J:$J,"SI",Consolidado!$C:$C,region!$B4)</f>
        <v>0</v>
      </c>
      <c r="F4" s="390">
        <f>COUNTIFS(Consolidado!$F:$F,region!F$1,Consolidado!$J:$J,"SI",Consolidado!$C:$C,region!$B4)</f>
        <v>1</v>
      </c>
      <c r="G4" s="390">
        <f t="shared" si="0"/>
        <v>1</v>
      </c>
    </row>
    <row r="5" spans="1:7">
      <c r="A5">
        <v>2016</v>
      </c>
      <c r="B5" s="389" t="s">
        <v>1429</v>
      </c>
      <c r="C5" t="s">
        <v>1937</v>
      </c>
      <c r="D5" s="390">
        <f>COUNTIFS(Consolidado!$F:$F,region!D$1,Consolidado!$J:$J,"SI",Consolidado!$C:$C,region!$B5)</f>
        <v>0</v>
      </c>
      <c r="E5" s="390">
        <f>COUNTIFS(Consolidado!$F:$F,region!E$1,Consolidado!$J:$J,"SI",Consolidado!$C:$C,region!$B5)</f>
        <v>0</v>
      </c>
      <c r="F5" s="390">
        <f>COUNTIFS(Consolidado!$F:$F,region!F$1,Consolidado!$J:$J,"SI",Consolidado!$C:$C,region!$B5)</f>
        <v>2</v>
      </c>
      <c r="G5" s="390">
        <f t="shared" si="0"/>
        <v>2</v>
      </c>
    </row>
    <row r="6" spans="1:7">
      <c r="A6">
        <v>2016</v>
      </c>
      <c r="B6" s="389" t="s">
        <v>1422</v>
      </c>
      <c r="C6" t="s">
        <v>1937</v>
      </c>
      <c r="D6" s="390">
        <f>COUNTIFS(Consolidado!$F:$F,region!D$1,Consolidado!$J:$J,"SI",Consolidado!$C:$C,region!$B6)</f>
        <v>0</v>
      </c>
      <c r="E6" s="390">
        <f>COUNTIFS(Consolidado!$F:$F,region!E$1,Consolidado!$J:$J,"SI",Consolidado!$C:$C,region!$B6)</f>
        <v>0</v>
      </c>
      <c r="F6" s="390">
        <f>COUNTIFS(Consolidado!$F:$F,region!F$1,Consolidado!$J:$J,"SI",Consolidado!$C:$C,region!$B6)</f>
        <v>3</v>
      </c>
      <c r="G6" s="390">
        <f t="shared" si="0"/>
        <v>3</v>
      </c>
    </row>
    <row r="7" spans="1:7">
      <c r="A7">
        <v>2016</v>
      </c>
      <c r="B7" s="389" t="s">
        <v>1426</v>
      </c>
      <c r="C7" t="s">
        <v>1937</v>
      </c>
      <c r="D7" s="390">
        <f>COUNTIFS(Consolidado!$F:$F,region!D$1,Consolidado!$J:$J,"SI",Consolidado!$C:$C,region!$B7)</f>
        <v>0</v>
      </c>
      <c r="E7" s="390">
        <f>COUNTIFS(Consolidado!$F:$F,region!E$1,Consolidado!$J:$J,"SI",Consolidado!$C:$C,region!$B7)</f>
        <v>0</v>
      </c>
      <c r="F7" s="390">
        <f>COUNTIFS(Consolidado!$F:$F,region!F$1,Consolidado!$J:$J,"SI",Consolidado!$C:$C,region!$B7)</f>
        <v>2</v>
      </c>
      <c r="G7" s="390">
        <f t="shared" si="0"/>
        <v>2</v>
      </c>
    </row>
    <row r="8" spans="1:7">
      <c r="A8">
        <v>2016</v>
      </c>
      <c r="B8" s="389" t="s">
        <v>1423</v>
      </c>
      <c r="C8" t="s">
        <v>1937</v>
      </c>
      <c r="D8" s="390">
        <f>COUNTIFS(Consolidado!$F:$F,region!D$1,Consolidado!$J:$J,"SI",Consolidado!$C:$C,region!$B8)</f>
        <v>0</v>
      </c>
      <c r="E8" s="390">
        <f>COUNTIFS(Consolidado!$F:$F,region!E$1,Consolidado!$J:$J,"SI",Consolidado!$C:$C,region!$B8)</f>
        <v>0</v>
      </c>
      <c r="F8" s="390">
        <f>COUNTIFS(Consolidado!$F:$F,region!F$1,Consolidado!$J:$J,"SI",Consolidado!$C:$C,region!$B8)</f>
        <v>2</v>
      </c>
      <c r="G8" s="390">
        <f t="shared" si="0"/>
        <v>2</v>
      </c>
    </row>
    <row r="9" spans="1:7">
      <c r="A9">
        <v>2016</v>
      </c>
      <c r="B9" s="389" t="s">
        <v>1425</v>
      </c>
      <c r="C9" t="s">
        <v>1937</v>
      </c>
      <c r="D9" s="390">
        <f>COUNTIFS(Consolidado!$F:$F,region!D$1,Consolidado!$J:$J,"SI",Consolidado!$C:$C,region!$B9)</f>
        <v>0</v>
      </c>
      <c r="E9" s="390">
        <f>COUNTIFS(Consolidado!$F:$F,region!E$1,Consolidado!$J:$J,"SI",Consolidado!$C:$C,region!$B9)</f>
        <v>0</v>
      </c>
      <c r="F9" s="390">
        <f>COUNTIFS(Consolidado!$F:$F,region!F$1,Consolidado!$J:$J,"SI",Consolidado!$C:$C,region!$B9)</f>
        <v>1</v>
      </c>
      <c r="G9" s="390">
        <f t="shared" si="0"/>
        <v>1</v>
      </c>
    </row>
    <row r="10" spans="1:7">
      <c r="A10">
        <v>2016</v>
      </c>
      <c r="B10" s="389" t="s">
        <v>1420</v>
      </c>
      <c r="C10" t="s">
        <v>1937</v>
      </c>
      <c r="D10" s="390">
        <f>COUNTIFS(Consolidado!$F:$F,region!D$1,Consolidado!$J:$J,"SI",Consolidado!$C:$C,region!$B10)</f>
        <v>0</v>
      </c>
      <c r="E10" s="390">
        <f>COUNTIFS(Consolidado!$F:$F,region!E$1,Consolidado!$J:$J,"SI",Consolidado!$C:$C,region!$B10)</f>
        <v>0</v>
      </c>
      <c r="F10" s="390">
        <f>COUNTIFS(Consolidado!$F:$F,region!F$1,Consolidado!$J:$J,"SI",Consolidado!$C:$C,region!$B10)</f>
        <v>2</v>
      </c>
      <c r="G10" s="390">
        <f t="shared" si="0"/>
        <v>2</v>
      </c>
    </row>
    <row r="11" spans="1:7">
      <c r="A11">
        <v>2016</v>
      </c>
      <c r="B11" s="389" t="s">
        <v>1414</v>
      </c>
      <c r="C11" t="s">
        <v>1937</v>
      </c>
      <c r="D11" s="390">
        <f>COUNTIFS(Consolidado!$F:$F,region!D$1,Consolidado!$J:$J,"SI",Consolidado!$C:$C,region!$B11)</f>
        <v>0</v>
      </c>
      <c r="E11" s="390">
        <f>COUNTIFS(Consolidado!$F:$F,region!E$1,Consolidado!$J:$J,"SI",Consolidado!$C:$C,region!$B11)</f>
        <v>0</v>
      </c>
      <c r="F11" s="390">
        <f>COUNTIFS(Consolidado!$F:$F,region!F$1,Consolidado!$J:$J,"SI",Consolidado!$C:$C,region!$B11)</f>
        <v>2</v>
      </c>
      <c r="G11" s="390">
        <f t="shared" si="0"/>
        <v>2</v>
      </c>
    </row>
    <row r="12" spans="1:7">
      <c r="A12">
        <v>2016</v>
      </c>
      <c r="B12" s="389" t="s">
        <v>1417</v>
      </c>
      <c r="C12" t="s">
        <v>1937</v>
      </c>
      <c r="D12" s="390">
        <f>COUNTIFS(Consolidado!$F:$F,region!D$1,Consolidado!$J:$J,"SI",Consolidado!$C:$C,region!$B12)</f>
        <v>0</v>
      </c>
      <c r="E12" s="390">
        <f>COUNTIFS(Consolidado!$F:$F,region!E$1,Consolidado!$J:$J,"SI",Consolidado!$C:$C,region!$B12)</f>
        <v>0</v>
      </c>
      <c r="F12" s="390">
        <f>COUNTIFS(Consolidado!$F:$F,region!F$1,Consolidado!$J:$J,"SI",Consolidado!$C:$C,region!$B12)</f>
        <v>8</v>
      </c>
      <c r="G12" s="390">
        <f t="shared" si="0"/>
        <v>8</v>
      </c>
    </row>
    <row r="13" spans="1:7">
      <c r="A13">
        <v>2016</v>
      </c>
      <c r="B13" s="389" t="s">
        <v>1421</v>
      </c>
      <c r="C13" t="s">
        <v>1937</v>
      </c>
      <c r="D13" s="390">
        <f>COUNTIFS(Consolidado!$F:$F,region!D$1,Consolidado!$J:$J,"SI",Consolidado!$C:$C,region!$B13)</f>
        <v>0</v>
      </c>
      <c r="E13" s="390">
        <f>COUNTIFS(Consolidado!$F:$F,region!E$1,Consolidado!$J:$J,"SI",Consolidado!$C:$C,region!$B13)</f>
        <v>0</v>
      </c>
      <c r="F13" s="390">
        <f>COUNTIFS(Consolidado!$F:$F,region!F$1,Consolidado!$J:$J,"SI",Consolidado!$C:$C,region!$B13)</f>
        <v>11</v>
      </c>
      <c r="G13" s="390">
        <f t="shared" si="0"/>
        <v>11</v>
      </c>
    </row>
    <row r="14" spans="1:7">
      <c r="A14">
        <v>2016</v>
      </c>
      <c r="B14" s="389" t="s">
        <v>1419</v>
      </c>
      <c r="C14" t="s">
        <v>1937</v>
      </c>
      <c r="D14" s="390">
        <f>COUNTIFS(Consolidado!$F:$F,region!D$1,Consolidado!$J:$J,"SI",Consolidado!$C:$C,region!$B14)</f>
        <v>0</v>
      </c>
      <c r="E14" s="390">
        <f>COUNTIFS(Consolidado!$F:$F,region!E$1,Consolidado!$J:$J,"SI",Consolidado!$C:$C,region!$B14)</f>
        <v>1</v>
      </c>
      <c r="F14" s="390">
        <f>COUNTIFS(Consolidado!$F:$F,region!F$1,Consolidado!$J:$J,"SI",Consolidado!$C:$C,region!$B14)</f>
        <v>6</v>
      </c>
      <c r="G14" s="390">
        <f t="shared" si="0"/>
        <v>7</v>
      </c>
    </row>
    <row r="15" spans="1:7">
      <c r="A15">
        <v>2016</v>
      </c>
      <c r="B15" s="389" t="s">
        <v>1427</v>
      </c>
      <c r="C15" t="s">
        <v>1937</v>
      </c>
      <c r="D15" s="390">
        <f>COUNTIFS(Consolidado!$F:$F,region!D$1,Consolidado!$J:$J,"SI",Consolidado!$C:$C,region!$B15)</f>
        <v>0</v>
      </c>
      <c r="E15" s="390">
        <f>COUNTIFS(Consolidado!$F:$F,region!E$1,Consolidado!$J:$J,"SI",Consolidado!$C:$C,region!$B15)</f>
        <v>0</v>
      </c>
      <c r="F15" s="390">
        <f>COUNTIFS(Consolidado!$F:$F,region!F$1,Consolidado!$J:$J,"SI",Consolidado!$C:$C,region!$B15)</f>
        <v>2</v>
      </c>
      <c r="G15" s="390">
        <f t="shared" si="0"/>
        <v>2</v>
      </c>
    </row>
    <row r="16" spans="1:7" s="459" customFormat="1">
      <c r="A16" s="456">
        <v>2016</v>
      </c>
      <c r="B16" s="457" t="s">
        <v>1418</v>
      </c>
      <c r="C16" s="456" t="s">
        <v>1937</v>
      </c>
      <c r="D16" s="458">
        <f>COUNTIFS(Consolidado!$F:$F,region!D$1,Consolidado!$J:$J,"SI",Consolidado!$C:$C,region!$B16)</f>
        <v>1</v>
      </c>
      <c r="E16" s="458">
        <f>COUNTIFS(Consolidado!$F:$F,region!E$1,Consolidado!$J:$J,"SI",Consolidado!$C:$C,region!$B16)</f>
        <v>26</v>
      </c>
      <c r="F16" s="458">
        <f>COUNTIFS(Consolidado!$F:$F,region!F$1,Consolidado!$J:$J,"SI",Consolidado!$C:$C,region!$B16)</f>
        <v>25</v>
      </c>
      <c r="G16" s="390">
        <f t="shared" si="0"/>
        <v>52</v>
      </c>
    </row>
    <row r="17" spans="1:7">
      <c r="A17">
        <v>2017</v>
      </c>
      <c r="B17" s="389" t="s">
        <v>1424</v>
      </c>
      <c r="C17" t="s">
        <v>1937</v>
      </c>
      <c r="D17" s="458">
        <f>COUNTIFS(Consolidado!$F:$F,region!D$1,Consolidado!$K:$K,"SI",Consolidado!$C:$C,region!$B17)</f>
        <v>0</v>
      </c>
      <c r="E17" s="458">
        <f>COUNTIFS(Consolidado!$F:$F,region!E$1,Consolidado!$K:$K,"SI",Consolidado!$C:$C,region!$B17)</f>
        <v>0</v>
      </c>
      <c r="F17" s="458">
        <f>COUNTIFS(Consolidado!$F:$F,region!F$1,Consolidado!$K:$K,"SI",Consolidado!$C:$C,region!$B17)</f>
        <v>1</v>
      </c>
      <c r="G17" s="390">
        <f t="shared" si="0"/>
        <v>1</v>
      </c>
    </row>
    <row r="18" spans="1:7">
      <c r="A18">
        <v>2017</v>
      </c>
      <c r="B18" s="389" t="s">
        <v>1416</v>
      </c>
      <c r="C18" t="s">
        <v>1937</v>
      </c>
      <c r="D18" s="458">
        <f>COUNTIFS(Consolidado!$F:$F,region!D$1,Consolidado!$K:$K,"SI",Consolidado!$C:$C,region!$B18)</f>
        <v>0</v>
      </c>
      <c r="E18" s="458">
        <f>COUNTIFS(Consolidado!$F:$F,region!E$1,Consolidado!$K:$K,"SI",Consolidado!$C:$C,region!$B18)</f>
        <v>0</v>
      </c>
      <c r="F18" s="458">
        <f>COUNTIFS(Consolidado!$F:$F,region!F$1,Consolidado!$K:$K,"SI",Consolidado!$C:$C,region!$B18)</f>
        <v>2</v>
      </c>
      <c r="G18" s="390">
        <f t="shared" si="0"/>
        <v>2</v>
      </c>
    </row>
    <row r="19" spans="1:7">
      <c r="A19">
        <v>2017</v>
      </c>
      <c r="B19" s="389" t="s">
        <v>1415</v>
      </c>
      <c r="C19" t="s">
        <v>1937</v>
      </c>
      <c r="D19" s="458">
        <f>COUNTIFS(Consolidado!$F:$F,region!D$1,Consolidado!$K:$K,"SI",Consolidado!$C:$C,region!$B19)</f>
        <v>0</v>
      </c>
      <c r="E19" s="458">
        <f>COUNTIFS(Consolidado!$F:$F,region!E$1,Consolidado!$K:$K,"SI",Consolidado!$C:$C,region!$B19)</f>
        <v>0</v>
      </c>
      <c r="F19" s="458">
        <f>COUNTIFS(Consolidado!$F:$F,region!F$1,Consolidado!$K:$K,"SI",Consolidado!$C:$C,region!$B19)</f>
        <v>1</v>
      </c>
      <c r="G19" s="390">
        <f t="shared" si="0"/>
        <v>1</v>
      </c>
    </row>
    <row r="20" spans="1:7">
      <c r="A20">
        <v>2017</v>
      </c>
      <c r="B20" s="389" t="s">
        <v>1429</v>
      </c>
      <c r="C20" t="s">
        <v>1937</v>
      </c>
      <c r="D20" s="458">
        <f>COUNTIFS(Consolidado!$F:$F,region!D$1,Consolidado!$K:$K,"SI",Consolidado!$C:$C,region!$B20)</f>
        <v>0</v>
      </c>
      <c r="E20" s="458">
        <f>COUNTIFS(Consolidado!$F:$F,region!E$1,Consolidado!$K:$K,"SI",Consolidado!$C:$C,region!$B20)</f>
        <v>2</v>
      </c>
      <c r="F20" s="458">
        <f>COUNTIFS(Consolidado!$F:$F,region!F$1,Consolidado!$K:$K,"SI",Consolidado!$C:$C,region!$B20)</f>
        <v>3</v>
      </c>
      <c r="G20" s="390">
        <f t="shared" si="0"/>
        <v>5</v>
      </c>
    </row>
    <row r="21" spans="1:7">
      <c r="A21">
        <v>2017</v>
      </c>
      <c r="B21" s="389" t="s">
        <v>1422</v>
      </c>
      <c r="C21" t="s">
        <v>1937</v>
      </c>
      <c r="D21" s="458">
        <f>COUNTIFS(Consolidado!$F:$F,region!D$1,Consolidado!$K:$K,"SI",Consolidado!$C:$C,region!$B21)</f>
        <v>0</v>
      </c>
      <c r="E21" s="458">
        <f>COUNTIFS(Consolidado!$F:$F,region!E$1,Consolidado!$K:$K,"SI",Consolidado!$C:$C,region!$B21)</f>
        <v>2</v>
      </c>
      <c r="F21" s="458">
        <f>COUNTIFS(Consolidado!$F:$F,region!F$1,Consolidado!$K:$K,"SI",Consolidado!$C:$C,region!$B21)</f>
        <v>6</v>
      </c>
      <c r="G21" s="390">
        <f t="shared" si="0"/>
        <v>8</v>
      </c>
    </row>
    <row r="22" spans="1:7">
      <c r="A22">
        <v>2017</v>
      </c>
      <c r="B22" s="389" t="s">
        <v>1426</v>
      </c>
      <c r="C22" t="s">
        <v>1937</v>
      </c>
      <c r="D22" s="458">
        <f>COUNTIFS(Consolidado!$F:$F,region!D$1,Consolidado!$K:$K,"SI",Consolidado!$C:$C,region!$B22)</f>
        <v>0</v>
      </c>
      <c r="E22" s="458">
        <f>COUNTIFS(Consolidado!$F:$F,region!E$1,Consolidado!$K:$K,"SI",Consolidado!$C:$C,region!$B22)</f>
        <v>0</v>
      </c>
      <c r="F22" s="458">
        <f>COUNTIFS(Consolidado!$F:$F,region!F$1,Consolidado!$K:$K,"SI",Consolidado!$C:$C,region!$B22)</f>
        <v>2</v>
      </c>
      <c r="G22" s="390">
        <f t="shared" si="0"/>
        <v>2</v>
      </c>
    </row>
    <row r="23" spans="1:7">
      <c r="A23">
        <v>2017</v>
      </c>
      <c r="B23" s="389" t="s">
        <v>1423</v>
      </c>
      <c r="C23" t="s">
        <v>1937</v>
      </c>
      <c r="D23" s="458">
        <f>COUNTIFS(Consolidado!$F:$F,region!D$1,Consolidado!$K:$K,"SI",Consolidado!$C:$C,region!$B23)</f>
        <v>0</v>
      </c>
      <c r="E23" s="458">
        <f>COUNTIFS(Consolidado!$F:$F,region!E$1,Consolidado!$K:$K,"SI",Consolidado!$C:$C,region!$B23)</f>
        <v>0</v>
      </c>
      <c r="F23" s="458">
        <f>COUNTIFS(Consolidado!$F:$F,region!F$1,Consolidado!$K:$K,"SI",Consolidado!$C:$C,region!$B23)</f>
        <v>2</v>
      </c>
      <c r="G23" s="390">
        <f t="shared" si="0"/>
        <v>2</v>
      </c>
    </row>
    <row r="24" spans="1:7">
      <c r="A24">
        <v>2017</v>
      </c>
      <c r="B24" s="389" t="s">
        <v>1425</v>
      </c>
      <c r="C24" t="s">
        <v>1937</v>
      </c>
      <c r="D24" s="458">
        <f>COUNTIFS(Consolidado!$F:$F,region!D$1,Consolidado!$K:$K,"SI",Consolidado!$C:$C,region!$B24)</f>
        <v>0</v>
      </c>
      <c r="E24" s="458">
        <f>COUNTIFS(Consolidado!$F:$F,region!E$1,Consolidado!$K:$K,"SI",Consolidado!$C:$C,region!$B24)</f>
        <v>0</v>
      </c>
      <c r="F24" s="458">
        <f>COUNTIFS(Consolidado!$F:$F,region!F$1,Consolidado!$K:$K,"SI",Consolidado!$C:$C,region!$B24)</f>
        <v>2</v>
      </c>
      <c r="G24" s="390">
        <f t="shared" si="0"/>
        <v>2</v>
      </c>
    </row>
    <row r="25" spans="1:7">
      <c r="A25">
        <v>2017</v>
      </c>
      <c r="B25" s="389" t="s">
        <v>1420</v>
      </c>
      <c r="C25" t="s">
        <v>1937</v>
      </c>
      <c r="D25" s="458">
        <f>COUNTIFS(Consolidado!$F:$F,region!D$1,Consolidado!$K:$K,"SI",Consolidado!$C:$C,region!$B25)</f>
        <v>0</v>
      </c>
      <c r="E25" s="458">
        <f>COUNTIFS(Consolidado!$F:$F,region!E$1,Consolidado!$K:$K,"SI",Consolidado!$C:$C,region!$B25)</f>
        <v>0</v>
      </c>
      <c r="F25" s="458">
        <f>COUNTIFS(Consolidado!$F:$F,region!F$1,Consolidado!$K:$K,"SI",Consolidado!$C:$C,region!$B25)</f>
        <v>2</v>
      </c>
      <c r="G25" s="390">
        <f t="shared" si="0"/>
        <v>2</v>
      </c>
    </row>
    <row r="26" spans="1:7">
      <c r="A26">
        <v>2017</v>
      </c>
      <c r="B26" s="389" t="s">
        <v>1414</v>
      </c>
      <c r="C26" t="s">
        <v>1937</v>
      </c>
      <c r="D26" s="458">
        <f>COUNTIFS(Consolidado!$F:$F,region!D$1,Consolidado!$K:$K,"SI",Consolidado!$C:$C,region!$B26)</f>
        <v>0</v>
      </c>
      <c r="E26" s="458">
        <f>COUNTIFS(Consolidado!$F:$F,region!E$1,Consolidado!$K:$K,"SI",Consolidado!$C:$C,region!$B26)</f>
        <v>0</v>
      </c>
      <c r="F26" s="458">
        <f>COUNTIFS(Consolidado!$F:$F,region!F$1,Consolidado!$K:$K,"SI",Consolidado!$C:$C,region!$B26)</f>
        <v>2</v>
      </c>
      <c r="G26" s="390">
        <f t="shared" si="0"/>
        <v>2</v>
      </c>
    </row>
    <row r="27" spans="1:7">
      <c r="A27">
        <v>2017</v>
      </c>
      <c r="B27" s="389" t="s">
        <v>1417</v>
      </c>
      <c r="C27" t="s">
        <v>1937</v>
      </c>
      <c r="D27" s="458">
        <f>COUNTIFS(Consolidado!$F:$F,region!D$1,Consolidado!$K:$K,"SI",Consolidado!$C:$C,region!$B27)</f>
        <v>0</v>
      </c>
      <c r="E27" s="458">
        <f>COUNTIFS(Consolidado!$F:$F,region!E$1,Consolidado!$K:$K,"SI",Consolidado!$C:$C,region!$B27)</f>
        <v>3</v>
      </c>
      <c r="F27" s="458">
        <f>COUNTIFS(Consolidado!$F:$F,region!F$1,Consolidado!$K:$K,"SI",Consolidado!$C:$C,region!$B27)</f>
        <v>12</v>
      </c>
      <c r="G27" s="390">
        <f t="shared" si="0"/>
        <v>15</v>
      </c>
    </row>
    <row r="28" spans="1:7">
      <c r="A28">
        <v>2017</v>
      </c>
      <c r="B28" s="389" t="s">
        <v>1421</v>
      </c>
      <c r="C28" t="s">
        <v>1937</v>
      </c>
      <c r="D28" s="458">
        <f>COUNTIFS(Consolidado!$F:$F,region!D$1,Consolidado!$K:$K,"SI",Consolidado!$C:$C,region!$B28)</f>
        <v>1</v>
      </c>
      <c r="E28" s="458">
        <f>COUNTIFS(Consolidado!$F:$F,region!E$1,Consolidado!$K:$K,"SI",Consolidado!$C:$C,region!$B28)</f>
        <v>1</v>
      </c>
      <c r="F28" s="458">
        <f>COUNTIFS(Consolidado!$F:$F,region!F$1,Consolidado!$K:$K,"SI",Consolidado!$C:$C,region!$B28)</f>
        <v>8</v>
      </c>
      <c r="G28" s="390">
        <f t="shared" si="0"/>
        <v>10</v>
      </c>
    </row>
    <row r="29" spans="1:7">
      <c r="A29">
        <v>2017</v>
      </c>
      <c r="B29" s="389" t="s">
        <v>1419</v>
      </c>
      <c r="C29" t="s">
        <v>1937</v>
      </c>
      <c r="D29" s="458">
        <f>COUNTIFS(Consolidado!$F:$F,region!D$1,Consolidado!$K:$K,"SI",Consolidado!$C:$C,region!$B29)</f>
        <v>0</v>
      </c>
      <c r="E29" s="458">
        <f>COUNTIFS(Consolidado!$F:$F,region!E$1,Consolidado!$K:$K,"SI",Consolidado!$C:$C,region!$B29)</f>
        <v>1</v>
      </c>
      <c r="F29" s="458">
        <f>COUNTIFS(Consolidado!$F:$F,region!F$1,Consolidado!$K:$K,"SI",Consolidado!$C:$C,region!$B29)</f>
        <v>7</v>
      </c>
      <c r="G29" s="390">
        <f t="shared" si="0"/>
        <v>8</v>
      </c>
    </row>
    <row r="30" spans="1:7">
      <c r="A30">
        <v>2017</v>
      </c>
      <c r="B30" s="389" t="s">
        <v>1427</v>
      </c>
      <c r="C30" t="s">
        <v>1937</v>
      </c>
      <c r="D30" s="458">
        <f>COUNTIFS(Consolidado!$F:$F,region!D$1,Consolidado!$K:$K,"SI",Consolidado!$C:$C,region!$B30)</f>
        <v>0</v>
      </c>
      <c r="E30" s="458">
        <f>COUNTIFS(Consolidado!$F:$F,region!E$1,Consolidado!$K:$K,"SI",Consolidado!$C:$C,region!$B30)</f>
        <v>0</v>
      </c>
      <c r="F30" s="458">
        <f>COUNTIFS(Consolidado!$F:$F,region!F$1,Consolidado!$K:$K,"SI",Consolidado!$C:$C,region!$B30)</f>
        <v>2</v>
      </c>
      <c r="G30" s="390">
        <f t="shared" si="0"/>
        <v>2</v>
      </c>
    </row>
    <row r="31" spans="1:7">
      <c r="A31">
        <v>2017</v>
      </c>
      <c r="B31" s="457" t="s">
        <v>1418</v>
      </c>
      <c r="C31" s="456" t="s">
        <v>1937</v>
      </c>
      <c r="D31" s="458">
        <f>COUNTIFS(Consolidado!$F:$F,region!D$1,Consolidado!$K:$K,"SI",Consolidado!$C:$C,region!$B31)</f>
        <v>12</v>
      </c>
      <c r="E31" s="458">
        <f>COUNTIFS(Consolidado!$F:$F,region!E$1,Consolidado!$K:$K,"SI",Consolidado!$C:$C,region!$B31)</f>
        <v>29</v>
      </c>
      <c r="F31" s="458">
        <f>COUNTIFS(Consolidado!$F:$F,region!F$1,Consolidado!$K:$K,"SI",Consolidado!$C:$C,region!$B31)</f>
        <v>34</v>
      </c>
      <c r="G31" s="390">
        <f t="shared" si="0"/>
        <v>75</v>
      </c>
    </row>
    <row r="32" spans="1:7">
      <c r="A32">
        <v>2018</v>
      </c>
      <c r="B32" s="389" t="s">
        <v>1424</v>
      </c>
      <c r="C32" t="s">
        <v>1937</v>
      </c>
      <c r="D32" s="458">
        <f>COUNTIFS(Consolidado!$F:$F,region!D$1,Consolidado!$L:$L,"SI",Consolidado!$C:$C,region!$B32)</f>
        <v>0</v>
      </c>
      <c r="E32" s="458">
        <f>COUNTIFS(Consolidado!$F:$F,region!E$1,Consolidado!$L:$L,"SI",Consolidado!$C:$C,region!$B32)</f>
        <v>0</v>
      </c>
      <c r="F32" s="458">
        <f>COUNTIFS(Consolidado!$F:$F,region!F$1,Consolidado!$L:$L,"SI",Consolidado!$C:$C,region!$B32)</f>
        <v>1</v>
      </c>
      <c r="G32" s="390">
        <f t="shared" si="0"/>
        <v>1</v>
      </c>
    </row>
    <row r="33" spans="1:7">
      <c r="A33">
        <v>2018</v>
      </c>
      <c r="B33" s="389" t="s">
        <v>1416</v>
      </c>
      <c r="C33" t="s">
        <v>1937</v>
      </c>
      <c r="D33" s="458">
        <f>COUNTIFS(Consolidado!$F:$F,region!D$1,Consolidado!$L:$L,"SI",Consolidado!$C:$C,region!$B33)</f>
        <v>0</v>
      </c>
      <c r="E33" s="458">
        <f>COUNTIFS(Consolidado!$F:$F,region!E$1,Consolidado!$L:$L,"SI",Consolidado!$C:$C,region!$B33)</f>
        <v>0</v>
      </c>
      <c r="F33" s="458">
        <f>COUNTIFS(Consolidado!$F:$F,region!F$1,Consolidado!$L:$L,"SI",Consolidado!$C:$C,region!$B33)</f>
        <v>2</v>
      </c>
      <c r="G33" s="390">
        <f t="shared" si="0"/>
        <v>2</v>
      </c>
    </row>
    <row r="34" spans="1:7">
      <c r="A34">
        <v>2018</v>
      </c>
      <c r="B34" s="389" t="s">
        <v>1415</v>
      </c>
      <c r="C34" t="s">
        <v>1937</v>
      </c>
      <c r="D34" s="458">
        <f>COUNTIFS(Consolidado!$F:$F,region!D$1,Consolidado!$L:$L,"SI",Consolidado!$C:$C,region!$B34)</f>
        <v>0</v>
      </c>
      <c r="E34" s="458">
        <f>COUNTIFS(Consolidado!$F:$F,region!E$1,Consolidado!$L:$L,"SI",Consolidado!$C:$C,region!$B34)</f>
        <v>0</v>
      </c>
      <c r="F34" s="458">
        <f>COUNTIFS(Consolidado!$F:$F,region!F$1,Consolidado!$L:$L,"SI",Consolidado!$C:$C,region!$B34)</f>
        <v>1</v>
      </c>
      <c r="G34" s="390">
        <f t="shared" si="0"/>
        <v>1</v>
      </c>
    </row>
    <row r="35" spans="1:7">
      <c r="A35">
        <v>2018</v>
      </c>
      <c r="B35" s="389" t="s">
        <v>1428</v>
      </c>
      <c r="C35" t="s">
        <v>1937</v>
      </c>
      <c r="D35" s="458">
        <f>COUNTIFS(Consolidado!$F:$F,region!D$1,Consolidado!$L:$L,"SI",Consolidado!$C:$C,region!$B35)</f>
        <v>0</v>
      </c>
      <c r="E35" s="458">
        <f>COUNTIFS(Consolidado!$F:$F,region!E$1,Consolidado!$L:$L,"SI",Consolidado!$C:$C,region!$B35)</f>
        <v>0</v>
      </c>
      <c r="F35" s="458">
        <f>COUNTIFS(Consolidado!$F:$F,region!F$1,Consolidado!$L:$L,"SI",Consolidado!$C:$C,region!$B35)</f>
        <v>1</v>
      </c>
      <c r="G35" s="390">
        <f t="shared" si="0"/>
        <v>1</v>
      </c>
    </row>
    <row r="36" spans="1:7">
      <c r="A36">
        <v>2018</v>
      </c>
      <c r="B36" s="389" t="s">
        <v>1429</v>
      </c>
      <c r="C36" t="s">
        <v>1937</v>
      </c>
      <c r="D36" s="458">
        <f>COUNTIFS(Consolidado!$F:$F,region!D$1,Consolidado!$L:$L,"SI",Consolidado!$C:$C,region!$B36)</f>
        <v>0</v>
      </c>
      <c r="E36" s="458">
        <f>COUNTIFS(Consolidado!$F:$F,region!E$1,Consolidado!$L:$L,"SI",Consolidado!$C:$C,region!$B36)</f>
        <v>2</v>
      </c>
      <c r="F36" s="458">
        <f>COUNTIFS(Consolidado!$F:$F,region!F$1,Consolidado!$L:$L,"SI",Consolidado!$C:$C,region!$B36)</f>
        <v>4</v>
      </c>
      <c r="G36" s="390">
        <f t="shared" si="0"/>
        <v>6</v>
      </c>
    </row>
    <row r="37" spans="1:7">
      <c r="A37">
        <v>2018</v>
      </c>
      <c r="B37" s="389" t="s">
        <v>1422</v>
      </c>
      <c r="C37" t="s">
        <v>1937</v>
      </c>
      <c r="D37" s="458">
        <f>COUNTIFS(Consolidado!$F:$F,region!D$1,Consolidado!$L:$L,"SI",Consolidado!$C:$C,region!$B37)</f>
        <v>0</v>
      </c>
      <c r="E37" s="458">
        <f>COUNTIFS(Consolidado!$F:$F,region!E$1,Consolidado!$L:$L,"SI",Consolidado!$C:$C,region!$B37)</f>
        <v>3</v>
      </c>
      <c r="F37" s="458">
        <f>COUNTIFS(Consolidado!$F:$F,region!F$1,Consolidado!$L:$L,"SI",Consolidado!$C:$C,region!$B37)</f>
        <v>9</v>
      </c>
      <c r="G37" s="390">
        <f t="shared" si="0"/>
        <v>12</v>
      </c>
    </row>
    <row r="38" spans="1:7">
      <c r="A38">
        <v>2018</v>
      </c>
      <c r="B38" s="389" t="s">
        <v>1426</v>
      </c>
      <c r="C38" t="s">
        <v>1937</v>
      </c>
      <c r="D38" s="458">
        <f>COUNTIFS(Consolidado!$F:$F,region!D$1,Consolidado!$L:$L,"SI",Consolidado!$C:$C,region!$B38)</f>
        <v>0</v>
      </c>
      <c r="E38" s="458">
        <f>COUNTIFS(Consolidado!$F:$F,region!E$1,Consolidado!$L:$L,"SI",Consolidado!$C:$C,region!$B38)</f>
        <v>0</v>
      </c>
      <c r="F38" s="458">
        <f>COUNTIFS(Consolidado!$F:$F,region!F$1,Consolidado!$L:$L,"SI",Consolidado!$C:$C,region!$B38)</f>
        <v>2</v>
      </c>
      <c r="G38" s="390">
        <f t="shared" si="0"/>
        <v>2</v>
      </c>
    </row>
    <row r="39" spans="1:7">
      <c r="A39">
        <v>2018</v>
      </c>
      <c r="B39" s="389" t="s">
        <v>1423</v>
      </c>
      <c r="C39" t="s">
        <v>1937</v>
      </c>
      <c r="D39" s="458">
        <f>COUNTIFS(Consolidado!$F:$F,region!D$1,Consolidado!$L:$L,"SI",Consolidado!$C:$C,region!$B39)</f>
        <v>1</v>
      </c>
      <c r="E39" s="458">
        <f>COUNTIFS(Consolidado!$F:$F,region!E$1,Consolidado!$L:$L,"SI",Consolidado!$C:$C,region!$B39)</f>
        <v>0</v>
      </c>
      <c r="F39" s="458">
        <f>COUNTIFS(Consolidado!$F:$F,region!F$1,Consolidado!$L:$L,"SI",Consolidado!$C:$C,region!$B39)</f>
        <v>3</v>
      </c>
      <c r="G39" s="390">
        <f t="shared" si="0"/>
        <v>4</v>
      </c>
    </row>
    <row r="40" spans="1:7">
      <c r="A40">
        <v>2018</v>
      </c>
      <c r="B40" s="389" t="s">
        <v>1425</v>
      </c>
      <c r="C40" t="s">
        <v>1937</v>
      </c>
      <c r="D40" s="458">
        <f>COUNTIFS(Consolidado!$F:$F,region!D$1,Consolidado!$L:$L,"SI",Consolidado!$C:$C,region!$B40)</f>
        <v>0</v>
      </c>
      <c r="E40" s="458">
        <f>COUNTIFS(Consolidado!$F:$F,region!E$1,Consolidado!$L:$L,"SI",Consolidado!$C:$C,region!$B40)</f>
        <v>0</v>
      </c>
      <c r="F40" s="458">
        <f>COUNTIFS(Consolidado!$F:$F,region!F$1,Consolidado!$L:$L,"SI",Consolidado!$C:$C,region!$B40)</f>
        <v>3</v>
      </c>
      <c r="G40" s="390">
        <f t="shared" si="0"/>
        <v>3</v>
      </c>
    </row>
    <row r="41" spans="1:7">
      <c r="A41">
        <v>2018</v>
      </c>
      <c r="B41" s="389" t="s">
        <v>1420</v>
      </c>
      <c r="C41" t="s">
        <v>1937</v>
      </c>
      <c r="D41" s="458">
        <f>COUNTIFS(Consolidado!$F:$F,region!D$1,Consolidado!$L:$L,"SI",Consolidado!$C:$C,region!$B41)</f>
        <v>0</v>
      </c>
      <c r="E41" s="458">
        <f>COUNTIFS(Consolidado!$F:$F,region!E$1,Consolidado!$L:$L,"SI",Consolidado!$C:$C,region!$B41)</f>
        <v>0</v>
      </c>
      <c r="F41" s="458">
        <f>COUNTIFS(Consolidado!$F:$F,region!F$1,Consolidado!$L:$L,"SI",Consolidado!$C:$C,region!$B41)</f>
        <v>3</v>
      </c>
      <c r="G41" s="390">
        <f t="shared" si="0"/>
        <v>3</v>
      </c>
    </row>
    <row r="42" spans="1:7">
      <c r="A42">
        <v>2018</v>
      </c>
      <c r="B42" s="389" t="s">
        <v>1414</v>
      </c>
      <c r="C42" t="s">
        <v>1937</v>
      </c>
      <c r="D42" s="458">
        <f>COUNTIFS(Consolidado!$F:$F,region!D$1,Consolidado!$L:$L,"SI",Consolidado!$C:$C,region!$B42)</f>
        <v>0</v>
      </c>
      <c r="E42" s="458">
        <f>COUNTIFS(Consolidado!$F:$F,region!E$1,Consolidado!$L:$L,"SI",Consolidado!$C:$C,region!$B42)</f>
        <v>0</v>
      </c>
      <c r="F42" s="458">
        <f>COUNTIFS(Consolidado!$F:$F,region!F$1,Consolidado!$L:$L,"SI",Consolidado!$C:$C,region!$B42)</f>
        <v>3</v>
      </c>
      <c r="G42" s="390">
        <f t="shared" si="0"/>
        <v>3</v>
      </c>
    </row>
    <row r="43" spans="1:7">
      <c r="A43">
        <v>2018</v>
      </c>
      <c r="B43" s="389" t="s">
        <v>1417</v>
      </c>
      <c r="C43" t="s">
        <v>1937</v>
      </c>
      <c r="D43" s="458">
        <f>COUNTIFS(Consolidado!$F:$F,region!D$1,Consolidado!$L:$L,"SI",Consolidado!$C:$C,region!$B43)</f>
        <v>0</v>
      </c>
      <c r="E43" s="458">
        <f>COUNTIFS(Consolidado!$F:$F,region!E$1,Consolidado!$L:$L,"SI",Consolidado!$C:$C,region!$B43)</f>
        <v>4</v>
      </c>
      <c r="F43" s="458">
        <f>COUNTIFS(Consolidado!$F:$F,region!F$1,Consolidado!$L:$L,"SI",Consolidado!$C:$C,region!$B43)</f>
        <v>18</v>
      </c>
      <c r="G43" s="390">
        <f t="shared" si="0"/>
        <v>22</v>
      </c>
    </row>
    <row r="44" spans="1:7">
      <c r="A44">
        <v>2018</v>
      </c>
      <c r="B44" s="389" t="s">
        <v>1421</v>
      </c>
      <c r="C44" t="s">
        <v>1937</v>
      </c>
      <c r="D44" s="458">
        <f>COUNTIFS(Consolidado!$F:$F,region!D$1,Consolidado!$L:$L,"SI",Consolidado!$C:$C,region!$B44)</f>
        <v>1</v>
      </c>
      <c r="E44" s="458">
        <f>COUNTIFS(Consolidado!$F:$F,region!E$1,Consolidado!$L:$L,"SI",Consolidado!$C:$C,region!$B44)</f>
        <v>1</v>
      </c>
      <c r="F44" s="458">
        <f>COUNTIFS(Consolidado!$F:$F,region!F$1,Consolidado!$L:$L,"SI",Consolidado!$C:$C,region!$B44)</f>
        <v>15</v>
      </c>
      <c r="G44" s="390">
        <f t="shared" si="0"/>
        <v>17</v>
      </c>
    </row>
    <row r="45" spans="1:7">
      <c r="A45">
        <v>2018</v>
      </c>
      <c r="B45" s="389" t="s">
        <v>1419</v>
      </c>
      <c r="C45" t="s">
        <v>1937</v>
      </c>
      <c r="D45" s="458">
        <f>COUNTIFS(Consolidado!$F:$F,region!D$1,Consolidado!$L:$L,"SI",Consolidado!$C:$C,region!$B45)</f>
        <v>0</v>
      </c>
      <c r="E45" s="458">
        <f>COUNTIFS(Consolidado!$F:$F,region!E$1,Consolidado!$L:$L,"SI",Consolidado!$C:$C,region!$B45)</f>
        <v>1</v>
      </c>
      <c r="F45" s="458">
        <f>COUNTIFS(Consolidado!$F:$F,region!F$1,Consolidado!$L:$L,"SI",Consolidado!$C:$C,region!$B45)</f>
        <v>10</v>
      </c>
      <c r="G45" s="390">
        <f t="shared" si="0"/>
        <v>11</v>
      </c>
    </row>
    <row r="46" spans="1:7">
      <c r="A46">
        <v>2018</v>
      </c>
      <c r="B46" s="389" t="s">
        <v>1427</v>
      </c>
      <c r="C46" t="s">
        <v>1937</v>
      </c>
      <c r="D46" s="458">
        <f>COUNTIFS(Consolidado!$F:$F,region!D$1,Consolidado!$L:$L,"SI",Consolidado!$C:$C,region!$B46)</f>
        <v>0</v>
      </c>
      <c r="E46" s="458">
        <f>COUNTIFS(Consolidado!$F:$F,region!E$1,Consolidado!$L:$L,"SI",Consolidado!$C:$C,region!$B46)</f>
        <v>0</v>
      </c>
      <c r="F46" s="458">
        <f>COUNTIFS(Consolidado!$F:$F,region!F$1,Consolidado!$L:$L,"SI",Consolidado!$C:$C,region!$B46)</f>
        <v>2</v>
      </c>
      <c r="G46" s="390">
        <f t="shared" si="0"/>
        <v>2</v>
      </c>
    </row>
    <row r="47" spans="1:7">
      <c r="A47">
        <v>2018</v>
      </c>
      <c r="B47" s="389" t="s">
        <v>1418</v>
      </c>
      <c r="C47" t="s">
        <v>1937</v>
      </c>
      <c r="D47" s="458">
        <f>COUNTIFS(Consolidado!$F:$F,region!D$1,Consolidado!$L:$L,"SI",Consolidado!$C:$C,region!$B47)</f>
        <v>12</v>
      </c>
      <c r="E47" s="458">
        <f>COUNTIFS(Consolidado!$F:$F,region!E$1,Consolidado!$L:$L,"SI",Consolidado!$C:$C,region!$B47)</f>
        <v>62</v>
      </c>
      <c r="F47" s="458">
        <f>COUNTIFS(Consolidado!$F:$F,region!F$1,Consolidado!$L:$L,"SI",Consolidado!$C:$C,region!$B47)</f>
        <v>56</v>
      </c>
      <c r="G47" s="390">
        <f t="shared" si="0"/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Contactos</vt:lpstr>
      <vt:lpstr>Resultados</vt:lpstr>
      <vt:lpstr>Intitucion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laptop</cp:lastModifiedBy>
  <cp:lastPrinted>2018-10-26T14:14:23Z</cp:lastPrinted>
  <dcterms:created xsi:type="dcterms:W3CDTF">2017-09-19T04:18:24Z</dcterms:created>
  <dcterms:modified xsi:type="dcterms:W3CDTF">2019-08-22T18:40:36Z</dcterms:modified>
</cp:coreProperties>
</file>