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solidado" sheetId="1" r:id="rId4"/>
    <sheet name="Contactos" sheetId="2" r:id="rId5"/>
    <sheet name="Resultados" sheetId="3" r:id="rId6"/>
    <sheet name="Intitucion" sheetId="4" r:id="rId7"/>
    <sheet name="region" sheetId="5" r:id="rId8"/>
  </sheets>
</workbook>
</file>

<file path=xl/sharedStrings.xml><?xml version="1.0" encoding="utf-8"?>
<sst xmlns="http://schemas.openxmlformats.org/spreadsheetml/2006/main" uniqueCount="2085">
  <si>
    <t>TIPO INSTITUCION</t>
  </si>
  <si>
    <t>SEDE</t>
  </si>
  <si>
    <t>REGIÓN</t>
  </si>
  <si>
    <t>Tipo</t>
  </si>
  <si>
    <t>INSTITUCION</t>
  </si>
  <si>
    <t>NIVEL CARRERA</t>
  </si>
  <si>
    <t>TIPO</t>
  </si>
  <si>
    <t>CARRERA PARA FILTRAR</t>
  </si>
  <si>
    <t>Nombre CARRERA</t>
  </si>
  <si>
    <t>¿Tiene BIM? 2016</t>
  </si>
  <si>
    <t>¿Tiene BIM? 2017</t>
  </si>
  <si>
    <t>¿Tiene BIM? 2018</t>
  </si>
  <si>
    <t>ONLINE</t>
  </si>
  <si>
    <t>Institutos Profesionales</t>
  </si>
  <si>
    <t>IP INACAP</t>
  </si>
  <si>
    <t>Pregrado</t>
  </si>
  <si>
    <t>Diplomado BIM</t>
  </si>
  <si>
    <t xml:space="preserve">DIPLOMADO EN DESARROLLO SUSTENTABLE DE PROYECTOS </t>
  </si>
  <si>
    <t>Construcción Civil</t>
  </si>
  <si>
    <t>NO</t>
  </si>
  <si>
    <t>SI</t>
  </si>
  <si>
    <t>Postítulo</t>
  </si>
  <si>
    <t xml:space="preserve">POSTÍTULO DE LA GESTIÓN DE LA CONSTRUCCIÓN SUSTENTABLE. </t>
  </si>
  <si>
    <t>Coyhaique</t>
  </si>
  <si>
    <t>Aysén</t>
  </si>
  <si>
    <t>Universidades</t>
  </si>
  <si>
    <t>UNIVERSIDAD TECNOLÓGICA DE CHILE INACAP</t>
  </si>
  <si>
    <t>Técnico</t>
  </si>
  <si>
    <t>CONSTRUCCIÓN CIVIL</t>
  </si>
  <si>
    <t>REGIÓN DE AISÉN</t>
  </si>
  <si>
    <t>Centros de Formación Técnica</t>
  </si>
  <si>
    <t>CFT INACAP</t>
  </si>
  <si>
    <t>EDIFICACIÓN</t>
  </si>
  <si>
    <t>Técnico en Construcción</t>
  </si>
  <si>
    <t>S/I</t>
  </si>
  <si>
    <t>TOPOGRAFÍA</t>
  </si>
  <si>
    <t>Topografía</t>
  </si>
  <si>
    <t>BIM</t>
  </si>
  <si>
    <t>I</t>
  </si>
  <si>
    <r>
      <rPr>
        <u val="single"/>
        <sz val="8"/>
        <color indexed="14"/>
        <rFont val="Calibri"/>
      </rPr>
      <t>http://portal.ucm.cl/content/uploads/2017/10/malla-construccion-civil-ucm-2018.pdf</t>
    </r>
  </si>
  <si>
    <t>s/i</t>
  </si>
  <si>
    <t>JUAN VILCHES TAPIA</t>
  </si>
  <si>
    <t>DIRECTOR  ESCUELA</t>
  </si>
  <si>
    <t>71 2203647</t>
  </si>
  <si>
    <r>
      <rPr>
        <u val="single"/>
        <sz val="8"/>
        <color indexed="14"/>
        <rFont val="Calibri"/>
      </rPr>
      <t>jvilches@ucm.cl</t>
    </r>
  </si>
  <si>
    <t>Antofagasta</t>
  </si>
  <si>
    <t>UNIVERSIDAD CATÓLICA DEL NORTE</t>
  </si>
  <si>
    <t>ARQUITECTURA</t>
  </si>
  <si>
    <t>Arquitectura</t>
  </si>
  <si>
    <t>Todas las asignaturas enfocadas en BIM</t>
  </si>
  <si>
    <t xml:space="preserve">I - II - III - IV </t>
  </si>
  <si>
    <t>http://www.uniacc.cl/carrera/magister-bim/#malla5a15-fd69</t>
  </si>
  <si>
    <t>JUAN LUIS RAMÍREZ / ABSALÓN FUENTES</t>
  </si>
  <si>
    <t xml:space="preserve">DECANO /SECRETARIO ACADÉMICO DE ARQUITECTURA </t>
  </si>
  <si>
    <t>2 2640 6000   anexo 3112 /  3113</t>
  </si>
  <si>
    <t>juan.ramirez@uniacc.cl         |        afuentes@uniacc.cl</t>
  </si>
  <si>
    <t>REGIÓN DE ANTOFAGASTA</t>
  </si>
  <si>
    <t>UNIVERSIDAD DE ANTOFAGASTA</t>
  </si>
  <si>
    <t>INGENIERÍA</t>
  </si>
  <si>
    <t>Ingeniería civil en Geomensura y geomática</t>
  </si>
  <si>
    <t>Simulación en la construcción</t>
  </si>
  <si>
    <t>http://www.magisterenconstruccion.uc.cl/index.php?option=com_content&amp;view=article&amp;id=56&amp;Itemid=65</t>
  </si>
  <si>
    <t>CAROLA SANHUEZA PLAZA</t>
  </si>
  <si>
    <t>JEFE DE PROGRAMA</t>
  </si>
  <si>
    <r>
      <rPr>
        <u val="single"/>
        <sz val="8"/>
        <color indexed="14"/>
        <rFont val="Calibri"/>
      </rPr>
      <t>magisterenconstruccion@uc.cl</t>
    </r>
  </si>
  <si>
    <t>Ingeniería en Construcción</t>
  </si>
  <si>
    <t>http://construccionsustentable.uc.cl/postulantes/malla-curricular</t>
  </si>
  <si>
    <t>LEONARDO MEZA</t>
  </si>
  <si>
    <t xml:space="preserve">JEFE DE PROGRAMA </t>
  </si>
  <si>
    <t xml:space="preserve"> : +56 2 23547228</t>
  </si>
  <si>
    <t>mcs@uc.cl</t>
  </si>
  <si>
    <t>Calama</t>
  </si>
  <si>
    <t>UNIVERSIDAD DE ACONCAGUA</t>
  </si>
  <si>
    <t>TÉCNICO NIVEL SUPERIOR EN CONSTRUCCION</t>
  </si>
  <si>
    <t>Proyecto BIM</t>
  </si>
  <si>
    <t>http://magisterarq.cl/magister-en-proyectos-urbanos-mpur/estructura-curricular/</t>
  </si>
  <si>
    <t xml:space="preserve">ANTONIO LIPTHAY </t>
  </si>
  <si>
    <t>alipthay@uc.cl</t>
  </si>
  <si>
    <t>CFT ESANE DEL NORTE</t>
  </si>
  <si>
    <t>OBRAS CIVILES</t>
  </si>
  <si>
    <t>Técnico en Obras Civiles</t>
  </si>
  <si>
    <r>
      <rPr>
        <u val="single"/>
        <sz val="8"/>
        <color indexed="14"/>
        <rFont val="Calibri"/>
      </rPr>
      <t>https://admision.usach.cl/sites/default/files/mallas_carreras/ingenieria_de_ejecucion_en_geomensura.pdf</t>
    </r>
  </si>
  <si>
    <t>MONICA CASTRO</t>
  </si>
  <si>
    <t>RESPONSABLE DEPARTAMENTO</t>
  </si>
  <si>
    <t xml:space="preserve">
27182240</t>
  </si>
  <si>
    <r>
      <rPr>
        <u val="single"/>
        <sz val="8"/>
        <color indexed="14"/>
        <rFont val="Calibri"/>
      </rPr>
      <t>monica.castro@usach.cl</t>
    </r>
  </si>
  <si>
    <t>Ingeniería Civil</t>
  </si>
  <si>
    <r>
      <rPr>
        <u val="single"/>
        <sz val="8"/>
        <color indexed="14"/>
        <rFont val="Calibri"/>
      </rPr>
      <t>https://intranetua.uantof.cl/pages/carreras/malla_ing_civ_geomatica.php?parametro=carrera</t>
    </r>
  </si>
  <si>
    <t>Patricio Alcota Aguirre</t>
  </si>
  <si>
    <t>JEFE DE CARRERA</t>
  </si>
  <si>
    <t>55 263 7459</t>
  </si>
  <si>
    <t>patricio.alcota@uantof.cl</t>
  </si>
  <si>
    <t>NO CONTESTA 18-10</t>
  </si>
  <si>
    <t>Postgrado</t>
  </si>
  <si>
    <t>Magíster</t>
  </si>
  <si>
    <t>MAGÍSTER EN ARQUITECTURA</t>
  </si>
  <si>
    <t>Magister en Arquitectura</t>
  </si>
  <si>
    <t>Laboratorio BIM de Sistemas Constructivos y Materiales Sustentables / ARQ3018 Proyecto BIM</t>
  </si>
  <si>
    <t>II / OPTATIVO</t>
  </si>
  <si>
    <t>http://magisterarq.cl/magister-en-arquitectura-sustentable-y-energia-mase/estructura-curricular/</t>
  </si>
  <si>
    <t xml:space="preserve">RENATO D'ALECON </t>
  </si>
  <si>
    <t>dalencon@uc.cl</t>
  </si>
  <si>
    <t>IP SANTO TOMAS</t>
  </si>
  <si>
    <t>TÉCNICO EN ELECTRICIDAD Y ELECTRÓNICA INDUSTRIAL</t>
  </si>
  <si>
    <t>Técnico eléctrico</t>
  </si>
  <si>
    <t>Arica</t>
  </si>
  <si>
    <t>Arica y Parinacota</t>
  </si>
  <si>
    <t>REGIÓN DE ARICA Y PARINACOTA</t>
  </si>
  <si>
    <t>CFT DE TARAPACA</t>
  </si>
  <si>
    <t>TECNICO DE NIVEL SUPERIOR EN CONSTRUCCIONES METALICAS</t>
  </si>
  <si>
    <t xml:space="preserve">TÉCNICO NIVEL SUPERIOR EN PROYECTOS ELÉCTRICOS DE DISTRIBUCIÓN </t>
  </si>
  <si>
    <t>Técnico en Electricidad</t>
  </si>
  <si>
    <t>Copiapó</t>
  </si>
  <si>
    <t>REGIÓN DE ATACAMA</t>
  </si>
  <si>
    <t>UNIVERSIDAD DE ATACAMA</t>
  </si>
  <si>
    <t>Construcción Civil y Licenciatura en construcción</t>
  </si>
  <si>
    <t>IP LATINOAMERICANO DE COMERCIO EXTERIOR</t>
  </si>
  <si>
    <t>Serena</t>
  </si>
  <si>
    <t>REGIÓN DE COQUIMBO</t>
  </si>
  <si>
    <t>UNIVERSIDAD DE LA SERENA</t>
  </si>
  <si>
    <t>Diplomado</t>
  </si>
  <si>
    <t>DIPLOMADO EN DISEÑO Y CALCULO DE INGENIERIA EN ESTRUCTURAS MECANICAS ASISTIDO POR COMPUTADOR</t>
  </si>
  <si>
    <t>Otros Diplomados</t>
  </si>
  <si>
    <t>Coquimbo</t>
  </si>
  <si>
    <t>http://construccioncivil.uc.cl/images/alumnos/Mallas_Curriculares/Malla_Curricular_ECUCC_2014_Cambios_Mat_20161226.pdf</t>
  </si>
  <si>
    <t>PABLO MATURANA BARAHONA</t>
  </si>
  <si>
    <t>DIRECTOR</t>
  </si>
  <si>
    <t>PMATURAN@UC.CL</t>
  </si>
  <si>
    <t>http://ingenieria.uach.cl/index.php/pregrado/ing-civil-en-obras-civiles/109-malla-curricular</t>
  </si>
  <si>
    <t>EDUARDO PELDOZA ANDRADE</t>
  </si>
  <si>
    <t>DIRECTOR DE ESCUELA</t>
  </si>
  <si>
    <t>56 (63) 2293467</t>
  </si>
  <si>
    <t>ecivil@uach.cl</t>
  </si>
  <si>
    <t>NO CONTESTA 16-10</t>
  </si>
  <si>
    <r>
      <rPr>
        <u val="single"/>
        <sz val="8"/>
        <color indexed="14"/>
        <rFont val="Calibri"/>
      </rPr>
      <t>http://www.ucentral.cl/diplomado-en-arquitectura-de-informacion-y-experiencia-de-usuario/prontus_ucentral2012/2014-12-29/160633.html</t>
    </r>
  </si>
  <si>
    <t>CARLOS NUÑEZ</t>
  </si>
  <si>
    <t>cnunez@ucentral.cl</t>
  </si>
  <si>
    <r>
      <rPr>
        <u val="single"/>
        <sz val="8"/>
        <color indexed="14"/>
        <rFont val="Calibri"/>
      </rPr>
      <t>http://www.ucentral.cl/diplomado-diseno-construccion-y-rehabilitacion-de-pavimentos-asfalticos/prontus_ucentral2012/2013-12-31/113319.html</t>
    </r>
  </si>
  <si>
    <t>ALEJANDRO TORRES FLORES</t>
  </si>
  <si>
    <t>alejandro.torres@ucentral.cl</t>
  </si>
  <si>
    <t>CFT JUAN BOHON</t>
  </si>
  <si>
    <t xml:space="preserve">TECNICO EN CONSTRUCCIÓN </t>
  </si>
  <si>
    <r>
      <rPr>
        <u val="single"/>
        <sz val="8"/>
        <color indexed="14"/>
        <rFont val="Calibri"/>
      </rPr>
      <t>http://www.userena.cl/images/archivos/postgrado/Diplomado_en_Diseo_y_Calculo_de_Ingenieria_en_Estructuras_Mecanicas_Asistido_por_Computador.pdf</t>
    </r>
  </si>
  <si>
    <t>MAURICIO GODOY /CARLOS GARRIDO SOTO</t>
  </si>
  <si>
    <t>2204000 MESA CENTRAL</t>
  </si>
  <si>
    <t>mgodoy@userena.cl / cgarrido@userena.cl</t>
  </si>
  <si>
    <t>http://ingenieria.uach.cl/index.php/postgrado/diplomado-en-eficiencia-energetica-y-calidad-ambiental-en-la-construccion/182-plan-de-estudios</t>
  </si>
  <si>
    <t xml:space="preserve">JORGE SOMMERHOFF HYDE  | TERESA MILLER FUENTES </t>
  </si>
  <si>
    <t>DIRECTOR DE PROGRAMA | COORDINADOOR DE PROGRAMA</t>
  </si>
  <si>
    <t xml:space="preserve"> 56 63 2221014 | 56 63 2221294</t>
  </si>
  <si>
    <t>jsommerh@uach.cl | infodeuach@uach.cl</t>
  </si>
  <si>
    <t>http://admision.usach.cl/sites/default/files/mallas_carreras/ing_civil_en_oocc_0.pdf</t>
  </si>
  <si>
    <t>ENCARGADO DEPARTAMENTO</t>
  </si>
  <si>
    <r>
      <rPr>
        <u val="single"/>
        <sz val="8"/>
        <color indexed="14"/>
        <rFont val="Calibri"/>
      </rPr>
      <t>docenciaoocc@usach.cl</t>
    </r>
  </si>
  <si>
    <t>Ingeniería en Geomensura</t>
  </si>
  <si>
    <t>Dibujo por computadora</t>
  </si>
  <si>
    <t>III</t>
  </si>
  <si>
    <t>https://admision.uct.cl/mallas/ing-civil-obrasciviles.pdf</t>
  </si>
  <si>
    <t>PATRICIA RIQUELME</t>
  </si>
  <si>
    <t>SECRETARIA ACADEMICO</t>
  </si>
  <si>
    <t xml:space="preserve">(56 45) - 2205411 </t>
  </si>
  <si>
    <t xml:space="preserve"> priquelm@uctemuco.cl</t>
  </si>
  <si>
    <t>II</t>
  </si>
  <si>
    <t>http://portal.ucm.cl/content/uploads/2017/10/malla-ingenieria-civil-ucm-2018.pdf</t>
  </si>
  <si>
    <t>CHRISTIAN LUIS CORREA BECERRA</t>
  </si>
  <si>
    <t>DIRECTOR / ING CIVIL</t>
  </si>
  <si>
    <t>71 -2633188 / 9 81580301</t>
  </si>
  <si>
    <t>ingenieriacivil@ucm.cl</t>
  </si>
  <si>
    <t>CFT SANTO TOMAS</t>
  </si>
  <si>
    <t>TÉCNICO EN CONSTRUCCIONES CIVILES</t>
  </si>
  <si>
    <t>Técnico en construcciones civiles</t>
  </si>
  <si>
    <t>VII</t>
  </si>
  <si>
    <r>
      <rPr>
        <u val="single"/>
        <sz val="8"/>
        <color indexed="14"/>
        <rFont val="Calibri"/>
      </rPr>
      <t>http://portal.ucm.cl/content/uploads/2017/10/malla-ingenieria-en-construccion-ucm-2018.pdf</t>
    </r>
  </si>
  <si>
    <t>RAMÓN CARREÑO GUTIÉRREZ</t>
  </si>
  <si>
    <t>DIRECTOR / ING CONSTRUCCION</t>
  </si>
  <si>
    <t>71  2203557</t>
  </si>
  <si>
    <t>rcarreno@ucm.cl</t>
  </si>
  <si>
    <t>Ovalle</t>
  </si>
  <si>
    <r>
      <rPr>
        <u val="single"/>
        <sz val="8"/>
        <color indexed="14"/>
        <rFont val="Calibri"/>
      </rPr>
      <t>http://admision.udec.cl/themes/garland/mallas/losang/ingeneriageomatica.pdf</t>
    </r>
  </si>
  <si>
    <t xml:space="preserve"> (56 - 41) 220 45 53 - 220 43 00</t>
  </si>
  <si>
    <t>udarae@udec.cl</t>
  </si>
  <si>
    <t>Curso BIM</t>
  </si>
  <si>
    <t xml:space="preserve">REVIT  ARQUITECTURA </t>
  </si>
  <si>
    <t>Revit Arquitectura intermedio</t>
  </si>
  <si>
    <r>
      <rPr>
        <u val="single"/>
        <sz val="8"/>
        <color indexed="14"/>
        <rFont val="Calibri"/>
      </rPr>
      <t>http://oocc-usach.cl/wp-content/uploads/2014/08/MALLACONC2017-1.pdf</t>
    </r>
  </si>
  <si>
    <t xml:space="preserve"> MANUEL SALINAS SALAS </t>
  </si>
  <si>
    <t>DIRECTOR DE DOCENCIA</t>
  </si>
  <si>
    <t xml:space="preserve">2 2718 3002 / (+56 2) 2 271 82 832 / (+56 2) 271 82 818 </t>
  </si>
  <si>
    <t>manuel.salinas@usach.cl / luis.valdes@usach.cl / patricia.blanco.r@usach.c</t>
  </si>
  <si>
    <t>Revit Arquitectura básico</t>
  </si>
  <si>
    <t>ARQ3018 Proyecto BIM</t>
  </si>
  <si>
    <t>OPTATIVO</t>
  </si>
  <si>
    <t>http://arquitectura.uc.cl/programas/magisteres/programas/magister-en-arquitectura.html</t>
  </si>
  <si>
    <t>MAX ÑÚÑEZ</t>
  </si>
  <si>
    <t>56 3547701</t>
  </si>
  <si>
    <t>max.nunez@uc.cl</t>
  </si>
  <si>
    <t>Temuco</t>
  </si>
  <si>
    <t>REGIÓN DE LA ARAUCANÍA</t>
  </si>
  <si>
    <t>UNIVERSIDAD CATÓLICA DE TEMUCO</t>
  </si>
  <si>
    <t>http://magisterarq.cl/magister-arquitectura-del-paisaje-mapa/estructura-curricular/</t>
  </si>
  <si>
    <t>OSVALDO MORENO</t>
  </si>
  <si>
    <t xml:space="preserve"> 2 2354 5641</t>
  </si>
  <si>
    <t>omorenof@uc.cl</t>
  </si>
  <si>
    <t>UNIVERSIDAD AUTÓNOMA DE CHILE</t>
  </si>
  <si>
    <r>
      <rPr>
        <u val="single"/>
        <sz val="8"/>
        <color indexed="14"/>
        <rFont val="Calibri"/>
      </rPr>
      <t>http://www.pucv.cl/pucv/facultad-de-arquitectura-y-urbanismo/postgrados/magister-en-arquitectura-y-diseno-mencion-nautico-y-maritimo/magister-en-arquitectura-y-diseno-mencion-nautico-y-maritimo/2015-06-30/095122.html</t>
    </r>
  </si>
  <si>
    <t xml:space="preserve">IVAN IVELIC YANES | SIGRID CARTAGENA </t>
  </si>
  <si>
    <t>JEFE DEL PROGRAMA | SECRETARIA</t>
  </si>
  <si>
    <t>56 32 227 4406/ +56 32 227 4401</t>
  </si>
  <si>
    <t>ivan.ivelic@ead.cl | sigris@ead.cl</t>
  </si>
  <si>
    <t>Ingeniería Civil en obras civiles</t>
  </si>
  <si>
    <r>
      <rPr>
        <u val="single"/>
        <sz val="8"/>
        <color indexed="14"/>
        <rFont val="Calibri"/>
      </rPr>
      <t>http://www.ucentral.cl/magister-en-arquitectura-y-diseno-contemporaneo/postgrado/2016-11-28/222332.html</t>
    </r>
  </si>
  <si>
    <t>600 6000 177</t>
  </si>
  <si>
    <t xml:space="preserve"> postgrados@ucentral.cl</t>
  </si>
  <si>
    <t>Araucanía</t>
  </si>
  <si>
    <t>http://postgradofau.uchilefau.cl/mhr/mhr-malla/</t>
  </si>
  <si>
    <t xml:space="preserve">CARLOS LANGE </t>
  </si>
  <si>
    <t>COORDINADOR</t>
  </si>
  <si>
    <r>
      <rPr>
        <sz val="8"/>
        <color indexed="8"/>
        <rFont val="Calibri"/>
      </rPr>
      <t>postgrado@uchilefau.cl</t>
    </r>
  </si>
  <si>
    <t>TÉCNICO UNIVERSITARIO EN CONSTRUCCIÓN Y OBRAS CIVILES</t>
  </si>
  <si>
    <t>TÉCNICO UNIVERSITARIO EN TOPOGRAFÍA Y GEOMENSURA</t>
  </si>
  <si>
    <t>Técnico en Geomensura</t>
  </si>
  <si>
    <t>Modelamiento y optimización</t>
  </si>
  <si>
    <t>http://www.uchile.cl/carreras/4969/ingenieria-civil</t>
  </si>
  <si>
    <t>LEONARDO MASSONE S.</t>
  </si>
  <si>
    <t>DIRECTOR DE CARRERA</t>
  </si>
  <si>
    <t>2 2978 4376</t>
  </si>
  <si>
    <t>lmassone@ing.uchile.cl</t>
  </si>
  <si>
    <t>http://www.mastermida.usach.cl/contenido/m%C3%B3dulos</t>
  </si>
  <si>
    <t>RODRIGO AGUILAR / SOLEDAD FIERRO</t>
  </si>
  <si>
    <t>DIRECTOR DE PROGRAMA /SECRETARIA</t>
  </si>
  <si>
    <t>(56) 227184302    (56) 227184315</t>
  </si>
  <si>
    <t>mida@usach.cl /rodrigo.aguilarp@usach.cl /soledad.fierro@usach.cl</t>
  </si>
  <si>
    <t>UNIVERSIDAD DE LA FRONTERA</t>
  </si>
  <si>
    <t>Información modelada para construcción</t>
  </si>
  <si>
    <t>http://www.ucn.cl/carrera/ingenieria-en-construccion/</t>
  </si>
  <si>
    <t>OSCAR ORLANDO ROJAS CAZALUADE</t>
  </si>
  <si>
    <t>(55) 2355454</t>
  </si>
  <si>
    <t>orojas@ucn.cl</t>
  </si>
  <si>
    <t>Contacto ficha de levantamiento. Oscar Rojas Cazaluade. 55 2355454. orojas@ucm.cl</t>
  </si>
  <si>
    <t>EN PROCESO MALLA 2019</t>
  </si>
  <si>
    <t>http://magisterdiseno.uc.cl/programa-academico/malla-curricular/</t>
  </si>
  <si>
    <t>CLAUDIO VÁSQUEZ | JOSÉ REYES</t>
  </si>
  <si>
    <t>JEFE DE MAGÍSTER ESCUELA DE ARQUITECTURA UC / COORDINACIÓN DE MAGÍSTER</t>
  </si>
  <si>
    <t>2 2354 7712</t>
  </si>
  <si>
    <t>clvasque@uc.cl</t>
  </si>
  <si>
    <r>
      <rPr>
        <u val="single"/>
        <sz val="8"/>
        <color indexed="14"/>
        <rFont val="Calibri"/>
      </rPr>
      <t>http://estudiosurbanos.uc.cl/programas/planificador-urbano#estructura-curricular-del-t%C3%ADtulo-profesional-de-planificador-urbano</t>
    </r>
  </si>
  <si>
    <t>CFT ANDRES BELLO</t>
  </si>
  <si>
    <t>TECNICO EN ARQUITECTURA Y DISEÑO</t>
  </si>
  <si>
    <t>Técnico en Arquitectura</t>
  </si>
  <si>
    <r>
      <rPr>
        <u val="single"/>
        <sz val="8"/>
        <color indexed="14"/>
        <rFont val="Calibri"/>
      </rPr>
      <t>http://www.uach.cl/dw/admision/plandeestudio.php?car=1817</t>
    </r>
  </si>
  <si>
    <t>ADMISIÓN</t>
  </si>
  <si>
    <t>56 63 2293043 | 56 63 2221350</t>
  </si>
  <si>
    <t>admision@uach.cl</t>
  </si>
  <si>
    <t>http://www2.udec.cl/~postgrado-civil/</t>
  </si>
  <si>
    <t xml:space="preserve">ALEX OTTO SHWARZ  / LUZ MERY CAMPOS </t>
  </si>
  <si>
    <t>DIRECTOR | SECRETARIA</t>
  </si>
  <si>
    <t>(56-41) 2204347</t>
  </si>
  <si>
    <t xml:space="preserve"> postgrado-civil@udec.cl</t>
  </si>
  <si>
    <t>III - IV</t>
  </si>
  <si>
    <r>
      <rPr>
        <u val="single"/>
        <sz val="8"/>
        <color indexed="14"/>
        <rFont val="Calibri"/>
      </rPr>
      <t>https://vrac.utem.cl/investigacion/postgrado/magister-en-eficiencia-energetica-y-sustentabilidad-mencion-edificacion/</t>
    </r>
  </si>
  <si>
    <t>56 2) 2787 7375</t>
  </si>
  <si>
    <r>
      <rPr>
        <u val="single"/>
        <sz val="8"/>
        <color indexed="14"/>
        <rFont val="Calibri"/>
      </rPr>
      <t>magister.eficienciaenergetica@utem.cl</t>
    </r>
  </si>
  <si>
    <t xml:space="preserve">Aplicaciones geomáticas </t>
  </si>
  <si>
    <r>
      <rPr>
        <u val="single"/>
        <sz val="8"/>
        <color indexed="14"/>
        <rFont val="Calibri"/>
      </rPr>
      <t>http://www.postgrado.usach.cl/es/programas-de-estudios/magister-en-geomatica</t>
    </r>
  </si>
  <si>
    <t>MESA CENTRAL</t>
  </si>
  <si>
    <t>(02) 2718 2200 - (02) 2718 2202 - (02) 2718 2206.</t>
  </si>
  <si>
    <t>http://www.ing.uc.cl/educacionprofesional/?magister=magister-en-ingenieria-estructural-y-geotecnica</t>
  </si>
  <si>
    <t>2 354 4076</t>
  </si>
  <si>
    <t>Diseño y construcción virtual</t>
  </si>
  <si>
    <r>
      <rPr>
        <u val="single"/>
        <sz val="8"/>
        <color indexed="14"/>
        <rFont val="Calibri"/>
      </rPr>
      <t>https://www.pucv.cl/pucv/pregrado/ingenieria-civil/2015-06-11/170805.html</t>
    </r>
  </si>
  <si>
    <t>ALEJANDRO LOPEZ ALVARADO</t>
  </si>
  <si>
    <t>SECRETARIO ACADÉMICO</t>
  </si>
  <si>
    <t>32 227 38 82
32 227 38 25</t>
  </si>
  <si>
    <t>Ficha de levantamiento| Juan Carlos Vielma 989606006 juan.vielma@pucv.cl</t>
  </si>
  <si>
    <t>http://www.pucv.cl/pucv/facultad-de-ingenieria/postgrados/magister-en-ingenieria-en-construccion/magister-de-ingenieria-en-construccion-mencion-gestion-de-la/2015-06-30/101407.html</t>
  </si>
  <si>
    <t>56 32 227 3611</t>
  </si>
  <si>
    <t>mic@pucv.cl</t>
  </si>
  <si>
    <t>DIPLOMADO BIM</t>
  </si>
  <si>
    <r>
      <rPr>
        <u val="single"/>
        <sz val="8"/>
        <color indexed="14"/>
        <rFont val="Calibri"/>
      </rPr>
      <t>http://www.pucv.cl/pucv/facultad-de-ingenieria/postgrados/magister-en-mecanismo-de-desarrollo-limpio-y-eficiencia-energetica/magister-en-mecanismo-de-desarrollo-limpio-y-eficiencia-energetica/2015-06-30/162847.html</t>
    </r>
  </si>
  <si>
    <t>56 32 227 4824/ 56 32 227 3605</t>
  </si>
  <si>
    <t>capacitacion@nbcpucv.cl  | extension@nbcpucv.cl</t>
  </si>
  <si>
    <t xml:space="preserve">CURSO BIM </t>
  </si>
  <si>
    <t>Curso BIM REVIT: esencial para arquitectura y construcción</t>
  </si>
  <si>
    <t>Aplicaciones Computacionales</t>
  </si>
  <si>
    <t>IV</t>
  </si>
  <si>
    <t>http://admision.usach.cl/sites/default/files/mallas_carreras/tec_en_construcciones_0.pdf</t>
  </si>
  <si>
    <t>(562) 2 718 00 00</t>
  </si>
  <si>
    <t>Universidades Estatales</t>
  </si>
  <si>
    <t xml:space="preserve">Introducción al BIM REVIT </t>
  </si>
  <si>
    <t>Puerto Montt</t>
  </si>
  <si>
    <t>REGIÓN DE LOS LAGOS</t>
  </si>
  <si>
    <t>UNIVERSIDAD DE LOS LAGOS</t>
  </si>
  <si>
    <t>GESTIÓN DE PROYECTOS BIM</t>
  </si>
  <si>
    <t>X</t>
  </si>
  <si>
    <t>http://www.inacap.cl/tportalvp/construccion/contenido/carreras/ingenieria-en-construccion-cod-t77-t77-2</t>
  </si>
  <si>
    <t>CALL CENTER</t>
  </si>
  <si>
    <t xml:space="preserve"> 800 20 25 20 +562 2579 7204</t>
  </si>
  <si>
    <t>(57) 51 79 66</t>
  </si>
  <si>
    <r>
      <rPr>
        <u val="single"/>
        <sz val="8"/>
        <color indexed="14"/>
        <rFont val="Calibri"/>
      </rPr>
      <t>iquique@inacap.cl</t>
    </r>
  </si>
  <si>
    <t xml:space="preserve">TÉCNICO EN CONSTRUCCIÓN </t>
  </si>
  <si>
    <t>Técnico universitario en Construcción</t>
  </si>
  <si>
    <t>Pto Montt</t>
  </si>
  <si>
    <t>Los Lagos</t>
  </si>
  <si>
    <t>UNIVERSIDAD SAN SEBASTIÁN</t>
  </si>
  <si>
    <t>Osorno</t>
  </si>
  <si>
    <t>CFT PROTEC</t>
  </si>
  <si>
    <t>SIMÓN BRIELL MUÑOZ</t>
  </si>
  <si>
    <t>DIRECTOR CONSTRUCCIÓN / RANCAGUA</t>
  </si>
  <si>
    <t>72 - 2326389</t>
  </si>
  <si>
    <t>sbriell@inacap.cl</t>
  </si>
  <si>
    <t>ELECTRICIDAD</t>
  </si>
  <si>
    <t>LEONEL FUENTES</t>
  </si>
  <si>
    <t>DIRECTOR CONSTRUCCIÓN / TALCA</t>
  </si>
  <si>
    <t>71 - 2528343</t>
  </si>
  <si>
    <t>lfuentes@inacap.cl</t>
  </si>
  <si>
    <t>FRANCISCO HERRERA</t>
  </si>
  <si>
    <t>DIRECTOR DE CARRERA / LOS ANGELES</t>
  </si>
  <si>
    <t>43 - 2524800</t>
  </si>
  <si>
    <t>fherreras@inacap.cl</t>
  </si>
  <si>
    <t>CRISTIAN SAAVEDRA QUINTEROS</t>
  </si>
  <si>
    <t>DIRECTOR CONSTRUCCIÓN / CHILLAN</t>
  </si>
  <si>
    <t>42 - 2831818</t>
  </si>
  <si>
    <t>csaavedraq@inacap.cl</t>
  </si>
  <si>
    <t>Pto. Montt</t>
  </si>
  <si>
    <t>OSCAR RIVERA</t>
  </si>
  <si>
    <t>DIRECTOR CONSTRUCCIÓN / CONCEPCIÓN</t>
  </si>
  <si>
    <t>41 - 2928569</t>
  </si>
  <si>
    <t>oriveram@inacap.cl</t>
  </si>
  <si>
    <t>EXEQUIEL LAGOS BRAND</t>
  </si>
  <si>
    <t>DIRECTOR DE CARRERA / TEMUCO</t>
  </si>
  <si>
    <t>45 - 2916778</t>
  </si>
  <si>
    <t>elagos@inacap.cl</t>
  </si>
  <si>
    <t>Valdivia</t>
  </si>
  <si>
    <t>REGIÓN DE LOS RÍOS</t>
  </si>
  <si>
    <t>UNIVERSIDAD AUSTRAL DE CHILE</t>
  </si>
  <si>
    <t>MARGOT OYARZÚN MENDEZ</t>
  </si>
  <si>
    <t>DIRECTORA DE CARRERA / VALDIVIA</t>
  </si>
  <si>
    <t>63 - 2557900</t>
  </si>
  <si>
    <t>moyarzunm@inacap.cl</t>
  </si>
  <si>
    <t>http://doctoradofadeu.uc.cl/doctoradofadeu/static/secuencia_curricular.pdf</t>
  </si>
  <si>
    <t>56 22 354 7702 / +56 22 354 5639</t>
  </si>
  <si>
    <t>DIPLOMADO EN EFICIENCIA ENERGETICA Y CALIDAD AMBIENTAL EN LA CONSTRUCCION</t>
  </si>
  <si>
    <t>http://ingenieria.uach.cl/index.php/postgrado/magister-en-acustica-y-vibraciones/260-plan-de-estudios</t>
  </si>
  <si>
    <t>JORGE ARENAS BERMUDEZ</t>
  </si>
  <si>
    <t xml:space="preserve">DIRECTOR DE PROGRAMA </t>
  </si>
  <si>
    <t>56 63 2221012</t>
  </si>
  <si>
    <t>jparenas@uach.cl</t>
  </si>
  <si>
    <t>Tendencias en la indsutria de la construcción</t>
  </si>
  <si>
    <t>IX</t>
  </si>
  <si>
    <t>http://www.uai.cl/images/sitio/folletos/pregrado_2018/INGENIERIA_2018-IC.pdf</t>
  </si>
  <si>
    <t>RICARDO MOFFAT</t>
  </si>
  <si>
    <t>DIRECTOR ACADÉMICO</t>
  </si>
  <si>
    <t>56 32 250 3500</t>
  </si>
  <si>
    <t>ricardo.moffat@uai.cl</t>
  </si>
  <si>
    <t>Los Ríos</t>
  </si>
  <si>
    <t>ALEJANDRO JADRESIC</t>
  </si>
  <si>
    <t xml:space="preserve">DECANO DE LA FACULTAD DE INGENIERÍA Y CIENCIAS </t>
  </si>
  <si>
    <t>2 2331 1000  |    32 250 3500</t>
  </si>
  <si>
    <t>alejandro.jadresic@uai.cl</t>
  </si>
  <si>
    <t>MAGÍSTER EN ACÚSTICA Y VIBRACIONES</t>
  </si>
  <si>
    <t>Otros Magíster</t>
  </si>
  <si>
    <t>https://admision.uct.cl/mallas/tec-construccion.pdf</t>
  </si>
  <si>
    <t xml:space="preserve">SONIA REYES </t>
  </si>
  <si>
    <t>SECRETARIA ACADÉMICO</t>
  </si>
  <si>
    <t xml:space="preserve"> (56 45) - 2553894</t>
  </si>
  <si>
    <t>sreyes@uctemuco.cl</t>
  </si>
  <si>
    <t>http://facultad-tecnica.uct.cl/wp-content/uploads/2013/10/Tecnico-Topografia-Geomensura.pdf</t>
  </si>
  <si>
    <t xml:space="preserve"> (56 45) - 2553895</t>
  </si>
  <si>
    <t>Taller BIM / Electivo modelación BIM</t>
  </si>
  <si>
    <r>
      <rPr>
        <u val="single"/>
        <sz val="8"/>
        <color indexed="14"/>
        <rFont val="Calibri"/>
      </rPr>
      <t>http://www.ucentral.cl/prontus_ucentral2012/site/edic/base/port/f_ingenieria_civil_obras_civiles.html</t>
    </r>
  </si>
  <si>
    <t>STEFAN MARQUEZ NUÑEZ</t>
  </si>
  <si>
    <t>stefan.marquez@ucentral.cl</t>
  </si>
  <si>
    <t>Herramientas computacionales, REVIT Arquitectura, BIM básico (extensión y exalumnos)</t>
  </si>
  <si>
    <r>
      <rPr>
        <u val="single"/>
        <sz val="8"/>
        <color indexed="14"/>
        <rFont val="Calibri"/>
      </rPr>
      <t>https://admision.uautonoma.cl/facultades/facultad-de-arquitectura-y-construccion/ingenieria-en-construccion/</t>
    </r>
  </si>
  <si>
    <t>ÍTALO SEPÚLVEDA SOLARI</t>
  </si>
  <si>
    <t>DIRECTOR CARRERA</t>
  </si>
  <si>
    <t>600 377 6000 CALL CENTER</t>
  </si>
  <si>
    <t>MISAEL TRONCOSO ARRIAGADA</t>
  </si>
  <si>
    <t>DIRECTOR / ING CONSTRUCCIÓN</t>
  </si>
  <si>
    <t>71 - 234 2800</t>
  </si>
  <si>
    <t>MAGÍSTER EN DISEÑO DE ENTORNOS SOSTENIBLES</t>
  </si>
  <si>
    <t>DANIELA QUINTANA QUINTANA</t>
  </si>
  <si>
    <t>DIRECTORA / ING CONSTRUCCIÓN</t>
  </si>
  <si>
    <t>45 - 289 5053</t>
  </si>
  <si>
    <t>Punta Arenas</t>
  </si>
  <si>
    <t>REGIÓN DE MAGALLANES Y ANTÁRTICA CHILENA</t>
  </si>
  <si>
    <t>UNIVERSIDAD DE MAGALLANES</t>
  </si>
  <si>
    <t>Introducción al BIIM</t>
  </si>
  <si>
    <r>
      <rPr>
        <u val="single"/>
        <sz val="8"/>
        <color indexed="14"/>
        <rFont val="Calibri"/>
      </rPr>
      <t>http://www.uach.cl/dw/admision/plandeestudio.php?car=1737</t>
    </r>
  </si>
  <si>
    <t>AITOR RAPOSEIRAS RAMOS / KATIA HERNÁNDEZ ALVARADO</t>
  </si>
  <si>
    <t>DIRECTOR DE ESCUELA /SECRETARIA DE ESCUELA</t>
  </si>
  <si>
    <t>56 63 2221885 / 56 63 2221827</t>
  </si>
  <si>
    <t>direccion.construccion@uach.cl / eccivil@uach.cl</t>
  </si>
  <si>
    <t>TÉCNICO DE NIVEL SUPERIOR EN TECNOLOGíA ENERGÉTICA</t>
  </si>
  <si>
    <t>Técnico Superior en Tecnología Energética</t>
  </si>
  <si>
    <t>Dibujo de construcción</t>
  </si>
  <si>
    <t>http://www.uda.cl/images/pdf/malla-instituto-tecnologico/malla_construccion-civil.pdf</t>
  </si>
  <si>
    <t>SRA PAOLA ROJAS</t>
  </si>
  <si>
    <t>52 206750</t>
  </si>
  <si>
    <t>paola.rojas@uda.cl</t>
  </si>
  <si>
    <t>Dibujo gráfico computacional</t>
  </si>
  <si>
    <t xml:space="preserve">I </t>
  </si>
  <si>
    <t>http://www.ucentral.cl/prontus_ucentral2012/site/artic/20130703/asocfile/20130703093322/ing_construccion.pdf</t>
  </si>
  <si>
    <t>DIRECTOR ESCUELA CIVIL Y COSNT</t>
  </si>
  <si>
    <t>225826000
Anexo: 6814</t>
  </si>
  <si>
    <r>
      <rPr>
        <u val="single"/>
        <sz val="8"/>
        <color indexed="14"/>
        <rFont val="Calibri"/>
      </rPr>
      <t>alejandro.torres@ucentral.cl</t>
    </r>
  </si>
  <si>
    <t>contacto ficha de levantamiento Liliana Garcia-988820389-lmgarciap@ucentral.cl</t>
  </si>
  <si>
    <t>Magallanes</t>
  </si>
  <si>
    <t>Electivo de ingeniería II</t>
  </si>
  <si>
    <t>36 hrs</t>
  </si>
  <si>
    <r>
      <rPr>
        <u val="single"/>
        <sz val="8"/>
        <color indexed="14"/>
        <rFont val="Calibri"/>
      </rPr>
      <t>http://www.ingenieriacivil.cl/index.php/2014-04-01-21-57-34/malla-curricular</t>
    </r>
  </si>
  <si>
    <t>MAURICIO HERMOSILLA SOTOMAYOR</t>
  </si>
  <si>
    <t>45 259 2815</t>
  </si>
  <si>
    <t>mauricio.hermosilla@ufrontera.cl</t>
  </si>
  <si>
    <t>Ficha levantamiento Juan Carlos Beaumont 45 2 5969644  juan.beaumont@ufrontera.cl</t>
  </si>
  <si>
    <t>LEONARDO LLEUFUL CRUZ / MARIO GUZMAN VILLASEÑOR</t>
  </si>
  <si>
    <t>DIRECTOR / ING CONSTRUCCION  DIRECTOR / PLAN COMUN ING CIVIL</t>
  </si>
  <si>
    <t>45 232 5686  /45 232 5976</t>
  </si>
  <si>
    <t>leonardo.lleuful@ufrontera.cl  /mario.guzman@ufrontera.cl</t>
  </si>
  <si>
    <t>EN PROCESO DE FORMULACIÓN MALLA CURRICULAR PARA QUE COMIENCE BIM EN LA MALLA COMÚN DESDE PREGRADO</t>
  </si>
  <si>
    <t>Técnico en Construcción, mención en obras civiles</t>
  </si>
  <si>
    <t>Métodos computacionales en obras civiles</t>
  </si>
  <si>
    <t>VIII</t>
  </si>
  <si>
    <t>http://admision.uandes.cl/ingenieria-civil/</t>
  </si>
  <si>
    <t>PILAR GAZMURI</t>
  </si>
  <si>
    <t>DIRECTORA CURRICULAR</t>
  </si>
  <si>
    <r>
      <rPr>
        <u val="single"/>
        <sz val="8"/>
        <color indexed="14"/>
        <rFont val="Calibri"/>
      </rPr>
      <t>mgazmuri@uandes.cl</t>
    </r>
  </si>
  <si>
    <t>NO LO TIENEN INCORPORADO. LLAMADO 18-10</t>
  </si>
  <si>
    <t>Chillán</t>
  </si>
  <si>
    <t>Ñuble</t>
  </si>
  <si>
    <t>www.tecmontt.ulagos.cl/carreras/tecnico-construcción.pdf</t>
  </si>
  <si>
    <t>65 232 2555</t>
  </si>
  <si>
    <t>REGIÓN DE ÑUBLE</t>
  </si>
  <si>
    <t>Computación aplicada</t>
  </si>
  <si>
    <t>http://www.userena.cl/images/archivos/ingenieria_en_construccion_pdf_2017.pdf</t>
  </si>
  <si>
    <t>JAIME RODRIGUEZ URQUIZA</t>
  </si>
  <si>
    <t>COORDINADOR / DIRECTOR</t>
  </si>
  <si>
    <t>51 2 204075</t>
  </si>
  <si>
    <t>jrodrigu@userena.cl</t>
  </si>
  <si>
    <t>http://admision.umag.cl/wp_admision/wp-content/uploads/2016/11/TEC-ENERGETICA.pdf</t>
  </si>
  <si>
    <t xml:space="preserve">KATHERINE GODOY / SANDRA OYARZO GONZÁLEZ </t>
  </si>
  <si>
    <t xml:space="preserve">JEFE DE CARRERA / SECRTERIA </t>
  </si>
  <si>
    <t>(+56)61 2207921</t>
  </si>
  <si>
    <t>katherine.godoy@umag.cl / sandra.oyarzo@umag.cl</t>
  </si>
  <si>
    <t>UNIVERSIDAD CATÓLICA DE LA SANTÍSIMA CONCEPCIÓN</t>
  </si>
  <si>
    <t>TÉCNICO EN TOPOGRAFÍA</t>
  </si>
  <si>
    <t>Técnico universitario en Topografia</t>
  </si>
  <si>
    <t>TECNICO UNIVERSITARIO EN CONSTRUCCIÓN</t>
  </si>
  <si>
    <t xml:space="preserve">Chillán </t>
  </si>
  <si>
    <t xml:space="preserve">Iquique </t>
  </si>
  <si>
    <t>REGIÓN DE TARAPACÁ</t>
  </si>
  <si>
    <t>UNIVERSIDAD ARTURO PRAT</t>
  </si>
  <si>
    <r>
      <rPr>
        <u val="single"/>
        <sz val="8"/>
        <color indexed="14"/>
        <rFont val="Calibri"/>
      </rPr>
      <t>http://www.uss.cl/ingenieria-y-tecnologia/carrera/ingenieria-civil/descripcion/</t>
    </r>
  </si>
  <si>
    <t>CALA GAJARDO</t>
  </si>
  <si>
    <t>SECRETARIA ACADÉMICA</t>
  </si>
  <si>
    <t>229154616 / 229154669</t>
  </si>
  <si>
    <t>Tarapacá</t>
  </si>
  <si>
    <t>RODY TORO</t>
  </si>
  <si>
    <t>41 248 7410 (SECRETARIA ACÁDEMICA CARMEN GLORIA PAREDES)</t>
  </si>
  <si>
    <r>
      <rPr>
        <u val="single"/>
        <sz val="8"/>
        <color indexed="14"/>
        <rFont val="Calibri"/>
      </rPr>
      <t>rody.toro@uss.cl</t>
    </r>
  </si>
  <si>
    <t>NO SE ENCUENTRA DÍA DE HOY. COMUNICACIÓN CON SECRETAEIA ACÁDEMICA 18-10-2018</t>
  </si>
  <si>
    <t>Iquique</t>
  </si>
  <si>
    <t>JUAN ROMAN</t>
  </si>
  <si>
    <t>DIRECTOR / ARQUITECTURA</t>
  </si>
  <si>
    <t>71 220 1539</t>
  </si>
  <si>
    <r>
      <rPr>
        <u val="single"/>
        <sz val="8"/>
        <color indexed="14"/>
        <rFont val="Calibri"/>
      </rPr>
      <t>ssepulvedag@gmail.com</t>
    </r>
  </si>
  <si>
    <t>MARCO AVILA</t>
  </si>
  <si>
    <t>32 2603505</t>
  </si>
  <si>
    <r>
      <rPr>
        <u val="single"/>
        <sz val="8"/>
        <color indexed="14"/>
        <rFont val="Calibri"/>
      </rPr>
      <t>cvergara@svarq.cl</t>
    </r>
  </si>
  <si>
    <t xml:space="preserve">Valparaíso </t>
  </si>
  <si>
    <t>Valparaíso</t>
  </si>
  <si>
    <t>UNIVERSIDAD TÉCNICA FEDERICO SANTA MARÍA</t>
  </si>
  <si>
    <t>WENDY VIEGAND</t>
  </si>
  <si>
    <t>DIRECTORA</t>
  </si>
  <si>
    <t>32 250 7818</t>
  </si>
  <si>
    <r>
      <rPr>
        <u val="single"/>
        <sz val="8"/>
        <color indexed="14"/>
        <rFont val="Calibri"/>
      </rPr>
      <t>wendy.wiegand@uv.cl</t>
    </r>
  </si>
  <si>
    <t>REGIÓN DE VALPARAÍSO</t>
  </si>
  <si>
    <t>PONTIFICIA UNIVERSIDAD CATÓLICA DE VALPARAÍSO</t>
  </si>
  <si>
    <t>ALBERTO MOYA</t>
  </si>
  <si>
    <t>32 260 3616</t>
  </si>
  <si>
    <t xml:space="preserve">MAGÍSTER EN ARQUITECTURA Y DISEÑO CON MENCIONES NAÚTICO Y MARÍTIMO </t>
  </si>
  <si>
    <t>Tecnologías informáticas para la construcción</t>
  </si>
  <si>
    <r>
      <rPr>
        <u val="single"/>
        <sz val="8"/>
        <color indexed="14"/>
        <rFont val="Calibri"/>
      </rPr>
      <t>http://www.udla.cl/portales/tp9e00af339c16/mallas2017/malla-construcion-civil-2018.pdf</t>
    </r>
  </si>
  <si>
    <t>KAREN MUÑOZ MONTECINOS</t>
  </si>
  <si>
    <t>kmunoz@udla.cl</t>
  </si>
  <si>
    <t>Moldelación digital III / Modelación avanzada</t>
  </si>
  <si>
    <t>I -II</t>
  </si>
  <si>
    <t>https://www.umayor.cl/um/bundles/umayor/descargables/mallas/diseno.pdf</t>
  </si>
  <si>
    <t xml:space="preserve">JOSÉ TOMÁS NUYENS </t>
  </si>
  <si>
    <t>jose.nuyens@umayor.cl</t>
  </si>
  <si>
    <t>MAGÍSTER DE INGENIERÍA EN CONSTRUCCIÓN MENCIÓN GESTIÓN DE LA CONSTRUCCIÓN</t>
  </si>
  <si>
    <t xml:space="preserve">Ingeniería </t>
  </si>
  <si>
    <t>MAGÍSTER EN MECANISMOS DE DESARROLLO LIMPIO Y EFICIENCIA ENERGÉTICA</t>
  </si>
  <si>
    <t>Introducción</t>
  </si>
  <si>
    <t>24 hrs</t>
  </si>
  <si>
    <t>TATIANA SALGADO</t>
  </si>
  <si>
    <t>tatiana.salgado@umayor.cl</t>
  </si>
  <si>
    <t>Seminario BIM-Control y optimización de proyectos</t>
  </si>
  <si>
    <t>IX - X</t>
  </si>
  <si>
    <t>https://www.umayor.cl/um/carreras/construccion-civil-santiago/10000</t>
  </si>
  <si>
    <t xml:space="preserve">JORGE ALLIENDE </t>
  </si>
  <si>
    <t>DIRECTOR / CONSTRUCCIÓN</t>
  </si>
  <si>
    <t>2 2328 1610</t>
  </si>
  <si>
    <t>jorge.alliende@umayor.cl</t>
  </si>
  <si>
    <t>Ficha levantamiento, Sergio Muñoz De la Parra 992227191 / 223281616/ sergio.munoz@umayor.cl</t>
  </si>
  <si>
    <t>Viña del Mar</t>
  </si>
  <si>
    <t>UNIVERSIDAD ADOLFO IBAÑEZ</t>
  </si>
  <si>
    <t>Revit Structure de Autodesk</t>
  </si>
  <si>
    <t>http://www.usm.cl/admision/carreras/casa-central/construccion-civil/</t>
  </si>
  <si>
    <t>SERGIO CARMONA</t>
  </si>
  <si>
    <t>JEFE CARRERA</t>
  </si>
  <si>
    <t>32 2654382</t>
  </si>
  <si>
    <t>sergio.carmona@usm.cl</t>
  </si>
  <si>
    <t>UNIVERSIDAD DE LAS AMÉRICAS</t>
  </si>
  <si>
    <t>Trabajo de  titulación</t>
  </si>
  <si>
    <t>https://fing.utem.cl/carreras-ingreso-psu/dibujante-proyectista/</t>
  </si>
  <si>
    <t>JORGE BRAVO</t>
  </si>
  <si>
    <t>22787 7112</t>
  </si>
  <si>
    <t>DIBPRO@UTEM.CL</t>
  </si>
  <si>
    <t>Ficha levantamiento. Andrés Anguita. 967011094. andres.anguita@gmail.com</t>
  </si>
  <si>
    <t>UNIVERSIDAD DE VALPARAISO</t>
  </si>
  <si>
    <t>http://postgrados.umayor.cl/personas/cursos_detalle.cfm?id=8276#plan_estudios</t>
  </si>
  <si>
    <t>POSTGRADO UNIVERSIDAD MAYOR</t>
  </si>
  <si>
    <t>CONTACTO DIPLOMADO</t>
  </si>
  <si>
    <t>45 2206254</t>
  </si>
  <si>
    <t>postgrado.temuco@umayor.cl</t>
  </si>
  <si>
    <t>A partir de 2018</t>
  </si>
  <si>
    <t>http://postgrados.ubiobio.cl/Doctorados/1/Arquitectura_y_Urbanismo/</t>
  </si>
  <si>
    <t>RODRIGO GARCÍA ALVARADO  | Verónica Otárola S.</t>
  </si>
  <si>
    <t>41 3111440</t>
  </si>
  <si>
    <t xml:space="preserve">dau@ubiobio.cl | votarola@ubiobio.cl </t>
  </si>
  <si>
    <t>https://fccot.utem.cl/carreras-ingreso-psu/ingenieria-civil-en-obras-civiles/</t>
  </si>
  <si>
    <t>CECILIA SOTO MUÑOZ |MAURICIO RUBIO MUÑOZ</t>
  </si>
  <si>
    <t>DIRECTORA DEPTO CONSTRUCCION</t>
  </si>
  <si>
    <t>2 2787 7306</t>
  </si>
  <si>
    <t>MRUBIO@UTEM.CL</t>
  </si>
  <si>
    <t>RAMIRO BOPP</t>
  </si>
  <si>
    <t>COORDINADOR DE ADMISIÓN</t>
  </si>
  <si>
    <t>56 41 2686651 / 5641 2686630</t>
  </si>
  <si>
    <t>giancarloillino@udd.cl</t>
  </si>
  <si>
    <t>Tecnologías de la información II - Dibujo técnico en ingeniería</t>
  </si>
  <si>
    <t>III -  V</t>
  </si>
  <si>
    <t>http://ingenieria.udd.cl/files/2016/10/Ing.-Obras-Civiles.pdf</t>
  </si>
  <si>
    <t>GIANCARLO ILLINO</t>
  </si>
  <si>
    <t xml:space="preserve">COORDINADOR DE ADMISIÓN </t>
  </si>
  <si>
    <t>56 2 232 7961</t>
  </si>
  <si>
    <t>raboppg@udd.cl</t>
  </si>
  <si>
    <t>Dibujo para construcción asistido por computador</t>
  </si>
  <si>
    <t>http://admision.utalca.cl/docs/mallas/civil_obras_civiles.pdf</t>
  </si>
  <si>
    <t>ARMANDO DURAN</t>
  </si>
  <si>
    <t>DIRECTOR / ING OBRAS CIVILES</t>
  </si>
  <si>
    <t>75 232 5955</t>
  </si>
  <si>
    <t>Dibujo en construcción, Computación aplicada</t>
  </si>
  <si>
    <t>III - VIII</t>
  </si>
  <si>
    <t>http://www.umag.cl/facultades/ingenieria/construccion/wp-content/uploads/2011/10/Screen-Shot-2016-08-23-at-4.12.38-PM.png</t>
  </si>
  <si>
    <t>BERTA VIVAR VIVAR</t>
  </si>
  <si>
    <t>DIRECTORA / ING CONSTRUCCION</t>
  </si>
  <si>
    <t>61 220 7942</t>
  </si>
  <si>
    <t>berta.vivar@umag.cl</t>
  </si>
  <si>
    <t>Introduccion al bim en la construccion  - coordinacion de obras con BIM</t>
  </si>
  <si>
    <t>https://fccot.utem.cl/carreras-ingreso-psu/ingenieria-en-construccion/</t>
  </si>
  <si>
    <t xml:space="preserve">CAROLINA TAPIA ALVAREZ </t>
  </si>
  <si>
    <t>2 2787 7310</t>
  </si>
  <si>
    <t>Los Andes</t>
  </si>
  <si>
    <t>Dibujo de Ingeniería 2, Gestión de proyectos de obras civiles</t>
  </si>
  <si>
    <t>III - IX</t>
  </si>
  <si>
    <t>http://www.pucv.cl/pucv/site/artic/20150612/asocfile/20150612162210/ingenieri__a_en_construccio__n.pdf</t>
  </si>
  <si>
    <t>ALVARO PEÑA F.</t>
  </si>
  <si>
    <t>32 227 3611</t>
  </si>
  <si>
    <t>diricc@ucv.cl
andres.fernandez@pucv.cl</t>
  </si>
  <si>
    <t xml:space="preserve">Técnico de nivel superior en construcción </t>
  </si>
  <si>
    <r>
      <rPr>
        <u val="single"/>
        <sz val="8"/>
        <color indexed="14"/>
        <rFont val="Calibri"/>
      </rPr>
      <t>https://www.usm.cl/admision/carreras/casa-central/ingenieria-civil/</t>
    </r>
  </si>
  <si>
    <t>MARCELO BRAVO</t>
  </si>
  <si>
    <t>32-2654053</t>
  </si>
  <si>
    <t>marcelo.bravo@usm.cl</t>
  </si>
  <si>
    <t>EN PROCESO DE ESTUDIO PARA FUTURA INCORPORACIÓN A LA MALLA</t>
  </si>
  <si>
    <t>TÉCNICO UNIVERSITARIO DIBUJANTE PROYECTISTA</t>
  </si>
  <si>
    <t>Dibujante Proyectista</t>
  </si>
  <si>
    <t>https://www.usm.cl/admision/carreras/casa-central/ingenieria-civil/</t>
  </si>
  <si>
    <t>32 265 43 82</t>
  </si>
  <si>
    <r>
      <rPr>
        <u val="single"/>
        <sz val="8"/>
        <color indexed="14"/>
        <rFont val="Calibri"/>
      </rPr>
      <t>sergio.carmona@usm.cl</t>
    </r>
  </si>
  <si>
    <t>TÉCNICO UNIVERSITARIO EN CONSTRUCCIÓN</t>
  </si>
  <si>
    <t>http://www.programasvespertinos.cl/ingenieria-en-construccion-con-licenciatura</t>
  </si>
  <si>
    <t xml:space="preserve">32 2654000 </t>
  </si>
  <si>
    <t>dgc@usm.cl</t>
  </si>
  <si>
    <t>UNIVERSIDAD DE VIÑA DEL MAR</t>
  </si>
  <si>
    <t>Electivo de formación profesional II / III:BIM Manager / Coordinación de proyectos BIM</t>
  </si>
  <si>
    <r>
      <rPr>
        <u val="single"/>
        <sz val="8"/>
        <color indexed="14"/>
        <rFont val="Calibri"/>
      </rPr>
      <t>https://www.unab.cl/carreras/mallas/ing_construccion.pdf/</t>
    </r>
  </si>
  <si>
    <t>CARMEN PAZ MUÑOZ</t>
  </si>
  <si>
    <t>carmen.munoz@unab.cl </t>
  </si>
  <si>
    <t>IP DUOC UC</t>
  </si>
  <si>
    <t>Dibujo para la construcción, TIC para la construcción</t>
  </si>
  <si>
    <t>https://www.uv.cl/archivos/carrera/f19021_30.pdf</t>
  </si>
  <si>
    <t>wendy.wiegand@uv.cl</t>
  </si>
  <si>
    <t xml:space="preserve">DIBUJO Y MODELAMIENTO ARQUITECTÓNICO Y ESTRUCTURAL </t>
  </si>
  <si>
    <t>Dibujo de Arquitectura</t>
  </si>
  <si>
    <t>http://www.uv.cl/archivos/carrera/f19026_10.pdf</t>
  </si>
  <si>
    <t xml:space="preserve">NO </t>
  </si>
  <si>
    <t>TIC's aplicadas a la construcción</t>
  </si>
  <si>
    <t>http://ubiobio.cl/admision/Todas_las_Carreras/2/Ingenieria_en_Construccion/</t>
  </si>
  <si>
    <t xml:space="preserve">VERÓNICA SAN MARTÍN CEA </t>
  </si>
  <si>
    <t>DIRECTORA| SECRETARIA</t>
  </si>
  <si>
    <t>41 311 1200</t>
  </si>
  <si>
    <t>vsanmari@ubiobio.cl</t>
  </si>
  <si>
    <t>TÉCNICO EN ELECTRICIDAD</t>
  </si>
  <si>
    <t>Técnico en Instalaciones y Proyectos Eléctricos</t>
  </si>
  <si>
    <r>
      <rPr>
        <u val="single"/>
        <sz val="8"/>
        <color indexed="14"/>
        <rFont val="Calibri"/>
      </rPr>
      <t>http://www.uac.cl/docs/carreras/142.pdf</t>
    </r>
  </si>
  <si>
    <t>KATHERINE LOPEZ ARIAS</t>
  </si>
  <si>
    <t>DIRECTORA ACADÉMICA</t>
  </si>
  <si>
    <t>2 2360 7500</t>
  </si>
  <si>
    <t>katherine.lopez@uac.cl</t>
  </si>
  <si>
    <t>TECNICO EN TOPOGRAFIA</t>
  </si>
  <si>
    <t>Técnico en Topografo</t>
  </si>
  <si>
    <r>
      <rPr>
        <u val="single"/>
        <sz val="8"/>
        <color indexed="14"/>
        <rFont val="Calibri"/>
      </rPr>
      <t>https://ubolivariana.cl/ub/ub-online-Ingenieria-contruccion-mencion-gestion-obras(C).php</t>
    </r>
  </si>
  <si>
    <t>SEBASTIÁN ROJAS</t>
  </si>
  <si>
    <t>41 266 9230</t>
  </si>
  <si>
    <r>
      <rPr>
        <u val="single"/>
        <sz val="8"/>
        <color indexed="14"/>
        <rFont val="Calibri"/>
      </rPr>
      <t>sebastian.rojaa@ubolivariana.cl</t>
    </r>
  </si>
  <si>
    <t>NO SE ENCUENTRA DISPONIBLE, VOLVER A LLAMAR 22-10. 18-10</t>
  </si>
  <si>
    <t>https://www.virginiogomez.cl/images/pdf/mallas/ing_construccion.pdf</t>
  </si>
  <si>
    <t>ANTONIO RUZ LÁRTIGA</t>
  </si>
  <si>
    <t>JEFE DE CARRERA / CHILLAN</t>
  </si>
  <si>
    <t>42- 22274277   224</t>
  </si>
  <si>
    <r>
      <rPr>
        <u val="single"/>
        <sz val="8"/>
        <color indexed="14"/>
        <rFont val="Calibri"/>
      </rPr>
      <t>aruz@virginiogomez.cl</t>
    </r>
  </si>
  <si>
    <t>CFT LAPLACE</t>
  </si>
  <si>
    <t>TECNICO DE NIVEL SUPERIOR EN CONSTRUCCION Y OBRAS CIVILES</t>
  </si>
  <si>
    <t>MAXIMILIANO ROJAS GONZÁLEZ</t>
  </si>
  <si>
    <t>JEFE DE CARRERA / LOS ANGELES</t>
  </si>
  <si>
    <t>43 231 7764</t>
  </si>
  <si>
    <r>
      <rPr>
        <u val="single"/>
        <sz val="8"/>
        <color indexed="14"/>
        <rFont val="Calibri"/>
      </rPr>
      <t>mrojas@virginiogomez.cl</t>
    </r>
  </si>
  <si>
    <t>CFT UCEVALPO</t>
  </si>
  <si>
    <t>SERGIO MONROY MORALES</t>
  </si>
  <si>
    <t>JEFE DE CARRERA /CONCEPCION</t>
  </si>
  <si>
    <t>41 2793400</t>
  </si>
  <si>
    <r>
      <rPr>
        <u val="single"/>
        <sz val="8"/>
        <color indexed="14"/>
        <rFont val="Calibri"/>
      </rPr>
      <t>smonroy@virginiogomez.cl</t>
    </r>
  </si>
  <si>
    <t>Modelamiento y coordinación de proyectos</t>
  </si>
  <si>
    <t>VI</t>
  </si>
  <si>
    <t>http://www.duoc.cl/carrera/ingenieria-en-construccion</t>
  </si>
  <si>
    <t>JUAN  FRANCISCO VEGA S.  / RODRIGO FLORES</t>
  </si>
  <si>
    <t>DIRECTOR ING CONSTRUCCION / ALAMEDA</t>
  </si>
  <si>
    <t> +56 2 2354 0300</t>
  </si>
  <si>
    <t>jvega@duoc.cl   / rfloresa@duoc.cl</t>
  </si>
  <si>
    <t>MAGÍSTER EN CIENCIAS DE LA INGENIERÍA CIVIL</t>
  </si>
  <si>
    <t>Magister en Ciencias de la Ingeniería Civil</t>
  </si>
  <si>
    <t>Software para la construccion</t>
  </si>
  <si>
    <t>http://www.udla.cl/portales/tp9e00af339c16/mallas2017/Malla-Carrera-Tecnico-Nivel-Superior-en-Construccion-Vespertino-UDLA-2017.pdf</t>
  </si>
  <si>
    <t xml:space="preserve">800 242 800 </t>
  </si>
  <si>
    <t>admision.udla.cl</t>
  </si>
  <si>
    <t>San Felipe</t>
  </si>
  <si>
    <t>UNIVERSIDAD DE PLAYA ANCHA DE CIENCIAS DE LA EDUCACION</t>
  </si>
  <si>
    <t>Técnico en Construcción, vestpertino</t>
  </si>
  <si>
    <t>http://www.inacap.cl/tportalvp/construccion/contenido/carreras/construccion-civil-cod-cc-cc0-1</t>
  </si>
  <si>
    <t>Sede Arica</t>
  </si>
  <si>
    <r>
      <rPr>
        <u val="single"/>
        <sz val="8"/>
        <color indexed="14"/>
        <rFont val="Calibri"/>
      </rPr>
      <t>(58) 58 39 00</t>
    </r>
  </si>
  <si>
    <r>
      <rPr>
        <u val="single"/>
        <sz val="8"/>
        <color indexed="14"/>
        <rFont val="Calibri"/>
      </rPr>
      <t>arica@inacap.cl</t>
    </r>
  </si>
  <si>
    <t>http://portales.inacap.cl/carreras/ingenieria-y-tecnologia/area-construccion-y-procesos-industriales/topografia/index</t>
  </si>
  <si>
    <r>
      <rPr>
        <u val="single"/>
        <sz val="8"/>
        <color indexed="14"/>
        <rFont val="Calibri"/>
      </rPr>
      <t>http://portales.inacap.cl/carreras/ingenieria-y-tecnologia/area-construccion-y-procesos-industriales/edificacion/index</t>
    </r>
  </si>
  <si>
    <t>Curso de especialización de arquitectura con mención en diseño y gestión de proyectos basados en el concepto BIM</t>
  </si>
  <si>
    <t>MAGISTER EN REHABILTACIÓN ARQUITECTÓNICA SOSTENIBLE</t>
  </si>
  <si>
    <t>Curso práctico en metodologías BIM</t>
  </si>
  <si>
    <t>SANTIAGO FERNANDEZ</t>
  </si>
  <si>
    <t>DIRECTOR RENCA</t>
  </si>
  <si>
    <r>
      <rPr>
        <u val="single"/>
        <sz val="8"/>
        <color indexed="14"/>
        <rFont val="Calibri"/>
      </rPr>
      <t>sfernandez@inacap.cl</t>
    </r>
  </si>
  <si>
    <t xml:space="preserve">Diplomado en metodologías BIM para el gerenciamiento de proyectos de ingeniería y obras civiles </t>
  </si>
  <si>
    <t>PUENTE ALTO</t>
  </si>
  <si>
    <t>RODRIGO PALACIOS</t>
  </si>
  <si>
    <t>DIRECTOR PUENTE ALTO</t>
  </si>
  <si>
    <r>
      <rPr>
        <u val="single"/>
        <sz val="8"/>
        <color indexed="14"/>
        <rFont val="Calibri"/>
      </rPr>
      <t>ropalacios@inacap.cl</t>
    </r>
  </si>
  <si>
    <t xml:space="preserve">Diplomado BIM: Modeling and management </t>
  </si>
  <si>
    <t>DIBUJANTE PROYECTISTA</t>
  </si>
  <si>
    <t>Dibujnate proyectista</t>
  </si>
  <si>
    <t>Los Angeles</t>
  </si>
  <si>
    <t>REGIÓN DEL BIO BIO</t>
  </si>
  <si>
    <t>UNIVERSIDAD DE CONCEPCION</t>
  </si>
  <si>
    <t>Ingeniería Geomática</t>
  </si>
  <si>
    <t>Concepción</t>
  </si>
  <si>
    <t>MAGÍSTER EN CIENCIAS DE LA INGENIERIA CON MENCION EN INGENIERIA CIVIL</t>
  </si>
  <si>
    <t>Biobio</t>
  </si>
  <si>
    <t>Concepción-Talcahuano</t>
  </si>
  <si>
    <t>UNIVERSIDAD DEL BIO-BIO</t>
  </si>
  <si>
    <t>Doctorado</t>
  </si>
  <si>
    <t>DOCTORADO EN ARQUITECTURA Y URBANISMO</t>
  </si>
  <si>
    <t>Doctorado en Arquitectura</t>
  </si>
  <si>
    <t>IP DR. VIRGINIO GOMEZ G.</t>
  </si>
  <si>
    <t>http://www.ucentral.cl/admision/carreras_tecnicas/#construccion</t>
  </si>
  <si>
    <t>25826418 - 25826417 - 600 5822222.</t>
  </si>
  <si>
    <t>carrerastecnicas@ucentral.cl</t>
  </si>
  <si>
    <r>
      <rPr>
        <u val="single"/>
        <sz val="8"/>
        <color indexed="14"/>
        <rFont val="Calibri"/>
      </rPr>
      <t>http://www.ucentral.cl/prontus_ucentral2012/site/artic/20151104/asocfile/20151104164524/topografia.pdf</t>
    </r>
  </si>
  <si>
    <t>Software para la construcción 
Laboratorio en diseño computacional</t>
  </si>
  <si>
    <t xml:space="preserve">II IV </t>
  </si>
  <si>
    <r>
      <rPr>
        <u val="single"/>
        <sz val="8"/>
        <color indexed="14"/>
        <rFont val="Calibri"/>
      </rPr>
      <t>http://www.arquitectura-udla.cl/portales/tpfa752d3bfv30/uploadImg/File/mallas-arquitectura-2015/tecnico-en-topografia.pdf</t>
    </r>
  </si>
  <si>
    <t xml:space="preserve">Diseño asistido por computadora </t>
  </si>
  <si>
    <t>http://www.uac.cl/carreras/27/tecnico-en-construccion</t>
  </si>
  <si>
    <t>MAGÍSTER EN CONSTRUCCIÓN EN MADERA</t>
  </si>
  <si>
    <t>Magister en Construcción</t>
  </si>
  <si>
    <t>Dibujo asistido por computador / Diseño asistido por computador</t>
  </si>
  <si>
    <t xml:space="preserve">III -   IV </t>
  </si>
  <si>
    <t>http://www.usm.cl/admision/carreras/concepcion/tecnico-universitario-dibujante-proyectista/</t>
  </si>
  <si>
    <t>Lebu</t>
  </si>
  <si>
    <t>CFT CEDUC - UCN</t>
  </si>
  <si>
    <t>Dibujo de Construcción, Computación aplicada</t>
  </si>
  <si>
    <t>I - III</t>
  </si>
  <si>
    <t>http://www.usm.cl/admision/carreras/vina-del-mar/tecnico-universitario-en-construccion/</t>
  </si>
  <si>
    <t>IP DIEGO PORTALES</t>
  </si>
  <si>
    <t>http://www.esucomex.cl/admision/carreras/ingenieria-en-construccion/</t>
  </si>
  <si>
    <t>(2) 2367 9702</t>
  </si>
  <si>
    <r>
      <rPr>
        <u val="single"/>
        <sz val="8"/>
        <color indexed="14"/>
        <rFont val="Calibri"/>
      </rPr>
      <t>http://arquitectura.udd.cl/magister-arquitectura/files/2017/06/MArq-Ciudad-y-Paisaje.pdf</t>
    </r>
  </si>
  <si>
    <t>PABLO LÓPEZ</t>
  </si>
  <si>
    <t>22327 9179</t>
  </si>
  <si>
    <t>pablolopezbari@udd.cl</t>
  </si>
  <si>
    <t>http://www.ubiobio.cl/miweb/webubb.php?id_pagina=696</t>
  </si>
  <si>
    <t>41 3111402</t>
  </si>
  <si>
    <t>facarqui@ubiobio.cl</t>
  </si>
  <si>
    <t>http://www.aiep.cl/mallasPDF/Construccion_Civil.pdf</t>
  </si>
  <si>
    <t>Arauco</t>
  </si>
  <si>
    <t>Software de diseño en 3D</t>
  </si>
  <si>
    <t>http://www.cftandresbello.cl/index.php?eID=tx_cms_showpic&amp;file=fileadmin%2FArchivosPortal%2FImagesCarreras%2Fmallas2015%2FAsistente-en-Arquitectura-y-Diseno.png&amp;md5=4b53816a65c11adec6a33ea18508769d6e4d2010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</si>
  <si>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Fono (45) 2 97 28 28
Fax (45) 2 97 28 00</t>
  </si>
  <si>
    <t>Dibujo asistido por computador</t>
  </si>
  <si>
    <t>http://www.cftandresbello.cl/index.php?eID=tx_cms_showpic&amp;file=fileadmin%2FArchivosPortal%2FImagesCarreras%2Fmallas2015%2FConstruccion-Civil.png&amp;md5=8e54b48134c17a6dd0ac230f3b2b8104c4955d71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</si>
  <si>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http://www.ceduc.cl/wp-content/uploads/2017/07/MALLA-Y-PLAN-DE-ESTUDIOS-TNS-CONSTRUCCI%C3%93N-2017.pdf</t>
  </si>
  <si>
    <t>OSCAR ROMERO</t>
  </si>
  <si>
    <t>Director de Carrera</t>
  </si>
  <si>
    <t>9-95021861</t>
  </si>
  <si>
    <t>dirección.lebu@ceduc.cl</t>
  </si>
  <si>
    <t>http://docs.wixstatic.com/ugd/2a4781_7e93ba28a81449b9a0694359aaa78bb0.pdf</t>
  </si>
  <si>
    <t xml:space="preserve">CAROLINA SALAS </t>
  </si>
  <si>
    <t>Directora de Escuela</t>
  </si>
  <si>
    <t>tel. 58 2 568112</t>
  </si>
  <si>
    <r>
      <rPr>
        <u val="single"/>
        <sz val="8"/>
        <color indexed="14"/>
        <rFont val="Calibri"/>
      </rPr>
      <t xml:space="preserve">deii@cftuta.cl
</t>
    </r>
  </si>
  <si>
    <t>Taller de dibujo arquitectónico computacional</t>
  </si>
  <si>
    <t>http://www.aiep.cl/mallasPDF/Tecnico_en_Dibujo_de_Arquitectura_y_Obras_Civiles.pdf</t>
  </si>
  <si>
    <t>Carolina Salas</t>
  </si>
  <si>
    <t>www.aiep.cl/mallasPDF/Tecnico_en_Construccion.pdf</t>
  </si>
  <si>
    <t>Talcahuano</t>
  </si>
  <si>
    <t>IP TECNOLOGICO UCSC</t>
  </si>
  <si>
    <t>http://www.aiep.cl/mallasPDF/Tecnico_en_Topografia.pdf</t>
  </si>
  <si>
    <t xml:space="preserve"> Cañete</t>
  </si>
  <si>
    <t xml:space="preserve">Computación II </t>
  </si>
  <si>
    <t>www.ipchile.cl/wp-content/uploads/2011/11/41-construccion-civil.pdf</t>
  </si>
  <si>
    <t>Los Ángeles</t>
  </si>
  <si>
    <t>www.ipchile.cl/wp-content/uploads/2011/11/40-tecnico-en-construccion.pdf</t>
  </si>
  <si>
    <t>Lota</t>
  </si>
  <si>
    <t>CFT LOTA-ARAUCO</t>
  </si>
  <si>
    <t xml:space="preserve">Construcción </t>
  </si>
  <si>
    <t>http://www.ipchile.cl/wp-content/uploads/2017/04/26.Topografia-web.pdf</t>
  </si>
  <si>
    <t>DIBUJO Y PROYECTO INDUSTRIAL</t>
  </si>
  <si>
    <t>Software de especialidad</t>
  </si>
  <si>
    <t>http://www.dportales.cl/wp-content/uploads/2016/12/malla-construccion-civil.pdf</t>
  </si>
  <si>
    <t>Dibujo de ingenieria I y II</t>
  </si>
  <si>
    <t>http://www.uvm.cl/wp-content/archivos/construccion-civil.pdf</t>
  </si>
  <si>
    <t xml:space="preserve">ERICK REISER SGOMBICH </t>
  </si>
  <si>
    <t>32 2462552</t>
  </si>
  <si>
    <t>ereiser@uvm.cl</t>
  </si>
  <si>
    <t xml:space="preserve">proyectos geomáticos (sem X) , proyectos fotogramétricos ( X), Teledetección avanzada (IX), SIG geografico  I y II (VII  IX) . </t>
  </si>
  <si>
    <t>http://www.ubo.cl/facultades/facultad-de-ingenieria-ciencias-y-tecnologia/ingenieria-en-geomensura-y-cartografia/</t>
  </si>
  <si>
    <t>FABIOLA BARRENECHEA</t>
  </si>
  <si>
    <t>DIRECTORA DE ESCUELA</t>
  </si>
  <si>
    <t>6000 366 5555 CALL CENTER</t>
  </si>
  <si>
    <t>fabiola.barrenechea.ubo.cl</t>
  </si>
  <si>
    <t>MAGÍSTER EN PROCESOS URBANOS SOSTENIBLES</t>
  </si>
  <si>
    <t>http://docs.wixstatic.com/ugd/2a4781_57da52d11ee34c19b0adbf7f4080b64c.pdf</t>
  </si>
  <si>
    <t>MAGÍSTER EN INGENIERÍA CIVIL</t>
  </si>
  <si>
    <t>http://idma.cl/carreras/tecnico-en-paisajismo-sustentable/</t>
  </si>
  <si>
    <t>http://www.idma.cl/wp-content/uploads/2017/12/construccion-sustentable.jpg</t>
  </si>
  <si>
    <t>https://www.esanedelnorte.cl/cft/carreras-obras-civiles.php</t>
  </si>
  <si>
    <r>
      <rPr>
        <u val="single"/>
        <sz val="8"/>
        <color indexed="14"/>
        <rFont val="Calibri"/>
      </rPr>
      <t>admision@esanedelnorte.cl</t>
    </r>
  </si>
  <si>
    <t>Cañete</t>
  </si>
  <si>
    <t>https://www.virginiogomez.cl/images/pdf/mallas/tecnico_construccion.pdf</t>
  </si>
  <si>
    <t xml:space="preserve">Los Angeles </t>
  </si>
  <si>
    <t>GIANPIERO BERNASCONI</t>
  </si>
  <si>
    <t>CONCEPCION: Ingeniería en Construcción, Técnico en Construcción, Ingeniería en Prevención de Riesgos, Técnico en Prevención de Riesgos, Dibujo y Modelamiento Arquitectónico y Estructural</t>
  </si>
  <si>
    <t>+56 41 2268 200</t>
  </si>
  <si>
    <t>gbernasconi@duoc.cl</t>
  </si>
  <si>
    <t>MAGÍSTER EN PATRIMONIO ARQUITECTÓNICO Y URBANO</t>
  </si>
  <si>
    <t>PABLO CARDENAS</t>
  </si>
  <si>
    <t xml:space="preserve">DIRECTOR INGENIERÍA CONSTRUCCIÓN </t>
  </si>
  <si>
    <t>56  225606900</t>
  </si>
  <si>
    <t>pcardenas@duoc.cl</t>
  </si>
  <si>
    <t>MAGÍSTER EN HABITAT SUSTENTABLE Y EFICIENCIA ENERGÉTICA</t>
  </si>
  <si>
    <t>JOSÉ DELZO</t>
  </si>
  <si>
    <t>+56 2 23540560 - +56 2 23540578</t>
  </si>
  <si>
    <r>
      <rPr>
        <u val="single"/>
        <sz val="8"/>
        <color indexed="14"/>
        <rFont val="Calibri"/>
      </rPr>
      <t>jdelzo@duoc.cl</t>
    </r>
  </si>
  <si>
    <t>RICARDO VASQUEZ</t>
  </si>
  <si>
    <t>+56 2 2354 0948</t>
  </si>
  <si>
    <t>rvasquez@duoc.cl</t>
  </si>
  <si>
    <t>PATRICIO GONZALEZ</t>
  </si>
  <si>
    <t>+56 2 2999 3300</t>
  </si>
  <si>
    <t>pagonzalezc@duoc.cl</t>
  </si>
  <si>
    <t>DOMÉNICO  PESCARA</t>
  </si>
  <si>
    <r>
      <rPr>
        <u val="single"/>
        <sz val="8"/>
        <color indexed="14"/>
        <rFont val="Calibri"/>
      </rPr>
      <t>dpescara@duoc.cl</t>
    </r>
  </si>
  <si>
    <t>UNIVERSIDAD DEL DESARROLLO</t>
  </si>
  <si>
    <t>Modelamiento de proyectos arquitectónicos</t>
  </si>
  <si>
    <t>http://www.duoc.cl/carrera/dibujo-arquitectonico-y-estructural</t>
  </si>
  <si>
    <t xml:space="preserve">RODRIGO MEDINA G. </t>
  </si>
  <si>
    <t>DIRECTOR DIBUJO MODELAMIENTO ARQUITECTONICO Y ESTRUCTUAL (S) / ALAMEDA</t>
  </si>
  <si>
    <t>rmedina@duoc.cl</t>
  </si>
  <si>
    <t>UNIVERSIDAD ANDRÉS BELLO</t>
  </si>
  <si>
    <t>https://fing.utem.cl/carreras-ingreso-psu/ingenieria-en-geomensura/</t>
  </si>
  <si>
    <t xml:space="preserve">2787 7082  |  2787 7111 </t>
  </si>
  <si>
    <t>Revit Architecture Básico intensivo</t>
  </si>
  <si>
    <t>PABLO GARCÍA</t>
  </si>
  <si>
    <t>DIRECTOR DIBUJO MODELAMIENTO ARQUITECTÓNICO Y ESTRUCTURAL</t>
  </si>
  <si>
    <r>
      <rPr>
        <u val="single"/>
        <sz val="8"/>
        <color indexed="14"/>
        <rFont val="Calibri"/>
      </rPr>
      <t>pgarciar@duoc.cl</t>
    </r>
  </si>
  <si>
    <t>DOCTORADO EN CIENCIAS DE LA INGENIERÍA CON MENCIÓN EN INGENIERÍA ELÉCTRICA</t>
  </si>
  <si>
    <t>Doctorado en Ingeniería eléctrica</t>
  </si>
  <si>
    <t>IVÁN CARO</t>
  </si>
  <si>
    <r>
      <rPr>
        <u val="single"/>
        <sz val="8"/>
        <color indexed="14"/>
        <rFont val="Calibri"/>
      </rPr>
      <t>icaro@duoc.cl</t>
    </r>
  </si>
  <si>
    <t xml:space="preserve">Universidades Privadas </t>
  </si>
  <si>
    <t>DOCTORADO EN INGENIERÍA CIVIL</t>
  </si>
  <si>
    <t>Doctorado en Ingeniería civil</t>
  </si>
  <si>
    <t>YAMIL SALAH</t>
  </si>
  <si>
    <r>
      <rPr>
        <u val="single"/>
        <sz val="8"/>
        <color indexed="14"/>
        <rFont val="Calibri"/>
      </rPr>
      <t>ysalah@duoc.cl</t>
    </r>
  </si>
  <si>
    <t>Talca</t>
  </si>
  <si>
    <t>REGIÓN DEL MAULE</t>
  </si>
  <si>
    <t>UNIVERSIDAD CATÓLICA DEL MAULE</t>
  </si>
  <si>
    <t>DIEGO RODRIGUEZ</t>
  </si>
  <si>
    <r>
      <rPr>
        <u val="single"/>
        <sz val="8"/>
        <color indexed="14"/>
        <rFont val="Calibri"/>
      </rPr>
      <t>drodrigguez@duoc.cl</t>
    </r>
  </si>
  <si>
    <t>Maule</t>
  </si>
  <si>
    <t>http://www.duoc.cl/carrera/tecnico-en-construccion</t>
  </si>
  <si>
    <t>MAURICIO GONZÁLEZ</t>
  </si>
  <si>
    <t>DIRECTOR TEC CONSTRUCCION / ALAMEDA</t>
  </si>
  <si>
    <t>magonzalezp@duoc.cl</t>
  </si>
  <si>
    <t>JOSE DELZO G.</t>
  </si>
  <si>
    <t>DIRECTOR TÉCNICO CONSTRUCCIÓN / MELIPILLA</t>
  </si>
  <si>
    <t>jdelzo@duoc.cl</t>
  </si>
  <si>
    <t>CRISTIÁN RODRÍGUEZ</t>
  </si>
  <si>
    <r>
      <rPr>
        <u val="single"/>
        <sz val="8"/>
        <color indexed="14"/>
        <rFont val="Calibri"/>
      </rPr>
      <t>crodriguezg@duoc.cl</t>
    </r>
  </si>
  <si>
    <t>UNIVERSIDAD DE TALCA</t>
  </si>
  <si>
    <t>GIAN PIERO BERNASCONI</t>
  </si>
  <si>
    <r>
      <rPr>
        <u val="single"/>
        <sz val="8"/>
        <color indexed="14"/>
        <rFont val="Calibri"/>
      </rPr>
      <t>gbernasconi@duoc.cl</t>
    </r>
  </si>
  <si>
    <t>56223540560  56223540578</t>
  </si>
  <si>
    <t>UNIVERSIDAD BOLIVARIANA</t>
  </si>
  <si>
    <t>Ingeniería en Construcción mención gestión de obra</t>
  </si>
  <si>
    <t>Curicó</t>
  </si>
  <si>
    <t>http://www.duoc.cl/sites/default/files/tecnico_en_instalaciones_y_proyectos_electricos.pdf</t>
  </si>
  <si>
    <t>WASHINGTON GARRIDO</t>
  </si>
  <si>
    <r>
      <rPr>
        <u val="single"/>
        <sz val="8"/>
        <color indexed="14"/>
        <rFont val="Calibri"/>
      </rPr>
      <t>wgarrido@duoc.cl</t>
    </r>
  </si>
  <si>
    <t>BORIS LIBERONA</t>
  </si>
  <si>
    <t>DIRECTOIR DE CARRERA</t>
  </si>
  <si>
    <r>
      <rPr>
        <u val="single"/>
        <sz val="8"/>
        <color indexed="14"/>
        <rFont val="Calibri"/>
      </rPr>
      <t>blibenora@duoc.cl</t>
    </r>
  </si>
  <si>
    <t>WLADIMIR FERRADA</t>
  </si>
  <si>
    <t>56    229993000</t>
  </si>
  <si>
    <r>
      <rPr>
        <u val="single"/>
        <sz val="8"/>
        <color indexed="14"/>
        <rFont val="Calibri"/>
      </rPr>
      <t>wferrada@duoc.cl</t>
    </r>
  </si>
  <si>
    <t>JULIO PARRAGUEZ</t>
  </si>
  <si>
    <r>
      <rPr>
        <u val="single"/>
        <sz val="8"/>
        <color indexed="14"/>
        <rFont val="Calibri"/>
      </rPr>
      <t>jparraguez@duoc.cl</t>
    </r>
  </si>
  <si>
    <t>RODRIGO MUÑOZ</t>
  </si>
  <si>
    <r>
      <rPr>
        <u val="single"/>
        <sz val="8"/>
        <color indexed="14"/>
        <rFont val="Calibri"/>
      </rPr>
      <t>rmunoz@duoc.cl</t>
    </r>
  </si>
  <si>
    <t>CFT MASSACHUSETTS</t>
  </si>
  <si>
    <t>PATRICK GONZÁLEZ</t>
  </si>
  <si>
    <t>CFT SAN AGUSTIN DE TALCA</t>
  </si>
  <si>
    <t>TECNICO EN OBRAS CIVILES</t>
  </si>
  <si>
    <t>ESTEBAN JARPA</t>
  </si>
  <si>
    <t>CAMILO POZA</t>
  </si>
  <si>
    <t>CONTACTO</t>
  </si>
  <si>
    <t>cpoza@duoc.cl </t>
  </si>
  <si>
    <t>RODRIGO VIDAL</t>
  </si>
  <si>
    <t>http://www.duoc.cl/carrera/tecnico-topografo</t>
  </si>
  <si>
    <t>DIRECTOR INGENIERÍA CONSTRUCCIÓN</t>
  </si>
  <si>
    <t>UNIVERSIDAD SANTO TOMÁS</t>
  </si>
  <si>
    <t xml:space="preserve">Diplomado en modelación y coordinación BIM </t>
  </si>
  <si>
    <t>Rancagua</t>
  </si>
  <si>
    <t>O'Higgins</t>
  </si>
  <si>
    <t>http://www.duoc.cl/sites/default/files/modelamiento_y_coordinacion_bim.pdf.pdf</t>
  </si>
  <si>
    <t xml:space="preserve">2 2999 3862 </t>
  </si>
  <si>
    <t>Representación digital proyectos en 3D, Modelamiento integral de proyectos</t>
  </si>
  <si>
    <t>II - IV</t>
  </si>
  <si>
    <t>http://www.esucomex.cl/admision/carreras/dibujo-arquitectonico-y-estructural/</t>
  </si>
  <si>
    <t>REGIÓN LIBERTADOR GENERAL BERNARDO O'HIGGINS</t>
  </si>
  <si>
    <t>IP AIEP</t>
  </si>
  <si>
    <t>http://www.inacap.cl/tportalvp/construccion/contenido/carreras/edificacion-cod-c3-c30-4</t>
  </si>
  <si>
    <t>58) 257 88 00</t>
  </si>
  <si>
    <t>DIBUJO DE ARQUITECTURA Y OBRAS CIVILES</t>
  </si>
  <si>
    <t>(57) 2544900</t>
  </si>
  <si>
    <t>(51) 2553500</t>
  </si>
  <si>
    <r>
      <rPr>
        <u val="single"/>
        <sz val="8"/>
        <color indexed="14"/>
        <rFont val="Calibri"/>
      </rPr>
      <t>laserena@inacap.cl</t>
    </r>
  </si>
  <si>
    <t>Topógrafo</t>
  </si>
  <si>
    <t>(32) 246 12 00</t>
  </si>
  <si>
    <r>
      <rPr>
        <u val="single"/>
        <sz val="8"/>
        <color indexed="14"/>
        <rFont val="Calibri"/>
      </rPr>
      <t>valparaiso@inacap.cl</t>
    </r>
  </si>
  <si>
    <t>IP DE CHILE</t>
  </si>
  <si>
    <t>(56) 2 2816 2300</t>
  </si>
  <si>
    <r>
      <rPr>
        <u val="single"/>
        <sz val="8"/>
        <color indexed="14"/>
        <rFont val="Calibri"/>
      </rPr>
      <t>puentealto@inacap.cl</t>
    </r>
  </si>
  <si>
    <t>SIMON BRIELL MUÑOZ</t>
  </si>
  <si>
    <t>DIRECTOR CONSTRUCCION / RANCAGUA</t>
  </si>
  <si>
    <r>
      <rPr>
        <u val="single"/>
        <sz val="8"/>
        <color indexed="14"/>
        <rFont val="Calibri"/>
      </rPr>
      <t>sbriell@inacap.cl</t>
    </r>
  </si>
  <si>
    <t>(75) 254 7400</t>
  </si>
  <si>
    <r>
      <rPr>
        <u val="single"/>
        <sz val="8"/>
        <color indexed="14"/>
        <rFont val="Calibri"/>
      </rPr>
      <t>curico@inacap.cl</t>
    </r>
  </si>
  <si>
    <t>IP IPG</t>
  </si>
  <si>
    <t>Técnico en Construcción , Plan continuidad</t>
  </si>
  <si>
    <t>DIRECTOR CONSTRUCCION / TALCA</t>
  </si>
  <si>
    <r>
      <rPr>
        <u val="single"/>
        <sz val="8"/>
        <color indexed="14"/>
        <rFont val="Calibri"/>
      </rPr>
      <t>lfuentes@inacap.cl</t>
    </r>
  </si>
  <si>
    <t>TECNICO DE NIVEL SUPERIOR EN CONSTRUCCION CIVIL</t>
  </si>
  <si>
    <r>
      <rPr>
        <u val="single"/>
        <sz val="8"/>
        <color indexed="14"/>
        <rFont val="Calibri"/>
      </rPr>
      <t>fherreras@inacap.cl</t>
    </r>
  </si>
  <si>
    <t>DIRECTOR CONSTRUCCION / CHILLAN</t>
  </si>
  <si>
    <r>
      <rPr>
        <u val="single"/>
        <sz val="8"/>
        <color indexed="14"/>
        <rFont val="Calibri"/>
      </rPr>
      <t>csaavedraq@inacap.cl</t>
    </r>
  </si>
  <si>
    <t>IP LOS LAGOS</t>
  </si>
  <si>
    <t>DIRECTOR CONSTRUCCION / CONCE</t>
  </si>
  <si>
    <r>
      <rPr>
        <u val="single"/>
        <sz val="8"/>
        <color indexed="14"/>
        <rFont val="Calibri"/>
      </rPr>
      <t>oriveram@inacap.cl</t>
    </r>
  </si>
  <si>
    <r>
      <rPr>
        <u val="single"/>
        <sz val="8"/>
        <color indexed="14"/>
        <rFont val="Calibri"/>
      </rPr>
      <t>elagos@inacap.cl</t>
    </r>
  </si>
  <si>
    <t>MARGOT OYARZUN MENDEZ</t>
  </si>
  <si>
    <t>(64) 255 71 00</t>
  </si>
  <si>
    <r>
      <rPr>
        <u val="single"/>
        <sz val="8"/>
        <color indexed="14"/>
        <rFont val="Calibri"/>
      </rPr>
      <t>osorno@inacap.cl</t>
    </r>
  </si>
  <si>
    <t>Santiago</t>
  </si>
  <si>
    <t>Metropolitana</t>
  </si>
  <si>
    <t>UNIVERSIDAD DE ARTES, CIENCIAS Y COMUNICACIÓN - UNIACC</t>
  </si>
  <si>
    <t>PEDRO DURAN IVANOFF</t>
  </si>
  <si>
    <t>DIRECTOR DE CARRERA COYHAIQUE</t>
  </si>
  <si>
    <t>67 - 2577739</t>
  </si>
  <si>
    <t>pdurani@inacap.cl</t>
  </si>
  <si>
    <t>REGIÓN METROPOLITANA</t>
  </si>
  <si>
    <t>Magíster BIM</t>
  </si>
  <si>
    <t>MAGÍSTER EN BUILDING INFORMATION MODELING MANAGEMENT – BIM</t>
  </si>
  <si>
    <t>Magister en BIM</t>
  </si>
  <si>
    <t>(61) 271 31 00</t>
  </si>
  <si>
    <r>
      <rPr>
        <u val="single"/>
        <sz val="8"/>
        <color indexed="14"/>
        <rFont val="Calibri"/>
      </rPr>
      <t>puntaarenas@inacap.cl</t>
    </r>
  </si>
  <si>
    <t>PONTIFICIA UNIVERSIDAD CATÓLICA DE CHILE</t>
  </si>
  <si>
    <t>MAGÍSTER EN CONSTRUCCIÓN</t>
  </si>
  <si>
    <t>http://www.inacap.cl/tportalvp/construccion/contenido/carreras/topografia-cod-e3-e30-3</t>
  </si>
  <si>
    <t>MAGÍSTER EN CONSTRUCCIÓN SUSTENTABLE</t>
  </si>
  <si>
    <t>MAGÍSTER EN PROYECTO URBANO</t>
  </si>
  <si>
    <t>UNIVERSIDAD DE SANTIAGO DE CHILE</t>
  </si>
  <si>
    <t>Ingeniería de Ejecución en Geomensura</t>
  </si>
  <si>
    <t>(2) 2472 2200</t>
  </si>
  <si>
    <r>
      <rPr>
        <u val="single"/>
        <sz val="8"/>
        <color indexed="14"/>
        <rFont val="Calibri"/>
      </rPr>
      <t>maipu@inacap.cl</t>
    </r>
  </si>
  <si>
    <t>MAGÍSTER EN ARQUITECTURA SUSTENTABLE Y ENERGÍA</t>
  </si>
  <si>
    <t>UNIVERSIDAD FINIS TERRAE</t>
  </si>
  <si>
    <t>UNIVERSIDAD UCINF (UNIVERSIDAD GABRIELA MISTRAL)</t>
  </si>
  <si>
    <t>UNIVERSIDAD CENTRAL DE CHILE</t>
  </si>
  <si>
    <t>(71) 252 83 00</t>
  </si>
  <si>
    <r>
      <rPr>
        <u val="single"/>
        <sz val="8"/>
        <color indexed="14"/>
        <rFont val="Calibri"/>
      </rPr>
      <t>talca@inacap.cl</t>
    </r>
  </si>
  <si>
    <t xml:space="preserve">Santiago </t>
  </si>
  <si>
    <t>(43) 252 48 00</t>
  </si>
  <si>
    <r>
      <rPr>
        <u val="single"/>
        <sz val="8"/>
        <color indexed="14"/>
        <rFont val="Calibri"/>
      </rPr>
      <t>losangeles@inacap.cl</t>
    </r>
  </si>
  <si>
    <t xml:space="preserve">ARQUITECTURA </t>
  </si>
  <si>
    <t>Arquitectura del paisaje</t>
  </si>
  <si>
    <t>(42) 283 18 00</t>
  </si>
  <si>
    <r>
      <rPr>
        <u val="single"/>
        <sz val="8"/>
        <color indexed="14"/>
        <rFont val="Calibri"/>
      </rPr>
      <t>chillan@inacap.cl</t>
    </r>
  </si>
  <si>
    <t>(41) 292 85 00</t>
  </si>
  <si>
    <r>
      <rPr>
        <u val="single"/>
        <sz val="8"/>
        <color indexed="14"/>
        <rFont val="Calibri"/>
      </rPr>
      <t>concepcion@inacap.cl</t>
    </r>
  </si>
  <si>
    <t>DIPLOMADO ARQUITECTURA DE INFORMACION Y EXPERIENCIA DE USUARIO</t>
  </si>
  <si>
    <t>(45) 291 67 00</t>
  </si>
  <si>
    <r>
      <rPr>
        <u val="single"/>
        <sz val="8"/>
        <color indexed="14"/>
        <rFont val="Calibri"/>
      </rPr>
      <t>temuco@inacap.cl</t>
    </r>
  </si>
  <si>
    <t>DIPLOMADO DISEÑO CONSTRUCCION REHABILITACION DE PAVIMENTOS ASFALTICOS</t>
  </si>
  <si>
    <t>(63) 255 79 00</t>
  </si>
  <si>
    <r>
      <rPr>
        <u val="single"/>
        <sz val="8"/>
        <color indexed="14"/>
        <rFont val="Calibri"/>
      </rPr>
      <t>valdivia@inacap.cl</t>
    </r>
  </si>
  <si>
    <t>(67) 257 77 10</t>
  </si>
  <si>
    <r>
      <rPr>
        <u val="single"/>
        <sz val="8"/>
        <color indexed="14"/>
        <rFont val="Calibri"/>
      </rPr>
      <t>coyhaique@inacap.cl</t>
    </r>
  </si>
  <si>
    <t>http://www.esucomex.cl/admision/carreras/tecnico-en-construccion/</t>
  </si>
  <si>
    <t>MAGÍSTER EN ARQUITECTURA DEL PAISAJE</t>
  </si>
  <si>
    <t>http://www.icce.cl/wp-content/uploads/2017/01/MALLA-DE-TEC-CONSTRUCCION-NOV-2017.pdf</t>
  </si>
  <si>
    <t>MAGÍSTER EN ARQUITECTURA Y DISEÑO CONTEMPORÁNEO</t>
  </si>
  <si>
    <t>http://www.itc.cl/wp-content/uploads/2017/07/ficha-construccion2015-diurno.jpg</t>
  </si>
  <si>
    <t>UNIVERSIDAD DE CHILE</t>
  </si>
  <si>
    <t>MAGÍSTER EN HABITAT RESIDENCIAL</t>
  </si>
  <si>
    <t>Herramientas computacionales de dibujo arquitectónico</t>
  </si>
  <si>
    <t>http://beta.juanbohon.cl/wp-content/uploads/2017/02/malla-TNS-construccion.pdf</t>
  </si>
  <si>
    <t>http://www.esucomex.cl/admision/carreras/topografia/</t>
  </si>
  <si>
    <t>http://portales.inacap.cl/postgrados/diplomado/desarrollo-sustentable-de-proyectos</t>
  </si>
  <si>
    <t>MASTER INTEGRADO EN DISEÑO ARQUITECTÓNICO</t>
  </si>
  <si>
    <r>
      <rPr>
        <sz val="8"/>
        <color indexed="8"/>
        <rFont val="Calibri"/>
      </rPr>
      <t>http://portales.inacap.cl/postgrados/postitulo/gestion-de-la-construccion-sustentable</t>
    </r>
  </si>
  <si>
    <t xml:space="preserve">MAGÍSTER EN DISEÑO AVANZADO </t>
  </si>
  <si>
    <t>Computacion aplicada II</t>
  </si>
  <si>
    <t>http://www.dportales.cl/ingenieria-en-geomensura/</t>
  </si>
  <si>
    <t>Planificación Urbana</t>
  </si>
  <si>
    <t>http://www.ipg.cl/archivos/carreras/CONSTRUCCION_CIVIL_PLAN_CONTINUIDAD.pdf</t>
  </si>
  <si>
    <t>UNIVERSIDAD TECNOLÓGICA METROPOLITANA</t>
  </si>
  <si>
    <t>MAGÍSTER EN EFICIENCIA ENERGÉTICA Y SUSTENTABILIDAD, MENCIÓN EDIFICACIÓN</t>
  </si>
  <si>
    <t>http://www.ipg.cl/archivos/carreras/TECNICO_EN_CONSTRUCCION_CIVIL.pdf</t>
  </si>
  <si>
    <t>MAGÍSTER EN GEOMÁTICA</t>
  </si>
  <si>
    <t>http://beta.juanbohon.cl/wp-content/uploads/2017/02/malla-TNS-topografia.pdf</t>
  </si>
  <si>
    <t>MAGÍSTER EN INGENIERÍA ESTRUCTURAL Y GEOTÉCNICA</t>
  </si>
  <si>
    <t>http://www.cftlaplace.cl/cftlaplace/files/TNS_CONSTRUCCION-Y-OBRAS-CIVILES-2016.pdf</t>
  </si>
  <si>
    <t>Tecnólogo en Construcción</t>
  </si>
  <si>
    <t>http://www.ipg.cl/archivos/carreras/TECNICO_EN_ELECTRICIDAD.pdf</t>
  </si>
  <si>
    <t>http://it.ucsc.cl/carreras/programa-de-continuidad-de-estudios-en-construccion-civil/</t>
  </si>
  <si>
    <t>Puente Alto</t>
  </si>
  <si>
    <t>Renca</t>
  </si>
  <si>
    <t>DOCTORADO EN ARQUITECTURA Y ESTUDIOS URBANOS</t>
  </si>
  <si>
    <t>Dibujo asistido digital</t>
  </si>
  <si>
    <t>http://admision.iplaaraucana.cl/wp-content/uploads/2017/06/TECNICO-EN-CONSTRUCCION.pdf</t>
  </si>
  <si>
    <t>https://cdn2.hubspot.net/hubfs/2517430/descargar%20malla%20presencial/Topografi%CC%81a%20P%204%20semestres.pdf?t=1503348022853</t>
  </si>
  <si>
    <t>Taller de dibujo 3D</t>
  </si>
  <si>
    <t>http://www.cftlotarauco.cl/portal/index.php/carreras/215-construccion#malla-curricular</t>
  </si>
  <si>
    <t>Taller de modelación 3D</t>
  </si>
  <si>
    <t>http://www.cftlotarauco.cl/portal/index.php/carreras/2-uncategorised/13-dibujo-y-proyecto-industrial#malla-curricular</t>
  </si>
  <si>
    <t>Dibujo computacional II</t>
  </si>
  <si>
    <t>http://www.cftmass.cl/version_2015/docs/construccion.pdf</t>
  </si>
  <si>
    <t>UNIVERSIDAD DE LOS ANDES</t>
  </si>
  <si>
    <t>http://www.tecnologicoprotec.cl/imagenes/carreras/Contruccion.pdf</t>
  </si>
  <si>
    <t>UNIVERSIDAD DIEGO PORTALES</t>
  </si>
  <si>
    <t>http://www.tecnologicoprotec.cl/imagenes/carreras/Electricidad.pdf</t>
  </si>
  <si>
    <t>V</t>
  </si>
  <si>
    <t>https://admision.iploslagos.cl/documentos/mallas/I_1_C-Civil.pdf</t>
  </si>
  <si>
    <t>UNIVERSIDAD MAYOR</t>
  </si>
  <si>
    <t>http://admision2017.cftsanagustin.cl/tecnico-de-nivel-superior-de-obras-civiles/</t>
  </si>
  <si>
    <t>https://admision.iploslagos.cl/documentos/mallas/TEC-CONSTRUCCION-01.pdf</t>
  </si>
  <si>
    <t>http://www.ipleones.cl/archivos/mallas/construccion-civil.pdf</t>
  </si>
  <si>
    <t>http://admision2017.cftsanagustin.cl/tecnico-de-nivel-superior-en-topografia/</t>
  </si>
  <si>
    <t>Diseño de ambientes</t>
  </si>
  <si>
    <t>http://www.ipleones.cl/archivos/mallas/tecnico-en-construccion.pdf</t>
  </si>
  <si>
    <t>http://www.ipleones.cl/archivos/mallas/tecnico-en-topografia.pdf</t>
  </si>
  <si>
    <t>CURSO BIM</t>
  </si>
  <si>
    <t xml:space="preserve">Introducción a BIM mediante Autodesk Revit </t>
  </si>
  <si>
    <r>
      <rPr>
        <u val="single"/>
        <sz val="8"/>
        <color indexed="14"/>
        <rFont val="Calibri"/>
      </rPr>
      <t>https://www.tupuedes.cl/wp-content/uploads/sites/5/2015/11/Construccion-Civil-2018-09012018.pdf</t>
    </r>
  </si>
  <si>
    <t>DIPLOMADO EN INSPECCION TECNICA DE OBRAS</t>
  </si>
  <si>
    <t>http://www.inacap.cl/web/pdf_mallas/02_construccion/58-580-4_Construccion_IP.pdf?utm_source=admision%202016&amp;utm_medium=carreras%20mallas&amp;utm_campaign=admision%202016%20gst%20pdf</t>
  </si>
  <si>
    <t>Alameda</t>
  </si>
  <si>
    <t>http://ipcft.santotomas.cl/wp-content/uploads/sites/7/2016/02/tecnico-en-construcciones-civiles-cft-29122016.pdf</t>
  </si>
  <si>
    <t xml:space="preserve">Técnico de nivel superior en construcción  </t>
  </si>
  <si>
    <t>http://ipcft.santotomas.cl/wp-content/uploads/sites/7/2016/02/topografia-cft-16122016.pdf</t>
  </si>
  <si>
    <t>TÉCNICO EN TOPOGRAFIA</t>
  </si>
  <si>
    <t>Técnico en niuvel superior en Topografia</t>
  </si>
  <si>
    <t>https://www.ucevalpo.cl/index.php/carreras/area-tecnologia-industrial/cosntruccion#malla-curricular</t>
  </si>
  <si>
    <t>Técnico nivel superior en Topografia</t>
  </si>
  <si>
    <t>https://www.ucevalpo.cl/index.php/carreras/area-tecnologia-industrial/electricidad#malla-curricular</t>
  </si>
  <si>
    <t>IP ESUCOMEX</t>
  </si>
  <si>
    <r>
      <rPr>
        <u val="single"/>
        <sz val="8"/>
        <color indexed="14"/>
        <rFont val="Calibri"/>
      </rPr>
      <t>http://postgrado.udec.cl/?q=node/39&amp;codigo=4309&amp;acreditado=0</t>
    </r>
  </si>
  <si>
    <t xml:space="preserve">MABEL LORETO ALARCÓN RODRÍGUEZ  / CARLA DALIDET  </t>
  </si>
  <si>
    <t>DIRECTORA | SECRETARIA</t>
  </si>
  <si>
    <t>41 2204749</t>
  </si>
  <si>
    <t>cdalidet@udec.cl</t>
  </si>
  <si>
    <t>MAGÍSTER EN CUIDAD Y PAISAJE</t>
  </si>
  <si>
    <t>https://www.dic.ucsc.cl/mic</t>
  </si>
  <si>
    <t>DIEGO CAAMAÑO AVENDAÑO</t>
  </si>
  <si>
    <t>JEFE DE PROGRAMA MAGÍSTER</t>
  </si>
  <si>
    <t>dcaamano@ucsc.cl</t>
  </si>
  <si>
    <t>UNIVERSIDAD BERNARDO OHIGGINS</t>
  </si>
  <si>
    <t>Ingeniería en Geomensura y cartografía</t>
  </si>
  <si>
    <t>Modelación y simulación</t>
  </si>
  <si>
    <r>
      <rPr>
        <u val="single"/>
        <sz val="8"/>
        <color indexed="14"/>
        <rFont val="Calibri"/>
      </rPr>
      <t>http://arquitectura.udd.cl/magister-arquitectura/malla-marq-dcs/</t>
    </r>
  </si>
  <si>
    <t>INSTITUTO DEL MEDIO AMBIENTE</t>
  </si>
  <si>
    <t>PAISAJISMO SUSTENTABLE</t>
  </si>
  <si>
    <t>Técnico en Paisajismo Sustentable</t>
  </si>
  <si>
    <r>
      <rPr>
        <u val="single"/>
        <sz val="8"/>
        <color indexed="14"/>
        <rFont val="Calibri"/>
      </rPr>
      <t>http://made.uach.cl/plan-de-estudios/</t>
    </r>
  </si>
  <si>
    <t xml:space="preserve">PAMELA PÉREZ </t>
  </si>
  <si>
    <t>56 63 2482150</t>
  </si>
  <si>
    <t>contactomade@uach.cl</t>
  </si>
  <si>
    <t>TÉCNICO EN CONSTRUCCIÓN SUSTENTABLE</t>
  </si>
  <si>
    <t>CI5802 Tecnologías de Información</t>
  </si>
  <si>
    <r>
      <rPr>
        <u val="single"/>
        <sz val="8"/>
        <color indexed="14"/>
        <rFont val="Calibri"/>
      </rPr>
      <t>http://www.uchile.cl/postgrados/116404/cs-de-la-ingenieria-mencion-ing-estructural-sismica-y-geotecnica</t>
    </r>
  </si>
  <si>
    <t>MARIELA MUALIN</t>
  </si>
  <si>
    <t>2) 229784372</t>
  </si>
  <si>
    <r>
      <rPr>
        <sz val="8"/>
        <color indexed="8"/>
        <rFont val="Calibri"/>
      </rPr>
      <t>mmualin@ing.uchile.cl</t>
    </r>
  </si>
  <si>
    <t>Maipú</t>
  </si>
  <si>
    <r>
      <rPr>
        <u val="single"/>
        <sz val="8"/>
        <color indexed="14"/>
        <rFont val="Calibri"/>
      </rPr>
      <t>http://postgrado.usm.cl/programas/programas-de-magister/magister-en-ciencias-de-la-ingenieria-civil/</t>
    </r>
  </si>
  <si>
    <t>Melipilla</t>
  </si>
  <si>
    <t>http://www.macuc.cl/malla-curricular/</t>
  </si>
  <si>
    <t xml:space="preserve">HERNAN DE SOLMINIHAC </t>
  </si>
  <si>
    <t>56  2 354 73 05</t>
  </si>
  <si>
    <t>hsolmini@ing.puc.cl         consultasmac@uc.cl</t>
  </si>
  <si>
    <r>
      <rPr>
        <u val="single"/>
        <sz val="8"/>
        <color indexed="14"/>
        <rFont val="Calibri"/>
      </rPr>
      <t>http://it.ucsc.cl/carreras/tecnico-universitario-en-topografia/</t>
    </r>
  </si>
  <si>
    <t>ANA MARÍA AGUILAR BAZIGNAN</t>
  </si>
  <si>
    <t>ENCARGADO ÁREA CONSTRUCCIÓN</t>
  </si>
  <si>
    <t>(56-42) 2345821</t>
  </si>
  <si>
    <t>amaguilar@ucsc.cl</t>
  </si>
  <si>
    <t>San Bernardo</t>
  </si>
  <si>
    <t>RUBÉN RIVERA VENEGAS</t>
  </si>
  <si>
    <t>(56-41) 2345959</t>
  </si>
  <si>
    <t>rrivera@ucsc.cl</t>
  </si>
  <si>
    <t>Computación aplicada a la construcción</t>
  </si>
  <si>
    <r>
      <rPr>
        <u val="single"/>
        <sz val="8"/>
        <color indexed="14"/>
        <rFont val="Calibri"/>
      </rPr>
      <t>http://it.ucsc.cl/carreras/tecnico-universitario-en-construccion/</t>
    </r>
  </si>
  <si>
    <t xml:space="preserve">JUAN PABLO SUAZO </t>
  </si>
  <si>
    <t>(56-41) 2345874</t>
  </si>
  <si>
    <t>jsuazo@ucsc.cl</t>
  </si>
  <si>
    <t>ANOTNIO IRRIBARRA</t>
  </si>
  <si>
    <t>(56-41) 2345808</t>
  </si>
  <si>
    <t>airribarra@ucsc.cl</t>
  </si>
  <si>
    <t>http://admision.umag.cl/wp_admision/wp-content/uploads/2016/11/CONSTRUCCION.pdf</t>
  </si>
  <si>
    <t>http://www.upla.cl/admision/carreras-tecnicas/campus-san-felipe/tecnico-en-construccion-campus-san-felipe-vespertino/</t>
  </si>
  <si>
    <t>http://www.uchile.cl/portal/facultades-e-institutos/arquitectura-y-urbanismo/postgrado/magisteres/urbanismo/magister-en-urbanismo/64209/programa-de-estudios</t>
  </si>
  <si>
    <t>EMANUEL GIANOTI</t>
  </si>
  <si>
    <t>2 29783110</t>
  </si>
  <si>
    <r>
      <rPr>
        <u val="single"/>
        <sz val="8"/>
        <color indexed="14"/>
        <rFont val="Calibri"/>
      </rPr>
      <t>http://postgrados.udp.cl/programas/desarrollo-de-proyectos-y-modelacion-aavanzadarevit-bim/</t>
    </r>
  </si>
  <si>
    <t xml:space="preserve">NICOLÁS CABARGAS </t>
  </si>
  <si>
    <t>educacioncontinua.faad@udp.cl</t>
  </si>
  <si>
    <t>https://magisterterritorioypaisaje.com/infraestructura/</t>
  </si>
  <si>
    <t>CLAUDIO MAGRINI</t>
  </si>
  <si>
    <t>DIRECTOR DEL PROGRAMA</t>
  </si>
  <si>
    <t>magister.faad@udp.cl</t>
  </si>
  <si>
    <t>http://postgrados.ubiobio.cl/Magisteres/40/Patrimonio_Arquitectonico_y_Urbano/</t>
  </si>
  <si>
    <t>María Isabel López Meza</t>
  </si>
  <si>
    <t>41 311 1406</t>
  </si>
  <si>
    <t xml:space="preserve">mlopez@ubiobio.cl | maraya@ubiobio.cl </t>
  </si>
  <si>
    <t>http://postgrados.ubiobio.cl/Magisteres/6/Habitat_Sustentable_y_Eficiencia_Energetica/</t>
  </si>
  <si>
    <t xml:space="preserve">María Beatriz Piderit Moreno  | Verónica Otárola S. </t>
  </si>
  <si>
    <t xml:space="preserve">mpiderit@ubiobio.cl  | votarola@ubiobio.cl </t>
  </si>
  <si>
    <t>http://www.uchile.cl/portal/facultades-e-institutos/arquitectura-y-urbanismo/postgrado/magisteres/127158/malla-curricular-marq</t>
  </si>
  <si>
    <t>DANIEL OPAZO</t>
  </si>
  <si>
    <t>56 2 29783154 - 29783110</t>
  </si>
  <si>
    <r>
      <rPr>
        <sz val="8"/>
        <color indexed="8"/>
        <rFont val="Calibri"/>
      </rPr>
      <t>daniel.opazo@uchilefau.cl</t>
    </r>
  </si>
  <si>
    <t>INGRID ALVAREZ ARZIC</t>
  </si>
  <si>
    <t>55 235 5256</t>
  </si>
  <si>
    <t>ialvarez@ucn.cl</t>
  </si>
  <si>
    <t>http://www.ucn.cl/carrera/magister-en-arquitectura/</t>
  </si>
  <si>
    <t xml:space="preserve">CLAUDIO GALENO </t>
  </si>
  <si>
    <t>56-55 2355391</t>
  </si>
  <si>
    <t xml:space="preserve">cgaleno@ucn.cl
</t>
  </si>
  <si>
    <t>Plaza Norte</t>
  </si>
  <si>
    <r>
      <rPr>
        <u val="single"/>
        <sz val="8"/>
        <color indexed="14"/>
        <rFont val="Calibri"/>
      </rPr>
      <t>https://www.tupuedes.cl/wp-content/uploads/sites/5/2015/11/Tecnico-en-Electricidad-y-Electronica-Industrial-2018-09012018.pdf</t>
    </r>
  </si>
  <si>
    <t>San Joaquín</t>
  </si>
  <si>
    <r>
      <rPr>
        <u val="single"/>
        <sz val="8"/>
        <color indexed="14"/>
        <rFont val="Calibri"/>
      </rPr>
      <t>https://www.tupuedes.cl/wp-content/uploads/sites/5/2015/11/tecnico-en-construcciones-civiles-2018-09012018.pdf</t>
    </r>
  </si>
  <si>
    <t xml:space="preserve">Modelamiento y coordinacipón BIM </t>
  </si>
  <si>
    <t>DIBUJO ARQUITECTONICO Y ESTRUCTURAL</t>
  </si>
  <si>
    <t>FABRICACIÓN Y MONTAJE INDUSTRIAL</t>
  </si>
  <si>
    <t>Fabricación y Montaje Industrial</t>
  </si>
  <si>
    <t>CFT INSTITUTO CENTRAL DE CAPACITACION EDUCACIONAL ICCE</t>
  </si>
  <si>
    <t>120 HRS</t>
  </si>
  <si>
    <t>CARLOS JALIFE SEGUEL</t>
  </si>
  <si>
    <t>cjalife@santotomas.cl</t>
  </si>
  <si>
    <t>CFT INSTITUTO TECNOLOGICO DE CHILE - I.T.C.</t>
  </si>
  <si>
    <r>
      <rPr>
        <u val="single"/>
        <sz val="8"/>
        <color indexed="14"/>
        <rFont val="Calibri"/>
      </rPr>
      <t>https://www.tupuedes.cl/wp-content/uploads/sites/5/2015/11/Geologi%CC%81a-2018-09012018.pdf</t>
    </r>
  </si>
  <si>
    <t>600 444 4444</t>
  </si>
  <si>
    <t>http://admisionyregistros.uc.cl/dara/carreras/MALLAS/ingenieria/m_ingeconsN08.html</t>
  </si>
  <si>
    <t>MAURICIO LÓPEZ</t>
  </si>
  <si>
    <t>mlopez@ing.puc.cl </t>
  </si>
  <si>
    <t>IP LA ARAUCANA</t>
  </si>
  <si>
    <t>Introducción a la metodología BIM (electivo)</t>
  </si>
  <si>
    <t>http://ingenieria.udp.cl/wp-content/uploads/2015/11/ingenieria_en_obras_civiles.pdf</t>
  </si>
  <si>
    <t>ALFONSO BASTIAS LARGO</t>
  </si>
  <si>
    <t>2 2676 2701</t>
  </si>
  <si>
    <t>alfonso.bastias@udp.cl</t>
  </si>
  <si>
    <t>IP LOS LEONES</t>
  </si>
  <si>
    <r>
      <rPr>
        <u val="single"/>
        <sz val="8"/>
        <color indexed="14"/>
        <rFont val="Calibri"/>
      </rPr>
      <t>http://www.ucentral.cl/diplomado-en-investigacion-para-la-arquitectura-la-arquitectura-del/postgrado/2016-12-04/161454.html</t>
    </r>
  </si>
  <si>
    <t xml:space="preserve"> 600 6000 177</t>
  </si>
  <si>
    <t>http://civil.ucsc.cl/civil/cursos.html</t>
  </si>
  <si>
    <t>DIEGO CAAMAÑO</t>
  </si>
  <si>
    <t>JEFE DEPTO INGENIERIA CIVIL</t>
  </si>
  <si>
    <t>Técnico en Topografia</t>
  </si>
  <si>
    <t>TECNICO EN CONSTRUCCIONES CIVILES</t>
  </si>
  <si>
    <t>MAGÍSTER EN DISEÑO Y CONSTRUCCIÓN SUSTENTABLE</t>
  </si>
  <si>
    <r>
      <rPr>
        <u val="single"/>
        <sz val="8"/>
        <color indexed="14"/>
        <rFont val="Calibri"/>
      </rPr>
      <t>https://www.unab.cl/carreras/mallas/ing_civil.pdf/</t>
    </r>
  </si>
  <si>
    <t>MAURICIO TOLEDO</t>
  </si>
  <si>
    <t>600 220 3333 CALL CENTER</t>
  </si>
  <si>
    <t xml:space="preserve"> manuel.chavez@unab.cl</t>
  </si>
  <si>
    <t>COMUNICACIÓN SOLO POR CORREO</t>
  </si>
  <si>
    <t>MAGÍSTER EN CIENCIAS DE LA INGENIERIA, MENCIÓN INGENIERÍA ESTRUCTURAL, SÍSMICA Y GEOTÉCNICA</t>
  </si>
  <si>
    <t>MANUEL CHÁVEZ DELGADO</t>
  </si>
  <si>
    <r>
      <rPr>
        <u val="single"/>
        <sz val="8"/>
        <color indexed="14"/>
        <rFont val="Calibri"/>
      </rPr>
      <t xml:space="preserve">mauricio.toledo@unab.cl </t>
    </r>
  </si>
  <si>
    <t>MAGÍSTER EN ADMINISTRACIÓN DE LA CONSTRUCCIÓN</t>
  </si>
  <si>
    <t>Magister</t>
  </si>
  <si>
    <t>MAGÍSTER EN URBANISMO</t>
  </si>
  <si>
    <t>Curso de especialización</t>
  </si>
  <si>
    <t>http://www.uvm.cl/postgrados/cursos/curso-especializacion-concepto-bim/</t>
  </si>
  <si>
    <t> 800 37 4100</t>
  </si>
  <si>
    <t>postgrados@uvm.cl</t>
  </si>
  <si>
    <t xml:space="preserve">Modelación y análisis avanzado para el desarrollo de proyectos (Revit-  BIM) </t>
  </si>
  <si>
    <t>Curso introductorio Software</t>
  </si>
  <si>
    <r>
      <rPr>
        <u val="single"/>
        <sz val="8"/>
        <color indexed="14"/>
        <rFont val="Calibri"/>
      </rPr>
      <t>https://etc.uchilefau.cl/curso-modelamiento-arquitectonico-avanzado-en-revit/</t>
    </r>
  </si>
  <si>
    <t>EDUCACIÓN CONTINUA FAU</t>
  </si>
  <si>
    <t>COORDINACIÓN EDUCACIÓN CONTINUA</t>
  </si>
  <si>
    <t>2 2978B30 86</t>
  </si>
  <si>
    <r>
      <rPr>
        <sz val="8"/>
        <color indexed="8"/>
        <rFont val="Calibri"/>
      </rPr>
      <t>educacioncontinua@uchilefau.cl</t>
    </r>
  </si>
  <si>
    <t>MAGÍSTER EN TERRITORIO Y PAISAJE</t>
  </si>
  <si>
    <r>
      <rPr>
        <u val="single"/>
        <sz val="8"/>
        <color indexed="14"/>
        <rFont val="Calibri"/>
      </rPr>
      <t>https://etc.uchilefau.cl/curso-bim-y-sustentabilidad-energetica-herramientas-y-metodologias/</t>
    </r>
  </si>
  <si>
    <t>http://postgrado.usm.cl/programas/programas-de-magister/magister-en-rehabilitacion-en-arquitectura-sostenible/</t>
  </si>
  <si>
    <r>
      <rPr>
        <u val="single"/>
        <sz val="8"/>
        <color indexed="14"/>
        <rFont val="Calibri"/>
      </rPr>
      <t>http://arquitectura.usm.cl/wp-content/uploads/Curso-Practico-en-Metodologias-BIM_S2-2017.pdf</t>
    </r>
  </si>
  <si>
    <t>32 2654106 / 32 2654103</t>
  </si>
  <si>
    <t>teresa.madrid@usm.cl / Bimlab@usm.cl / arquitectura@usm.c</t>
  </si>
  <si>
    <t>Geomensura</t>
  </si>
  <si>
    <t>http://www.arquitectura.usach.cl/sites/arquitectura/files/paginas/curso_proyectando_revit_-junio2017.pdf</t>
  </si>
  <si>
    <t>http://ingenieria.uai.cl/postgrados/curso-implementando-la-estrategia-bim/</t>
  </si>
  <si>
    <t xml:space="preserve">DIRECTOR ACADÉMICO </t>
  </si>
  <si>
    <t>278 HRS</t>
  </si>
  <si>
    <r>
      <rPr>
        <u val="single"/>
        <sz val="8"/>
        <color indexed="14"/>
        <rFont val="Calibri"/>
      </rPr>
      <t>https://postgrados.uautonoma.cl/diplomado-bim-building-information-modeling-2018/</t>
    </r>
  </si>
  <si>
    <t>MARCELO ANDRÉS FERNÁNDEZ ZAPATA</t>
  </si>
  <si>
    <t>45 2895037</t>
  </si>
  <si>
    <t xml:space="preserve">postgrados@uautonoma.cl
</t>
  </si>
  <si>
    <t>DIPLOMADO EN INVESTIGACION PARA LA ARQUITECTURA, LA ARQUITECTURA DEL PAISAJE Y EL PATRIMONIO TURISTICO</t>
  </si>
  <si>
    <t>32 HRS</t>
  </si>
  <si>
    <r>
      <rPr>
        <u val="single"/>
        <sz val="8"/>
        <color indexed="14"/>
        <rFont val="Calibri"/>
      </rPr>
      <t>http://postgrados.uautonoma.cl/curso-bim-revit-esencial-para-arquitectura-y-construccion-temuco/</t>
    </r>
  </si>
  <si>
    <r>
      <rPr>
        <u val="single"/>
        <sz val="8"/>
        <color indexed="14"/>
        <rFont val="Calibri"/>
      </rPr>
      <t>http://capacitaciones.userena.digital/course/revit-arquitectura-nvl-int/</t>
    </r>
  </si>
  <si>
    <r>
      <rPr>
        <u val="single"/>
        <sz val="8"/>
        <color indexed="14"/>
        <rFont val="Calibri"/>
      </rPr>
      <t>http://capacitaciones.userena.digital/course/revit-arquitectura-basico/</t>
    </r>
  </si>
  <si>
    <r>
      <rPr>
        <u val="single"/>
        <sz val="8"/>
        <color indexed="14"/>
        <rFont val="Calibri"/>
      </rPr>
      <t>http://educacion-continua.udla.cl/educacion-continua/diplomados/concepcion/diplomado-en-bim</t>
    </r>
  </si>
  <si>
    <t xml:space="preserve">NATALIA VALLE </t>
  </si>
  <si>
    <t>41 2129803</t>
  </si>
  <si>
    <t>nvalle@udla.cl</t>
  </si>
  <si>
    <t>Curso modelamiento arquitectónico avanzado Revit</t>
  </si>
  <si>
    <r>
      <rPr>
        <u val="single"/>
        <sz val="8"/>
        <color indexed="14"/>
        <rFont val="Calibri"/>
      </rPr>
      <t>http://www.arquitectura-udla.cl/portales/tp9e00af339c16/mallas2017/Malla-Carrera-Arquitectura-Diurno-UDLA.pdf</t>
    </r>
  </si>
  <si>
    <t>MARCELA ARANCIBIA</t>
  </si>
  <si>
    <t>DIRECTORA DE CARRERA ARQUITECTURA</t>
  </si>
  <si>
    <t>maarancibiab@udla.cl</t>
  </si>
  <si>
    <t>Curso BIM y sustentabilidad energética: herramientas y metodologías</t>
  </si>
  <si>
    <t>http://www.uvm.cl/postgrados/diplomados/diplomado-en-gerenciamiento-de-proyectos-de-ingenieria-bajo-la-metodologia-bim/</t>
  </si>
  <si>
    <t>Curso de Introducción al BIM: Autodesk Revit</t>
  </si>
  <si>
    <r>
      <rPr>
        <u val="single"/>
        <sz val="8"/>
        <color indexed="14"/>
        <rFont val="Calibri"/>
      </rPr>
      <t>http://www.pucv.cl/uuaa/ingenieria-civil/formacion-continua/diplomado-bim-modeling-management-and-structural-design/2018-06-17/004415.html</t>
    </r>
  </si>
  <si>
    <t>32 2273798</t>
  </si>
  <si>
    <t>diplomados.icc@pucv.cl</t>
  </si>
  <si>
    <t>http://www.educacioncontinua.uc.cl/26171-ficha-diplomado-en-bim-avanzado-para-proyectos-de-edificacion</t>
  </si>
  <si>
    <t xml:space="preserve">SHAKTI FEUERHAKE GONZÁLEZ </t>
  </si>
  <si>
    <t>223547700 - 23545507 - 981618626</t>
  </si>
  <si>
    <t>shakti@uc.cl</t>
  </si>
  <si>
    <t xml:space="preserve">Implementación a la estrategia BIM </t>
  </si>
  <si>
    <t>sin link disponible</t>
  </si>
  <si>
    <t xml:space="preserve">Diplomado semipresencial BIM </t>
  </si>
  <si>
    <t xml:space="preserve">DIPLOMADO BIM </t>
  </si>
  <si>
    <t xml:space="preserve">Diplomado en arquitectura </t>
  </si>
  <si>
    <t>http://www.educacioncontinua.uc.cl/22930-ficha-diplomado-en-nuevas-tecnologias-digitales-en-arquitectura-modelacion-y-desarrollo-de-proyectos-bim</t>
  </si>
  <si>
    <t>JUAN EDUARDO OJEDA | SHAKTI FEUERHAKE GONZÁLEZ</t>
  </si>
  <si>
    <t>diplomados.arquitectura@uc.cl | jpreyess@uc.cl</t>
  </si>
  <si>
    <t xml:space="preserve">Curso BIM básico en arquitectura </t>
  </si>
  <si>
    <t>http://www.fau.uchile.cl/cursos/108570/diploma-modelamiento-y-coordinacion-de-proyectos-con-bim</t>
  </si>
  <si>
    <t>educacioncontinua@uchilefau.cl</t>
  </si>
  <si>
    <t xml:space="preserve">Curso BIM avanzado en arquitectura </t>
  </si>
  <si>
    <r>
      <rPr>
        <u val="single"/>
        <sz val="8"/>
        <color indexed="14"/>
        <rFont val="Calibri"/>
      </rPr>
      <t>http://etc.uchilefau.cl/diploma-proyectos-bim/</t>
    </r>
  </si>
  <si>
    <t>Diplomado en nuevas tecnologías digitales en arquitectura: modelación y desarrollo de proyectos BIM I</t>
  </si>
  <si>
    <t>http://www.uniacc.cl/carrera/diplomado-interoperabilidad-plataformas-bim/</t>
  </si>
  <si>
    <t xml:space="preserve">JUAN LUIS RAMÍREZ  |  ABSALÓN FUENTES </t>
  </si>
  <si>
    <t xml:space="preserve">DECANO / SECRETARIO ACADÉMICO ARQUITECTURA </t>
  </si>
  <si>
    <t>Diploma de Extensión, en Modelamiento y Coordinación de Proyectos con BIM</t>
  </si>
  <si>
    <t>http://www.uniacc.cl/wp-content/uploads/2016/01/diplomados-BIM-basico.pdf</t>
  </si>
  <si>
    <t>Diplomado en modelamiento y coordinación en proyectos con BIM I</t>
  </si>
  <si>
    <t>http://www.esucomex.cl/educacion-continua/diplomado-building-information-modeling-o-bim-modelamiento-de-informacion-de-construccion/</t>
  </si>
  <si>
    <t xml:space="preserve">Diplomado en interoperabilidad y plataformas BIM </t>
  </si>
  <si>
    <t>20 hrs</t>
  </si>
  <si>
    <r>
      <rPr>
        <u val="single"/>
        <sz val="8"/>
        <color indexed="14"/>
        <rFont val="Calibri"/>
      </rPr>
      <t>http://www.obrascivilesufro.cl/index.php/formacion-continua/81-cursos/218-curso-introduccion-al-bim-revit</t>
    </r>
  </si>
  <si>
    <t>ALICIA LLANQUITRU DÍAZ</t>
  </si>
  <si>
    <t>45-2325690</t>
  </si>
  <si>
    <t>angel.monsalve@ufrontera.cl</t>
  </si>
  <si>
    <t>Ficha levantamiento Angel Monsalve 45 2 596815</t>
  </si>
  <si>
    <t xml:space="preserve">Diplomado en tecnologías BIM básico-coordinación de proyectos </t>
  </si>
  <si>
    <t>100 horas</t>
  </si>
  <si>
    <t>http://bim-chile.com/cursos/diplomado-bim-avanzado/</t>
  </si>
  <si>
    <t>56 2 32293685</t>
  </si>
  <si>
    <t>hola@ibim.cl </t>
  </si>
  <si>
    <t>Diplomado Building Information Modeling o BIM (Modelamiento de Información de Construcción)</t>
  </si>
  <si>
    <t>24 horas</t>
  </si>
  <si>
    <t>http://bim-chile.com/cursos/revit-basico/</t>
  </si>
  <si>
    <t>Empresas</t>
  </si>
  <si>
    <t>SANTIAGO</t>
  </si>
  <si>
    <t>BIM-Chile</t>
  </si>
  <si>
    <t>Diplomado BIM Avanzado</t>
  </si>
  <si>
    <t>http://bim-chile.com/cursos/revit-mep-nivel-basico/</t>
  </si>
  <si>
    <t>REVIT MEP</t>
  </si>
  <si>
    <t>Revit  MEP</t>
  </si>
  <si>
    <r>
      <rPr>
        <u val="single"/>
        <sz val="8"/>
        <color indexed="14"/>
        <rFont val="Calibri"/>
      </rPr>
      <t>http://www.uchile.cl/postgrados/6310/ingenieria-electrica</t>
    </r>
  </si>
  <si>
    <t>MARTPIN ADAMS</t>
  </si>
  <si>
    <t xml:space="preserve">COORDINADOR </t>
  </si>
  <si>
    <t>562 29784207</t>
  </si>
  <si>
    <r>
      <rPr>
        <sz val="8"/>
        <color indexed="8"/>
        <rFont val="Calibri"/>
      </rPr>
      <t>doctorado@die.uchile.cl</t>
    </r>
  </si>
  <si>
    <t>Autodesk Revit Architecture</t>
  </si>
  <si>
    <t>https://www.ing.uc.cl/postgrado/plan-de-estudios-2/</t>
  </si>
  <si>
    <t>2 354 4198</t>
  </si>
  <si>
    <t>DOCTORADO EN INGENIERÍA ELÉCTRICA</t>
  </si>
  <si>
    <t>https://www.ing.uc.cl/wp-content/uploads/2017/07/DoctoradoCivil2.pdf</t>
  </si>
  <si>
    <t>DOCTORADO EN CIENCIAS DE LA INGENIERIA</t>
  </si>
  <si>
    <r>
      <rPr>
        <u val="single"/>
        <sz val="8"/>
        <color indexed="14"/>
        <rFont val="Calibri"/>
      </rPr>
      <t>https://www.ing.uc.cl/wp-content/uploads/2017/07/lneas-investigacin-dcs-ing-elctrica.pdf</t>
    </r>
  </si>
  <si>
    <t>DOCTORADO EN CIENCIAS DE LA INGENIERÍA ÁREA DE ESPECIALIZACIÓN INGENIERÍA CIVIL</t>
  </si>
  <si>
    <t>http://postgrado.udec.cl/?q=node/39&amp;codigo=4225&amp;acreditado=1</t>
  </si>
  <si>
    <t xml:space="preserve">MIGUEL ERNESTO FIGUEROA TORO / MARCELA HERNÁNDEZ M. </t>
  </si>
  <si>
    <t>56-41) 220 4127</t>
  </si>
  <si>
    <t>mahernandezm@udec.cl</t>
  </si>
  <si>
    <t>DOCTORADO EN CIENCIAS DE LA INGENIERÍA ÁREA DE ESPECIALIZACIÓN INGENIERÍA ELÉCTRICA</t>
  </si>
  <si>
    <r>
      <rPr>
        <u val="single"/>
        <sz val="8"/>
        <color indexed="14"/>
        <rFont val="Calibri"/>
      </rPr>
      <t>https://docs.wixstatic.com/ugd/3c70b8_7a53b0ce88df4eb483ec0d00a08c07de.pdf</t>
    </r>
  </si>
  <si>
    <t>BAUHAUS DA</t>
  </si>
  <si>
    <t xml:space="preserve">Diplomado BIM avanzado </t>
  </si>
  <si>
    <t>http://colegioarquitectos.com/noticias/?p=21875</t>
  </si>
  <si>
    <t>DANNY LOBOS</t>
  </si>
  <si>
    <t>GERENTE</t>
  </si>
  <si>
    <t xml:space="preserve">56 9 8827 6598  </t>
  </si>
  <si>
    <t>danny@bauhaus-da.com</t>
  </si>
  <si>
    <t>Diplomado BIM básico</t>
  </si>
  <si>
    <t>http://colegioarquitectos.com/noticias/?p=21878</t>
  </si>
  <si>
    <t>COMGRAP</t>
  </si>
  <si>
    <t>24 HRS</t>
  </si>
  <si>
    <t>https://www.comgrap.cl/evento/revit-architecture-basico-modelo-de-informacion-en-arquitectura-fecha/</t>
  </si>
  <si>
    <t>VIVIAN CARDET</t>
  </si>
  <si>
    <t>GERENTE DESARROLLO COMGRAP</t>
  </si>
  <si>
    <t>2 25929020</t>
  </si>
  <si>
    <t>vivian.cardet@comgrap.cl</t>
  </si>
  <si>
    <t>LINK</t>
  </si>
  <si>
    <t>Revit Architecture intermedio Intensivo</t>
  </si>
  <si>
    <t xml:space="preserve">Revit Architecture avanzado </t>
  </si>
  <si>
    <t>https://www.comgrap.cl/evento/revit-architecture-avanzado/</t>
  </si>
  <si>
    <t xml:space="preserve">REVIT STRUCTURE </t>
  </si>
  <si>
    <t>Revit structure avanzado</t>
  </si>
  <si>
    <t>https://www.comgrap.cl/evento/revit-structure-basico-modelo-de-informacion-en-construccion-diciembre/</t>
  </si>
  <si>
    <t>Revit structure básico</t>
  </si>
  <si>
    <t>https://www.comgrap.cl/evento/revit-structure-avanzado-modelo-de-informacion-en-construccion/</t>
  </si>
  <si>
    <t>https://www.comgrap.cl/evento/revit-mep-modelo-de-informacion-en-instalaciones-diciembre/</t>
  </si>
  <si>
    <t>CDC ACADEMIA</t>
  </si>
  <si>
    <t>REVIR PARA  BPA</t>
  </si>
  <si>
    <t>BENICA FUENMAYOR</t>
  </si>
  <si>
    <t xml:space="preserve">GERENTE </t>
  </si>
  <si>
    <t> 2 2335 4101</t>
  </si>
  <si>
    <t>academia@computerdesign.cl</t>
  </si>
  <si>
    <t>NAVISWORKS MANAGE</t>
  </si>
  <si>
    <t>Curso Autodesk Navisworks Fundamentos</t>
  </si>
  <si>
    <t>https://www.cdcacademia.cl/academia/cursos/navisworks-nivel-i-fundamentos/</t>
  </si>
  <si>
    <t>Curso Autodesk Navisworks Especialización</t>
  </si>
  <si>
    <t>Revit nivel I</t>
  </si>
  <si>
    <t>https://www.cdcacademia.cl/academia/cursos/navisworks-especializacion-nivel-ii/</t>
  </si>
  <si>
    <t>Revit nivel II</t>
  </si>
  <si>
    <t>REVIT FUNDAMENTOS</t>
  </si>
  <si>
    <t>Curso Autodesk Revit Fundamentos</t>
  </si>
  <si>
    <t>https://www.cdcacademia.cl/academia/cursos/revit-architecture-nivel-i-fundamentos/</t>
  </si>
  <si>
    <t>Curso Autodesk Revit Architecture Especialización</t>
  </si>
  <si>
    <t>50 HRS</t>
  </si>
  <si>
    <t>https://www.cdcacademia.cl/academia/cursos/revit-architecture-especializacion-nivel-ii/</t>
  </si>
  <si>
    <t>Curso Autodesk Fundamentos BIM</t>
  </si>
  <si>
    <t>https://www.cdcacademia.cl/academia/cursos/fundamentos-bim/</t>
  </si>
  <si>
    <t>Curso Autodesk Revit MEP Especialización</t>
  </si>
  <si>
    <t>https://www.cdcacademia.cl/academia/cursos/revit-mep-nivel-ii-especializacion/</t>
  </si>
  <si>
    <t>Curso Autodesk Revit Structure Especialización</t>
  </si>
  <si>
    <t>https://www.cdcacademia.cl/academia/cursos/revit-structure-nivel-ii-especializacion/</t>
  </si>
  <si>
    <t>Revit para revisión de proyectos</t>
  </si>
  <si>
    <t>https://www.cdcacademia.cl/academia/cursos/autodesk-revit-para-bpa-building-performance-analysis/</t>
  </si>
  <si>
    <t>INFRAWORKS 360</t>
  </si>
  <si>
    <t>Curso autodesk Infraworks 360 para arquitectos</t>
  </si>
  <si>
    <t>https://www.cdcacademia.cl/academia/cursos/infraworks-360-para-arquitectos/</t>
  </si>
  <si>
    <t>Curso autodesk Infraworks 360 para infraestructura</t>
  </si>
  <si>
    <t>https://www.cdcacademia.cl/academia/cursos/infraworks-360-para-infraestructura-nivel-i/</t>
  </si>
  <si>
    <t>CIVIL 3D</t>
  </si>
  <si>
    <t>Curso Autodesk Civil 3D fundamentos</t>
  </si>
  <si>
    <t>30 HRS</t>
  </si>
  <si>
    <t>https://www.cdcacademia.cl/academia/cursos/autocad-civil-3d-nivel-i/</t>
  </si>
  <si>
    <t>Curso Autodesk Civil 3D especialidad vialidad</t>
  </si>
  <si>
    <t>20 HRS</t>
  </si>
  <si>
    <t>https://www.cdcacademia.cl/academia/cursos/autodesk-autocad-civil-3d-vialidad/</t>
  </si>
  <si>
    <t>Curso Autodesk Civil 3D especialidad hidraúlica</t>
  </si>
  <si>
    <t>https://www.cdcacademia.cl/academia/cursos/autocad-civil-3d-hidraulica/</t>
  </si>
  <si>
    <t>Curso Autodesk Civil 3D fundamentos mineria</t>
  </si>
  <si>
    <t>https://www.cdcacademia.cl/academia/cursos/autocad-civil-3d-especialidad-mineria/</t>
  </si>
  <si>
    <t>REVIT STRUCTURE</t>
  </si>
  <si>
    <t>REVIT STRUCTURE II</t>
  </si>
  <si>
    <t>Diplomado BIM Manager</t>
  </si>
  <si>
    <t xml:space="preserve">Diplomado BIM para coordinación digital para la edificación </t>
  </si>
  <si>
    <t>210 HRS</t>
  </si>
  <si>
    <t>https://www.cdcacademia.cl/academia/diplomados/diplomado-bim-de-coordinacion-digital/</t>
  </si>
  <si>
    <t>DYNAMO</t>
  </si>
  <si>
    <t>Curso Autodesk Dynamo Programación Visual en BIM</t>
  </si>
  <si>
    <t>https://www.cdcacademia.cl/academia/cursos/dynamo-studio-de-programacion-visual-en-bim/</t>
  </si>
  <si>
    <t>Revit arquitecture</t>
  </si>
  <si>
    <t>ARCHISOFT</t>
  </si>
  <si>
    <t xml:space="preserve">ARCHICAD </t>
  </si>
  <si>
    <t>Curso ArchiCAD básico</t>
  </si>
  <si>
    <t>18 HRS</t>
  </si>
  <si>
    <t>https://www.archisoft.cl/?gclid=EAIaIQobChMIkIvl1fjs3QIVioSRCh0FDwoXEAAYASAAEgL9w_D_BwE</t>
  </si>
  <si>
    <t>CARLA ORMEÑO</t>
  </si>
  <si>
    <t>ARQUITECTO</t>
  </si>
  <si>
    <t>2 3202-6706</t>
  </si>
  <si>
    <t>CARLA@ARCHISOFT.CL</t>
  </si>
  <si>
    <t>Curso ArchiCAD BIM Ejecutivo</t>
  </si>
  <si>
    <t>Curso ArchiCAD BIM Master</t>
  </si>
  <si>
    <t>ARCHICAD</t>
  </si>
  <si>
    <t>Curso ArchiCAD</t>
  </si>
  <si>
    <t>54 HRS</t>
  </si>
  <si>
    <t>MICROGEO</t>
  </si>
  <si>
    <t>Modelamiento BIM con Revit arquitecture</t>
  </si>
  <si>
    <t>http://plataformati.microgeo.cl/product/revit-architecture/</t>
  </si>
  <si>
    <t>VIVIANA VARGAS</t>
  </si>
  <si>
    <t>JEFA DE CAPACITACION</t>
  </si>
  <si>
    <t>2 2658 0801</t>
  </si>
  <si>
    <t>VIVIANA.VARGAS@MICROGEO.CL</t>
  </si>
  <si>
    <t xml:space="preserve">Curso Civil 3D </t>
  </si>
  <si>
    <t>http://plataformati.microgeo.cl/product/civil-3d-2/</t>
  </si>
  <si>
    <t>Curso Civil 3D Avanzado</t>
  </si>
  <si>
    <t>http://plataformati.microgeo.cl/product/civil-avanzado/#2b910286b9495a419</t>
  </si>
  <si>
    <t>Navisworks</t>
  </si>
  <si>
    <t>http://plataformati.microgeo.cl/product/infraworks-360-2/</t>
  </si>
  <si>
    <t xml:space="preserve">Coordinación de proyectos con naviswork manage </t>
  </si>
  <si>
    <t>Curso intrroducción a la programación BIM</t>
  </si>
  <si>
    <t>https://www.comgrap.cl/evento/curso-introduccion-la-programacion-bim/</t>
  </si>
  <si>
    <t>Curso</t>
  </si>
  <si>
    <t xml:space="preserve">CURSO  INGENIERÍA INVERSA DIGITAL </t>
  </si>
  <si>
    <t>https://www.comgrap.cl/evento/curso-ingenieria-inversa-digital/</t>
  </si>
  <si>
    <t xml:space="preserve">SOLIDWORKS </t>
  </si>
  <si>
    <t>Diseño y modelación inicial- Solidworks</t>
  </si>
  <si>
    <t>https://www.comgrap.cl/evento/solidworks-diseno-modelacion-inicial/</t>
  </si>
  <si>
    <t>Curso Civil 3D II</t>
  </si>
  <si>
    <t>12 HRS</t>
  </si>
  <si>
    <t>https://www.comgrap.cl/evento/autocad-civil-3d-ingenieria-civil-topografica-fecha-2-fecha-fecha-2/</t>
  </si>
  <si>
    <t>Curso Civil 3D Intensivo</t>
  </si>
  <si>
    <t>https://www.comgrap.cl/evento/autocad-civil-3d-ingenieria-civil-topografica-fecha-2-fecha/</t>
  </si>
  <si>
    <t>Curso Civil 3D Ingenieria civil topográfica</t>
  </si>
  <si>
    <t>https://www.comgrap.cl/evento/autocad-civil-3d-ingenieria-civil-topografica/</t>
  </si>
  <si>
    <t xml:space="preserve">Cubicación y entorno BIM </t>
  </si>
  <si>
    <t>https://www.comgrap.cl/evento/%EF%BB%BF%EF%BB%BFcubicacion-entorno-bim/</t>
  </si>
  <si>
    <t>Curso familias paramétricas BIM</t>
  </si>
  <si>
    <t>https://www.comgrap.cl/evento/familias-parametricas-con-revit/</t>
  </si>
  <si>
    <t>Navisworks manage</t>
  </si>
  <si>
    <t>https://www.comgrap.cl/evento/navisworks-manage/</t>
  </si>
  <si>
    <t>COLEGIO DE CONSTRUCTORES</t>
  </si>
  <si>
    <t>Curso Modelación Básica Autodesk REVIT (Metodología BIM) II</t>
  </si>
  <si>
    <r>
      <rPr>
        <u val="single"/>
        <sz val="8"/>
        <color indexed="14"/>
        <rFont val="Calibri"/>
      </rPr>
      <t>http://colegioconstructores.cl/curso-modelacion-basica-autodesk-revit-metodologia-bim-ii/</t>
    </r>
  </si>
  <si>
    <t>CAMILA PALMA</t>
  </si>
  <si>
    <t>COORDINADORA</t>
  </si>
  <si>
    <t>22 699 3712</t>
  </si>
  <si>
    <r>
      <rPr>
        <u val="single"/>
        <sz val="8"/>
        <color indexed="14"/>
        <rFont val="Calibri"/>
      </rPr>
      <t>contacto@colegioconstructores.cl</t>
    </r>
  </si>
  <si>
    <t>Curso Aplicación de Software en Obras de Construcción</t>
  </si>
  <si>
    <r>
      <rPr>
        <u val="single"/>
        <sz val="8"/>
        <color indexed="14"/>
        <rFont val="Calibri"/>
      </rPr>
      <t>http://colegioconstructores.cl/curso-aplicacion-de-software-en-obras-de-construccion-asoc/</t>
    </r>
  </si>
  <si>
    <t>INGENIERIA CIVIL EN OBRAS CIVILES</t>
  </si>
  <si>
    <t>http://www.upla.cl/admision/carreras-profesionales/facultad-de-arte/dibujante-proyectista/</t>
  </si>
  <si>
    <t>NESTOR CURRILEM</t>
  </si>
  <si>
    <t>32 2205462</t>
  </si>
  <si>
    <t>currilem@upla.cl</t>
  </si>
  <si>
    <t>VALPARAÍSO</t>
  </si>
  <si>
    <t>801 20 25 20  +562 2579 7204</t>
  </si>
  <si>
    <t>informaciones@inacap.cl</t>
  </si>
  <si>
    <t>SERENA</t>
  </si>
  <si>
    <t>802 20 25 20  +562 2579 7204</t>
  </si>
  <si>
    <t>IQUIQUE</t>
  </si>
  <si>
    <t>803 20 25 20  +562 2579 7204</t>
  </si>
  <si>
    <t>RENCA</t>
  </si>
  <si>
    <t>804 20 25 20  +562 2579 7204</t>
  </si>
  <si>
    <t>CURICÓ</t>
  </si>
  <si>
    <t>805 20 25 20  +562 2579 7204</t>
  </si>
  <si>
    <t>PUNTA ARENAS</t>
  </si>
  <si>
    <t>806 20 25 20  +562 2579 7204</t>
  </si>
  <si>
    <t>807 20 25 20  +562 2579 7204</t>
  </si>
  <si>
    <t>COYHAIQUE</t>
  </si>
  <si>
    <t>N°</t>
  </si>
  <si>
    <t>TIPO CASA DE ESTUDIOS</t>
  </si>
  <si>
    <t>UNIVERSIDAD</t>
  </si>
  <si>
    <t>CARRERAS</t>
  </si>
  <si>
    <t>SEDES</t>
  </si>
  <si>
    <t>CARGO</t>
  </si>
  <si>
    <t>TELEFONO</t>
  </si>
  <si>
    <t>MAIL</t>
  </si>
  <si>
    <t>OBSERVACIONES</t>
  </si>
  <si>
    <t>UNIVERSIDADES ESTATALES CRUCH</t>
  </si>
  <si>
    <t>MARIANELA LLANOS</t>
  </si>
  <si>
    <t>DIRECTORA DOCENCIA FACULTAD DE INGENIERIA Y ARQUITECTURA</t>
  </si>
  <si>
    <t>57 2526293</t>
  </si>
  <si>
    <r>
      <rPr>
        <u val="single"/>
        <sz val="11"/>
        <color indexed="14"/>
        <rFont val="Calibri"/>
      </rPr>
      <t>mllanos@unap.cl</t>
    </r>
  </si>
  <si>
    <t>PABLO GONZALEZ</t>
  </si>
  <si>
    <t>DIRECTOR ARQ</t>
  </si>
  <si>
    <t>57 2526662 / 990401278</t>
  </si>
  <si>
    <r>
      <rPr>
        <u val="single"/>
        <sz val="11"/>
        <color indexed="14"/>
        <rFont val="Calibri"/>
      </rPr>
      <t>pablocgo@unap.cl</t>
    </r>
  </si>
  <si>
    <t>UNIVERSIDAD ANTOFAGASTA</t>
  </si>
  <si>
    <t>INGENIERIA DE EJECUCION EN GEOMENSURA</t>
  </si>
  <si>
    <t>ANTOFAGASTA</t>
  </si>
  <si>
    <t>UNIVERSIDADES PRIVADAS</t>
  </si>
  <si>
    <t>UNIVERSIDAD CATOLICA DEL NORTE</t>
  </si>
  <si>
    <t>JOSÉ GUERRA</t>
  </si>
  <si>
    <t>55 2355431</t>
  </si>
  <si>
    <r>
      <rPr>
        <u val="single"/>
        <sz val="9"/>
        <color indexed="14"/>
        <rFont val="Calibri"/>
      </rPr>
      <t>jguerra@ucn.cl</t>
    </r>
  </si>
  <si>
    <t>Contacto ficha de levantamiento José Caquisane Yáñez 56 55 2355185  jcaquisane@ucn.cl</t>
  </si>
  <si>
    <t>INGENIERÍA  EN CONSTRUCCION</t>
  </si>
  <si>
    <r>
      <rPr>
        <u val="single"/>
        <sz val="9"/>
        <color indexed="14"/>
        <rFont val="Calibri"/>
      </rPr>
      <t>orojas@ucn.cl</t>
    </r>
  </si>
  <si>
    <t>MAGISTER EN ARQUITECTURA</t>
  </si>
  <si>
    <t>INGENIERÍA CIVIL</t>
  </si>
  <si>
    <r>
      <rPr>
        <u val="single"/>
        <sz val="9"/>
        <color indexed="14"/>
        <rFont val="Calibri"/>
      </rPr>
      <t>ialvarez@ucn.cl</t>
    </r>
  </si>
  <si>
    <t>UNIVERSIDAD DE TACAMA</t>
  </si>
  <si>
    <t>COPIAPO</t>
  </si>
  <si>
    <r>
      <rPr>
        <u val="single"/>
        <sz val="9"/>
        <color indexed="14"/>
        <rFont val="Calibri"/>
      </rPr>
      <t>paola.rojas@uda.cl</t>
    </r>
  </si>
  <si>
    <t>LA SERENA</t>
  </si>
  <si>
    <t>NELSON SEPÚLVEDA MOREIRA</t>
  </si>
  <si>
    <t>512204594
51 2 215226</t>
  </si>
  <si>
    <r>
      <rPr>
        <u val="single"/>
        <sz val="9"/>
        <color indexed="14"/>
        <rFont val="Calibri"/>
      </rPr>
      <t xml:space="preserve">nsepulv@userena.cl
</t>
    </r>
    <r>
      <rPr>
        <u val="single"/>
        <sz val="9"/>
        <color indexed="14"/>
        <rFont val="Calibri"/>
      </rPr>
      <t>etroncoso@userena.cl</t>
    </r>
  </si>
  <si>
    <t>RODRIGO OLIVARES PEREZ</t>
  </si>
  <si>
    <t>51 2 204220</t>
  </si>
  <si>
    <r>
      <rPr>
        <u val="single"/>
        <sz val="9"/>
        <color indexed="14"/>
        <rFont val="Calibri"/>
      </rPr>
      <t>rolivares@userena.cl</t>
    </r>
  </si>
  <si>
    <r>
      <rPr>
        <u val="single"/>
        <sz val="9"/>
        <color indexed="14"/>
        <rFont val="Calibri"/>
      </rPr>
      <t>jrodrigu@userena.cl</t>
    </r>
  </si>
  <si>
    <t>ARQUITECTURA Y URBANISMO</t>
  </si>
  <si>
    <t>IVAN IVELIC YANES</t>
  </si>
  <si>
    <t>32 227 4410</t>
  </si>
  <si>
    <r>
      <rPr>
        <u val="single"/>
        <sz val="9"/>
        <color indexed="14"/>
        <rFont val="Calibri"/>
      </rPr>
      <t>ivan.ivelic@ead.cl</t>
    </r>
  </si>
  <si>
    <t>DIPLOMADO BIM: MODELING AND MANAGEMENT</t>
  </si>
  <si>
    <r>
      <rPr>
        <u val="single"/>
        <sz val="9"/>
        <color indexed="14"/>
        <rFont val="Calibri"/>
      </rPr>
      <t>diplomados.icc@pucv.cl</t>
    </r>
  </si>
  <si>
    <t>MAGISTER EN ARQUITECTURA Y DISEÑO CON MENCIÓN NAÚTICO Y MARÍTIMO</t>
  </si>
  <si>
    <t>MAGISTER DE INGENIERÍA EN CONSTRUCCIÓ´N MENCIÓN GESTIÓN DE LA CONSTRUCCIÓN</t>
  </si>
  <si>
    <r>
      <rPr>
        <u val="single"/>
        <sz val="9"/>
        <color indexed="14"/>
        <rFont val="Calibri"/>
      </rPr>
      <t>mic@pucv.cl</t>
    </r>
  </si>
  <si>
    <t>MAGISTER EN MECANISMOS DE DESARROLLO LIMPIO Y EFICIENCIA ENERGETICA</t>
  </si>
  <si>
    <t>VALPARAISO</t>
  </si>
  <si>
    <t>SECRETARIO ACADEMICO</t>
  </si>
  <si>
    <t>INGENIERÍA EN  CONSTRUCCIÓN</t>
  </si>
  <si>
    <r>
      <rPr>
        <u val="single"/>
        <sz val="9"/>
        <color indexed="14"/>
        <rFont val="Calibri"/>
      </rPr>
      <t xml:space="preserve">diricc@ucv.cl
</t>
    </r>
    <r>
      <rPr>
        <u val="single"/>
        <sz val="9"/>
        <color indexed="14"/>
        <rFont val="Calibri"/>
      </rPr>
      <t>andres.fernandez@pucv.cl</t>
    </r>
  </si>
  <si>
    <r>
      <rPr>
        <u val="single"/>
        <sz val="9"/>
        <color indexed="14"/>
        <rFont val="Calibri"/>
      </rPr>
      <t>cvergara@svarq.cl</t>
    </r>
  </si>
  <si>
    <r>
      <rPr>
        <u val="single"/>
        <sz val="9"/>
        <color indexed="14"/>
        <rFont val="Calibri"/>
      </rPr>
      <t>wendy.wiegand@uv.cl</t>
    </r>
  </si>
  <si>
    <t>UNIVERSIDAD FEDERICO SANTA MARIA</t>
  </si>
  <si>
    <t>ROBERTO BARRIA | RAUL SOLIS</t>
  </si>
  <si>
    <t>DIRECTOR | JEFE CARRERA</t>
  </si>
  <si>
    <t>32 2654106</t>
  </si>
  <si>
    <r>
      <rPr>
        <u val="single"/>
        <sz val="9"/>
        <color indexed="14"/>
        <rFont val="Calibri"/>
      </rPr>
      <t>arquitectura@usm.cl</t>
    </r>
  </si>
  <si>
    <r>
      <rPr>
        <u val="single"/>
        <sz val="9"/>
        <color indexed="14"/>
        <rFont val="Calibri"/>
      </rPr>
      <t>sergio.carmona@usm.cl</t>
    </r>
  </si>
  <si>
    <r>
      <rPr>
        <u val="single"/>
        <sz val="9"/>
        <color indexed="14"/>
        <rFont val="Calibri"/>
      </rPr>
      <t>marcelo.bravo@usm.cl</t>
    </r>
  </si>
  <si>
    <r>
      <rPr>
        <u val="single"/>
        <sz val="9"/>
        <color indexed="14"/>
        <rFont val="Calibri"/>
      </rPr>
      <t>dgc@usm.cl</t>
    </r>
  </si>
  <si>
    <t>TECNICO UNIVERSITARIO DIBUJANTE PROYECTISTA</t>
  </si>
  <si>
    <t>TECNICO UNIVERSITARIO EN CONSTRUCCION</t>
  </si>
  <si>
    <t>MAGISTER EN CIENCIAS DE LA INGENIERIA CIVIL</t>
  </si>
  <si>
    <t>VREGIÓN DE VALPARAÍSO</t>
  </si>
  <si>
    <t xml:space="preserve">CURSO PRÁCTICO EN METODOLOGÍAS BIM </t>
  </si>
  <si>
    <t>UNIVERSIDAD DE PLAYA ANCHA</t>
  </si>
  <si>
    <r>
      <rPr>
        <u val="single"/>
        <sz val="9"/>
        <color indexed="14"/>
        <rFont val="Calibri"/>
      </rPr>
      <t>currilem@upla.cl</t>
    </r>
  </si>
  <si>
    <t>TALCA</t>
  </si>
  <si>
    <r>
      <rPr>
        <u val="single"/>
        <sz val="9"/>
        <color indexed="14"/>
        <rFont val="Calibri"/>
      </rPr>
      <t>ssepulvedag@gmail.com</t>
    </r>
  </si>
  <si>
    <t>CURICO</t>
  </si>
  <si>
    <t>VALDIVIA</t>
  </si>
  <si>
    <t>CRISTIAN VALDERRAMA</t>
  </si>
  <si>
    <t>63 2221943</t>
  </si>
  <si>
    <r>
      <rPr>
        <u val="single"/>
        <sz val="9"/>
        <color indexed="14"/>
        <rFont val="Calibri"/>
      </rPr>
      <t>cvalderramaa@gmail.com | CLACASTR@UDEC.CL</t>
    </r>
  </si>
  <si>
    <r>
      <rPr>
        <u val="single"/>
        <sz val="9"/>
        <color indexed="14"/>
        <rFont val="Calibri"/>
      </rPr>
      <t>ecivil@uach.cl</t>
    </r>
  </si>
  <si>
    <r>
      <rPr>
        <u val="single"/>
        <sz val="9"/>
        <color indexed="14"/>
        <rFont val="Calibri"/>
      </rPr>
      <t>jsommerh@uach.cl | infodeuach@uach.cl</t>
    </r>
  </si>
  <si>
    <t>TECNICO UNIVERSITARIO EN CONSTRUCCION Y OBRAS CIVILES</t>
  </si>
  <si>
    <r>
      <rPr>
        <u val="single"/>
        <sz val="9"/>
        <color indexed="14"/>
        <rFont val="Calibri"/>
      </rPr>
      <t>admision@uach.cl</t>
    </r>
  </si>
  <si>
    <t>MAGISTER EN ACUSTICA Y VIBRACIONES</t>
  </si>
  <si>
    <t>Director del programa</t>
  </si>
  <si>
    <r>
      <rPr>
        <u val="single"/>
        <sz val="9"/>
        <color indexed="14"/>
        <rFont val="Calibri"/>
      </rPr>
      <t>jparenas@uach.cl</t>
    </r>
  </si>
  <si>
    <t>MAGISTER EN DISEÑO DE ENTORNOS SOSTENIBLES</t>
  </si>
  <si>
    <r>
      <rPr>
        <u val="single"/>
        <sz val="9"/>
        <color indexed="14"/>
        <rFont val="Calibri"/>
      </rPr>
      <t>contactomade@uach.cl</t>
    </r>
  </si>
  <si>
    <t>UNIVERSIDAD DE CONCEPCIÓN</t>
  </si>
  <si>
    <t>CONCEPCIÓN</t>
  </si>
  <si>
    <t>MIGUEL ROCO IBACETA  |  CLAUDIA CASTRO GUERRERO</t>
  </si>
  <si>
    <t>DIRECTOR DEPTO ARQUITECTURA |JEFE DE CARRERA</t>
  </si>
  <si>
    <t>41 220 4748 |41 220 3220</t>
  </si>
  <si>
    <r>
      <rPr>
        <u val="single"/>
        <sz val="9"/>
        <color indexed="14"/>
        <rFont val="Calibri"/>
      </rPr>
      <t>MROCO@UDEC.CL</t>
    </r>
  </si>
  <si>
    <t>DOCTORADO EN CIENCIAS DE LA INGENIERIA CON MENCION EN INGENIERIA ELECTRICA</t>
  </si>
  <si>
    <t>Miguel Ernesto Figueroa Toro    Marcela Hernández M.</t>
  </si>
  <si>
    <r>
      <rPr>
        <u val="single"/>
        <sz val="9"/>
        <color indexed="14"/>
        <rFont val="Calibri"/>
      </rPr>
      <t>mahernandezm@udec.cl</t>
    </r>
  </si>
  <si>
    <t>MAGISTER EN CIENCIAS DE LA INGENIERIA CON MENCION EN INGENIERIA CIVIL</t>
  </si>
  <si>
    <t xml:space="preserve">Alex Otto Schwarz Kusch |Luz Mery Campos C. </t>
  </si>
  <si>
    <t>MAGISTER EN PROCESOS URBANOS SOSTENIBLES</t>
  </si>
  <si>
    <t xml:space="preserve">Mabel Loreto Alarcón Rodríguez  | Carla Dalidet C. </t>
  </si>
  <si>
    <r>
      <rPr>
        <u val="single"/>
        <sz val="9"/>
        <color indexed="14"/>
        <rFont val="Calibri"/>
      </rPr>
      <t>cdalidet@udec.cl</t>
    </r>
  </si>
  <si>
    <t>INGENIERIA GEOMATICA</t>
  </si>
  <si>
    <r>
      <rPr>
        <u val="single"/>
        <sz val="9"/>
        <color indexed="14"/>
        <rFont val="Calibri"/>
      </rPr>
      <t>udarae@udec.cl</t>
    </r>
  </si>
  <si>
    <t>TEMUCO</t>
  </si>
  <si>
    <r>
      <rPr>
        <u val="single"/>
        <sz val="9"/>
        <color indexed="14"/>
        <rFont val="Calibri"/>
      </rPr>
      <t>mauricio.hermosilla@ufrontera.cl</t>
    </r>
  </si>
  <si>
    <t>INTRODUCCIÓN AL BIM-REVIT</t>
  </si>
  <si>
    <r>
      <rPr>
        <u val="single"/>
        <sz val="9"/>
        <color indexed="14"/>
        <rFont val="Calibri"/>
      </rPr>
      <t>angel.monsalve@ufrontera.cl</t>
    </r>
  </si>
  <si>
    <t>LEONARDO LLEUFUL CRUZ</t>
  </si>
  <si>
    <t>45 232 5686</t>
  </si>
  <si>
    <r>
      <rPr>
        <u val="single"/>
        <sz val="9"/>
        <color indexed="14"/>
        <rFont val="Calibri"/>
      </rPr>
      <t>leonardo.lleuful@ufrontera.cl</t>
    </r>
  </si>
  <si>
    <t>MARIO GUZMAN VILLASEÑOR</t>
  </si>
  <si>
    <t>DIRECTOR / PLAN COMUN ING CIVIL</t>
  </si>
  <si>
    <t>45 232 5976</t>
  </si>
  <si>
    <r>
      <rPr>
        <u val="single"/>
        <sz val="11"/>
        <color indexed="14"/>
        <rFont val="Calibri"/>
      </rPr>
      <t>mario.guzman@ufrontera.cl</t>
    </r>
  </si>
  <si>
    <t>UNIVERSIDAD DEL BIO BIO</t>
  </si>
  <si>
    <t>JAIME JOFRE MUÑOZ</t>
  </si>
  <si>
    <t>DIRECTOR/ ARQ</t>
  </si>
  <si>
    <t>41 311 1636</t>
  </si>
  <si>
    <r>
      <rPr>
        <u val="single"/>
        <sz val="9"/>
        <color indexed="14"/>
        <rFont val="Calibri"/>
      </rPr>
      <t>jjofre@ubiobio.cl</t>
    </r>
  </si>
  <si>
    <r>
      <rPr>
        <u val="single"/>
        <sz val="9"/>
        <color indexed="14"/>
        <rFont val="Calibri"/>
      </rPr>
      <t xml:space="preserve">dau@ubiobio.cl | votarola@ubiobio.cl </t>
    </r>
  </si>
  <si>
    <t>MAGISTER EN HABITAT SUSTENTABLE Y EFICIENCIA ENERGETICA</t>
  </si>
  <si>
    <r>
      <rPr>
        <u val="single"/>
        <sz val="9"/>
        <color indexed="14"/>
        <rFont val="Calibri"/>
      </rPr>
      <t xml:space="preserve">mpiderit@ubiobio.cl  | votarola@ubiobio.cl </t>
    </r>
  </si>
  <si>
    <t>MAGISTER EN CONSTRUCCION EN MADERA</t>
  </si>
  <si>
    <r>
      <rPr>
        <u val="single"/>
        <sz val="9"/>
        <color indexed="14"/>
        <rFont val="Calibri"/>
      </rPr>
      <t>facarqui@ubiobio.cl</t>
    </r>
  </si>
  <si>
    <r>
      <rPr>
        <u val="single"/>
        <sz val="9"/>
        <color indexed="14"/>
        <rFont val="Calibri"/>
      </rPr>
      <t>vsanmari@ubiobio.cl</t>
    </r>
  </si>
  <si>
    <t>ÁLVARO SUAZO SCHWENCKE</t>
  </si>
  <si>
    <t>41 311 1468 / 1645</t>
  </si>
  <si>
    <r>
      <rPr>
        <u val="single"/>
        <sz val="9"/>
        <color indexed="14"/>
        <rFont val="Calibri"/>
      </rPr>
      <t>asalinas@ubiobio.cl</t>
    </r>
  </si>
  <si>
    <t>UNIVERSIDAD CATOLICA DEL MAULE</t>
  </si>
  <si>
    <r>
      <rPr>
        <u val="single"/>
        <sz val="9"/>
        <color indexed="14"/>
        <rFont val="Calibri"/>
      </rPr>
      <t>rcarreno@ucm.cl</t>
    </r>
  </si>
  <si>
    <r>
      <rPr>
        <u val="single"/>
        <sz val="9"/>
        <color indexed="14"/>
        <rFont val="Calibri"/>
      </rPr>
      <t>jvilches@ucm.cl</t>
    </r>
  </si>
  <si>
    <r>
      <rPr>
        <u val="single"/>
        <sz val="9"/>
        <color indexed="14"/>
        <rFont val="Calibri"/>
      </rPr>
      <t>ingenieriacivil@ucm.cl</t>
    </r>
  </si>
  <si>
    <t>REGIÓN DE MAGALLANES</t>
  </si>
  <si>
    <t>DANIEL MATUS CARRASCO</t>
  </si>
  <si>
    <t>DIRECTOR / ARQ</t>
  </si>
  <si>
    <t>61 229 9677</t>
  </si>
  <si>
    <r>
      <rPr>
        <u val="single"/>
        <sz val="9"/>
        <color indexed="14"/>
        <rFont val="Calibri"/>
      </rPr>
      <t>daniel.matus@umag.cl</t>
    </r>
  </si>
  <si>
    <t>TECNICO DE NIVEL SUPERIOR EN TECNOLOGIA ENERGETICA</t>
  </si>
  <si>
    <t>TECNICO EN CONSTRUCCION, MENCION OBRAS CIVILES</t>
  </si>
  <si>
    <r>
      <rPr>
        <u val="single"/>
        <sz val="9"/>
        <color indexed="14"/>
        <rFont val="Calibri"/>
      </rPr>
      <t>berta.vivar@umag.cl</t>
    </r>
  </si>
  <si>
    <r>
      <rPr>
        <u val="single"/>
        <sz val="9"/>
        <color indexed="14"/>
        <rFont val="Calibri"/>
      </rPr>
      <t>dcaamano@ucsc.cl</t>
    </r>
  </si>
  <si>
    <t>TÉCNICO UNIVERSITARIO EN TOPOGRAFÍA</t>
  </si>
  <si>
    <t>CHILLAN</t>
  </si>
  <si>
    <r>
      <rPr>
        <u val="single"/>
        <sz val="9"/>
        <color indexed="14"/>
        <rFont val="Calibri"/>
      </rPr>
      <t>amaguilar@ucsc.cl</t>
    </r>
  </si>
  <si>
    <t>LOS ANGELES</t>
  </si>
  <si>
    <r>
      <rPr>
        <u val="single"/>
        <sz val="9"/>
        <color indexed="14"/>
        <rFont val="Calibri"/>
      </rPr>
      <t>rrivera@ucsc.cl</t>
    </r>
  </si>
  <si>
    <t>TACAHUANO</t>
  </si>
  <si>
    <r>
      <rPr>
        <u val="single"/>
        <sz val="9"/>
        <color indexed="14"/>
        <rFont val="Calibri"/>
      </rPr>
      <t>jsuazo@ucsc.cl</t>
    </r>
  </si>
  <si>
    <t>CAÑETE</t>
  </si>
  <si>
    <r>
      <rPr>
        <u val="single"/>
        <sz val="9"/>
        <color indexed="14"/>
        <rFont val="Calibri"/>
      </rPr>
      <t>airribarra@ucsc.cl</t>
    </r>
  </si>
  <si>
    <t>DIEGO CAAMAÑO  AVENDAÑO</t>
  </si>
  <si>
    <t>PUERTO MONTT</t>
  </si>
  <si>
    <t>HUGO FUENTES UBILLA  | CLAUDIA CASTILLO</t>
  </si>
  <si>
    <t>DIRECTOR DEPTO ARQ   |   JEFE DE CARRERA / ARQ</t>
  </si>
  <si>
    <t>64 2 33 3042    |    64 2 32 25 26</t>
  </si>
  <si>
    <r>
      <rPr>
        <u val="single"/>
        <sz val="9"/>
        <color indexed="14"/>
        <rFont val="Calibri"/>
      </rPr>
      <t>hfuentes@ulagos.cl |  ccastillo@ulagos.cl</t>
    </r>
  </si>
  <si>
    <t>PUERTO MONTT | OSORNO| CASTRO</t>
  </si>
  <si>
    <t xml:space="preserve">UNIVERSIDAD AUTÓNOMA </t>
  </si>
  <si>
    <t>HUGO CRUZ VELIZ</t>
  </si>
  <si>
    <t>45 289 5170</t>
  </si>
  <si>
    <r>
      <rPr>
        <u val="single"/>
        <sz val="9"/>
        <color indexed="14"/>
        <rFont val="Calibri"/>
      </rPr>
      <t>hugo.cruz@autonoma.cl</t>
    </r>
  </si>
  <si>
    <t>CURSO BIM-REVIT: ESENCIAL PARA ARQUITECTURA Y CONSTRUCCIÓN</t>
  </si>
  <si>
    <r>
      <rPr>
        <u val="single"/>
        <sz val="9"/>
        <color indexed="14"/>
        <rFont val="Calibri"/>
      </rPr>
      <t xml:space="preserve">postgrados@uautonoma.cl
</t>
    </r>
  </si>
  <si>
    <t>SYLVIA ZAMBRANO GOMEZ</t>
  </si>
  <si>
    <r>
      <rPr>
        <u val="single"/>
        <sz val="9"/>
        <color indexed="14"/>
        <rFont val="Calibri"/>
      </rPr>
      <t>silvia.zambrano@uautonoma.cl</t>
    </r>
  </si>
  <si>
    <t xml:space="preserve">UNIVERSIDAD  DE LAS AMERICAS </t>
  </si>
  <si>
    <t>EDUARDO HERNANDEZ</t>
  </si>
  <si>
    <t>JEFE CARRERA VIÑA DEL MAR</t>
  </si>
  <si>
    <t>32 2524127</t>
  </si>
  <si>
    <r>
      <rPr>
        <u val="single"/>
        <sz val="9"/>
        <color indexed="14"/>
        <rFont val="Calibri"/>
      </rPr>
      <t>ehernandezg@udla.cl</t>
    </r>
  </si>
  <si>
    <t>VIÑA DEL MAR</t>
  </si>
  <si>
    <r>
      <rPr>
        <u val="single"/>
        <sz val="9"/>
        <color indexed="14"/>
        <rFont val="Calibri"/>
      </rPr>
      <t>maarancibiab@udla.cl</t>
    </r>
  </si>
  <si>
    <t>DIPLOMADO SEMIPRESENCIAL BIM</t>
  </si>
  <si>
    <r>
      <rPr>
        <u val="single"/>
        <sz val="9"/>
        <color indexed="14"/>
        <rFont val="Calibri"/>
      </rPr>
      <t>nvalle@udla.cl</t>
    </r>
  </si>
  <si>
    <r>
      <rPr>
        <u val="single"/>
        <sz val="9"/>
        <color indexed="14"/>
        <rFont val="Calibri"/>
      </rPr>
      <t>kmunoz@udla.cl</t>
    </r>
  </si>
  <si>
    <t>TÉCNICO DE NIVEL SUPERIOR EN CONSTRUCCION</t>
  </si>
  <si>
    <t>TÉCNICO DE NIVEL SUPERIOR EN TOPOGRAFÍA</t>
  </si>
  <si>
    <t>PABLO ALTIKES PINILLA</t>
  </si>
  <si>
    <t>DIRECTOR ESC. ARQ</t>
  </si>
  <si>
    <t>41 2686608</t>
  </si>
  <si>
    <r>
      <rPr>
        <u val="single"/>
        <sz val="9"/>
        <color indexed="14"/>
        <rFont val="Calibri"/>
      </rPr>
      <t>paltikes@udd.cl</t>
    </r>
  </si>
  <si>
    <t>CAROLA CONTESSE STRAUSS</t>
  </si>
  <si>
    <t>DIRECTORA ESC. ARQ</t>
  </si>
  <si>
    <t>2 2327 9110</t>
  </si>
  <si>
    <r>
      <rPr>
        <u val="single"/>
        <sz val="9"/>
        <color indexed="14"/>
        <rFont val="Calibri"/>
      </rPr>
      <t xml:space="preserve">CCONTESSE@UDD,CL </t>
    </r>
  </si>
  <si>
    <t>MAGISTER EN DISEÑO Y CONSTRUCCION SUSTENTABLE</t>
  </si>
  <si>
    <r>
      <rPr>
        <u val="single"/>
        <sz val="9"/>
        <color indexed="14"/>
        <rFont val="Calibri"/>
      </rPr>
      <t>pablolopezbari@udd.cl</t>
    </r>
  </si>
  <si>
    <t>MAGISTER EN CUIDAD Y PAISAJE</t>
  </si>
  <si>
    <t xml:space="preserve">UNIVERSIDAD MAYOR </t>
  </si>
  <si>
    <t>DISEÑO DE AMBIENTES</t>
  </si>
  <si>
    <r>
      <rPr>
        <u val="single"/>
        <sz val="9"/>
        <color indexed="14"/>
        <rFont val="Calibri"/>
      </rPr>
      <t>jose.nuyens@umayor.cl</t>
    </r>
  </si>
  <si>
    <t>INTRODUCCIÓN A BIM MEDIANTE AUTODESK REVIT</t>
  </si>
  <si>
    <r>
      <rPr>
        <u val="single"/>
        <sz val="9"/>
        <color indexed="14"/>
        <rFont val="Calibri"/>
      </rPr>
      <t>tatiana.salgado@umayor.cl</t>
    </r>
  </si>
  <si>
    <t>DIRECTOR / CONST</t>
  </si>
  <si>
    <r>
      <rPr>
        <u val="single"/>
        <sz val="9"/>
        <color indexed="14"/>
        <rFont val="Calibri"/>
      </rPr>
      <t>jorge.alliende@umayor.cl</t>
    </r>
  </si>
  <si>
    <t xml:space="preserve">CLARA SZCZARANSKI </t>
  </si>
  <si>
    <t>DECANA</t>
  </si>
  <si>
    <t>2 2328 1604</t>
  </si>
  <si>
    <r>
      <rPr>
        <u val="single"/>
        <sz val="9"/>
        <color indexed="14"/>
        <rFont val="Calibri"/>
      </rPr>
      <t>jorge.hoehmann@umayor.cl</t>
    </r>
  </si>
  <si>
    <t>Ficha levantamiento, José Tomás Nuyens- jose.nuyens@mayor.cl</t>
  </si>
  <si>
    <t xml:space="preserve">UNIVERSIDAD SAN SEBASTIAN </t>
  </si>
  <si>
    <t>DRAGO VODANOVIC</t>
  </si>
  <si>
    <t>DIRECTOR / ARQ - PUERTO MONTT</t>
  </si>
  <si>
    <r>
      <rPr>
        <u val="single"/>
        <sz val="9"/>
        <color indexed="14"/>
        <rFont val="Calibri"/>
      </rPr>
      <t>drago.vodanovic@uss.cl</t>
    </r>
  </si>
  <si>
    <t xml:space="preserve">DAVID CARALT ROBLES </t>
  </si>
  <si>
    <t xml:space="preserve">DIRECTOR </t>
  </si>
  <si>
    <t>ERNESTO SILVA</t>
  </si>
  <si>
    <r>
      <rPr>
        <u val="single"/>
        <sz val="9"/>
        <color indexed="14"/>
        <rFont val="Calibri"/>
      </rPr>
      <t xml:space="preserve">cristian.munoz@uss.cl
</t>
    </r>
    <r>
      <rPr>
        <u val="single"/>
        <sz val="9"/>
        <color indexed="14"/>
        <rFont val="Calibri"/>
      </rPr>
      <t>2 2562 1364</t>
    </r>
  </si>
  <si>
    <t>INGENIERIA CIVIL</t>
  </si>
  <si>
    <t>MARCELO MOLINA |  DAVID CARALT ROBLES</t>
  </si>
  <si>
    <t>DIRECTOR CONCE / ING CIVIL | COORDINADOR ACADEMICO - CONCEPCION</t>
  </si>
  <si>
    <t>800 771 300</t>
  </si>
  <si>
    <r>
      <rPr>
        <u val="single"/>
        <sz val="9"/>
        <color indexed="14"/>
        <rFont val="Calibri"/>
      </rPr>
      <t>marcelo.molina@uss.cl</t>
    </r>
  </si>
  <si>
    <r>
      <rPr>
        <u val="single"/>
        <sz val="9"/>
        <color indexed="14"/>
        <rFont val="Calibri"/>
      </rPr>
      <t>david.caralt@uss.cl</t>
    </r>
  </si>
  <si>
    <r>
      <rPr>
        <u val="single"/>
        <sz val="9"/>
        <color indexed="14"/>
        <rFont val="Calibri"/>
      </rPr>
      <t>PMATURAN@UC.CL</t>
    </r>
  </si>
  <si>
    <t>Mauricio Lopez</t>
  </si>
  <si>
    <t>Emilio De la Cerda</t>
  </si>
  <si>
    <t>DIRECTO</t>
  </si>
  <si>
    <r>
      <rPr>
        <u val="single"/>
        <sz val="9"/>
        <color indexed="14"/>
        <rFont val="Calibri"/>
      </rPr>
      <t>jeojeda@uc.cl</t>
    </r>
  </si>
  <si>
    <t>DIPLOMADO EN NUEVAS TECNOLOGÍAS DIGITALES EN ARQUITECTURA: MODELACIÓN Y DESARROLLO DE PROYECTOS BIM</t>
  </si>
  <si>
    <t>JUAN EDUARDO OJEDA | SHAKTI FEUERHAKE GONZALEZ</t>
  </si>
  <si>
    <r>
      <rPr>
        <u val="single"/>
        <sz val="9"/>
        <color indexed="14"/>
        <rFont val="Calibri"/>
      </rPr>
      <t>diplomados.arquitectura@uc.cl | jpreyess@uc.cl</t>
    </r>
  </si>
  <si>
    <t>MAGISTER DISEÑO AVANZADO</t>
  </si>
  <si>
    <t>Jefe de Magíster Escuela de Arquitectura UC | Coordinación de Magíster</t>
  </si>
  <si>
    <r>
      <rPr>
        <u val="single"/>
        <sz val="9"/>
        <color indexed="14"/>
        <rFont val="Calibri"/>
      </rPr>
      <t>clvasque@uc.cl</t>
    </r>
  </si>
  <si>
    <t>MAGISTER EN CONSTRUCCION</t>
  </si>
  <si>
    <t>Carola Sanhueza Plaza</t>
  </si>
  <si>
    <r>
      <rPr>
        <u val="single"/>
        <sz val="9"/>
        <color indexed="14"/>
        <rFont val="Calibri"/>
      </rPr>
      <t>magisterenconstruccion@uc.cl</t>
    </r>
  </si>
  <si>
    <t>MAGISTER EN CONSTRUCCION SUSTENTABLE</t>
  </si>
  <si>
    <t>Leonardo Meza</t>
  </si>
  <si>
    <t>Jefe de programa</t>
  </si>
  <si>
    <r>
      <rPr>
        <u val="single"/>
        <sz val="9"/>
        <color indexed="14"/>
        <rFont val="Calibri"/>
      </rPr>
      <t>mcs@uc.cl</t>
    </r>
  </si>
  <si>
    <t>MAGISTER EN PROYECTO URBANO</t>
  </si>
  <si>
    <t>Antonio Lipthay</t>
  </si>
  <si>
    <r>
      <rPr>
        <u val="single"/>
        <sz val="9"/>
        <color indexed="14"/>
        <rFont val="Calibri"/>
      </rPr>
      <t>alipthay@uc.cl</t>
    </r>
  </si>
  <si>
    <t>MAGISTER EN ARQUITECTURA SUSTENTABLE Y ENERGIA</t>
  </si>
  <si>
    <t>Renato D’Alençon</t>
  </si>
  <si>
    <r>
      <rPr>
        <u val="single"/>
        <sz val="9"/>
        <color indexed="14"/>
        <rFont val="Calibri"/>
      </rPr>
      <t>dalencon@uc.cl</t>
    </r>
  </si>
  <si>
    <t>Max Núñez</t>
  </si>
  <si>
    <r>
      <rPr>
        <u val="single"/>
        <sz val="9"/>
        <color indexed="14"/>
        <rFont val="Calibri"/>
      </rPr>
      <t>max.nunez@uc.cl</t>
    </r>
  </si>
  <si>
    <t>MAGISTER EN ARQUITECTURA EN PAISAJE</t>
  </si>
  <si>
    <t>Osvaldo Moreno</t>
  </si>
  <si>
    <r>
      <rPr>
        <u val="single"/>
        <sz val="9"/>
        <color indexed="14"/>
        <rFont val="Calibri"/>
      </rPr>
      <t>omorenof@uc.cl</t>
    </r>
  </si>
  <si>
    <t>PLANIFICACIÓN URBANA</t>
  </si>
  <si>
    <t>MAGISTER EN PATRIMONIO CULTURAL</t>
  </si>
  <si>
    <t>Elvira Pérez</t>
  </si>
  <si>
    <t xml:space="preserve"> +56 2 2354 7735</t>
  </si>
  <si>
    <t>elvira.perez@uc.cl</t>
  </si>
  <si>
    <t>MAGISTER EN ADMINISTRACIÓN DE LA CONSTRUCCIÓN</t>
  </si>
  <si>
    <t>Hernán de Solminihac</t>
  </si>
  <si>
    <t>MAGISTER EN CIENCIAS DE LA INGENIERIA AREA INGENIERIA ESTRUCTURAL Y GEOTECNICA</t>
  </si>
  <si>
    <t>DIPLOMADO EN BIM ARQUITECTURA</t>
  </si>
  <si>
    <t xml:space="preserve">SHAKTI FEUERHAKE GONZALEZ </t>
  </si>
  <si>
    <r>
      <rPr>
        <u val="single"/>
        <sz val="9"/>
        <color indexed="14"/>
        <rFont val="Calibri"/>
      </rPr>
      <t>shakti@uc.cl</t>
    </r>
  </si>
  <si>
    <t>CURSO BIM BÁSICO EN ARQUITECTURA</t>
  </si>
  <si>
    <t>CURSO BIM AVANZADO EN ARQUITECTURA</t>
  </si>
  <si>
    <t>DOCTORADO EN CIENCIAS DE LA INGENIERIA AREA DE ESPECIALIZACION INGENIERIA CIVIL</t>
  </si>
  <si>
    <t>DOCTORADO EN CIENCIAS DE LA INGENIERIA AREA DE ESPECIALIZACION INGENIERIA ELECTRICA</t>
  </si>
  <si>
    <t xml:space="preserve">JORGE LOBIANO YABER </t>
  </si>
  <si>
    <t>2 718 4303 </t>
  </si>
  <si>
    <r>
      <rPr>
        <u val="single"/>
        <sz val="9"/>
        <color indexed="14"/>
        <rFont val="Calibri"/>
      </rPr>
      <t>jorge.lobiano@usach.cl</t>
    </r>
  </si>
  <si>
    <t>P/E INGENIERIA DE EJECUCION EN GEOMENSURA</t>
  </si>
  <si>
    <t>MASTER INTEGRADO EN DISEÑO ARQUITECTONICO</t>
  </si>
  <si>
    <t>MAGISTER EN GEOMATICA</t>
  </si>
  <si>
    <t>TECNOLOGO EN CONSTRUCCIONES</t>
  </si>
  <si>
    <t>2 2718 3002</t>
  </si>
  <si>
    <r>
      <rPr>
        <u val="single"/>
        <sz val="9"/>
        <color indexed="14"/>
        <rFont val="Calibri"/>
      </rPr>
      <t>manuel.salinas@usach.cl</t>
    </r>
  </si>
  <si>
    <t>INGENIERÍA CIVIL EN OBRAS CIVILES</t>
  </si>
  <si>
    <r>
      <rPr>
        <u val="single"/>
        <sz val="9"/>
        <color indexed="14"/>
        <rFont val="Calibri"/>
      </rPr>
      <t>MRUBIO@UTEM.CL</t>
    </r>
  </si>
  <si>
    <t>ING. EN GEOMENSURA</t>
  </si>
  <si>
    <t>2787 7082  |  2787 7111</t>
  </si>
  <si>
    <t>MAGISTER EN EFICIENCIA ENERGETICA Y SUSTENTABILIDAD, MENCION EDIFICACION</t>
  </si>
  <si>
    <t xml:space="preserve">
magister.eficienciaenergetica@utem.cl</t>
  </si>
  <si>
    <t>56 2] 2787 7360</t>
  </si>
  <si>
    <t>DIBUJO PROYECTISTA</t>
  </si>
  <si>
    <r>
      <rPr>
        <u val="single"/>
        <sz val="9"/>
        <color indexed="14"/>
        <rFont val="Calibri"/>
      </rPr>
      <t>DIBPRO@UTEM.CL</t>
    </r>
  </si>
  <si>
    <t xml:space="preserve">NIEVES BALBONTIN GUBBINS </t>
  </si>
  <si>
    <t>DIRECTORA DE ARQUITECTURA</t>
  </si>
  <si>
    <t>2 2787 7310 </t>
  </si>
  <si>
    <r>
      <rPr>
        <u val="single"/>
        <sz val="9"/>
        <color indexed="14"/>
        <rFont val="Calibri"/>
      </rPr>
      <t>nieves.balbontin@utem.cl</t>
    </r>
  </si>
  <si>
    <t>UNIVERSIDAD ADOLFO IBÁÑEZ</t>
  </si>
  <si>
    <t>IMPLEMENTANDO LA ESTRATEGIA BIM</t>
  </si>
  <si>
    <t>Director académico</t>
  </si>
  <si>
    <r>
      <rPr>
        <u val="single"/>
        <sz val="9"/>
        <color indexed="14"/>
        <rFont val="Calibri"/>
      </rPr>
      <t>ricardo.moffat@uai.cl</t>
    </r>
  </si>
  <si>
    <t>decano de la faculta de ingenieria y ciencias</t>
  </si>
  <si>
    <r>
      <rPr>
        <u val="single"/>
        <sz val="9"/>
        <color indexed="14"/>
        <rFont val="Calibri"/>
      </rPr>
      <t>alejandro.jadresic@uai.cl</t>
    </r>
  </si>
  <si>
    <t>OSCAR GODOY CRUZ</t>
  </si>
  <si>
    <t>DIRECTOR ESCUELA ARQ</t>
  </si>
  <si>
    <t>225826000    Anexo:6818</t>
  </si>
  <si>
    <r>
      <rPr>
        <u val="single"/>
        <sz val="9"/>
        <color indexed="14"/>
        <rFont val="Calibri"/>
      </rPr>
      <t>oscar.godoy@ucentral.cl</t>
    </r>
  </si>
  <si>
    <t>ARQUITECTURA DEL PAISAJE</t>
  </si>
  <si>
    <t xml:space="preserve">MIGUEL GARCÍA CORRALES </t>
  </si>
  <si>
    <t xml:space="preserve">DIRECTOR DE ESCUELA ARQ </t>
  </si>
  <si>
    <t>600 58 22222</t>
  </si>
  <si>
    <r>
      <rPr>
        <u val="single"/>
        <sz val="9"/>
        <color indexed="14"/>
        <rFont val="Calibri"/>
      </rPr>
      <t>cnunez@ucentral.cl</t>
    </r>
  </si>
  <si>
    <t>DIPLOMADO EN INV. PARA LA ARQUITECTURA, LA ARQUITECTURA DEL PAISAJE Y EL PATRIMONIO TURISTICO</t>
  </si>
  <si>
    <r>
      <rPr>
        <u val="single"/>
        <sz val="9"/>
        <color indexed="14"/>
        <rFont val="Calibri"/>
      </rPr>
      <t>alejandro.torres@ucentral.cl</t>
    </r>
  </si>
  <si>
    <t>MAGISTER EN ARQUITECTURA Y DISEÑO CONTEMPORANEO</t>
  </si>
  <si>
    <r>
      <rPr>
        <u val="single"/>
        <sz val="9"/>
        <color indexed="14"/>
        <rFont val="Calibri"/>
      </rPr>
      <t>stefan.marquez@ucentral.cl</t>
    </r>
  </si>
  <si>
    <t>TECNICO DE NIVEL SUPERIOR EN CONSTRUCCION</t>
  </si>
  <si>
    <r>
      <rPr>
        <u val="single"/>
        <sz val="9"/>
        <color indexed="14"/>
        <rFont val="Calibri"/>
      </rPr>
      <t>carrerastecnicas@ucentral.cl</t>
    </r>
  </si>
  <si>
    <t>TECNICO DE NIVEL SUPERIOR EN TOPOGRAFIA</t>
  </si>
  <si>
    <t>LOS ANDES</t>
  </si>
  <si>
    <t>DIRECTORA ACADEMICA</t>
  </si>
  <si>
    <r>
      <rPr>
        <u val="single"/>
        <sz val="9"/>
        <color indexed="14"/>
        <rFont val="Calibri"/>
      </rPr>
      <t>katherine.lopez@uac.cl</t>
    </r>
  </si>
  <si>
    <t>TÉCNICO EN CONSTRUCCIÓN</t>
  </si>
  <si>
    <t>CALAMA</t>
  </si>
  <si>
    <t>UNIVERSIDAD VIÑA DEL MAR</t>
  </si>
  <si>
    <r>
      <rPr>
        <u val="single"/>
        <sz val="9"/>
        <color indexed="8"/>
        <rFont val="Calibri"/>
      </rPr>
      <t>ereiser@uvm.cl</t>
    </r>
  </si>
  <si>
    <t>Marcelo Reyes Rojas</t>
  </si>
  <si>
    <t>32 246 2655</t>
  </si>
  <si>
    <r>
      <rPr>
        <u val="single"/>
        <sz val="9"/>
        <color indexed="8"/>
        <rFont val="Calibri"/>
      </rPr>
      <t>mreyes@uvm.cl</t>
    </r>
  </si>
  <si>
    <t xml:space="preserve">CURSO DE ESP. EN ARQ.CON MENCIÓN EN DISEÑO Y GESTIÓN DE PROY. BASADOS EN EL CONCEPTO BIM </t>
  </si>
  <si>
    <t>DIPLOMADO EN METODOLOGÍA BIM PARA EL GERENCIAMIENTO DE PROY.E INGENIERÍA Y OBRAS CIVILES</t>
  </si>
  <si>
    <r>
      <rPr>
        <u val="single"/>
        <sz val="9"/>
        <color indexed="14"/>
        <rFont val="Calibri"/>
      </rPr>
      <t>alfonso.bastias@udp.cl</t>
    </r>
  </si>
  <si>
    <t xml:space="preserve">MODELACIÓN Y ANÁLISIS AVANZADO PARA EL DESARROLLO DE PROYECTOS (REVIT- BIM) </t>
  </si>
  <si>
    <r>
      <rPr>
        <u val="single"/>
        <sz val="9"/>
        <color indexed="14"/>
        <rFont val="Calibri"/>
      </rPr>
      <t>educacioncontinua.faad@udp.cl</t>
    </r>
  </si>
  <si>
    <t>MAGISTER EN TERRITORIO Y PAISAJE</t>
  </si>
  <si>
    <r>
      <rPr>
        <u val="single"/>
        <sz val="9"/>
        <color indexed="14"/>
        <rFont val="Calibri"/>
      </rPr>
      <t>magister.faad@udp.cl</t>
    </r>
  </si>
  <si>
    <t>RICARDO ABUAUAD ABUJATUM</t>
  </si>
  <si>
    <r>
      <rPr>
        <u val="single"/>
        <sz val="9"/>
        <color indexed="14"/>
        <rFont val="Calibri"/>
      </rPr>
      <t>ricardo.abuauad@udp.cl</t>
    </r>
  </si>
  <si>
    <t>Magdalena Sierra A.</t>
  </si>
  <si>
    <t>2 2420 7647</t>
  </si>
  <si>
    <r>
      <rPr>
        <u val="single"/>
        <sz val="9"/>
        <color indexed="14"/>
        <rFont val="Calibri"/>
      </rPr>
      <t>msierra@uft.cl</t>
    </r>
  </si>
  <si>
    <t>UNIVERSIDAD ANDRES BELLO</t>
  </si>
  <si>
    <t xml:space="preserve">SEBASTIÁN BIANCHI </t>
  </si>
  <si>
    <t>600 620 2000</t>
  </si>
  <si>
    <r>
      <rPr>
        <u val="single"/>
        <sz val="9"/>
        <color indexed="14"/>
        <rFont val="Calibri"/>
      </rPr>
      <t>sebastianbianchi@gmail.com</t>
    </r>
  </si>
  <si>
    <r>
      <rPr>
        <u val="single"/>
        <sz val="9"/>
        <color indexed="14"/>
        <rFont val="Calibri"/>
      </rPr>
      <t>mauricio.toledo@unab.cl</t>
    </r>
  </si>
  <si>
    <t xml:space="preserve">MANUEL CHÁVEZ DELGADO </t>
  </si>
  <si>
    <r>
      <rPr>
        <u val="single"/>
        <sz val="11"/>
        <color indexed="14"/>
        <rFont val="Calibri"/>
      </rPr>
      <t>manuel.chavez@unab.cl</t>
    </r>
  </si>
  <si>
    <t>INGENIERÍA CONSTRUCCION MENCIÓN GESTIÓN DE OBRA (CONTINUIDAD)</t>
  </si>
  <si>
    <t xml:space="preserve">TANIA ARAYA </t>
  </si>
  <si>
    <t>56 22 688 7570</t>
  </si>
  <si>
    <r>
      <rPr>
        <u val="single"/>
        <sz val="11"/>
        <color indexed="14"/>
        <rFont val="Calibri"/>
      </rPr>
      <t>tarayab@ges.cl</t>
    </r>
  </si>
  <si>
    <t>UNIVERSIDAD  TECNOLOGICA DE CHILE (INACAP)</t>
  </si>
  <si>
    <t>INGENIERIA EN CONTRUCCION</t>
  </si>
  <si>
    <t>REGIÓN DEL LIBERTADOR BERNARDO O'HIGGINS</t>
  </si>
  <si>
    <t>RANCAGUA</t>
  </si>
  <si>
    <r>
      <rPr>
        <u val="single"/>
        <sz val="9"/>
        <color indexed="14"/>
        <rFont val="Calibri"/>
      </rPr>
      <t>sbriell@inacap.cl</t>
    </r>
  </si>
  <si>
    <r>
      <rPr>
        <u val="single"/>
        <sz val="9"/>
        <color indexed="14"/>
        <rFont val="Calibri"/>
      </rPr>
      <t>lfuentes@inacap.cl</t>
    </r>
  </si>
  <si>
    <r>
      <rPr>
        <u val="single"/>
        <sz val="9"/>
        <color indexed="14"/>
        <rFont val="Calibri"/>
      </rPr>
      <t>csaavedraq@inacap.cl</t>
    </r>
  </si>
  <si>
    <r>
      <rPr>
        <u val="single"/>
        <sz val="9"/>
        <color indexed="14"/>
        <rFont val="Calibri"/>
      </rPr>
      <t>oriveram@inacap.cl</t>
    </r>
  </si>
  <si>
    <r>
      <rPr>
        <u val="single"/>
        <sz val="9"/>
        <color indexed="14"/>
        <rFont val="Calibri"/>
      </rPr>
      <t>fherreras@inacap.cl</t>
    </r>
  </si>
  <si>
    <r>
      <rPr>
        <u val="single"/>
        <sz val="9"/>
        <color indexed="14"/>
        <rFont val="Calibri"/>
      </rPr>
      <t>elagos@inacap.cl</t>
    </r>
  </si>
  <si>
    <r>
      <rPr>
        <u val="single"/>
        <sz val="9"/>
        <color indexed="14"/>
        <rFont val="Calibri"/>
      </rPr>
      <t>moyarzunm@inacap.cl</t>
    </r>
  </si>
  <si>
    <t xml:space="preserve">INSTITUTOS PROFESIONALES </t>
  </si>
  <si>
    <t>INSTITUTO PROFESIONAL AIEP</t>
  </si>
  <si>
    <t>Neftalí Ferrari Muñoz</t>
  </si>
  <si>
    <t>Construcción y Obras Civiles (Vespertino - PEV®) /SEDE PROVIDENCIA</t>
  </si>
  <si>
    <t>neftali.ferrari@aiep.cl</t>
  </si>
  <si>
    <t>INSTITUTOS PROFESIONALES</t>
  </si>
  <si>
    <t>DIBUJO</t>
  </si>
  <si>
    <t>Yamil Salah Moya</t>
  </si>
  <si>
    <t>Construcción y Obras Civiles (Diurno) /SEDE PROVIDENCIA</t>
  </si>
  <si>
    <t>yamil.salah@aiep.cl</t>
  </si>
  <si>
    <t>Leticia Ascencio Lara</t>
  </si>
  <si>
    <t>CONSTRUCCIÓN Y OBRAS CIVILES (DIURNO) / BARRIO UNIVERSITARIO</t>
  </si>
  <si>
    <t>leticia.ascencio@aiep.cl</t>
  </si>
  <si>
    <t>Jaime Barraza Riquelme</t>
  </si>
  <si>
    <t>CONSTRUCCIÓN Y OBRAS CIVILES (VESPERTINO) / BARRIO UNIVERSITARIO</t>
  </si>
  <si>
    <t>jaime.barraza@aiep.cl</t>
  </si>
  <si>
    <t>Horacio Roldan Toledo</t>
  </si>
  <si>
    <t>Construcción y Obras Civiles / SAN JOAQUIN</t>
  </si>
  <si>
    <t>horacio.roldan@aiep.cl</t>
  </si>
  <si>
    <t>INSTITUTO PROFESIONAL DUOC UC</t>
  </si>
  <si>
    <t>Herman Leyton V.</t>
  </si>
  <si>
    <t>hleyton@duoc.cl</t>
  </si>
  <si>
    <t>Juan Francisco Vega S.</t>
  </si>
  <si>
    <t>jvega@duoc.cl</t>
  </si>
  <si>
    <t>Rodrigo Flores A.</t>
  </si>
  <si>
    <t>rfloresa@duoc.cl</t>
  </si>
  <si>
    <t>DIBUJO Y MODELAMIENTO</t>
  </si>
  <si>
    <t>Rodrigo Medina G. (S)</t>
  </si>
  <si>
    <t>DIRECTOR ING CONSTRUCCION / MAIPU</t>
  </si>
  <si>
    <t>TOMAS CHAVARRI</t>
  </si>
  <si>
    <t>DIRECTOR DIBUJO MODELAMIENTO ARQUITECTONICO Y ESTRUCTUAL  - TEC CONST / MAIPU</t>
  </si>
  <si>
    <t>tchavarri@duoc.cl</t>
  </si>
  <si>
    <t>DIRECTOR TEC CONSTRUCCION / MELIPILLA</t>
  </si>
  <si>
    <t>DIRECTOR CONSTRUCCION / SAN BERNANDO</t>
  </si>
  <si>
    <t>DIRECTOR CONSTRUCCION / PUENTE ALTO</t>
  </si>
  <si>
    <t>INACAP</t>
  </si>
  <si>
    <t>CONST CIVIL EDIFICACION</t>
  </si>
  <si>
    <t>MAIPÚ</t>
  </si>
  <si>
    <t>MARTIN MUÑOZ</t>
  </si>
  <si>
    <t>DIRECTOR MAIPU</t>
  </si>
  <si>
    <r>
      <rPr>
        <u val="single"/>
        <sz val="9"/>
        <color indexed="14"/>
        <rFont val="Calibri"/>
      </rPr>
      <t>mmunozb@inacap.cl</t>
    </r>
  </si>
  <si>
    <r>
      <rPr>
        <u val="single"/>
        <sz val="9"/>
        <color indexed="14"/>
        <rFont val="Calibri"/>
      </rPr>
      <t>sfernandez@inacap.cl</t>
    </r>
  </si>
  <si>
    <t>REGION METROLITANA</t>
  </si>
  <si>
    <t>NAVIONAL</t>
  </si>
  <si>
    <t>NICOLÁS MORENO PENRROZ</t>
  </si>
  <si>
    <t>NACIONAL</t>
  </si>
  <si>
    <t>56 224297644</t>
  </si>
  <si>
    <r>
      <rPr>
        <u val="single"/>
        <sz val="9"/>
        <color indexed="14"/>
        <rFont val="Calibri"/>
      </rPr>
      <t>nmorenop@inacap.cl</t>
    </r>
  </si>
  <si>
    <r>
      <rPr>
        <u val="single"/>
        <sz val="9"/>
        <color indexed="14"/>
        <rFont val="Calibri"/>
      </rPr>
      <t>ropalacios@inacap.cl</t>
    </r>
  </si>
  <si>
    <t>INSTITUTOS PROFESIONALES Y CENTROS DE FORMACIÓN TÉCNICA</t>
  </si>
  <si>
    <t>INSTITUTO PROFESIONAL LOS LEONES</t>
  </si>
  <si>
    <t>SEDE SANTIAGO</t>
  </si>
  <si>
    <t>INSTITUTO PROFESIONAL VALLE CENTRAL</t>
  </si>
  <si>
    <t>CIVIL - TEC CONSTRUCCION</t>
  </si>
  <si>
    <t>SEDE BUIN</t>
  </si>
  <si>
    <t>CONST CIVIL</t>
  </si>
  <si>
    <t xml:space="preserve">U. DE CHILE </t>
  </si>
  <si>
    <t>DIPLOMA DE EXTENSIÓN, EN MODELAMIENTO Y COORDINACIÓN DE PROYECTOS CON BIM</t>
  </si>
  <si>
    <t>MAGISTER</t>
  </si>
  <si>
    <t>MARIA EUGENIA PALLERES</t>
  </si>
  <si>
    <t>2 2978 3110</t>
  </si>
  <si>
    <r>
      <rPr>
        <u val="single"/>
        <sz val="9"/>
        <color indexed="14"/>
        <rFont val="Calibri"/>
      </rPr>
      <t>mpallare@uchilefau.cl</t>
    </r>
  </si>
  <si>
    <t>ESCUELA DE POSGRADO</t>
  </si>
  <si>
    <t>2 2978 3154</t>
  </si>
  <si>
    <r>
      <rPr>
        <u val="single"/>
        <sz val="9"/>
        <color indexed="14"/>
        <rFont val="Calibri"/>
      </rPr>
      <t>postgrado@uchilefau.cl</t>
    </r>
  </si>
  <si>
    <t>MAGISTER EN HABITAT RESIDENCIAL</t>
  </si>
  <si>
    <t>ALBERTO FERNANDEZ</t>
  </si>
  <si>
    <t>2  2978 3090</t>
  </si>
  <si>
    <t> jefearquitectura@uchilefau.cl</t>
  </si>
  <si>
    <r>
      <rPr>
        <u val="single"/>
        <sz val="9"/>
        <color indexed="14"/>
        <rFont val="Calibri"/>
      </rPr>
      <t>lmassone@ing.uchile.cl</t>
    </r>
  </si>
  <si>
    <t>MAGISTER EN CIENCIAS DE LA INGENIERIA, MENCION INGENIERIA ESTRUCTURAL, SISMICA Y GEOTECNICA</t>
  </si>
  <si>
    <t>MAGISTER EN URBANISMO</t>
  </si>
  <si>
    <t>DOCTORADO EN INGENIERIA ELECTRICA</t>
  </si>
  <si>
    <t>UNIVERSIDAD DE ARTES, CIENCIAS Y COMUNICACIÓN UNIACC</t>
  </si>
  <si>
    <t>Juan Luis Ramírez  | Absalón fuentes</t>
  </si>
  <si>
    <t>Decano | Secretario academico de arquitectura</t>
  </si>
  <si>
    <r>
      <rPr>
        <u val="single"/>
        <sz val="9"/>
        <color indexed="14"/>
        <rFont val="Calibri"/>
      </rPr>
      <t>juan.ramirez@uniacc.cl         |        afuentes@uniacc.cl</t>
    </r>
  </si>
  <si>
    <t>MAGISTER EN BUILDING INFORMATION MODELING MANAGEMENT – BIM</t>
  </si>
  <si>
    <t>DIPLOMADO EN INTEROPERABILIDAD Y PLATAFORMAS BIM</t>
  </si>
  <si>
    <t>DIPLOMADO EN TECNOLOGÍAS BIM BÁSICO-COORDINACIÓN DE PROYECTOS</t>
  </si>
  <si>
    <t>INACAP IP - CFT</t>
  </si>
  <si>
    <t xml:space="preserve">EDIFICACION </t>
  </si>
  <si>
    <t>CONCEPCION-TALCAHUANO</t>
  </si>
  <si>
    <t>OSORNO</t>
  </si>
  <si>
    <t>800 20 25 20  +562 2579 7204</t>
  </si>
  <si>
    <t>ARICA</t>
  </si>
  <si>
    <t>TOPOGRAFIA</t>
  </si>
  <si>
    <r>
      <rPr>
        <u val="single"/>
        <sz val="11"/>
        <color indexed="14"/>
        <rFont val="Calibri"/>
      </rPr>
      <t>arica@inacap.cl</t>
    </r>
  </si>
  <si>
    <t>CONCEPCIÓN-TALCAHUANO</t>
  </si>
  <si>
    <t>CENTROS DE FORMACIÓN TÉCNICA</t>
  </si>
  <si>
    <t>CENTRO DE FORMACIÓN TÉCNICA CEDUC - UCN</t>
  </si>
  <si>
    <t>LEBU</t>
  </si>
  <si>
    <t>CENTRO DE FORMACIÓN TÉCNICA IPROSEC</t>
  </si>
  <si>
    <t>INSTALACIONES</t>
  </si>
  <si>
    <t>CECILIA RIOS</t>
  </si>
  <si>
    <t>INSTALACIONES SANITARIAS Y GAS</t>
  </si>
  <si>
    <r>
      <rPr>
        <u val="single"/>
        <sz val="9"/>
        <color indexed="14"/>
        <rFont val="Calibri"/>
      </rPr>
      <t>crios@cftiprosec.cl</t>
    </r>
  </si>
  <si>
    <t>CENTRO DE FORMACIÓN TÉCNICA LOTA ARAUCO</t>
  </si>
  <si>
    <t xml:space="preserve">DIBUJO </t>
  </si>
  <si>
    <t>LOTA</t>
  </si>
  <si>
    <t>ROMINA PACHECO</t>
  </si>
  <si>
    <t>JEFA DE CARRERA / Técnico de Nivel Superior en Dibujo y Proyecto Industrial</t>
  </si>
  <si>
    <t>41 - 2262584</t>
  </si>
  <si>
    <r>
      <rPr>
        <u val="single"/>
        <sz val="9"/>
        <color indexed="14"/>
        <rFont val="Calibri"/>
      </rPr>
      <t>rpacheco@cftlotarauco.cl</t>
    </r>
  </si>
  <si>
    <t>CLIMATIZACION</t>
  </si>
  <si>
    <t>JUAN MANOSALVA</t>
  </si>
  <si>
    <t>JEFE DE CARRERA / Técnico de Nivel Superior en Refrigeración Industrial y Climatización</t>
  </si>
  <si>
    <t>41  - 2262532</t>
  </si>
  <si>
    <r>
      <rPr>
        <u val="single"/>
        <sz val="9"/>
        <color indexed="14"/>
        <rFont val="Calibri"/>
      </rPr>
      <t> jmanosalva@cftlotarauco.cl</t>
    </r>
  </si>
  <si>
    <t>MARIA EUGENIA HERMOSILLA</t>
  </si>
  <si>
    <t>JEFA DE CARRERA / Técnico de Nivel Superior en Construcción</t>
  </si>
  <si>
    <t>41 - 2262541</t>
  </si>
  <si>
    <t>mehermos@cftlotarauco.cl </t>
  </si>
  <si>
    <t>INSTITUTO DEL MEDIO AMBIENTE IDMA</t>
  </si>
  <si>
    <t>AGUSTINAS</t>
  </si>
  <si>
    <r>
      <rPr>
        <u val="single"/>
        <sz val="9"/>
        <color indexed="14"/>
        <rFont val="Calibri"/>
      </rPr>
      <t>admision@idmabuin.cl</t>
    </r>
  </si>
  <si>
    <t>BUIN</t>
  </si>
  <si>
    <t>CENTRO DE FORMACIÓN TÉCNICA ESANE DEL NORTE</t>
  </si>
  <si>
    <r>
      <rPr>
        <u val="single"/>
        <sz val="9"/>
        <color indexed="14"/>
        <rFont val="Calibri"/>
      </rPr>
      <t>admision@esanedelnorte.cl</t>
    </r>
  </si>
  <si>
    <t xml:space="preserve"> CENTROS DE FORMACIÓN TÉCNICA</t>
  </si>
  <si>
    <t>CENTRO DE FORMACIÓN TÉCNICA ANDRÉS BELLO</t>
  </si>
  <si>
    <t>TECNICO ARQUITECTURA Y DISEÑO</t>
  </si>
  <si>
    <t>Las Heras 538, Temuco</t>
  </si>
  <si>
    <t>TECNICO EN CONSTRUCCIÓN CIVIL</t>
  </si>
  <si>
    <t>CENTRO DE FORMACIÓN TÉCNICA DE TARAPACÁ</t>
  </si>
  <si>
    <r>
      <rPr>
        <u val="single"/>
        <sz val="9"/>
        <color indexed="14"/>
        <rFont val="Calibri"/>
      </rPr>
      <t xml:space="preserve">deii@cftuta.cl
</t>
    </r>
  </si>
  <si>
    <t>INSTITUTO PROFESIONAL DE CHILE</t>
  </si>
  <si>
    <t>WILDA CERDA DÍAZ</t>
  </si>
  <si>
    <t>DIRECTORA ACADEMICA RANCAGUA</t>
  </si>
  <si>
    <r>
      <rPr>
        <u val="single"/>
        <sz val="9"/>
        <color indexed="14"/>
        <rFont val="Calibri"/>
      </rPr>
      <t>wilda.cerda@ipchile.cl</t>
    </r>
  </si>
  <si>
    <t>LUIS GONZALEZ</t>
  </si>
  <si>
    <t>DIRECTOR RANCAGUA CONSTRUCCION</t>
  </si>
  <si>
    <r>
      <rPr>
        <u val="single"/>
        <sz val="9"/>
        <color indexed="14"/>
        <rFont val="Calibri"/>
      </rPr>
      <t>Luis.gonzalez@aiep.cl</t>
    </r>
  </si>
  <si>
    <t>SAN FERNANDO</t>
  </si>
  <si>
    <t>ANDRES ORELLANA VALDÉS</t>
  </si>
  <si>
    <t>DIRECTOR SAN FERNANDO CONSTRUCCION</t>
  </si>
  <si>
    <r>
      <rPr>
        <u val="single"/>
        <sz val="9"/>
        <color indexed="14"/>
        <rFont val="Calibri"/>
      </rPr>
      <t>andres.orellana@aiep.cl</t>
    </r>
  </si>
  <si>
    <t>ANNA TATIANA LARTIGA OBAL</t>
  </si>
  <si>
    <t>DIRECTORA CURICO CONSTRUCCION</t>
  </si>
  <si>
    <r>
      <rPr>
        <u val="single"/>
        <sz val="9"/>
        <color indexed="14"/>
        <rFont val="Calibri"/>
      </rPr>
      <t>tatiana.lartiga@aiep.cl</t>
    </r>
  </si>
  <si>
    <t>MACKARENA FUENTES FUENTES</t>
  </si>
  <si>
    <t>DIRECTORA TALCA CONSTRUCCION</t>
  </si>
  <si>
    <r>
      <rPr>
        <u val="single"/>
        <sz val="9"/>
        <color indexed="14"/>
        <rFont val="Calibri"/>
      </rPr>
      <t>mackarena.fuentes@aiep.cl</t>
    </r>
  </si>
  <si>
    <t>ALFONSO BELMAR RODRÍGUEZ</t>
  </si>
  <si>
    <t>DIRECTOR CONCEPCION CONSTRUCCION</t>
  </si>
  <si>
    <r>
      <rPr>
        <u val="single"/>
        <sz val="9"/>
        <color indexed="14"/>
        <rFont val="Calibri"/>
      </rPr>
      <t>alfonso.belmar@aiep.cl</t>
    </r>
  </si>
  <si>
    <t>CARMEN GALLEGOS FIGUEROA</t>
  </si>
  <si>
    <t>DIRECTORA LOS ANGELES CONSTRUCCION</t>
  </si>
  <si>
    <r>
      <rPr>
        <u val="single"/>
        <sz val="9"/>
        <color indexed="14"/>
        <rFont val="Calibri"/>
      </rPr>
      <t>carmen.gallego@aiep.cl</t>
    </r>
  </si>
  <si>
    <t>TEC CONSTRUCCION</t>
  </si>
  <si>
    <t>KARLA MAINHARD M.</t>
  </si>
  <si>
    <t>DIRECTORA TEMUCO CONSTRUCCION</t>
  </si>
  <si>
    <r>
      <rPr>
        <u val="single"/>
        <sz val="9"/>
        <color indexed="14"/>
        <rFont val="Calibri"/>
      </rPr>
      <t>karla.mainhard@aiep.cl</t>
    </r>
  </si>
  <si>
    <t>ROXANA CONTRERAS SCHONHERR</t>
  </si>
  <si>
    <t>DIRECTORA OSORNO CONSTRUCCION</t>
  </si>
  <si>
    <r>
      <rPr>
        <u val="single"/>
        <sz val="9"/>
        <color indexed="14"/>
        <rFont val="Calibri"/>
      </rPr>
      <t>roxana.contreras@aiep.cl</t>
    </r>
  </si>
  <si>
    <t>JOSÉ AROS MOREIRA</t>
  </si>
  <si>
    <t>DIRECTOR PUERTO MONTT CONSTRUCCION</t>
  </si>
  <si>
    <r>
      <rPr>
        <u val="single"/>
        <sz val="9"/>
        <color indexed="14"/>
        <rFont val="Calibri"/>
      </rPr>
      <t>jose.aros@aiep.cl</t>
    </r>
  </si>
  <si>
    <t>INSTITUTO PROFESIONAL SANTO TOMÁS</t>
  </si>
  <si>
    <t>CONSTRUCCION CIVIL</t>
  </si>
  <si>
    <t>IGNACIO CONTRERAS ESPIC</t>
  </si>
  <si>
    <t>Director Nacional Área Ingeniería</t>
  </si>
  <si>
    <t>CARLOS JALIFE</t>
  </si>
  <si>
    <t xml:space="preserve">DIRECTOR DE TALCA CONSTRUCCION </t>
  </si>
  <si>
    <t>71 - 2342387</t>
  </si>
  <si>
    <r>
      <rPr>
        <u val="single"/>
        <sz val="9"/>
        <color indexed="14"/>
        <rFont val="Calibri"/>
      </rPr>
      <t>cjalife@santotomas.cl</t>
    </r>
  </si>
  <si>
    <t>SAN JOAQUÍN</t>
  </si>
  <si>
    <t>JOSE IGNACIO AVENDAÑO</t>
  </si>
  <si>
    <t>DOCENTE SDS2 TALCA</t>
  </si>
  <si>
    <t>7.204.22.25</t>
  </si>
  <si>
    <r>
      <rPr>
        <u val="single"/>
        <sz val="9"/>
        <color indexed="14"/>
        <rFont val="Calibri"/>
      </rPr>
      <t>JIGNACIO@SDS2.COM</t>
    </r>
  </si>
  <si>
    <t>INSTITUTO PROFESIONAL GALDÁMEZ, IPG</t>
  </si>
  <si>
    <t>TEC CIVIL</t>
  </si>
  <si>
    <t>SEDE RANCAGUA</t>
  </si>
  <si>
    <t>(072) 2 585 247</t>
  </si>
  <si>
    <t>ARAUCO</t>
  </si>
  <si>
    <t>SEDE ARAUCO</t>
  </si>
  <si>
    <t> (041) 2 855 734</t>
  </si>
  <si>
    <t>PANGUIPULLI</t>
  </si>
  <si>
    <t>SEDE PANGUIPULLI</t>
  </si>
  <si>
    <t> (063) 2 333 239</t>
  </si>
  <si>
    <t>INSTITUTO PROFESIONAL DIEGO PORTALES</t>
  </si>
  <si>
    <t>Hernán Vidal</t>
  </si>
  <si>
    <t>Director de la Escuela de Construcción</t>
  </si>
  <si>
    <r>
      <rPr>
        <u val="single"/>
        <sz val="9"/>
        <color indexed="14"/>
        <rFont val="Calibri"/>
      </rPr>
      <t>construccion@dportales.cl</t>
    </r>
  </si>
  <si>
    <t>ANA BARROS ESCALONA</t>
  </si>
  <si>
    <t>Directora de Sede / CHILLAN</t>
  </si>
  <si>
    <r>
      <rPr>
        <u val="single"/>
        <sz val="9"/>
        <color indexed="14"/>
        <rFont val="Calibri"/>
      </rPr>
      <t>dir-chillan@dportales.cl</t>
    </r>
  </si>
  <si>
    <t>INSTITUTO PROFESIONAL LOS LAGOS</t>
  </si>
  <si>
    <t>VALESKA VIVAR MORALES LEON</t>
  </si>
  <si>
    <t>DIRECTORA RANCAGUA</t>
  </si>
  <si>
    <t>72 - 2234040</t>
  </si>
  <si>
    <r>
      <rPr>
        <u val="single"/>
        <sz val="9"/>
        <color indexed="14"/>
        <rFont val="Calibri"/>
      </rPr>
      <t>vvivar@ip.ulagos.cl</t>
    </r>
  </si>
  <si>
    <t>OLGA VALENZUELA RIVERA</t>
  </si>
  <si>
    <t>DIRECTORA SAN FERNANDO</t>
  </si>
  <si>
    <t>72 - 2720505</t>
  </si>
  <si>
    <r>
      <rPr>
        <u val="single"/>
        <sz val="9"/>
        <color indexed="14"/>
        <rFont val="Calibri"/>
      </rPr>
      <t>ovalenzuela@ip.ulagos.cl</t>
    </r>
  </si>
  <si>
    <t>PAMELA ROJAS VALDÉS</t>
  </si>
  <si>
    <t>DIRECTORA TALCA</t>
  </si>
  <si>
    <t>71- 2213030</t>
  </si>
  <si>
    <r>
      <rPr>
        <u val="single"/>
        <sz val="9"/>
        <color indexed="14"/>
        <rFont val="Calibri"/>
      </rPr>
      <t>projas@ip.ulagos.cl</t>
    </r>
  </si>
  <si>
    <t>MONICA VERA ITURRA</t>
  </si>
  <si>
    <t>DIRECTORA LOS ANGELES</t>
  </si>
  <si>
    <t>43- 2214000</t>
  </si>
  <si>
    <r>
      <rPr>
        <u val="single"/>
        <sz val="9"/>
        <color indexed="14"/>
        <rFont val="Calibri"/>
      </rPr>
      <t>elvera@ip.ulagos.cl</t>
    </r>
  </si>
  <si>
    <t>EDUARDO MASSARDO GODOY</t>
  </si>
  <si>
    <t>DIRECTOR TEMUCO</t>
  </si>
  <si>
    <t>45 - 2328000</t>
  </si>
  <si>
    <r>
      <rPr>
        <u val="single"/>
        <sz val="9"/>
        <color indexed="14"/>
        <rFont val="Calibri"/>
      </rPr>
      <t>emassardo@ip.ulagos.cl</t>
    </r>
  </si>
  <si>
    <t>ERIBERTO CALDERÓN VILLAGRAN</t>
  </si>
  <si>
    <t>DIRECTOR  VALDIVIA</t>
  </si>
  <si>
    <t>63 - 2229000</t>
  </si>
  <si>
    <r>
      <rPr>
        <u val="single"/>
        <sz val="9"/>
        <color indexed="14"/>
        <rFont val="Calibri"/>
      </rPr>
      <t>ecalderon@ip.ulagos.cl</t>
    </r>
  </si>
  <si>
    <t>EXEQUEL MESA BARRÍA</t>
  </si>
  <si>
    <t>DIRECTOR COYHAIQUE</t>
  </si>
  <si>
    <t>67 - 2235000</t>
  </si>
  <si>
    <r>
      <rPr>
        <u val="single"/>
        <sz val="9"/>
        <color indexed="14"/>
        <rFont val="Calibri"/>
      </rPr>
      <t>emesa@ip.ulagos.cl</t>
    </r>
  </si>
  <si>
    <t>JAIME SUÁREZ MATTA</t>
  </si>
  <si>
    <t>DIRECTOR CONSTRUCCION / CURICO</t>
  </si>
  <si>
    <r>
      <rPr>
        <u val="single"/>
        <sz val="9"/>
        <color indexed="14"/>
        <rFont val="Calibri"/>
      </rPr>
      <t>jsuarezm@laaraucana.cl</t>
    </r>
  </si>
  <si>
    <t>GABRIEL MUÑOZ</t>
  </si>
  <si>
    <t>DIRECTOR CONSTRUCCION / TEMUCO</t>
  </si>
  <si>
    <r>
      <rPr>
        <u val="single"/>
        <sz val="9"/>
        <color indexed="14"/>
        <rFont val="Calibri"/>
      </rPr>
      <t>gmunoz@iplaaraucana.cl</t>
    </r>
  </si>
  <si>
    <t>IP VIRGINIO GOMEZ</t>
  </si>
  <si>
    <r>
      <rPr>
        <u val="single"/>
        <sz val="9"/>
        <color indexed="14"/>
        <rFont val="Calibri"/>
      </rPr>
      <t>smonroy@virginiogomez.cl</t>
    </r>
  </si>
  <si>
    <r>
      <rPr>
        <u val="single"/>
        <sz val="9"/>
        <color indexed="14"/>
        <rFont val="Calibri"/>
      </rPr>
      <t>mrojas@virginiogomez.cl</t>
    </r>
  </si>
  <si>
    <r>
      <rPr>
        <u val="single"/>
        <sz val="9"/>
        <color indexed="14"/>
        <rFont val="Calibri"/>
      </rPr>
      <t>aruz@virginiogomez.cl</t>
    </r>
  </si>
  <si>
    <t>TALCAHUANO</t>
  </si>
  <si>
    <t>ELSA MARTIN MARDONES</t>
  </si>
  <si>
    <t>Jefa de Área Sede Talcahuano</t>
  </si>
  <si>
    <t>41  - 2345828</t>
  </si>
  <si>
    <r>
      <rPr>
        <u val="single"/>
        <sz val="9"/>
        <color indexed="14"/>
        <rFont val="Calibri"/>
      </rPr>
      <t>emartin@ucsc.cl</t>
    </r>
  </si>
  <si>
    <t>CHRISTIAN FEEST JARMETT</t>
  </si>
  <si>
    <t>Encargado de área Sede Cañete</t>
  </si>
  <si>
    <t>41 -  2345770</t>
  </si>
  <si>
    <t>MARÍA JOSÉ SÁEZ VALDÉS</t>
  </si>
  <si>
    <t>Encargada Vinculación con el Medio sede Los Angeles</t>
  </si>
  <si>
    <t>41 -  2345751</t>
  </si>
  <si>
    <r>
      <rPr>
        <u val="single"/>
        <sz val="9"/>
        <color indexed="14"/>
        <rFont val="Calibri"/>
      </rPr>
      <t>ucsclosangeles@ucsc.cl</t>
    </r>
  </si>
  <si>
    <t>DUOC UC</t>
  </si>
  <si>
    <t xml:space="preserve">TÉCNICO EN DIBUJO ARQUITECTÓNICO Y ESTRUCTURAL </t>
  </si>
  <si>
    <t>INSTITUTO PROFESIONAL ESUCOMEX</t>
  </si>
  <si>
    <t>Victor Márquez</t>
  </si>
  <si>
    <t>COORDINADOR CONSTRUCCION</t>
  </si>
  <si>
    <t> victor.marquez@esucomex.cl</t>
  </si>
  <si>
    <t>Sadid Arce</t>
  </si>
  <si>
    <t>COORDINADOR DIBUJO</t>
  </si>
  <si>
    <r>
      <rPr>
        <u val="single"/>
        <sz val="9"/>
        <color indexed="14"/>
        <rFont val="Calibri"/>
      </rPr>
      <t>sadid.arce@esucomex.cl</t>
    </r>
  </si>
  <si>
    <t>HUGO SANCHEZ</t>
  </si>
  <si>
    <t>DIRETOR DE CARRERA</t>
  </si>
  <si>
    <r>
      <rPr>
        <u val="single"/>
        <sz val="9"/>
        <color indexed="14"/>
        <rFont val="Calibri"/>
      </rPr>
      <t>hsanchez@ipleones.cl</t>
    </r>
  </si>
  <si>
    <t>EMPRESAS DE CAPACITACIÓN</t>
  </si>
  <si>
    <t>CAPACITACION</t>
  </si>
  <si>
    <r>
      <rPr>
        <u val="single"/>
        <sz val="9"/>
        <color indexed="14"/>
        <rFont val="Calibri"/>
      </rPr>
      <t>vivian.cardet@comgrap.cl</t>
    </r>
  </si>
  <si>
    <r>
      <rPr>
        <u val="single"/>
        <sz val="9"/>
        <color indexed="14"/>
        <rFont val="Calibri"/>
      </rPr>
      <t>CARLA@ARCHISOFT.CL</t>
    </r>
  </si>
  <si>
    <r>
      <rPr>
        <u val="single"/>
        <sz val="9"/>
        <color indexed="14"/>
        <rFont val="Calibri"/>
      </rPr>
      <t>VIVIANA.VARGAS@MICROGEO.CL</t>
    </r>
  </si>
  <si>
    <r>
      <rPr>
        <u val="single"/>
        <sz val="9"/>
        <color indexed="14"/>
        <rFont val="Calibri"/>
      </rPr>
      <t>danny@bauhaus-da.com</t>
    </r>
  </si>
  <si>
    <t>IBIM Chile</t>
  </si>
  <si>
    <r>
      <rPr>
        <u val="single"/>
        <sz val="9"/>
        <color indexed="14"/>
        <rFont val="Calibri"/>
      </rPr>
      <t>hola@ibim.cl </t>
    </r>
  </si>
  <si>
    <t>Zandra Matamala V.</t>
  </si>
  <si>
    <t>(56 45) - 2205301   (56 45) - 2205 330</t>
  </si>
  <si>
    <r>
      <rPr>
        <u val="single"/>
        <sz val="9"/>
        <color indexed="14"/>
        <rFont val="Calibri"/>
      </rPr>
      <t>zandram@uctemuco.cl</t>
    </r>
  </si>
  <si>
    <t xml:space="preserve">Patricia Riquelme </t>
  </si>
  <si>
    <t xml:space="preserve">Sonia Reyes </t>
  </si>
  <si>
    <r>
      <rPr>
        <u val="single"/>
        <sz val="9"/>
        <color indexed="14"/>
        <rFont val="Calibri"/>
      </rPr>
      <t>sreyes@uctemuco.cl</t>
    </r>
  </si>
  <si>
    <t>TECNICO UNIVERSITARIO EN TOPOGRAFIA Y GEOMENSURA</t>
  </si>
  <si>
    <t>UCINF</t>
  </si>
  <si>
    <t>(+562) 24144545</t>
  </si>
  <si>
    <t>226181000   961408828</t>
  </si>
  <si>
    <r>
      <rPr>
        <u val="single"/>
        <sz val="9"/>
        <color indexed="14"/>
        <rFont val="Calibri"/>
      </rPr>
      <t>admisionpregrado@uandes.cl</t>
    </r>
  </si>
  <si>
    <t>INGENIERIA EN GEOMENSURA Y CARTOGRAFIA</t>
  </si>
  <si>
    <t>DIPLOMADO EN MODELACIÓN Y COORDINACIÓN BIM</t>
  </si>
  <si>
    <t>GEOLOGÍA</t>
  </si>
  <si>
    <t>CENTRO  DE FORMACIÓN TÉCNICA SANTO TOMÁS</t>
  </si>
  <si>
    <t>OVALLE</t>
  </si>
  <si>
    <t>CHILLÁN</t>
  </si>
  <si>
    <t>REGIÓN ARAUCANÍA</t>
  </si>
  <si>
    <t>TEMUSO</t>
  </si>
  <si>
    <t>PTO. MONTT</t>
  </si>
  <si>
    <t>NIVEL</t>
  </si>
  <si>
    <t xml:space="preserve">TOTAL PROGRAMAS </t>
  </si>
  <si>
    <t>BIM 2106</t>
  </si>
  <si>
    <t>BIM 2017</t>
  </si>
  <si>
    <t>BIM 2018</t>
  </si>
  <si>
    <t>S/I 2018</t>
  </si>
  <si>
    <t>PREGRADO</t>
  </si>
  <si>
    <t>POSTGRADO</t>
  </si>
  <si>
    <t>POSTÍTULO</t>
  </si>
  <si>
    <t>TOTALES</t>
  </si>
  <si>
    <t>REGIÓN DE VALPARAISO</t>
  </si>
  <si>
    <t>REGIÓN DEL ÑUBLE</t>
  </si>
  <si>
    <t>anio</t>
  </si>
  <si>
    <t>Mes</t>
  </si>
  <si>
    <t>mesSTR</t>
  </si>
  <si>
    <t>total</t>
  </si>
  <si>
    <t xml:space="preserve">var_Universidades Privadas </t>
  </si>
  <si>
    <t>var_Universidades Estatales</t>
  </si>
  <si>
    <t>var_Institutos Profesionales</t>
  </si>
  <si>
    <t>var_Centros de Formación Técnica</t>
  </si>
  <si>
    <t>var_Empresas</t>
  </si>
  <si>
    <t>var_total</t>
  </si>
  <si>
    <t>Dic</t>
  </si>
  <si>
    <t>-</t>
  </si>
  <si>
    <t>-48%</t>
  </si>
  <si>
    <t>39,8%</t>
  </si>
  <si>
    <t>0%</t>
  </si>
  <si>
    <t>246,2%</t>
  </si>
  <si>
    <t>62%</t>
  </si>
  <si>
    <t>Region</t>
  </si>
  <si>
    <t>Total general</t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</si>
  <si>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Aysén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</si>
  <si>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Antofagasta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</si>
  <si>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Arica y Parinacota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</si>
  <si>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REGIÓN DE ATACAMA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</si>
  <si>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Coquimbo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</si>
  <si>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Araucanía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</si>
  <si>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Los Lagos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</si>
  <si>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Los Ríos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</si>
  <si>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Magallanes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</si>
  <si>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Ñuble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</si>
  <si>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Tarapacá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</si>
  <si>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Valparaíso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</si>
  <si>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Biobio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</si>
  <si>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Maule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</si>
  <si>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O'Higgins</t>
    </r>
    <r>
      <rPr>
        <sz val="11"/>
        <color indexed="8"/>
        <rFont val="Calibri"/>
      </rPr>
      <t>',</t>
    </r>
  </si>
  <si>
    <r>
      <rPr>
        <sz val="11"/>
        <color indexed="8"/>
        <rFont val="Calibri"/>
      </rPr>
      <t>'</t>
    </r>
    <r>
      <rPr>
        <sz val="11"/>
        <color indexed="8"/>
        <rFont val="Calibri"/>
      </rPr>
      <t>Metropolitana</t>
    </r>
    <r>
      <rPr>
        <sz val="11"/>
        <color indexed="8"/>
        <rFont val="Calibri"/>
      </rPr>
      <t>',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</si>
</sst>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  &quot;;&quot;-&quot;* #,##0&quot;   &quot;;&quot; &quot;* &quot;-&quot;??&quot;   &quot;"/>
  </numFmts>
  <fonts count="41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8"/>
      <color indexed="9"/>
      <name val="Arial"/>
    </font>
    <font>
      <sz val="8"/>
      <color indexed="9"/>
      <name val="Calibri"/>
    </font>
    <font>
      <b val="1"/>
      <sz val="8"/>
      <color indexed="9"/>
      <name val="Calibri"/>
    </font>
    <font>
      <b val="1"/>
      <sz val="8"/>
      <color indexed="8"/>
      <name val="Arial"/>
    </font>
    <font>
      <sz val="8"/>
      <color indexed="8"/>
      <name val="Calibri"/>
    </font>
    <font>
      <u val="single"/>
      <sz val="8"/>
      <color indexed="14"/>
      <name val="Calibri"/>
    </font>
    <font>
      <sz val="8"/>
      <color indexed="15"/>
      <name val="Calibri"/>
    </font>
    <font>
      <sz val="8"/>
      <color indexed="17"/>
      <name val="Calibri"/>
    </font>
    <font>
      <sz val="8"/>
      <color indexed="18"/>
      <name val="Calibri"/>
    </font>
    <font>
      <i val="1"/>
      <sz val="8"/>
      <color indexed="8"/>
      <name val="Calibri"/>
    </font>
    <font>
      <sz val="8"/>
      <color indexed="20"/>
      <name val="Calibri"/>
    </font>
    <font>
      <u val="single"/>
      <sz val="8"/>
      <color indexed="8"/>
      <name val="Calibri"/>
    </font>
    <font>
      <sz val="8"/>
      <color indexed="8"/>
      <name val="Tahoma"/>
    </font>
    <font>
      <sz val="8"/>
      <color indexed="8"/>
      <name val="Arial"/>
    </font>
    <font>
      <sz val="8"/>
      <color indexed="21"/>
      <name val="Calibri"/>
    </font>
    <font>
      <sz val="8"/>
      <color indexed="18"/>
      <name val="Arial"/>
    </font>
    <font>
      <sz val="8"/>
      <color indexed="22"/>
      <name val="Montserrat Regular"/>
    </font>
    <font>
      <b val="1"/>
      <sz val="9"/>
      <color indexed="8"/>
      <name val="Calibri"/>
    </font>
    <font>
      <sz val="9"/>
      <color indexed="8"/>
      <name val="Calibri"/>
    </font>
    <font>
      <sz val="9"/>
      <color indexed="8"/>
      <name val="Calibri Light"/>
    </font>
    <font>
      <u val="single"/>
      <sz val="11"/>
      <color indexed="14"/>
      <name val="Calibri"/>
    </font>
    <font>
      <u val="single"/>
      <sz val="9"/>
      <color indexed="14"/>
      <name val="Calibri"/>
    </font>
    <font>
      <sz val="9"/>
      <color indexed="15"/>
      <name val="Calibri"/>
    </font>
    <font>
      <sz val="9"/>
      <color indexed="20"/>
      <name val="Calibri"/>
    </font>
    <font>
      <sz val="9"/>
      <color indexed="8"/>
      <name val="Arial Narrow"/>
    </font>
    <font>
      <sz val="9"/>
      <color indexed="8"/>
      <name val="Arial"/>
    </font>
    <font>
      <sz val="9"/>
      <color indexed="18"/>
      <name val="Calibri"/>
    </font>
    <font>
      <u val="single"/>
      <sz val="9"/>
      <color indexed="8"/>
      <name val="Calibri"/>
    </font>
    <font>
      <sz val="9"/>
      <color indexed="23"/>
      <name val="Calibri"/>
    </font>
    <font>
      <sz val="9"/>
      <color indexed="17"/>
      <name val="Calibri"/>
    </font>
    <font>
      <sz val="9"/>
      <color indexed="8"/>
      <name val="Tahoma"/>
    </font>
    <font>
      <sz val="10"/>
      <color indexed="8"/>
      <name val="Arial"/>
    </font>
    <font>
      <sz val="9"/>
      <color indexed="25"/>
      <name val="Calibri"/>
    </font>
    <font>
      <sz val="9"/>
      <color indexed="21"/>
      <name val="Calibri"/>
    </font>
    <font>
      <sz val="9"/>
      <color indexed="15"/>
      <name val="Arial"/>
    </font>
    <font>
      <sz val="9"/>
      <color indexed="8"/>
      <name val="Open Sans"/>
    </font>
    <font>
      <sz val="10"/>
      <color indexed="8"/>
      <name val="Arial Unicode MS"/>
    </font>
    <font>
      <b val="1"/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7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medium">
        <color indexed="8"/>
      </bottom>
      <diagonal/>
    </border>
    <border>
      <left style="thin">
        <color indexed="8"/>
      </left>
      <right style="thin">
        <color indexed="12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2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29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2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49" fontId="3" fillId="3" borderId="2" applyNumberFormat="1" applyFont="1" applyFill="1" applyBorder="1" applyAlignment="1" applyProtection="0">
      <alignment horizontal="left" vertical="bottom"/>
    </xf>
    <xf numFmtId="49" fontId="3" fillId="3" borderId="2" applyNumberFormat="1" applyFont="1" applyFill="1" applyBorder="1" applyAlignment="1" applyProtection="0">
      <alignment horizontal="center" vertical="bottom"/>
    </xf>
    <xf numFmtId="49" fontId="4" fillId="3" borderId="2" applyNumberFormat="1" applyFont="1" applyFill="1" applyBorder="1" applyAlignment="1" applyProtection="0">
      <alignment horizontal="center" vertical="bottom"/>
    </xf>
    <xf numFmtId="49" fontId="5" fillId="3" borderId="2" applyNumberFormat="1" applyFont="1" applyFill="1" applyBorder="1" applyAlignment="1" applyProtection="0">
      <alignment horizontal="center" vertical="bottom"/>
    </xf>
    <xf numFmtId="49" fontId="3" fillId="3" borderId="2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center" vertical="center"/>
    </xf>
    <xf numFmtId="0" fontId="6" fillId="2" borderId="2" applyNumberFormat="0" applyFont="1" applyFill="1" applyBorder="1" applyAlignment="1" applyProtection="0">
      <alignment horizontal="center" vertical="bottom"/>
    </xf>
    <xf numFmtId="0" fontId="5" fillId="2" borderId="2" applyNumberFormat="0" applyFont="1" applyFill="1" applyBorder="1" applyAlignment="1" applyProtection="0">
      <alignment horizontal="center" vertical="bottom"/>
    </xf>
    <xf numFmtId="0" fontId="5" fillId="2" borderId="2" applyNumberFormat="0" applyFont="1" applyFill="1" applyBorder="1" applyAlignment="1" applyProtection="0">
      <alignment horizontal="center" vertical="center"/>
    </xf>
    <xf numFmtId="0" fontId="7" fillId="2" borderId="2" applyNumberFormat="0" applyFont="1" applyFill="1" applyBorder="1" applyAlignment="1" applyProtection="0">
      <alignment horizontal="center" vertical="center"/>
    </xf>
    <xf numFmtId="0" fontId="0" fillId="4" borderId="3" applyNumberFormat="0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vertical="bottom"/>
    </xf>
    <xf numFmtId="49" fontId="7" fillId="4" borderId="2" applyNumberFormat="1" applyFont="1" applyFill="1" applyBorder="1" applyAlignment="1" applyProtection="0">
      <alignment vertical="bottom"/>
    </xf>
    <xf numFmtId="49" fontId="7" fillId="4" borderId="2" applyNumberFormat="1" applyFont="1" applyFill="1" applyBorder="1" applyAlignment="1" applyProtection="0">
      <alignment horizontal="center" vertical="bottom"/>
    </xf>
    <xf numFmtId="0" fontId="7" fillId="4" borderId="2" applyNumberFormat="0" applyFont="1" applyFill="1" applyBorder="1" applyAlignment="1" applyProtection="0">
      <alignment horizontal="left" vertical="bottom"/>
    </xf>
    <xf numFmtId="0" fontId="7" fillId="4" borderId="2" applyNumberFormat="0" applyFont="1" applyFill="1" applyBorder="1" applyAlignment="1" applyProtection="0">
      <alignment horizontal="center" vertical="center"/>
    </xf>
    <xf numFmtId="0" fontId="7" fillId="4" borderId="2" applyNumberFormat="0" applyFont="1" applyFill="1" applyBorder="1" applyAlignment="1" applyProtection="0">
      <alignment vertical="bottom"/>
    </xf>
    <xf numFmtId="0" fontId="7" fillId="5" borderId="2" applyNumberFormat="0" applyFont="1" applyFill="1" applyBorder="1" applyAlignment="1" applyProtection="0">
      <alignment horizontal="center" vertical="center"/>
    </xf>
    <xf numFmtId="0" fontId="7" fillId="5" borderId="2" applyNumberFormat="0" applyFont="1" applyFill="1" applyBorder="1" applyAlignment="1" applyProtection="0">
      <alignment vertical="center" wrapText="1"/>
    </xf>
    <xf numFmtId="0" fontId="7" fillId="5" borderId="2" applyNumberFormat="0" applyFont="1" applyFill="1" applyBorder="1" applyAlignment="1" applyProtection="0">
      <alignment horizontal="left" vertical="center" wrapText="1"/>
    </xf>
    <xf numFmtId="0" fontId="7" fillId="4" borderId="2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bottom"/>
    </xf>
    <xf numFmtId="59" fontId="7" fillId="5" borderId="2" applyNumberFormat="1" applyFont="1" applyFill="1" applyBorder="1" applyAlignment="1" applyProtection="0">
      <alignment horizontal="center" vertical="center"/>
    </xf>
    <xf numFmtId="49" fontId="7" fillId="4" borderId="2" applyNumberFormat="1" applyFont="1" applyFill="1" applyBorder="1" applyAlignment="1" applyProtection="0">
      <alignment horizontal="left" vertical="bottom"/>
    </xf>
    <xf numFmtId="49" fontId="7" fillId="4" borderId="2" applyNumberFormat="1" applyFont="1" applyFill="1" applyBorder="1" applyAlignment="1" applyProtection="0">
      <alignment horizontal="center" vertical="center"/>
    </xf>
    <xf numFmtId="0" fontId="7" fillId="5" borderId="2" applyNumberFormat="0" applyFont="1" applyFill="1" applyBorder="1" applyAlignment="1" applyProtection="0">
      <alignment horizontal="left" vertical="center"/>
    </xf>
    <xf numFmtId="49" fontId="8" fillId="4" borderId="2" applyNumberFormat="1" applyFont="1" applyFill="1" applyBorder="1" applyAlignment="1" applyProtection="0">
      <alignment vertical="bottom"/>
    </xf>
    <xf numFmtId="49" fontId="7" fillId="5" borderId="2" applyNumberFormat="1" applyFont="1" applyFill="1" applyBorder="1" applyAlignment="1" applyProtection="0">
      <alignment horizontal="center" vertical="center"/>
    </xf>
    <xf numFmtId="49" fontId="7" fillId="5" borderId="2" applyNumberFormat="1" applyFont="1" applyFill="1" applyBorder="1" applyAlignment="1" applyProtection="0">
      <alignment vertical="center" wrapText="1"/>
    </xf>
    <xf numFmtId="49" fontId="7" fillId="5" borderId="2" applyNumberFormat="1" applyFont="1" applyFill="1" applyBorder="1" applyAlignment="1" applyProtection="0">
      <alignment horizontal="left" vertical="center" wrapText="1"/>
    </xf>
    <xf numFmtId="49" fontId="9" fillId="5" borderId="2" applyNumberFormat="1" applyFont="1" applyFill="1" applyBorder="1" applyAlignment="1" applyProtection="0">
      <alignment horizontal="left" vertical="center" wrapText="1"/>
    </xf>
    <xf numFmtId="49" fontId="8" fillId="5" borderId="2" applyNumberFormat="1" applyFont="1" applyFill="1" applyBorder="1" applyAlignment="1" applyProtection="0">
      <alignment horizontal="left" vertical="bottom" wrapText="1"/>
    </xf>
    <xf numFmtId="49" fontId="7" fillId="4" borderId="2" applyNumberFormat="1" applyFont="1" applyFill="1" applyBorder="1" applyAlignment="1" applyProtection="0">
      <alignment vertical="center"/>
    </xf>
    <xf numFmtId="49" fontId="7" fillId="6" borderId="2" applyNumberFormat="1" applyFont="1" applyFill="1" applyBorder="1" applyAlignment="1" applyProtection="0">
      <alignment horizontal="left" vertical="bottom"/>
    </xf>
    <xf numFmtId="49" fontId="7" fillId="6" borderId="2" applyNumberFormat="1" applyFont="1" applyFill="1" applyBorder="1" applyAlignment="1" applyProtection="0">
      <alignment vertical="bottom"/>
    </xf>
    <xf numFmtId="49" fontId="7" fillId="6" borderId="2" applyNumberFormat="1" applyFont="1" applyFill="1" applyBorder="1" applyAlignment="1" applyProtection="0">
      <alignment horizontal="center" vertical="bottom"/>
    </xf>
    <xf numFmtId="0" fontId="7" fillId="5" borderId="2" applyNumberFormat="1" applyFont="1" applyFill="1" applyBorder="1" applyAlignment="1" applyProtection="0">
      <alignment horizontal="center" vertical="center"/>
    </xf>
    <xf numFmtId="0" fontId="7" fillId="5" borderId="2" applyNumberFormat="1" applyFont="1" applyFill="1" applyBorder="1" applyAlignment="1" applyProtection="0">
      <alignment horizontal="left" vertical="center" wrapText="1"/>
    </xf>
    <xf numFmtId="0" fontId="8" fillId="5" borderId="2" applyNumberFormat="0" applyFont="1" applyFill="1" applyBorder="1" applyAlignment="1" applyProtection="0">
      <alignment horizontal="left" vertical="center" wrapText="1"/>
    </xf>
    <xf numFmtId="49" fontId="7" fillId="5" borderId="2" applyNumberFormat="1" applyFont="1" applyFill="1" applyBorder="1" applyAlignment="1" applyProtection="0">
      <alignment vertical="bottom" wrapText="1"/>
    </xf>
    <xf numFmtId="49" fontId="8" fillId="4" borderId="2" applyNumberFormat="1" applyFont="1" applyFill="1" applyBorder="1" applyAlignment="1" applyProtection="0">
      <alignment vertical="center"/>
    </xf>
    <xf numFmtId="0" fontId="7" fillId="6" borderId="2" applyNumberFormat="1" applyFont="1" applyFill="1" applyBorder="1" applyAlignment="1" applyProtection="0">
      <alignment horizontal="center" vertical="center"/>
    </xf>
    <xf numFmtId="59" fontId="7" fillId="6" borderId="2" applyNumberFormat="1" applyFont="1" applyFill="1" applyBorder="1" applyAlignment="1" applyProtection="0">
      <alignment horizontal="center" vertical="center"/>
    </xf>
    <xf numFmtId="0" fontId="8" fillId="4" borderId="2" applyNumberFormat="0" applyFont="1" applyFill="1" applyBorder="1" applyAlignment="1" applyProtection="0">
      <alignment vertical="bottom"/>
    </xf>
    <xf numFmtId="0" fontId="10" fillId="5" borderId="2" applyNumberFormat="0" applyFont="1" applyFill="1" applyBorder="1" applyAlignment="1" applyProtection="0">
      <alignment horizontal="left" vertical="center" wrapText="1"/>
    </xf>
    <xf numFmtId="49" fontId="7" fillId="5" borderId="2" applyNumberFormat="1" applyFont="1" applyFill="1" applyBorder="1" applyAlignment="1" applyProtection="0">
      <alignment horizontal="left" vertical="top"/>
    </xf>
    <xf numFmtId="49" fontId="7" fillId="5" borderId="2" applyNumberFormat="1" applyFont="1" applyFill="1" applyBorder="1" applyAlignment="1" applyProtection="0">
      <alignment horizontal="center" vertical="top"/>
    </xf>
    <xf numFmtId="49" fontId="7" fillId="5" borderId="2" applyNumberFormat="1" applyFont="1" applyFill="1" applyBorder="1" applyAlignment="1" applyProtection="0">
      <alignment horizontal="left" vertical="bottom"/>
    </xf>
    <xf numFmtId="49" fontId="7" fillId="5" borderId="2" applyNumberFormat="1" applyFont="1" applyFill="1" applyBorder="1" applyAlignment="1" applyProtection="0">
      <alignment vertical="bottom"/>
    </xf>
    <xf numFmtId="0" fontId="7" fillId="6" borderId="2" applyNumberFormat="0" applyFont="1" applyFill="1" applyBorder="1" applyAlignment="1" applyProtection="0">
      <alignment horizontal="center" vertical="center"/>
    </xf>
    <xf numFmtId="0" fontId="7" fillId="6" borderId="2" applyNumberFormat="0" applyFont="1" applyFill="1" applyBorder="1" applyAlignment="1" applyProtection="0">
      <alignment vertical="center" wrapText="1"/>
    </xf>
    <xf numFmtId="0" fontId="7" fillId="6" borderId="2" applyNumberFormat="0" applyFont="1" applyFill="1" applyBorder="1" applyAlignment="1" applyProtection="0">
      <alignment horizontal="left" vertical="center" wrapText="1"/>
    </xf>
    <xf numFmtId="0" fontId="9" fillId="5" borderId="2" applyNumberFormat="0" applyFont="1" applyFill="1" applyBorder="1" applyAlignment="1" applyProtection="0">
      <alignment horizontal="left" vertical="center" wrapText="1"/>
    </xf>
    <xf numFmtId="49" fontId="7" fillId="6" borderId="2" applyNumberFormat="1" applyFont="1" applyFill="1" applyBorder="1" applyAlignment="1" applyProtection="0">
      <alignment vertical="center" wrapText="1"/>
    </xf>
    <xf numFmtId="49" fontId="7" fillId="6" borderId="2" applyNumberFormat="1" applyFont="1" applyFill="1" applyBorder="1" applyAlignment="1" applyProtection="0">
      <alignment horizontal="left" vertical="center" wrapText="1"/>
    </xf>
    <xf numFmtId="0" fontId="7" fillId="4" borderId="2" applyNumberFormat="1" applyFont="1" applyFill="1" applyBorder="1" applyAlignment="1" applyProtection="0">
      <alignment vertical="center"/>
    </xf>
    <xf numFmtId="49" fontId="8" fillId="5" borderId="2" applyNumberFormat="1" applyFont="1" applyFill="1" applyBorder="1" applyAlignment="1" applyProtection="0">
      <alignment horizontal="left" vertical="center" wrapText="1"/>
    </xf>
    <xf numFmtId="49" fontId="7" fillId="5" borderId="2" applyNumberFormat="1" applyFont="1" applyFill="1" applyBorder="1" applyAlignment="1" applyProtection="0">
      <alignment vertical="center"/>
    </xf>
    <xf numFmtId="49" fontId="11" fillId="5" borderId="2" applyNumberFormat="1" applyFont="1" applyFill="1" applyBorder="1" applyAlignment="1" applyProtection="0">
      <alignment horizontal="left" vertical="center" wrapText="1"/>
    </xf>
    <xf numFmtId="0" fontId="7" fillId="4" borderId="2" applyNumberFormat="1" applyFont="1" applyFill="1" applyBorder="1" applyAlignment="1" applyProtection="0">
      <alignment horizontal="left" vertical="center"/>
    </xf>
    <xf numFmtId="0" fontId="7" fillId="5" borderId="2" applyNumberFormat="0" applyFont="1" applyFill="1" applyBorder="1" applyAlignment="1" applyProtection="0">
      <alignment vertical="center"/>
    </xf>
    <xf numFmtId="0" fontId="7" fillId="5" borderId="2" applyNumberFormat="0" applyFont="1" applyFill="1" applyBorder="1" applyAlignment="1" applyProtection="0">
      <alignment horizontal="left" vertical="bottom" wrapText="1"/>
    </xf>
    <xf numFmtId="49" fontId="7" fillId="7" borderId="2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vertical="bottom"/>
    </xf>
    <xf numFmtId="49" fontId="8" fillId="5" borderId="2" applyNumberFormat="1" applyFont="1" applyFill="1" applyBorder="1" applyAlignment="1" applyProtection="0">
      <alignment horizontal="left" vertical="center"/>
    </xf>
    <xf numFmtId="49" fontId="7" fillId="4" borderId="2" applyNumberFormat="1" applyFont="1" applyFill="1" applyBorder="1" applyAlignment="1" applyProtection="0">
      <alignment horizontal="left" vertical="top"/>
    </xf>
    <xf numFmtId="49" fontId="7" fillId="4" borderId="2" applyNumberFormat="1" applyFont="1" applyFill="1" applyBorder="1" applyAlignment="1" applyProtection="0">
      <alignment horizontal="center" vertical="top"/>
    </xf>
    <xf numFmtId="49" fontId="9" fillId="4" borderId="2" applyNumberFormat="1" applyFont="1" applyFill="1" applyBorder="1" applyAlignment="1" applyProtection="0">
      <alignment horizontal="left" vertical="bottom"/>
    </xf>
    <xf numFmtId="49" fontId="12" fillId="4" borderId="2" applyNumberFormat="1" applyFont="1" applyFill="1" applyBorder="1" applyAlignment="1" applyProtection="0">
      <alignment vertical="bottom"/>
    </xf>
    <xf numFmtId="0" fontId="13" fillId="5" borderId="2" applyNumberFormat="0" applyFont="1" applyFill="1" applyBorder="1" applyAlignment="1" applyProtection="0">
      <alignment horizontal="left" vertical="center" wrapText="1"/>
    </xf>
    <xf numFmtId="49" fontId="7" fillId="5" borderId="2" applyNumberFormat="1" applyFont="1" applyFill="1" applyBorder="1" applyAlignment="1" applyProtection="0">
      <alignment horizontal="left" vertical="center"/>
    </xf>
    <xf numFmtId="0" fontId="7" fillId="4" borderId="2" applyNumberFormat="1" applyFont="1" applyFill="1" applyBorder="1" applyAlignment="1" applyProtection="0">
      <alignment horizontal="center" vertical="center"/>
    </xf>
    <xf numFmtId="59" fontId="7" fillId="4" borderId="2" applyNumberFormat="1" applyFont="1" applyFill="1" applyBorder="1" applyAlignment="1" applyProtection="0">
      <alignment horizontal="center" vertical="center"/>
    </xf>
    <xf numFmtId="49" fontId="7" fillId="7" borderId="2" applyNumberFormat="1" applyFont="1" applyFill="1" applyBorder="1" applyAlignment="1" applyProtection="0">
      <alignment vertical="center" wrapText="1"/>
    </xf>
    <xf numFmtId="49" fontId="7" fillId="7" borderId="2" applyNumberFormat="1" applyFont="1" applyFill="1" applyBorder="1" applyAlignment="1" applyProtection="0">
      <alignment horizontal="left" vertical="center" wrapText="1"/>
    </xf>
    <xf numFmtId="49" fontId="7" fillId="7" borderId="2" applyNumberFormat="1" applyFont="1" applyFill="1" applyBorder="1" applyAlignment="1" applyProtection="0">
      <alignment vertical="bottom"/>
    </xf>
    <xf numFmtId="49" fontId="7" fillId="5" borderId="2" applyNumberFormat="1" applyFont="1" applyFill="1" applyBorder="1" applyAlignment="1" applyProtection="0">
      <alignment horizontal="center" vertical="bottom"/>
    </xf>
    <xf numFmtId="0" fontId="7" fillId="6" borderId="2" applyNumberFormat="1" applyFont="1" applyFill="1" applyBorder="1" applyAlignment="1" applyProtection="0">
      <alignment horizontal="left" vertical="center" wrapText="1"/>
    </xf>
    <xf numFmtId="49" fontId="8" fillId="6" borderId="2" applyNumberFormat="1" applyFont="1" applyFill="1" applyBorder="1" applyAlignment="1" applyProtection="0">
      <alignment vertical="bottom" wrapText="1"/>
    </xf>
    <xf numFmtId="0" fontId="7" fillId="4" borderId="2" applyNumberFormat="0" applyFont="1" applyFill="1" applyBorder="1" applyAlignment="1" applyProtection="0">
      <alignment vertical="center" wrapText="1"/>
    </xf>
    <xf numFmtId="0" fontId="7" fillId="4" borderId="2" applyNumberFormat="0" applyFont="1" applyFill="1" applyBorder="1" applyAlignment="1" applyProtection="0">
      <alignment horizontal="left" vertical="center" wrapText="1"/>
    </xf>
    <xf numFmtId="49" fontId="7" fillId="4" borderId="2" applyNumberFormat="1" applyFont="1" applyFill="1" applyBorder="1" applyAlignment="1" applyProtection="0">
      <alignment horizontal="left" vertical="center" wrapText="1"/>
    </xf>
    <xf numFmtId="0" fontId="8" fillId="4" borderId="2" applyNumberFormat="0" applyFont="1" applyFill="1" applyBorder="1" applyAlignment="1" applyProtection="0">
      <alignment horizontal="left" vertical="bottom" wrapText="1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49" fontId="7" fillId="6" borderId="2" applyNumberFormat="1" applyFont="1" applyFill="1" applyBorder="1" applyAlignment="1" applyProtection="0">
      <alignment horizontal="center" vertical="center"/>
    </xf>
    <xf numFmtId="0" fontId="8" fillId="4" borderId="8" applyNumberFormat="0" applyFont="1" applyFill="1" applyBorder="1" applyAlignment="1" applyProtection="0">
      <alignment horizontal="left" vertical="bottom"/>
    </xf>
    <xf numFmtId="49" fontId="7" fillId="6" borderId="2" applyNumberFormat="1" applyFont="1" applyFill="1" applyBorder="1" applyAlignment="1" applyProtection="0">
      <alignment horizontal="left" vertical="center"/>
    </xf>
    <xf numFmtId="0" fontId="0" fillId="4" borderId="9" applyNumberFormat="0" applyFont="1" applyFill="1" applyBorder="1" applyAlignment="1" applyProtection="0">
      <alignment vertical="bottom"/>
    </xf>
    <xf numFmtId="0" fontId="7" fillId="4" borderId="2" applyNumberFormat="0" applyFont="1" applyFill="1" applyBorder="1" applyAlignment="1" applyProtection="0">
      <alignment horizontal="center" vertical="bottom"/>
    </xf>
    <xf numFmtId="0" fontId="7" fillId="5" borderId="2" applyNumberFormat="0" applyFont="1" applyFill="1" applyBorder="1" applyAlignment="1" applyProtection="0">
      <alignment vertical="bottom" wrapText="1"/>
    </xf>
    <xf numFmtId="0" fontId="8" fillId="5" borderId="2" applyNumberFormat="0" applyFont="1" applyFill="1" applyBorder="1" applyAlignment="1" applyProtection="0">
      <alignment vertical="bottom" wrapText="1"/>
    </xf>
    <xf numFmtId="49" fontId="7" fillId="5" borderId="10" applyNumberFormat="1" applyFont="1" applyFill="1" applyBorder="1" applyAlignment="1" applyProtection="0">
      <alignment vertical="center" wrapText="1"/>
    </xf>
    <xf numFmtId="49" fontId="7" fillId="5" borderId="10" applyNumberFormat="1" applyFont="1" applyFill="1" applyBorder="1" applyAlignment="1" applyProtection="0">
      <alignment horizontal="left" vertical="center" wrapText="1"/>
    </xf>
    <xf numFmtId="49" fontId="8" fillId="5" borderId="10" applyNumberFormat="1" applyFont="1" applyFill="1" applyBorder="1" applyAlignment="1" applyProtection="0">
      <alignment horizontal="left" vertical="bottom" wrapText="1"/>
    </xf>
    <xf numFmtId="0" fontId="7" fillId="5" borderId="11" applyNumberFormat="0" applyFont="1" applyFill="1" applyBorder="1" applyAlignment="1" applyProtection="0">
      <alignment horizontal="left" vertical="center" wrapText="1"/>
    </xf>
    <xf numFmtId="49" fontId="7" fillId="5" borderId="12" applyNumberFormat="1" applyFont="1" applyFill="1" applyBorder="1" applyAlignment="1" applyProtection="0">
      <alignment vertical="center" wrapText="1"/>
    </xf>
    <xf numFmtId="49" fontId="7" fillId="5" borderId="12" applyNumberFormat="1" applyFont="1" applyFill="1" applyBorder="1" applyAlignment="1" applyProtection="0">
      <alignment horizontal="left" vertical="center" wrapText="1"/>
    </xf>
    <xf numFmtId="49" fontId="8" fillId="5" borderId="12" applyNumberFormat="1" applyFont="1" applyFill="1" applyBorder="1" applyAlignment="1" applyProtection="0">
      <alignment horizontal="left" vertical="bottom" wrapText="1"/>
    </xf>
    <xf numFmtId="0" fontId="7" fillId="5" borderId="13" applyNumberFormat="0" applyFont="1" applyFill="1" applyBorder="1" applyAlignment="1" applyProtection="0">
      <alignment horizontal="left" vertical="center" wrapText="1"/>
    </xf>
    <xf numFmtId="0" fontId="0" fillId="4" borderId="14" applyNumberFormat="0" applyFont="1" applyFill="1" applyBorder="1" applyAlignment="1" applyProtection="0">
      <alignment vertical="bottom"/>
    </xf>
    <xf numFmtId="49" fontId="7" fillId="4" borderId="2" applyNumberFormat="1" applyFont="1" applyFill="1" applyBorder="1" applyAlignment="1" applyProtection="0">
      <alignment vertical="center" wrapText="1"/>
    </xf>
    <xf numFmtId="49" fontId="8" fillId="4" borderId="2" applyNumberFormat="1" applyFont="1" applyFill="1" applyBorder="1" applyAlignment="1" applyProtection="0">
      <alignment horizontal="left" vertical="bottom" wrapText="1"/>
    </xf>
    <xf numFmtId="0" fontId="7" fillId="4" borderId="15" applyNumberFormat="0" applyFont="1" applyFill="1" applyBorder="1" applyAlignment="1" applyProtection="0">
      <alignment horizontal="left" vertical="center" wrapText="1"/>
    </xf>
    <xf numFmtId="0" fontId="7" fillId="4" borderId="2" applyNumberFormat="0" applyFont="1" applyFill="1" applyBorder="1" applyAlignment="1" applyProtection="0">
      <alignment horizontal="left" vertical="bottom" wrapText="1"/>
    </xf>
    <xf numFmtId="0" fontId="8" fillId="5" borderId="2" applyNumberFormat="0" applyFont="1" applyFill="1" applyBorder="1" applyAlignment="1" applyProtection="0">
      <alignment horizontal="left" vertical="bottom" wrapText="1"/>
    </xf>
    <xf numFmtId="0" fontId="14" fillId="5" borderId="2" applyNumberFormat="0" applyFont="1" applyFill="1" applyBorder="1" applyAlignment="1" applyProtection="0">
      <alignment horizontal="left" vertical="bottom" wrapText="1"/>
    </xf>
    <xf numFmtId="0" fontId="7" fillId="5" borderId="2" applyNumberFormat="1" applyFont="1" applyFill="1" applyBorder="1" applyAlignment="1" applyProtection="0">
      <alignment horizontal="left" vertical="center"/>
    </xf>
    <xf numFmtId="49" fontId="7" fillId="6" borderId="2" applyNumberFormat="1" applyFont="1" applyFill="1" applyBorder="1" applyAlignment="1" applyProtection="0">
      <alignment vertical="center"/>
    </xf>
    <xf numFmtId="49" fontId="7" fillId="6" borderId="11" applyNumberFormat="1" applyFont="1" applyFill="1" applyBorder="1" applyAlignment="1" applyProtection="0">
      <alignment horizontal="left" vertical="center" wrapText="1"/>
    </xf>
    <xf numFmtId="49" fontId="7" fillId="5" borderId="16" applyNumberFormat="1" applyFont="1" applyFill="1" applyBorder="1" applyAlignment="1" applyProtection="0">
      <alignment horizontal="left" vertical="center" wrapText="1"/>
    </xf>
    <xf numFmtId="49" fontId="7" fillId="5" borderId="11" applyNumberFormat="1" applyFont="1" applyFill="1" applyBorder="1" applyAlignment="1" applyProtection="0">
      <alignment vertical="center" wrapText="1"/>
    </xf>
    <xf numFmtId="49" fontId="7" fillId="5" borderId="11" applyNumberFormat="1" applyFont="1" applyFill="1" applyBorder="1" applyAlignment="1" applyProtection="0">
      <alignment horizontal="left" vertical="center" wrapText="1"/>
    </xf>
    <xf numFmtId="49" fontId="8" fillId="5" borderId="11" applyNumberFormat="1" applyFont="1" applyFill="1" applyBorder="1" applyAlignment="1" applyProtection="0">
      <alignment horizontal="left" vertical="center" wrapText="1"/>
    </xf>
    <xf numFmtId="49" fontId="8" fillId="5" borderId="12" applyNumberFormat="1" applyFont="1" applyFill="1" applyBorder="1" applyAlignment="1" applyProtection="0">
      <alignment horizontal="left" vertical="center" wrapText="1"/>
    </xf>
    <xf numFmtId="49" fontId="7" fillId="5" borderId="13" applyNumberFormat="1" applyFont="1" applyFill="1" applyBorder="1" applyAlignment="1" applyProtection="0">
      <alignment horizontal="left" vertical="center" wrapText="1"/>
    </xf>
    <xf numFmtId="49" fontId="7" fillId="5" borderId="2" applyNumberFormat="1" applyFont="1" applyFill="1" applyBorder="1" applyAlignment="1" applyProtection="0">
      <alignment horizontal="left" vertical="bottom" wrapText="1"/>
    </xf>
    <xf numFmtId="49" fontId="8" fillId="4" borderId="2" applyNumberFormat="1" applyFont="1" applyFill="1" applyBorder="1" applyAlignment="1" applyProtection="0">
      <alignment horizontal="left" vertical="center"/>
    </xf>
    <xf numFmtId="0" fontId="7" fillId="4" borderId="2" applyNumberFormat="0" applyFont="1" applyFill="1" applyBorder="1" applyAlignment="1" applyProtection="0">
      <alignment horizontal="left" vertical="center"/>
    </xf>
    <xf numFmtId="49" fontId="0" fillId="5" borderId="2" applyNumberFormat="1" applyFont="1" applyFill="1" applyBorder="1" applyAlignment="1" applyProtection="0">
      <alignment vertical="center" wrapText="1"/>
    </xf>
    <xf numFmtId="49" fontId="15" fillId="5" borderId="2" applyNumberFormat="1" applyFont="1" applyFill="1" applyBorder="1" applyAlignment="1" applyProtection="0">
      <alignment horizontal="left" vertical="bottom" wrapText="1"/>
    </xf>
    <xf numFmtId="0" fontId="7" fillId="5" borderId="2" applyNumberFormat="1" applyFont="1" applyFill="1" applyBorder="1" applyAlignment="1" applyProtection="0">
      <alignment horizontal="left" vertical="bottom" wrapText="1"/>
    </xf>
    <xf numFmtId="0" fontId="0" fillId="4" borderId="17" applyNumberFormat="0" applyFont="1" applyFill="1" applyBorder="1" applyAlignment="1" applyProtection="0">
      <alignment vertical="bottom"/>
    </xf>
    <xf numFmtId="49" fontId="7" fillId="5" borderId="4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49" fontId="7" fillId="4" borderId="2" applyNumberFormat="1" applyFont="1" applyFill="1" applyBorder="1" applyAlignment="1" applyProtection="0">
      <alignment horizontal="left" vertical="bottom" wrapText="1"/>
    </xf>
    <xf numFmtId="49" fontId="16" fillId="4" borderId="2" applyNumberFormat="1" applyFont="1" applyFill="1" applyBorder="1" applyAlignment="1" applyProtection="0">
      <alignment horizontal="center" vertical="center"/>
    </xf>
    <xf numFmtId="49" fontId="7" fillId="4" borderId="11" applyNumberFormat="1" applyFont="1" applyFill="1" applyBorder="1" applyAlignment="1" applyProtection="0">
      <alignment horizontal="left" vertical="center" wrapText="1"/>
    </xf>
    <xf numFmtId="49" fontId="7" fillId="4" borderId="11" applyNumberFormat="1" applyFont="1" applyFill="1" applyBorder="1" applyAlignment="1" applyProtection="0">
      <alignment vertical="center"/>
    </xf>
    <xf numFmtId="0" fontId="7" fillId="5" borderId="2" applyNumberFormat="0" applyFont="1" applyFill="1" applyBorder="1" applyAlignment="1" applyProtection="0">
      <alignment vertical="bottom"/>
    </xf>
    <xf numFmtId="0" fontId="7" fillId="5" borderId="2" applyNumberFormat="0" applyFont="1" applyFill="1" applyBorder="1" applyAlignment="1" applyProtection="0">
      <alignment horizontal="center" vertical="bottom"/>
    </xf>
    <xf numFmtId="0" fontId="7" fillId="4" borderId="11" applyNumberFormat="0" applyFont="1" applyFill="1" applyBorder="1" applyAlignment="1" applyProtection="0">
      <alignment vertical="bottom"/>
    </xf>
    <xf numFmtId="0" fontId="7" fillId="4" borderId="11" applyNumberFormat="0" applyFont="1" applyFill="1" applyBorder="1" applyAlignment="1" applyProtection="0">
      <alignment vertical="center"/>
    </xf>
    <xf numFmtId="0" fontId="7" fillId="5" borderId="10" applyNumberFormat="0" applyFont="1" applyFill="1" applyBorder="1" applyAlignment="1" applyProtection="0">
      <alignment horizontal="left" vertical="center"/>
    </xf>
    <xf numFmtId="0" fontId="8" fillId="5" borderId="12" applyNumberFormat="0" applyFont="1" applyFill="1" applyBorder="1" applyAlignment="1" applyProtection="0">
      <alignment horizontal="left" vertical="center" wrapText="1"/>
    </xf>
    <xf numFmtId="0" fontId="7" fillId="5" borderId="12" applyNumberFormat="0" applyFont="1" applyFill="1" applyBorder="1" applyAlignment="1" applyProtection="0">
      <alignment horizontal="left" vertical="center"/>
    </xf>
    <xf numFmtId="0" fontId="17" fillId="5" borderId="2" applyNumberFormat="0" applyFont="1" applyFill="1" applyBorder="1" applyAlignment="1" applyProtection="0">
      <alignment horizontal="left" vertical="center" wrapText="1"/>
    </xf>
    <xf numFmtId="49" fontId="7" fillId="4" borderId="10" applyNumberFormat="1" applyFont="1" applyFill="1" applyBorder="1" applyAlignment="1" applyProtection="0">
      <alignment vertical="center" wrapText="1"/>
    </xf>
    <xf numFmtId="49" fontId="7" fillId="4" borderId="10" applyNumberFormat="1" applyFont="1" applyFill="1" applyBorder="1" applyAlignment="1" applyProtection="0">
      <alignment horizontal="left" vertical="center" wrapText="1"/>
    </xf>
    <xf numFmtId="49" fontId="8" fillId="4" borderId="10" applyNumberFormat="1" applyFont="1" applyFill="1" applyBorder="1" applyAlignment="1" applyProtection="0">
      <alignment horizontal="left" vertical="center" wrapText="1"/>
    </xf>
    <xf numFmtId="49" fontId="7" fillId="5" borderId="10" applyNumberFormat="1" applyFont="1" applyFill="1" applyBorder="1" applyAlignment="1" applyProtection="0">
      <alignment vertical="center"/>
    </xf>
    <xf numFmtId="49" fontId="7" fillId="5" borderId="10" applyNumberFormat="1" applyFont="1" applyFill="1" applyBorder="1" applyAlignment="1" applyProtection="0">
      <alignment horizontal="left" vertical="center"/>
    </xf>
    <xf numFmtId="49" fontId="8" fillId="5" borderId="10" applyNumberFormat="1" applyFont="1" applyFill="1" applyBorder="1" applyAlignment="1" applyProtection="0">
      <alignment horizontal="left" vertical="center"/>
    </xf>
    <xf numFmtId="49" fontId="8" fillId="5" borderId="10" applyNumberFormat="1" applyFont="1" applyFill="1" applyBorder="1" applyAlignment="1" applyProtection="0">
      <alignment horizontal="left" vertical="center" wrapText="1"/>
    </xf>
    <xf numFmtId="49" fontId="7" fillId="4" borderId="12" applyNumberFormat="1" applyFont="1" applyFill="1" applyBorder="1" applyAlignment="1" applyProtection="0">
      <alignment vertical="center"/>
    </xf>
    <xf numFmtId="49" fontId="7" fillId="4" borderId="12" applyNumberFormat="1" applyFont="1" applyFill="1" applyBorder="1" applyAlignment="1" applyProtection="0">
      <alignment horizontal="left" vertical="center"/>
    </xf>
    <xf numFmtId="49" fontId="8" fillId="4" borderId="12" applyNumberFormat="1" applyFont="1" applyFill="1" applyBorder="1" applyAlignment="1" applyProtection="0">
      <alignment horizontal="left" vertical="center"/>
    </xf>
    <xf numFmtId="49" fontId="8" fillId="4" borderId="12" applyNumberFormat="1" applyFont="1" applyFill="1" applyBorder="1" applyAlignment="1" applyProtection="0">
      <alignment horizontal="left" vertical="center" wrapText="1"/>
    </xf>
    <xf numFmtId="49" fontId="9" fillId="4" borderId="2" applyNumberFormat="1" applyFont="1" applyFill="1" applyBorder="1" applyAlignment="1" applyProtection="0">
      <alignment vertical="bottom"/>
    </xf>
    <xf numFmtId="49" fontId="7" fillId="5" borderId="11" applyNumberFormat="1" applyFont="1" applyFill="1" applyBorder="1" applyAlignment="1" applyProtection="0">
      <alignment horizontal="center" vertical="center" wrapText="1"/>
    </xf>
    <xf numFmtId="0" fontId="7" fillId="5" borderId="2" applyNumberFormat="0" applyFont="1" applyFill="1" applyBorder="1" applyAlignment="1" applyProtection="0">
      <alignment horizontal="center" vertical="center" wrapText="1"/>
    </xf>
    <xf numFmtId="49" fontId="7" fillId="5" borderId="12" applyNumberFormat="1" applyFont="1" applyFill="1" applyBorder="1" applyAlignment="1" applyProtection="0">
      <alignment vertical="center"/>
    </xf>
    <xf numFmtId="49" fontId="7" fillId="5" borderId="12" applyNumberFormat="1" applyFont="1" applyFill="1" applyBorder="1" applyAlignment="1" applyProtection="0">
      <alignment horizontal="left" vertical="center"/>
    </xf>
    <xf numFmtId="49" fontId="8" fillId="5" borderId="12" applyNumberFormat="1" applyFont="1" applyFill="1" applyBorder="1" applyAlignment="1" applyProtection="0">
      <alignment horizontal="left" vertical="center"/>
    </xf>
    <xf numFmtId="0" fontId="7" fillId="5" borderId="12" applyNumberFormat="0" applyFont="1" applyFill="1" applyBorder="1" applyAlignment="1" applyProtection="0">
      <alignment vertical="center" wrapText="1"/>
    </xf>
    <xf numFmtId="0" fontId="7" fillId="5" borderId="12" applyNumberFormat="0" applyFont="1" applyFill="1" applyBorder="1" applyAlignment="1" applyProtection="0">
      <alignment horizontal="left" vertical="center" wrapText="1"/>
    </xf>
    <xf numFmtId="0" fontId="7" fillId="5" borderId="10" applyNumberFormat="1" applyFont="1" applyFill="1" applyBorder="1" applyAlignment="1" applyProtection="0">
      <alignment horizontal="left" vertical="center" wrapText="1"/>
    </xf>
    <xf numFmtId="49" fontId="7" fillId="4" borderId="12" applyNumberFormat="1" applyFont="1" applyFill="1" applyBorder="1" applyAlignment="1" applyProtection="0">
      <alignment horizontal="left" vertical="center" wrapText="1"/>
    </xf>
    <xf numFmtId="49" fontId="18" fillId="4" borderId="2" applyNumberFormat="1" applyFont="1" applyFill="1" applyBorder="1" applyAlignment="1" applyProtection="0">
      <alignment horizontal="center" vertical="center"/>
    </xf>
    <xf numFmtId="49" fontId="7" fillId="5" borderId="2" applyNumberFormat="1" applyFont="1" applyFill="1" applyBorder="1" applyAlignment="1" applyProtection="0">
      <alignment horizontal="center" vertical="center" wrapText="1"/>
    </xf>
    <xf numFmtId="49" fontId="18" fillId="5" borderId="2" applyNumberFormat="1" applyFont="1" applyFill="1" applyBorder="1" applyAlignment="1" applyProtection="0">
      <alignment horizontal="center" vertical="center"/>
    </xf>
    <xf numFmtId="0" fontId="7" fillId="5" borderId="15" applyNumberFormat="0" applyFont="1" applyFill="1" applyBorder="1" applyAlignment="1" applyProtection="0">
      <alignment horizontal="left" vertical="center" wrapText="1"/>
    </xf>
    <xf numFmtId="49" fontId="7" fillId="4" borderId="11" applyNumberFormat="1" applyFont="1" applyFill="1" applyBorder="1" applyAlignment="1" applyProtection="0">
      <alignment vertical="bottom"/>
    </xf>
    <xf numFmtId="49" fontId="7" fillId="5" borderId="12" applyNumberFormat="1" applyFont="1" applyFill="1" applyBorder="1" applyAlignment="1" applyProtection="0">
      <alignment horizontal="left" vertical="bottom" wrapText="1"/>
    </xf>
    <xf numFmtId="49" fontId="19" fillId="4" borderId="2" applyNumberFormat="1" applyFont="1" applyFill="1" applyBorder="1" applyAlignment="1" applyProtection="0">
      <alignment vertical="center"/>
    </xf>
    <xf numFmtId="49" fontId="18" fillId="4" borderId="19" applyNumberFormat="1" applyFont="1" applyFill="1" applyBorder="1" applyAlignment="1" applyProtection="0">
      <alignment horizontal="center" vertical="center"/>
    </xf>
    <xf numFmtId="0" fontId="18" fillId="4" borderId="2" applyNumberFormat="0" applyFont="1" applyFill="1" applyBorder="1" applyAlignment="1" applyProtection="0">
      <alignment vertical="center"/>
    </xf>
    <xf numFmtId="49" fontId="8" fillId="5" borderId="1" applyNumberFormat="1" applyFont="1" applyFill="1" applyBorder="1" applyAlignment="1" applyProtection="0">
      <alignment horizontal="left" vertical="center" wrapText="1"/>
    </xf>
    <xf numFmtId="49" fontId="8" fillId="5" borderId="19" applyNumberFormat="1" applyFont="1" applyFill="1" applyBorder="1" applyAlignment="1" applyProtection="0">
      <alignment horizontal="left" vertical="center" wrapText="1"/>
    </xf>
    <xf numFmtId="49" fontId="8" fillId="5" borderId="2" applyNumberFormat="1" applyFont="1" applyFill="1" applyBorder="1" applyAlignment="1" applyProtection="0">
      <alignment vertical="bottom" wrapText="1"/>
    </xf>
    <xf numFmtId="59" fontId="7" fillId="4" borderId="2" applyNumberFormat="1" applyFont="1" applyFill="1" applyBorder="1" applyAlignment="1" applyProtection="0">
      <alignment vertical="center"/>
    </xf>
    <xf numFmtId="49" fontId="8" fillId="4" borderId="2" applyNumberFormat="1" applyFont="1" applyFill="1" applyBorder="1" applyAlignment="1" applyProtection="0">
      <alignment horizontal="left" vertical="bottom"/>
    </xf>
    <xf numFmtId="49" fontId="8" fillId="6" borderId="2" applyNumberFormat="1" applyFont="1" applyFill="1" applyBorder="1" applyAlignment="1" applyProtection="0">
      <alignment horizontal="left" vertical="center" wrapText="1"/>
    </xf>
    <xf numFmtId="49" fontId="8" fillId="6" borderId="2" applyNumberFormat="1" applyFont="1" applyFill="1" applyBorder="1" applyAlignment="1" applyProtection="0">
      <alignment horizontal="left" vertical="center"/>
    </xf>
    <xf numFmtId="49" fontId="14" fillId="5" borderId="2" applyNumberFormat="1" applyFont="1" applyFill="1" applyBorder="1" applyAlignment="1" applyProtection="0">
      <alignment horizontal="left" vertical="center" wrapText="1"/>
    </xf>
    <xf numFmtId="0" fontId="14" fillId="5" borderId="2" applyNumberFormat="0" applyFont="1" applyFill="1" applyBorder="1" applyAlignment="1" applyProtection="0">
      <alignment horizontal="left" vertical="center" wrapText="1"/>
    </xf>
    <xf numFmtId="0" fontId="3" fillId="2" borderId="19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center"/>
    </xf>
    <xf numFmtId="0" fontId="0" fillId="4" borderId="2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 wrapText="1"/>
    </xf>
    <xf numFmtId="0" fontId="8" fillId="4" borderId="2" applyNumberFormat="0" applyFont="1" applyFill="1" applyBorder="1" applyAlignment="1" applyProtection="0">
      <alignment horizontal="left" vertical="center" wrapText="1"/>
    </xf>
    <xf numFmtId="0" fontId="0" fillId="4" borderId="22" applyNumberFormat="0" applyFont="1" applyFill="1" applyBorder="1" applyAlignment="1" applyProtection="0">
      <alignment vertical="bottom"/>
    </xf>
    <xf numFmtId="0" fontId="0" fillId="4" borderId="22" applyNumberFormat="0" applyFont="1" applyFill="1" applyBorder="1" applyAlignment="1" applyProtection="0">
      <alignment vertical="center"/>
    </xf>
    <xf numFmtId="0" fontId="0" fillId="4" borderId="23" applyNumberFormat="0" applyFont="1" applyFill="1" applyBorder="1" applyAlignment="1" applyProtection="0">
      <alignment vertical="center"/>
    </xf>
    <xf numFmtId="0" fontId="0" fillId="4" borderId="24" applyNumberFormat="0" applyFont="1" applyFill="1" applyBorder="1" applyAlignment="1" applyProtection="0">
      <alignment vertical="bottom"/>
    </xf>
    <xf numFmtId="0" fontId="0" fillId="4" borderId="25" applyNumberFormat="0" applyFont="1" applyFill="1" applyBorder="1" applyAlignment="1" applyProtection="0">
      <alignment vertical="center"/>
    </xf>
    <xf numFmtId="0" fontId="0" fillId="4" borderId="25" applyNumberFormat="0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center" wrapText="1"/>
    </xf>
    <xf numFmtId="49" fontId="8" fillId="4" borderId="2" applyNumberFormat="1" applyFont="1" applyFill="1" applyBorder="1" applyAlignment="1" applyProtection="0">
      <alignment horizontal="left" vertical="center" wrapText="1"/>
    </xf>
    <xf numFmtId="49" fontId="0" fillId="4" borderId="11" applyNumberFormat="1" applyFont="1" applyFill="1" applyBorder="1" applyAlignment="1" applyProtection="0">
      <alignment vertical="center" wrapText="1"/>
    </xf>
    <xf numFmtId="49" fontId="8" fillId="4" borderId="11" applyNumberFormat="1" applyFont="1" applyFill="1" applyBorder="1" applyAlignment="1" applyProtection="0">
      <alignment horizontal="left" vertical="center" wrapText="1"/>
    </xf>
    <xf numFmtId="0" fontId="0" fillId="4" borderId="26" applyNumberFormat="0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0" fillId="4" borderId="28" applyNumberFormat="1" applyFont="1" applyFill="1" applyBorder="1" applyAlignment="1" applyProtection="0">
      <alignment horizontal="left" vertical="center" wrapText="1"/>
    </xf>
    <xf numFmtId="49" fontId="0" fillId="4" borderId="28" applyNumberFormat="1" applyFont="1" applyFill="1" applyBorder="1" applyAlignment="1" applyProtection="0">
      <alignment vertical="center"/>
    </xf>
    <xf numFmtId="49" fontId="21" fillId="4" borderId="28" applyNumberFormat="1" applyFont="1" applyFill="1" applyBorder="1" applyAlignment="1" applyProtection="0">
      <alignment horizontal="center" vertical="center" wrapText="1"/>
    </xf>
    <xf numFmtId="49" fontId="22" fillId="4" borderId="28" applyNumberFormat="1" applyFont="1" applyFill="1" applyBorder="1" applyAlignment="1" applyProtection="0">
      <alignment horizontal="center" vertical="center" wrapText="1"/>
    </xf>
    <xf numFmtId="49" fontId="20" fillId="4" borderId="28" applyNumberFormat="1" applyFont="1" applyFill="1" applyBorder="1" applyAlignment="1" applyProtection="0">
      <alignment vertical="center" wrapText="1"/>
    </xf>
    <xf numFmtId="49" fontId="0" fillId="4" borderId="28" applyNumberFormat="1" applyFont="1" applyFill="1" applyBorder="1" applyAlignment="1" applyProtection="0">
      <alignment vertical="center" wrapText="1"/>
    </xf>
    <xf numFmtId="49" fontId="0" fillId="4" borderId="28" applyNumberFormat="1" applyFont="1" applyFill="1" applyBorder="1" applyAlignment="1" applyProtection="0">
      <alignment vertical="bottom" wrapText="1"/>
    </xf>
    <xf numFmtId="0" fontId="0" fillId="4" borderId="29" applyNumberFormat="0" applyFont="1" applyFill="1" applyBorder="1" applyAlignment="1" applyProtection="0">
      <alignment vertical="center" wrapText="1"/>
    </xf>
    <xf numFmtId="0" fontId="0" fillId="4" borderId="30" applyNumberFormat="1" applyFont="1" applyFill="1" applyBorder="1" applyAlignment="1" applyProtection="0">
      <alignment vertical="center" wrapText="1"/>
    </xf>
    <xf numFmtId="49" fontId="0" fillId="4" borderId="10" applyNumberFormat="1" applyFont="1" applyFill="1" applyBorder="1" applyAlignment="1" applyProtection="0">
      <alignment vertical="center"/>
    </xf>
    <xf numFmtId="49" fontId="0" fillId="4" borderId="12" applyNumberFormat="1" applyFont="1" applyFill="1" applyBorder="1" applyAlignment="1" applyProtection="0">
      <alignment vertical="center" wrapText="1"/>
    </xf>
    <xf numFmtId="49" fontId="21" fillId="4" borderId="12" applyNumberFormat="1" applyFont="1" applyFill="1" applyBorder="1" applyAlignment="1" applyProtection="0">
      <alignment vertical="center" wrapText="1"/>
    </xf>
    <xf numFmtId="49" fontId="23" fillId="4" borderId="12" applyNumberFormat="1" applyFont="1" applyFill="1" applyBorder="1" applyAlignment="1" applyProtection="0">
      <alignment horizontal="left" vertical="bottom" wrapText="1"/>
    </xf>
    <xf numFmtId="0" fontId="0" fillId="4" borderId="13" applyNumberFormat="0" applyFont="1" applyFill="1" applyBorder="1" applyAlignment="1" applyProtection="0">
      <alignment vertical="center" wrapText="1"/>
    </xf>
    <xf numFmtId="0" fontId="0" fillId="4" borderId="31" applyNumberFormat="0" applyFont="1" applyFill="1" applyBorder="1" applyAlignment="1" applyProtection="0">
      <alignment vertical="center" wrapText="1"/>
    </xf>
    <xf numFmtId="0" fontId="0" fillId="4" borderId="11" applyNumberFormat="0" applyFont="1" applyFill="1" applyBorder="1" applyAlignment="1" applyProtection="0">
      <alignment vertical="center" wrapText="1"/>
    </xf>
    <xf numFmtId="0" fontId="21" fillId="4" borderId="11" applyNumberFormat="0" applyFont="1" applyFill="1" applyBorder="1" applyAlignment="1" applyProtection="0">
      <alignment vertical="center" wrapText="1"/>
    </xf>
    <xf numFmtId="49" fontId="21" fillId="4" borderId="11" applyNumberFormat="1" applyFont="1" applyFill="1" applyBorder="1" applyAlignment="1" applyProtection="0">
      <alignment vertical="center" wrapText="1"/>
    </xf>
    <xf numFmtId="49" fontId="23" fillId="4" borderId="11" applyNumberFormat="1" applyFont="1" applyFill="1" applyBorder="1" applyAlignment="1" applyProtection="0">
      <alignment horizontal="left" vertical="bottom" wrapText="1"/>
    </xf>
    <xf numFmtId="0" fontId="0" fillId="4" borderId="8" applyNumberFormat="0" applyFont="1" applyFill="1" applyBorder="1" applyAlignment="1" applyProtection="0">
      <alignment vertical="center" wrapText="1"/>
    </xf>
    <xf numFmtId="0" fontId="0" fillId="4" borderId="32" applyNumberFormat="1" applyFont="1" applyFill="1" applyBorder="1" applyAlignment="1" applyProtection="0">
      <alignment vertical="center" wrapText="1"/>
    </xf>
    <xf numFmtId="49" fontId="0" fillId="4" borderId="11" applyNumberFormat="1" applyFont="1" applyFill="1" applyBorder="1" applyAlignment="1" applyProtection="0">
      <alignment vertical="center"/>
    </xf>
    <xf numFmtId="49" fontId="0" fillId="4" borderId="10" applyNumberFormat="1" applyFont="1" applyFill="1" applyBorder="1" applyAlignment="1" applyProtection="0">
      <alignment vertical="center" wrapText="1"/>
    </xf>
    <xf numFmtId="49" fontId="21" fillId="4" borderId="10" applyNumberFormat="1" applyFont="1" applyFill="1" applyBorder="1" applyAlignment="1" applyProtection="0">
      <alignment vertical="center" wrapText="1"/>
    </xf>
    <xf numFmtId="0" fontId="21" fillId="4" borderId="10" applyNumberFormat="0" applyFont="1" applyFill="1" applyBorder="1" applyAlignment="1" applyProtection="0">
      <alignment vertical="center" wrapText="1"/>
    </xf>
    <xf numFmtId="0" fontId="0" fillId="4" borderId="10" applyNumberFormat="0" applyFont="1" applyFill="1" applyBorder="1" applyAlignment="1" applyProtection="0">
      <alignment vertical="center" wrapText="1"/>
    </xf>
    <xf numFmtId="0" fontId="24" fillId="4" borderId="10" applyNumberFormat="0" applyFont="1" applyFill="1" applyBorder="1" applyAlignment="1" applyProtection="0">
      <alignment horizontal="left" vertical="bottom" wrapText="1"/>
    </xf>
    <xf numFmtId="0" fontId="0" fillId="4" borderId="16" applyNumberFormat="0" applyFont="1" applyFill="1" applyBorder="1" applyAlignment="1" applyProtection="0">
      <alignment vertical="center" wrapText="1"/>
    </xf>
    <xf numFmtId="49" fontId="0" fillId="4" borderId="12" applyNumberFormat="1" applyFont="1" applyFill="1" applyBorder="1" applyAlignment="1" applyProtection="0">
      <alignment vertical="center"/>
    </xf>
    <xf numFmtId="49" fontId="24" fillId="4" borderId="12" applyNumberFormat="1" applyFont="1" applyFill="1" applyBorder="1" applyAlignment="1" applyProtection="0">
      <alignment horizontal="left" vertical="bottom" wrapText="1"/>
    </xf>
    <xf numFmtId="49" fontId="0" fillId="4" borderId="13" applyNumberFormat="1" applyFont="1" applyFill="1" applyBorder="1" applyAlignment="1" applyProtection="0">
      <alignment vertical="center" wrapText="1"/>
    </xf>
    <xf numFmtId="0" fontId="0" fillId="4" borderId="33" applyNumberFormat="0" applyFont="1" applyFill="1" applyBorder="1" applyAlignment="1" applyProtection="0">
      <alignment vertical="center" wrapText="1"/>
    </xf>
    <xf numFmtId="49" fontId="0" fillId="4" borderId="2" applyNumberFormat="1" applyFont="1" applyFill="1" applyBorder="1" applyAlignment="1" applyProtection="0">
      <alignment vertical="center"/>
    </xf>
    <xf numFmtId="0" fontId="21" fillId="4" borderId="2" applyNumberFormat="0" applyFont="1" applyFill="1" applyBorder="1" applyAlignment="1" applyProtection="0">
      <alignment vertical="center" wrapText="1"/>
    </xf>
    <xf numFmtId="49" fontId="21" fillId="4" borderId="2" applyNumberFormat="1" applyFont="1" applyFill="1" applyBorder="1" applyAlignment="1" applyProtection="0">
      <alignment vertical="center" wrapText="1"/>
    </xf>
    <xf numFmtId="49" fontId="24" fillId="4" borderId="2" applyNumberFormat="1" applyFont="1" applyFill="1" applyBorder="1" applyAlignment="1" applyProtection="0">
      <alignment horizontal="left" vertical="bottom" wrapText="1"/>
    </xf>
    <xf numFmtId="49" fontId="0" fillId="4" borderId="15" applyNumberFormat="1" applyFont="1" applyFill="1" applyBorder="1" applyAlignment="1" applyProtection="0">
      <alignment vertical="center" wrapText="1"/>
    </xf>
    <xf numFmtId="0" fontId="0" fillId="4" borderId="15" applyNumberFormat="0" applyFont="1" applyFill="1" applyBorder="1" applyAlignment="1" applyProtection="0">
      <alignment vertical="center" wrapText="1"/>
    </xf>
    <xf numFmtId="49" fontId="24" fillId="4" borderId="11" applyNumberFormat="1" applyFont="1" applyFill="1" applyBorder="1" applyAlignment="1" applyProtection="0">
      <alignment horizontal="left" vertical="bottom" wrapText="1"/>
    </xf>
    <xf numFmtId="49" fontId="24" fillId="4" borderId="10" applyNumberFormat="1" applyFont="1" applyFill="1" applyBorder="1" applyAlignment="1" applyProtection="0">
      <alignment horizontal="left" vertical="bottom" wrapText="1"/>
    </xf>
    <xf numFmtId="49" fontId="21" fillId="4" borderId="2" applyNumberFormat="1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bottom" wrapText="1"/>
    </xf>
    <xf numFmtId="49" fontId="21" fillId="4" borderId="11" applyNumberFormat="1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bottom" wrapText="1"/>
    </xf>
    <xf numFmtId="49" fontId="21" fillId="4" borderId="12" applyNumberFormat="1" applyFont="1" applyFill="1" applyBorder="1" applyAlignment="1" applyProtection="0">
      <alignment vertical="center"/>
    </xf>
    <xf numFmtId="49" fontId="24" fillId="4" borderId="12" applyNumberFormat="1" applyFont="1" applyFill="1" applyBorder="1" applyAlignment="1" applyProtection="0">
      <alignment horizontal="left" vertical="bottom"/>
    </xf>
    <xf numFmtId="49" fontId="24" fillId="4" borderId="34" applyNumberFormat="1" applyFont="1" applyFill="1" applyBorder="1" applyAlignment="1" applyProtection="0">
      <alignment vertical="bottom"/>
    </xf>
    <xf numFmtId="49" fontId="24" fillId="4" borderId="35" applyNumberFormat="1" applyFont="1" applyFill="1" applyBorder="1" applyAlignment="1" applyProtection="0">
      <alignment vertical="bottom"/>
    </xf>
    <xf numFmtId="49" fontId="24" fillId="4" borderId="36" applyNumberFormat="1" applyFont="1" applyFill="1" applyBorder="1" applyAlignment="1" applyProtection="0">
      <alignment horizontal="center" vertical="bottom" wrapText="1"/>
    </xf>
    <xf numFmtId="0" fontId="24" fillId="4" borderId="11" applyNumberFormat="0" applyFont="1" applyFill="1" applyBorder="1" applyAlignment="1" applyProtection="0">
      <alignment horizontal="left" vertical="bottom" wrapText="1"/>
    </xf>
    <xf numFmtId="0" fontId="0" fillId="4" borderId="37" applyNumberFormat="1" applyFont="1" applyFill="1" applyBorder="1" applyAlignment="1" applyProtection="0">
      <alignment vertical="center" wrapText="1"/>
    </xf>
    <xf numFmtId="0" fontId="0" fillId="4" borderId="38" applyNumberFormat="0" applyFont="1" applyFill="1" applyBorder="1" applyAlignment="1" applyProtection="0">
      <alignment horizontal="left" vertical="center" wrapText="1"/>
    </xf>
    <xf numFmtId="0" fontId="0" fillId="4" borderId="39" applyNumberFormat="0" applyFont="1" applyFill="1" applyBorder="1" applyAlignment="1" applyProtection="0">
      <alignment horizontal="left" vertical="center" wrapText="1"/>
    </xf>
    <xf numFmtId="0" fontId="0" fillId="4" borderId="40" applyNumberFormat="0" applyFont="1" applyFill="1" applyBorder="1" applyAlignment="1" applyProtection="0">
      <alignment vertical="center" wrapText="1"/>
    </xf>
    <xf numFmtId="49" fontId="21" fillId="4" borderId="34" applyNumberFormat="1" applyFont="1" applyFill="1" applyBorder="1" applyAlignment="1" applyProtection="0">
      <alignment vertical="center" wrapText="1"/>
    </xf>
    <xf numFmtId="0" fontId="0" fillId="4" borderId="13" applyNumberFormat="0" applyFont="1" applyFill="1" applyBorder="1" applyAlignment="1" applyProtection="0">
      <alignment vertical="center"/>
    </xf>
    <xf numFmtId="0" fontId="0" fillId="4" borderId="14" applyNumberFormat="0" applyFont="1" applyFill="1" applyBorder="1" applyAlignment="1" applyProtection="0">
      <alignment vertical="center" wrapText="1"/>
    </xf>
    <xf numFmtId="0" fontId="0" fillId="4" borderId="41" applyNumberFormat="0" applyFont="1" applyFill="1" applyBorder="1" applyAlignment="1" applyProtection="0">
      <alignment vertical="center" wrapText="1"/>
    </xf>
    <xf numFmtId="0" fontId="21" fillId="4" borderId="35" applyNumberFormat="0" applyFont="1" applyFill="1" applyBorder="1" applyAlignment="1" applyProtection="0">
      <alignment vertical="center" wrapText="1"/>
    </xf>
    <xf numFmtId="0" fontId="0" fillId="4" borderId="15" applyNumberFormat="0" applyFont="1" applyFill="1" applyBorder="1" applyAlignment="1" applyProtection="0">
      <alignment vertical="center"/>
    </xf>
    <xf numFmtId="0" fontId="0" fillId="4" borderId="42" applyNumberFormat="0" applyFont="1" applyFill="1" applyBorder="1" applyAlignment="1" applyProtection="0">
      <alignment vertical="center" wrapText="1"/>
    </xf>
    <xf numFmtId="0" fontId="0" fillId="4" borderId="43" applyNumberFormat="0" applyFont="1" applyFill="1" applyBorder="1" applyAlignment="1" applyProtection="0">
      <alignment vertical="center" wrapText="1"/>
    </xf>
    <xf numFmtId="0" fontId="21" fillId="4" borderId="36" applyNumberFormat="0" applyFont="1" applyFill="1" applyBorder="1" applyAlignment="1" applyProtection="0">
      <alignment vertical="center" wrapText="1"/>
    </xf>
    <xf numFmtId="0" fontId="0" fillId="4" borderId="8" applyNumberFormat="0" applyFont="1" applyFill="1" applyBorder="1" applyAlignment="1" applyProtection="0">
      <alignment vertical="center"/>
    </xf>
    <xf numFmtId="0" fontId="0" fillId="4" borderId="44" applyNumberFormat="0" applyFont="1" applyFill="1" applyBorder="1" applyAlignment="1" applyProtection="0">
      <alignment vertical="center" wrapText="1"/>
    </xf>
    <xf numFmtId="0" fontId="0" fillId="4" borderId="45" applyNumberFormat="0" applyFont="1" applyFill="1" applyBorder="1" applyAlignment="1" applyProtection="0">
      <alignment vertical="center" wrapText="1"/>
    </xf>
    <xf numFmtId="0" fontId="0" fillId="4" borderId="46" applyNumberFormat="0" applyFont="1" applyFill="1" applyBorder="1" applyAlignment="1" applyProtection="0">
      <alignment vertical="center" wrapText="1"/>
    </xf>
    <xf numFmtId="49" fontId="24" fillId="4" borderId="47" applyNumberFormat="1" applyFont="1" applyFill="1" applyBorder="1" applyAlignment="1" applyProtection="0">
      <alignment horizontal="left" vertical="bottom"/>
    </xf>
    <xf numFmtId="49" fontId="24" fillId="4" borderId="35" applyNumberFormat="1" applyFont="1" applyFill="1" applyBorder="1" applyAlignment="1" applyProtection="0">
      <alignment horizontal="left" vertical="bottom"/>
    </xf>
    <xf numFmtId="49" fontId="0" fillId="4" borderId="47" applyNumberFormat="1" applyFont="1" applyFill="1" applyBorder="1" applyAlignment="1" applyProtection="0">
      <alignment vertical="center" wrapText="1"/>
    </xf>
    <xf numFmtId="49" fontId="0" fillId="4" borderId="48" applyNumberFormat="1" applyFont="1" applyFill="1" applyBorder="1" applyAlignment="1" applyProtection="0">
      <alignment vertical="bottom" wrapText="1"/>
    </xf>
    <xf numFmtId="49" fontId="0" fillId="4" borderId="48" applyNumberFormat="1" applyFont="1" applyFill="1" applyBorder="1" applyAlignment="1" applyProtection="0">
      <alignment vertical="center" wrapText="1"/>
    </xf>
    <xf numFmtId="49" fontId="25" fillId="4" borderId="12" applyNumberFormat="1" applyFont="1" applyFill="1" applyBorder="1" applyAlignment="1" applyProtection="0">
      <alignment horizontal="left" vertical="center" wrapText="1"/>
    </xf>
    <xf numFmtId="49" fontId="25" fillId="4" borderId="2" applyNumberFormat="1" applyFont="1" applyFill="1" applyBorder="1" applyAlignment="1" applyProtection="0">
      <alignment horizontal="left" vertical="center" wrapText="1"/>
    </xf>
    <xf numFmtId="49" fontId="25" fillId="4" borderId="11" applyNumberFormat="1" applyFont="1" applyFill="1" applyBorder="1" applyAlignment="1" applyProtection="0">
      <alignment horizontal="left" vertical="center" wrapText="1"/>
    </xf>
    <xf numFmtId="0" fontId="0" fillId="4" borderId="49" applyNumberFormat="0" applyFont="1" applyFill="1" applyBorder="1" applyAlignment="1" applyProtection="0">
      <alignment vertical="center" wrapText="1"/>
    </xf>
    <xf numFmtId="0" fontId="21" fillId="4" borderId="47" applyNumberFormat="0" applyFont="1" applyFill="1" applyBorder="1" applyAlignment="1" applyProtection="0">
      <alignment vertical="center" wrapText="1"/>
    </xf>
    <xf numFmtId="0" fontId="25" fillId="4" borderId="2" applyNumberFormat="0" applyFont="1" applyFill="1" applyBorder="1" applyAlignment="1" applyProtection="0">
      <alignment horizontal="left" vertical="center" wrapText="1"/>
    </xf>
    <xf numFmtId="0" fontId="24" fillId="4" borderId="2" applyNumberFormat="0" applyFont="1" applyFill="1" applyBorder="1" applyAlignment="1" applyProtection="0">
      <alignment horizontal="left" vertical="bottom" wrapText="1"/>
    </xf>
    <xf numFmtId="0" fontId="0" fillId="4" borderId="50" applyNumberFormat="0" applyFont="1" applyFill="1" applyBorder="1" applyAlignment="1" applyProtection="0">
      <alignment vertical="center" wrapText="1"/>
    </xf>
    <xf numFmtId="0" fontId="21" fillId="4" borderId="48" applyNumberFormat="0" applyFont="1" applyFill="1" applyBorder="1" applyAlignment="1" applyProtection="0">
      <alignment vertical="center" wrapText="1"/>
    </xf>
    <xf numFmtId="0" fontId="0" fillId="4" borderId="12" applyNumberFormat="1" applyFont="1" applyFill="1" applyBorder="1" applyAlignment="1" applyProtection="0">
      <alignment vertical="center" wrapText="1"/>
    </xf>
    <xf numFmtId="0" fontId="0" fillId="4" borderId="2" applyNumberFormat="1" applyFont="1" applyFill="1" applyBorder="1" applyAlignment="1" applyProtection="0">
      <alignment vertical="center" wrapText="1"/>
    </xf>
    <xf numFmtId="0" fontId="0" fillId="4" borderId="11" applyNumberFormat="1" applyFont="1" applyFill="1" applyBorder="1" applyAlignment="1" applyProtection="0">
      <alignment vertical="center" wrapText="1"/>
    </xf>
    <xf numFmtId="49" fontId="24" fillId="4" borderId="2" applyNumberFormat="1" applyFont="1" applyFill="1" applyBorder="1" applyAlignment="1" applyProtection="0">
      <alignment horizontal="left" vertical="center"/>
    </xf>
    <xf numFmtId="49" fontId="24" fillId="4" borderId="2" applyNumberFormat="1" applyFont="1" applyFill="1" applyBorder="1" applyAlignment="1" applyProtection="0">
      <alignment horizontal="left" vertical="center" wrapText="1"/>
    </xf>
    <xf numFmtId="0" fontId="26" fillId="4" borderId="2" applyNumberFormat="0" applyFont="1" applyFill="1" applyBorder="1" applyAlignment="1" applyProtection="0">
      <alignment horizontal="left" vertical="bottom" wrapText="1"/>
    </xf>
    <xf numFmtId="49" fontId="0" fillId="4" borderId="35" applyNumberFormat="1" applyFont="1" applyFill="1" applyBorder="1" applyAlignment="1" applyProtection="0">
      <alignment vertical="center"/>
    </xf>
    <xf numFmtId="49" fontId="0" fillId="4" borderId="36" applyNumberFormat="1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vertical="center" wrapText="1"/>
    </xf>
    <xf numFmtId="0" fontId="0" fillId="4" borderId="48" applyNumberFormat="0" applyFont="1" applyFill="1" applyBorder="1" applyAlignment="1" applyProtection="0">
      <alignment vertical="center" wrapText="1"/>
    </xf>
    <xf numFmtId="49" fontId="21" fillId="4" borderId="2" applyNumberFormat="1" applyFont="1" applyFill="1" applyBorder="1" applyAlignment="1" applyProtection="0">
      <alignment vertical="bottom"/>
    </xf>
    <xf numFmtId="49" fontId="21" fillId="4" borderId="11" applyNumberFormat="1" applyFont="1" applyFill="1" applyBorder="1" applyAlignment="1" applyProtection="0">
      <alignment vertical="bottom"/>
    </xf>
    <xf numFmtId="0" fontId="0" fillId="4" borderId="30" applyNumberFormat="0" applyFont="1" applyFill="1" applyBorder="1" applyAlignment="1" applyProtection="0">
      <alignment vertical="center" wrapText="1"/>
    </xf>
    <xf numFmtId="0" fontId="0" fillId="4" borderId="12" applyNumberFormat="0" applyFont="1" applyFill="1" applyBorder="1" applyAlignment="1" applyProtection="0">
      <alignment vertical="center" wrapText="1"/>
    </xf>
    <xf numFmtId="49" fontId="0" fillId="4" borderId="15" applyNumberFormat="1" applyFont="1" applyFill="1" applyBorder="1" applyAlignment="1" applyProtection="0">
      <alignment vertical="center"/>
    </xf>
    <xf numFmtId="49" fontId="0" fillId="4" borderId="8" applyNumberFormat="1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5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52" applyNumberFormat="0" applyFont="1" applyFill="1" applyBorder="1" applyAlignment="1" applyProtection="0">
      <alignment vertical="center"/>
    </xf>
    <xf numFmtId="0" fontId="0" fillId="4" borderId="53" applyNumberFormat="0" applyFont="1" applyFill="1" applyBorder="1" applyAlignment="1" applyProtection="0">
      <alignment vertical="center"/>
    </xf>
    <xf numFmtId="49" fontId="24" fillId="4" borderId="15" applyNumberFormat="1" applyFont="1" applyFill="1" applyBorder="1" applyAlignment="1" applyProtection="0">
      <alignment horizontal="left" vertical="bottom"/>
    </xf>
    <xf numFmtId="0" fontId="0" fillId="4" borderId="36" applyNumberFormat="0" applyFont="1" applyFill="1" applyBorder="1" applyAlignment="1" applyProtection="0">
      <alignment vertical="center" wrapText="1"/>
    </xf>
    <xf numFmtId="0" fontId="24" fillId="4" borderId="11" applyNumberFormat="0" applyFont="1" applyFill="1" applyBorder="1" applyAlignment="1" applyProtection="0">
      <alignment horizontal="left" vertical="bottom"/>
    </xf>
    <xf numFmtId="0" fontId="24" fillId="4" borderId="8" applyNumberFormat="0" applyFont="1" applyFill="1" applyBorder="1" applyAlignment="1" applyProtection="0">
      <alignment horizontal="left" vertical="bottom"/>
    </xf>
    <xf numFmtId="49" fontId="27" fillId="4" borderId="12" applyNumberFormat="1" applyFont="1" applyFill="1" applyBorder="1" applyAlignment="1" applyProtection="0">
      <alignment vertical="center" wrapText="1"/>
    </xf>
    <xf numFmtId="49" fontId="24" fillId="4" borderId="2" applyNumberFormat="1" applyFont="1" applyFill="1" applyBorder="1" applyAlignment="1" applyProtection="0">
      <alignment horizontal="left" vertical="bottom"/>
    </xf>
    <xf numFmtId="49" fontId="28" fillId="4" borderId="2" applyNumberFormat="1" applyFont="1" applyFill="1" applyBorder="1" applyAlignment="1" applyProtection="0">
      <alignment vertical="center" wrapText="1"/>
    </xf>
    <xf numFmtId="0" fontId="24" fillId="4" borderId="15" applyNumberFormat="0" applyFont="1" applyFill="1" applyBorder="1" applyAlignment="1" applyProtection="0">
      <alignment horizontal="left" vertical="center" wrapText="1"/>
    </xf>
    <xf numFmtId="0" fontId="0" fillId="4" borderId="54" applyNumberFormat="0" applyFont="1" applyFill="1" applyBorder="1" applyAlignment="1" applyProtection="0">
      <alignment horizontal="left" vertical="center" wrapText="1"/>
    </xf>
    <xf numFmtId="0" fontId="0" fillId="7" borderId="42" applyNumberFormat="0" applyFont="1" applyFill="1" applyBorder="1" applyAlignment="1" applyProtection="0">
      <alignment horizontal="left" vertical="center" wrapText="1"/>
    </xf>
    <xf numFmtId="49" fontId="0" fillId="7" borderId="10" applyNumberFormat="1" applyFont="1" applyFill="1" applyBorder="1" applyAlignment="1" applyProtection="0">
      <alignment vertical="center"/>
    </xf>
    <xf numFmtId="49" fontId="0" fillId="7" borderId="2" applyNumberFormat="1" applyFont="1" applyFill="1" applyBorder="1" applyAlignment="1" applyProtection="0">
      <alignment vertical="center"/>
    </xf>
    <xf numFmtId="49" fontId="0" fillId="7" borderId="2" applyNumberFormat="1" applyFont="1" applyFill="1" applyBorder="1" applyAlignment="1" applyProtection="0">
      <alignment vertical="center" wrapText="1"/>
    </xf>
    <xf numFmtId="49" fontId="21" fillId="7" borderId="2" applyNumberFormat="1" applyFont="1" applyFill="1" applyBorder="1" applyAlignment="1" applyProtection="0">
      <alignment vertical="center" wrapText="1"/>
    </xf>
    <xf numFmtId="49" fontId="25" fillId="7" borderId="2" applyNumberFormat="1" applyFont="1" applyFill="1" applyBorder="1" applyAlignment="1" applyProtection="0">
      <alignment horizontal="left" vertical="bottom"/>
    </xf>
    <xf numFmtId="0" fontId="24" fillId="7" borderId="15" applyNumberFormat="0" applyFont="1" applyFill="1" applyBorder="1" applyAlignment="1" applyProtection="0">
      <alignment horizontal="left" vertical="center" wrapText="1"/>
    </xf>
    <xf numFmtId="0" fontId="0" fillId="4" borderId="55" applyNumberFormat="0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vertical="bottom" wrapText="1"/>
    </xf>
    <xf numFmtId="0" fontId="24" fillId="4" borderId="8" applyNumberFormat="0" applyFont="1" applyFill="1" applyBorder="1" applyAlignment="1" applyProtection="0">
      <alignment horizontal="left" vertical="center" wrapText="1"/>
    </xf>
    <xf numFmtId="0" fontId="0" fillId="4" borderId="39" applyNumberFormat="0" applyFont="1" applyFill="1" applyBorder="1" applyAlignment="1" applyProtection="0">
      <alignment vertical="center" wrapText="1"/>
    </xf>
    <xf numFmtId="49" fontId="29" fillId="4" borderId="11" applyNumberFormat="1" applyFont="1" applyFill="1" applyBorder="1" applyAlignment="1" applyProtection="0">
      <alignment horizontal="left" vertical="center" wrapText="1"/>
    </xf>
    <xf numFmtId="0" fontId="0" fillId="4" borderId="56" applyNumberFormat="1" applyFont="1" applyFill="1" applyBorder="1" applyAlignment="1" applyProtection="0">
      <alignment vertical="center" wrapText="1"/>
    </xf>
    <xf numFmtId="49" fontId="0" fillId="5" borderId="30" applyNumberFormat="1" applyFont="1" applyFill="1" applyBorder="1" applyAlignment="1" applyProtection="0">
      <alignment vertical="center"/>
    </xf>
    <xf numFmtId="49" fontId="0" fillId="5" borderId="12" applyNumberFormat="1" applyFont="1" applyFill="1" applyBorder="1" applyAlignment="1" applyProtection="0">
      <alignment vertical="center"/>
    </xf>
    <xf numFmtId="49" fontId="0" fillId="5" borderId="12" applyNumberFormat="1" applyFont="1" applyFill="1" applyBorder="1" applyAlignment="1" applyProtection="0">
      <alignment vertical="center" wrapText="1"/>
    </xf>
    <xf numFmtId="49" fontId="21" fillId="5" borderId="12" applyNumberFormat="1" applyFont="1" applyFill="1" applyBorder="1" applyAlignment="1" applyProtection="0">
      <alignment vertical="center" wrapText="1"/>
    </xf>
    <xf numFmtId="0" fontId="0" fillId="5" borderId="13" applyNumberFormat="0" applyFont="1" applyFill="1" applyBorder="1" applyAlignment="1" applyProtection="0">
      <alignment vertical="center" wrapText="1"/>
    </xf>
    <xf numFmtId="0" fontId="0" fillId="4" borderId="57" applyNumberFormat="0" applyFont="1" applyFill="1" applyBorder="1" applyAlignment="1" applyProtection="0">
      <alignment vertical="center" wrapText="1"/>
    </xf>
    <xf numFmtId="49" fontId="0" fillId="5" borderId="33" applyNumberFormat="1" applyFont="1" applyFill="1" applyBorder="1" applyAlignment="1" applyProtection="0">
      <alignment vertical="center"/>
    </xf>
    <xf numFmtId="49" fontId="0" fillId="5" borderId="2" applyNumberFormat="1" applyFont="1" applyFill="1" applyBorder="1" applyAlignment="1" applyProtection="0">
      <alignment vertical="center"/>
    </xf>
    <xf numFmtId="0" fontId="21" fillId="5" borderId="2" applyNumberFormat="0" applyFont="1" applyFill="1" applyBorder="1" applyAlignment="1" applyProtection="0">
      <alignment vertical="center" wrapText="1"/>
    </xf>
    <xf numFmtId="0" fontId="0" fillId="5" borderId="2" applyNumberFormat="0" applyFont="1" applyFill="1" applyBorder="1" applyAlignment="1" applyProtection="0">
      <alignment vertical="center" wrapText="1"/>
    </xf>
    <xf numFmtId="0" fontId="0" fillId="5" borderId="15" applyNumberFormat="0" applyFont="1" applyFill="1" applyBorder="1" applyAlignment="1" applyProtection="0">
      <alignment vertical="center" wrapText="1"/>
    </xf>
    <xf numFmtId="49" fontId="21" fillId="5" borderId="2" applyNumberFormat="1" applyFont="1" applyFill="1" applyBorder="1" applyAlignment="1" applyProtection="0">
      <alignment vertical="center" wrapText="1"/>
    </xf>
    <xf numFmtId="0" fontId="30" fillId="4" borderId="2" applyNumberFormat="0" applyFont="1" applyFill="1" applyBorder="1" applyAlignment="1" applyProtection="0">
      <alignment horizontal="left" vertical="bottom" wrapText="1"/>
    </xf>
    <xf numFmtId="49" fontId="0" fillId="5" borderId="15" applyNumberFormat="1" applyFont="1" applyFill="1" applyBorder="1" applyAlignment="1" applyProtection="0">
      <alignment vertical="center" wrapText="1"/>
    </xf>
    <xf numFmtId="0" fontId="0" fillId="4" borderId="58" applyNumberFormat="0" applyFont="1" applyFill="1" applyBorder="1" applyAlignment="1" applyProtection="0">
      <alignment vertical="center" wrapText="1"/>
    </xf>
    <xf numFmtId="49" fontId="0" fillId="5" borderId="31" applyNumberFormat="1" applyFont="1" applyFill="1" applyBorder="1" applyAlignment="1" applyProtection="0">
      <alignment vertical="center"/>
    </xf>
    <xf numFmtId="49" fontId="0" fillId="5" borderId="11" applyNumberFormat="1" applyFont="1" applyFill="1" applyBorder="1" applyAlignment="1" applyProtection="0">
      <alignment vertical="center"/>
    </xf>
    <xf numFmtId="49" fontId="0" fillId="5" borderId="11" applyNumberFormat="1" applyFont="1" applyFill="1" applyBorder="1" applyAlignment="1" applyProtection="0">
      <alignment vertical="center" wrapText="1"/>
    </xf>
    <xf numFmtId="49" fontId="21" fillId="5" borderId="11" applyNumberFormat="1" applyFont="1" applyFill="1" applyBorder="1" applyAlignment="1" applyProtection="0">
      <alignment vertical="center" wrapText="1"/>
    </xf>
    <xf numFmtId="0" fontId="0" fillId="5" borderId="8" applyNumberFormat="0" applyFont="1" applyFill="1" applyBorder="1" applyAlignment="1" applyProtection="0">
      <alignment vertical="center" wrapText="1"/>
    </xf>
    <xf numFmtId="0" fontId="0" fillId="4" borderId="11" applyNumberFormat="0" applyFont="1" applyFill="1" applyBorder="1" applyAlignment="1" applyProtection="0">
      <alignment horizontal="left" vertical="center" wrapText="1"/>
    </xf>
    <xf numFmtId="49" fontId="24" fillId="4" borderId="34" applyNumberFormat="1" applyFont="1" applyFill="1" applyBorder="1" applyAlignment="1" applyProtection="0">
      <alignment horizontal="left" vertical="center" wrapText="1"/>
    </xf>
    <xf numFmtId="0" fontId="24" fillId="4" borderId="35" applyNumberFormat="0" applyFont="1" applyFill="1" applyBorder="1" applyAlignment="1" applyProtection="0">
      <alignment horizontal="left" vertical="center" wrapText="1"/>
    </xf>
    <xf numFmtId="0" fontId="31" fillId="4" borderId="36" applyNumberFormat="0" applyFont="1" applyFill="1" applyBorder="1" applyAlignment="1" applyProtection="0">
      <alignment horizontal="left" vertical="center" wrapText="1"/>
    </xf>
    <xf numFmtId="49" fontId="30" fillId="4" borderId="12" applyNumberFormat="1" applyFont="1" applyFill="1" applyBorder="1" applyAlignment="1" applyProtection="0">
      <alignment horizontal="left" vertical="bottom" wrapText="1"/>
    </xf>
    <xf numFmtId="49" fontId="30" fillId="4" borderId="2" applyNumberFormat="1" applyFont="1" applyFill="1" applyBorder="1" applyAlignment="1" applyProtection="0">
      <alignment horizontal="left" vertical="bottom" wrapText="1"/>
    </xf>
    <xf numFmtId="0" fontId="30" fillId="4" borderId="11" applyNumberFormat="0" applyFont="1" applyFill="1" applyBorder="1" applyAlignment="1" applyProtection="0">
      <alignment horizontal="left" vertical="bottom" wrapText="1"/>
    </xf>
    <xf numFmtId="49" fontId="32" fillId="4" borderId="10" applyNumberFormat="1" applyFont="1" applyFill="1" applyBorder="1" applyAlignment="1" applyProtection="0">
      <alignment horizontal="left" vertical="center" wrapText="1"/>
    </xf>
    <xf numFmtId="49" fontId="32" fillId="4" borderId="11" applyNumberFormat="1" applyFont="1" applyFill="1" applyBorder="1" applyAlignment="1" applyProtection="0">
      <alignment horizontal="left" vertical="center" wrapText="1"/>
    </xf>
    <xf numFmtId="0" fontId="0" fillId="4" borderId="2" applyNumberFormat="1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49" fontId="23" fillId="4" borderId="10" applyNumberFormat="1" applyFont="1" applyFill="1" applyBorder="1" applyAlignment="1" applyProtection="0">
      <alignment horizontal="left" vertical="bottom" wrapText="1"/>
    </xf>
    <xf numFmtId="49" fontId="0" fillId="4" borderId="34" applyNumberFormat="1" applyFont="1" applyFill="1" applyBorder="1" applyAlignment="1" applyProtection="0">
      <alignment vertical="center" wrapText="1"/>
    </xf>
    <xf numFmtId="49" fontId="33" fillId="4" borderId="12" applyNumberFormat="1" applyFont="1" applyFill="1" applyBorder="1" applyAlignment="1" applyProtection="0">
      <alignment vertical="center" wrapText="1"/>
    </xf>
    <xf numFmtId="49" fontId="33" fillId="4" borderId="12" applyNumberFormat="1" applyFont="1" applyFill="1" applyBorder="1" applyAlignment="1" applyProtection="0">
      <alignment horizontal="left" vertical="center" wrapText="1"/>
    </xf>
    <xf numFmtId="49" fontId="0" fillId="4" borderId="12" applyNumberFormat="1" applyFont="1" applyFill="1" applyBorder="1" applyAlignment="1" applyProtection="0">
      <alignment vertical="bottom" wrapText="1"/>
    </xf>
    <xf numFmtId="0" fontId="0" fillId="4" borderId="51" applyNumberFormat="0" applyFont="1" applyFill="1" applyBorder="1" applyAlignment="1" applyProtection="0">
      <alignment vertical="center" wrapText="1"/>
    </xf>
    <xf numFmtId="49" fontId="0" fillId="4" borderId="35" applyNumberFormat="1" applyFont="1" applyFill="1" applyBorder="1" applyAlignment="1" applyProtection="0">
      <alignment vertical="center" wrapText="1"/>
    </xf>
    <xf numFmtId="49" fontId="33" fillId="4" borderId="2" applyNumberFormat="1" applyFont="1" applyFill="1" applyBorder="1" applyAlignment="1" applyProtection="0">
      <alignment vertical="center" wrapText="1"/>
    </xf>
    <xf numFmtId="49" fontId="33" fillId="4" borderId="2" applyNumberFormat="1" applyFont="1" applyFill="1" applyBorder="1" applyAlignment="1" applyProtection="0">
      <alignment horizontal="left" vertical="center" wrapText="1"/>
    </xf>
    <xf numFmtId="0" fontId="0" fillId="4" borderId="53" applyNumberFormat="0" applyFont="1" applyFill="1" applyBorder="1" applyAlignment="1" applyProtection="0">
      <alignment vertical="center" wrapText="1"/>
    </xf>
    <xf numFmtId="49" fontId="0" fillId="4" borderId="36" applyNumberFormat="1" applyFont="1" applyFill="1" applyBorder="1" applyAlignment="1" applyProtection="0">
      <alignment vertical="center" wrapText="1"/>
    </xf>
    <xf numFmtId="49" fontId="33" fillId="4" borderId="11" applyNumberFormat="1" applyFont="1" applyFill="1" applyBorder="1" applyAlignment="1" applyProtection="0">
      <alignment vertical="center" wrapText="1"/>
    </xf>
    <xf numFmtId="49" fontId="33" fillId="4" borderId="11" applyNumberFormat="1" applyFont="1" applyFill="1" applyBorder="1" applyAlignment="1" applyProtection="0">
      <alignment horizontal="left" vertical="center" wrapText="1"/>
    </xf>
    <xf numFmtId="49" fontId="0" fillId="4" borderId="11" applyNumberFormat="1" applyFont="1" applyFill="1" applyBorder="1" applyAlignment="1" applyProtection="0">
      <alignment vertical="bottom" wrapText="1"/>
    </xf>
    <xf numFmtId="0" fontId="0" fillId="4" borderId="35" applyNumberFormat="0" applyFont="1" applyFill="1" applyBorder="1" applyAlignment="1" applyProtection="0">
      <alignment vertical="center" wrapText="1"/>
    </xf>
    <xf numFmtId="49" fontId="28" fillId="4" borderId="12" applyNumberFormat="1" applyFont="1" applyFill="1" applyBorder="1" applyAlignment="1" applyProtection="0">
      <alignment vertical="center" wrapText="1"/>
    </xf>
    <xf numFmtId="0" fontId="0" fillId="4" borderId="59" applyNumberFormat="0" applyFont="1" applyFill="1" applyBorder="1" applyAlignment="1" applyProtection="0">
      <alignment vertical="center" wrapText="1"/>
    </xf>
    <xf numFmtId="49" fontId="28" fillId="4" borderId="10" applyNumberFormat="1" applyFont="1" applyFill="1" applyBorder="1" applyAlignment="1" applyProtection="0">
      <alignment vertical="center" wrapText="1"/>
    </xf>
    <xf numFmtId="49" fontId="33" fillId="4" borderId="10" applyNumberFormat="1" applyFont="1" applyFill="1" applyBorder="1" applyAlignment="1" applyProtection="0">
      <alignment horizontal="left" vertical="center" wrapText="1"/>
    </xf>
    <xf numFmtId="0" fontId="0" fillId="4" borderId="10" applyNumberFormat="1" applyFont="1" applyFill="1" applyBorder="1" applyAlignment="1" applyProtection="0">
      <alignment vertical="center" wrapText="1"/>
    </xf>
    <xf numFmtId="0" fontId="24" fillId="4" borderId="10" applyNumberFormat="0" applyFont="1" applyFill="1" applyBorder="1" applyAlignment="1" applyProtection="0">
      <alignment horizontal="left" vertical="center" wrapText="1"/>
    </xf>
    <xf numFmtId="49" fontId="0" fillId="4" borderId="16" applyNumberFormat="1" applyFont="1" applyFill="1" applyBorder="1" applyAlignment="1" applyProtection="0">
      <alignment vertical="center" wrapText="1"/>
    </xf>
    <xf numFmtId="49" fontId="27" fillId="4" borderId="10" applyNumberFormat="1" applyFont="1" applyFill="1" applyBorder="1" applyAlignment="1" applyProtection="0">
      <alignment vertical="center" wrapText="1"/>
    </xf>
    <xf numFmtId="0" fontId="30" fillId="4" borderId="10" applyNumberFormat="0" applyFont="1" applyFill="1" applyBorder="1" applyAlignment="1" applyProtection="0">
      <alignment horizontal="left" vertical="bottom" wrapText="1"/>
    </xf>
    <xf numFmtId="0" fontId="0" fillId="4" borderId="33" applyNumberFormat="1" applyFont="1" applyFill="1" applyBorder="1" applyAlignment="1" applyProtection="0">
      <alignment vertical="center" wrapText="1"/>
    </xf>
    <xf numFmtId="0" fontId="0" fillId="4" borderId="31" applyNumberFormat="1" applyFont="1" applyFill="1" applyBorder="1" applyAlignment="1" applyProtection="0">
      <alignment vertical="center" wrapText="1"/>
    </xf>
    <xf numFmtId="49" fontId="0" fillId="8" borderId="2" applyNumberFormat="1" applyFont="1" applyFill="1" applyBorder="1" applyAlignment="1" applyProtection="0">
      <alignment vertical="center"/>
    </xf>
    <xf numFmtId="0" fontId="0" fillId="4" borderId="60" applyNumberFormat="0" applyFont="1" applyFill="1" applyBorder="1" applyAlignment="1" applyProtection="0">
      <alignment vertical="center" wrapText="1"/>
    </xf>
    <xf numFmtId="49" fontId="0" fillId="5" borderId="10" applyNumberFormat="1" applyFont="1" applyFill="1" applyBorder="1" applyAlignment="1" applyProtection="0">
      <alignment vertical="center"/>
    </xf>
    <xf numFmtId="49" fontId="0" fillId="4" borderId="51" applyNumberFormat="1" applyFont="1" applyFill="1" applyBorder="1" applyAlignment="1" applyProtection="0">
      <alignment vertical="center" wrapText="1"/>
    </xf>
    <xf numFmtId="0" fontId="0" fillId="4" borderId="52" applyNumberFormat="0" applyFont="1" applyFill="1" applyBorder="1" applyAlignment="1" applyProtection="0">
      <alignment vertical="center" wrapText="1"/>
    </xf>
    <xf numFmtId="0" fontId="34" fillId="5" borderId="2" applyNumberFormat="0" applyFont="1" applyFill="1" applyBorder="1" applyAlignment="1" applyProtection="0">
      <alignment vertical="bottom"/>
    </xf>
    <xf numFmtId="49" fontId="23" fillId="4" borderId="2" applyNumberFormat="1" applyFont="1" applyFill="1" applyBorder="1" applyAlignment="1" applyProtection="0">
      <alignment horizontal="left" vertical="bottom" wrapText="1"/>
    </xf>
    <xf numFmtId="0" fontId="34" fillId="4" borderId="2" applyNumberFormat="0" applyFont="1" applyFill="1" applyBorder="1" applyAlignment="1" applyProtection="0">
      <alignment vertical="bottom"/>
    </xf>
    <xf numFmtId="49" fontId="35" fillId="4" borderId="12" applyNumberFormat="1" applyFont="1" applyFill="1" applyBorder="1" applyAlignment="1" applyProtection="0">
      <alignment horizontal="left" vertical="center" wrapText="1"/>
    </xf>
    <xf numFmtId="49" fontId="35" fillId="4" borderId="2" applyNumberFormat="1" applyFont="1" applyFill="1" applyBorder="1" applyAlignment="1" applyProtection="0">
      <alignment horizontal="left" vertical="center" wrapText="1"/>
    </xf>
    <xf numFmtId="49" fontId="35" fillId="4" borderId="11" applyNumberFormat="1" applyFont="1" applyFill="1" applyBorder="1" applyAlignment="1" applyProtection="0">
      <alignment horizontal="left" vertical="center" wrapText="1"/>
    </xf>
    <xf numFmtId="49" fontId="0" fillId="4" borderId="8" applyNumberFormat="1" applyFont="1" applyFill="1" applyBorder="1" applyAlignment="1" applyProtection="0">
      <alignment vertical="center" wrapText="1"/>
    </xf>
    <xf numFmtId="49" fontId="21" fillId="4" borderId="10" applyNumberFormat="1" applyFont="1" applyFill="1" applyBorder="1" applyAlignment="1" applyProtection="0">
      <alignment vertical="center"/>
    </xf>
    <xf numFmtId="0" fontId="21" fillId="4" borderId="12" applyNumberFormat="0" applyFont="1" applyFill="1" applyBorder="1" applyAlignment="1" applyProtection="0">
      <alignment vertical="center"/>
    </xf>
    <xf numFmtId="0" fontId="0" fillId="4" borderId="12" applyNumberFormat="1" applyFont="1" applyFill="1" applyBorder="1" applyAlignment="1" applyProtection="0">
      <alignment vertical="center"/>
    </xf>
    <xf numFmtId="49" fontId="24" fillId="4" borderId="12" applyNumberFormat="1" applyFont="1" applyFill="1" applyBorder="1" applyAlignment="1" applyProtection="0">
      <alignment horizontal="left" vertical="center"/>
    </xf>
    <xf numFmtId="0" fontId="21" fillId="4" borderId="11" applyNumberFormat="0" applyFont="1" applyFill="1" applyBorder="1" applyAlignment="1" applyProtection="0">
      <alignment vertical="center"/>
    </xf>
    <xf numFmtId="0" fontId="0" fillId="4" borderId="11" applyNumberFormat="1" applyFont="1" applyFill="1" applyBorder="1" applyAlignment="1" applyProtection="0">
      <alignment vertical="center"/>
    </xf>
    <xf numFmtId="49" fontId="24" fillId="4" borderId="11" applyNumberFormat="1" applyFont="1" applyFill="1" applyBorder="1" applyAlignment="1" applyProtection="0">
      <alignment horizontal="left" vertical="center"/>
    </xf>
    <xf numFmtId="0" fontId="21" fillId="4" borderId="12" applyNumberFormat="0" applyFont="1" applyFill="1" applyBorder="1" applyAlignment="1" applyProtection="0">
      <alignment vertical="center" wrapText="1"/>
    </xf>
    <xf numFmtId="0" fontId="24" fillId="4" borderId="12" applyNumberFormat="0" applyFont="1" applyFill="1" applyBorder="1" applyAlignment="1" applyProtection="0">
      <alignment horizontal="left" vertical="bottom" wrapText="1"/>
    </xf>
    <xf numFmtId="0" fontId="36" fillId="4" borderId="11" applyNumberFormat="0" applyFont="1" applyFill="1" applyBorder="1" applyAlignment="1" applyProtection="0">
      <alignment horizontal="left" vertical="bottom" wrapText="1"/>
    </xf>
    <xf numFmtId="49" fontId="24" fillId="4" borderId="10" applyNumberFormat="1" applyFont="1" applyFill="1" applyBorder="1" applyAlignment="1" applyProtection="0">
      <alignment horizontal="left" vertical="center"/>
    </xf>
    <xf numFmtId="49" fontId="24" fillId="4" borderId="10" applyNumberFormat="1" applyFont="1" applyFill="1" applyBorder="1" applyAlignment="1" applyProtection="0">
      <alignment horizontal="left" vertical="center" wrapText="1"/>
    </xf>
    <xf numFmtId="49" fontId="0" fillId="4" borderId="45" applyNumberFormat="1" applyFont="1" applyFill="1" applyBorder="1" applyAlignment="1" applyProtection="0">
      <alignment vertical="center" wrapText="1"/>
    </xf>
    <xf numFmtId="49" fontId="22" fillId="4" borderId="2" applyNumberFormat="1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49" fontId="28" fillId="4" borderId="2" applyNumberFormat="1" applyFont="1" applyFill="1" applyBorder="1" applyAlignment="1" applyProtection="0">
      <alignment vertical="bottom"/>
    </xf>
    <xf numFmtId="0" fontId="30" fillId="4" borderId="12" applyNumberFormat="0" applyFont="1" applyFill="1" applyBorder="1" applyAlignment="1" applyProtection="0">
      <alignment horizontal="left" vertical="bottom" wrapText="1"/>
    </xf>
    <xf numFmtId="49" fontId="22" fillId="4" borderId="11" applyNumberFormat="1" applyFont="1" applyFill="1" applyBorder="1" applyAlignment="1" applyProtection="0">
      <alignment vertical="bottom"/>
    </xf>
    <xf numFmtId="49" fontId="25" fillId="4" borderId="12" applyNumberFormat="1" applyFont="1" applyFill="1" applyBorder="1" applyAlignment="1" applyProtection="0">
      <alignment vertical="center" wrapText="1"/>
    </xf>
    <xf numFmtId="49" fontId="37" fillId="4" borderId="12" applyNumberFormat="1" applyFont="1" applyFill="1" applyBorder="1" applyAlignment="1" applyProtection="0">
      <alignment horizontal="left" vertical="center" wrapText="1"/>
    </xf>
    <xf numFmtId="49" fontId="25" fillId="4" borderId="11" applyNumberFormat="1" applyFont="1" applyFill="1" applyBorder="1" applyAlignment="1" applyProtection="0">
      <alignment vertical="center" wrapText="1"/>
    </xf>
    <xf numFmtId="49" fontId="37" fillId="4" borderId="11" applyNumberFormat="1" applyFont="1" applyFill="1" applyBorder="1" applyAlignment="1" applyProtection="0">
      <alignment horizontal="left" vertical="center" wrapText="1"/>
    </xf>
    <xf numFmtId="49" fontId="33" fillId="4" borderId="12" applyNumberFormat="1" applyFont="1" applyFill="1" applyBorder="1" applyAlignment="1" applyProtection="0">
      <alignment horizontal="left" vertical="bottom" wrapText="1"/>
    </xf>
    <xf numFmtId="0" fontId="0" fillId="4" borderId="12" applyNumberFormat="1" applyFont="1" applyFill="1" applyBorder="1" applyAlignment="1" applyProtection="0">
      <alignment vertical="bottom" wrapText="1"/>
    </xf>
    <xf numFmtId="49" fontId="28" fillId="4" borderId="11" applyNumberFormat="1" applyFont="1" applyFill="1" applyBorder="1" applyAlignment="1" applyProtection="0">
      <alignment vertical="center" wrapText="1"/>
    </xf>
    <xf numFmtId="49" fontId="33" fillId="4" borderId="11" applyNumberFormat="1" applyFont="1" applyFill="1" applyBorder="1" applyAlignment="1" applyProtection="0">
      <alignment horizontal="left" vertical="bottom" wrapText="1"/>
    </xf>
    <xf numFmtId="0" fontId="0" fillId="4" borderId="11" applyNumberFormat="1" applyFont="1" applyFill="1" applyBorder="1" applyAlignment="1" applyProtection="0">
      <alignment vertical="bottom" wrapText="1"/>
    </xf>
    <xf numFmtId="49" fontId="38" fillId="4" borderId="10" applyNumberFormat="1" applyFont="1" applyFill="1" applyBorder="1" applyAlignment="1" applyProtection="0">
      <alignment vertical="center"/>
    </xf>
    <xf numFmtId="0" fontId="0" fillId="4" borderId="10" applyNumberFormat="1" applyFont="1" applyFill="1" applyBorder="1" applyAlignment="1" applyProtection="0">
      <alignment vertical="center"/>
    </xf>
    <xf numFmtId="49" fontId="0" fillId="4" borderId="10" applyNumberFormat="1" applyFont="1" applyFill="1" applyBorder="1" applyAlignment="1" applyProtection="0">
      <alignment vertical="bottom" wrapText="1"/>
    </xf>
    <xf numFmtId="49" fontId="21" fillId="4" borderId="16" applyNumberFormat="1" applyFont="1" applyFill="1" applyBorder="1" applyAlignment="1" applyProtection="0">
      <alignment vertical="center" wrapText="1"/>
    </xf>
    <xf numFmtId="49" fontId="21" fillId="4" borderId="28" applyNumberFormat="1" applyFont="1" applyFill="1" applyBorder="1" applyAlignment="1" applyProtection="0">
      <alignment vertical="center" wrapText="1"/>
    </xf>
    <xf numFmtId="49" fontId="24" fillId="4" borderId="28" applyNumberFormat="1" applyFont="1" applyFill="1" applyBorder="1" applyAlignment="1" applyProtection="0">
      <alignment horizontal="left" vertical="bottom" wrapText="1"/>
    </xf>
    <xf numFmtId="0" fontId="0" fillId="4" borderId="28" applyNumberFormat="0" applyFont="1" applyFill="1" applyBorder="1" applyAlignment="1" applyProtection="0">
      <alignment vertical="center" wrapText="1"/>
    </xf>
    <xf numFmtId="0" fontId="21" fillId="4" borderId="28" applyNumberFormat="0" applyFont="1" applyFill="1" applyBorder="1" applyAlignment="1" applyProtection="0">
      <alignment vertical="center" wrapText="1"/>
    </xf>
    <xf numFmtId="49" fontId="24" fillId="4" borderId="28" applyNumberFormat="1" applyFont="1" applyFill="1" applyBorder="1" applyAlignment="1" applyProtection="0">
      <alignment horizontal="left" vertical="bottom"/>
    </xf>
    <xf numFmtId="49" fontId="21" fillId="4" borderId="10" applyNumberFormat="1" applyFont="1" applyFill="1" applyBorder="1" applyAlignment="1" applyProtection="0">
      <alignment horizontal="left" vertical="center"/>
    </xf>
    <xf numFmtId="49" fontId="21" fillId="4" borderId="12" applyNumberFormat="1" applyFont="1" applyFill="1" applyBorder="1" applyAlignment="1" applyProtection="0">
      <alignment horizontal="left" vertical="center"/>
    </xf>
    <xf numFmtId="49" fontId="21" fillId="4" borderId="12" applyNumberFormat="1" applyFont="1" applyFill="1" applyBorder="1" applyAlignment="1" applyProtection="0">
      <alignment horizontal="left" vertical="center" wrapText="1"/>
    </xf>
    <xf numFmtId="0" fontId="21" fillId="4" borderId="13" applyNumberFormat="0" applyFont="1" applyFill="1" applyBorder="1" applyAlignment="1" applyProtection="0">
      <alignment horizontal="left" vertical="center" wrapText="1"/>
    </xf>
    <xf numFmtId="49" fontId="21" fillId="4" borderId="2" applyNumberFormat="1" applyFont="1" applyFill="1" applyBorder="1" applyAlignment="1" applyProtection="0">
      <alignment horizontal="left" vertical="center"/>
    </xf>
    <xf numFmtId="49" fontId="21" fillId="4" borderId="2" applyNumberFormat="1" applyFont="1" applyFill="1" applyBorder="1" applyAlignment="1" applyProtection="0">
      <alignment horizontal="left" vertical="center" wrapText="1"/>
    </xf>
    <xf numFmtId="0" fontId="21" fillId="4" borderId="15" applyNumberFormat="0" applyFont="1" applyFill="1" applyBorder="1" applyAlignment="1" applyProtection="0">
      <alignment horizontal="left" vertical="center" wrapText="1"/>
    </xf>
    <xf numFmtId="49" fontId="21" fillId="4" borderId="11" applyNumberFormat="1" applyFont="1" applyFill="1" applyBorder="1" applyAlignment="1" applyProtection="0">
      <alignment horizontal="left" vertical="center"/>
    </xf>
    <xf numFmtId="49" fontId="21" fillId="4" borderId="11" applyNumberFormat="1" applyFont="1" applyFill="1" applyBorder="1" applyAlignment="1" applyProtection="0">
      <alignment horizontal="left" vertical="center" wrapText="1"/>
    </xf>
    <xf numFmtId="0" fontId="21" fillId="4" borderId="8" applyNumberFormat="0" applyFont="1" applyFill="1" applyBorder="1" applyAlignment="1" applyProtection="0">
      <alignment horizontal="left" vertical="center" wrapText="1"/>
    </xf>
    <xf numFmtId="0" fontId="21" fillId="4" borderId="32" applyNumberFormat="1" applyFont="1" applyFill="1" applyBorder="1" applyAlignment="1" applyProtection="0">
      <alignment horizontal="left" vertical="center" wrapText="1"/>
    </xf>
    <xf numFmtId="49" fontId="21" fillId="4" borderId="10" applyNumberFormat="1" applyFont="1" applyFill="1" applyBorder="1" applyAlignment="1" applyProtection="0">
      <alignment horizontal="left" vertical="center" wrapText="1"/>
    </xf>
    <xf numFmtId="0" fontId="0" fillId="4" borderId="10" applyNumberFormat="0" applyFont="1" applyFill="1" applyBorder="1" applyAlignment="1" applyProtection="0">
      <alignment vertical="bottom" wrapText="1"/>
    </xf>
    <xf numFmtId="49" fontId="24" fillId="4" borderId="10" applyNumberFormat="1" applyFont="1" applyFill="1" applyBorder="1" applyAlignment="1" applyProtection="0">
      <alignment vertical="bottom" wrapText="1"/>
    </xf>
    <xf numFmtId="0" fontId="21" fillId="4" borderId="10" applyNumberFormat="0" applyFont="1" applyFill="1" applyBorder="1" applyAlignment="1" applyProtection="0">
      <alignment horizontal="center" vertical="center" wrapText="1"/>
    </xf>
    <xf numFmtId="0" fontId="21" fillId="4" borderId="12" applyNumberFormat="0" applyFont="1" applyFill="1" applyBorder="1" applyAlignment="1" applyProtection="0">
      <alignment horizontal="left" vertical="center" wrapText="1"/>
    </xf>
    <xf numFmtId="49" fontId="22" fillId="4" borderId="11" applyNumberFormat="1" applyFont="1" applyFill="1" applyBorder="1" applyAlignment="1" applyProtection="0">
      <alignment horizontal="left" vertical="center" wrapText="1"/>
    </xf>
    <xf numFmtId="49" fontId="22" fillId="4" borderId="12" applyNumberFormat="1" applyFont="1" applyFill="1" applyBorder="1" applyAlignment="1" applyProtection="0">
      <alignment vertical="bottom"/>
    </xf>
    <xf numFmtId="49" fontId="28" fillId="4" borderId="12" applyNumberFormat="1" applyFont="1" applyFill="1" applyBorder="1" applyAlignment="1" applyProtection="0">
      <alignment horizontal="left" vertical="bottom"/>
    </xf>
    <xf numFmtId="49" fontId="21" fillId="4" borderId="2" applyNumberFormat="1" applyFont="1" applyFill="1" applyBorder="1" applyAlignment="1" applyProtection="0">
      <alignment horizontal="left" vertical="bottom"/>
    </xf>
    <xf numFmtId="0" fontId="0" fillId="4" borderId="12" applyNumberFormat="0" applyFont="1" applyFill="1" applyBorder="1" applyAlignment="1" applyProtection="0">
      <alignment vertical="bottom" wrapText="1"/>
    </xf>
    <xf numFmtId="0" fontId="0" fillId="4" borderId="33" applyNumberFormat="0" applyFont="1" applyFill="1" applyBorder="1" applyAlignment="1" applyProtection="0">
      <alignment horizontal="left" vertical="center" wrapText="1"/>
    </xf>
    <xf numFmtId="49" fontId="28" fillId="4" borderId="2" applyNumberFormat="1" applyFont="1" applyFill="1" applyBorder="1" applyAlignment="1" applyProtection="0">
      <alignment horizontal="left" vertical="bottom"/>
    </xf>
    <xf numFmtId="0" fontId="0" fillId="4" borderId="31" applyNumberFormat="0" applyFont="1" applyFill="1" applyBorder="1" applyAlignment="1" applyProtection="0">
      <alignment horizontal="left" vertical="center" wrapText="1"/>
    </xf>
    <xf numFmtId="49" fontId="28" fillId="4" borderId="11" applyNumberFormat="1" applyFont="1" applyFill="1" applyBorder="1" applyAlignment="1" applyProtection="0">
      <alignment horizontal="left" vertical="bottom"/>
    </xf>
    <xf numFmtId="49" fontId="21" fillId="4" borderId="11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49" fontId="0" borderId="22" applyNumberFormat="1" applyFont="1" applyFill="0" applyBorder="1" applyAlignment="1" applyProtection="0">
      <alignment vertical="bottom"/>
    </xf>
    <xf numFmtId="0" fontId="0" borderId="61" applyNumberFormat="0" applyFont="1" applyFill="0" applyBorder="1" applyAlignment="1" applyProtection="0">
      <alignment vertical="bottom"/>
    </xf>
    <xf numFmtId="0" fontId="0" fillId="4" borderId="61" applyNumberFormat="0" applyFont="1" applyFill="1" applyBorder="1" applyAlignment="1" applyProtection="0">
      <alignment vertical="bottom"/>
    </xf>
    <xf numFmtId="0" fontId="0" fillId="4" borderId="61" applyNumberFormat="0" applyFont="1" applyFill="1" applyBorder="1" applyAlignment="1" applyProtection="0">
      <alignment vertical="center"/>
    </xf>
    <xf numFmtId="0" fontId="0" fillId="9" borderId="28" applyNumberFormat="1" applyFont="1" applyFill="1" applyBorder="1" applyAlignment="1" applyProtection="0">
      <alignment horizontal="center" vertical="bottom"/>
    </xf>
    <xf numFmtId="49" fontId="34" fillId="9" borderId="28" applyNumberFormat="1" applyFont="1" applyFill="1" applyBorder="1" applyAlignment="1" applyProtection="0">
      <alignment horizontal="left" vertical="center"/>
    </xf>
    <xf numFmtId="49" fontId="34" fillId="9" borderId="32" applyNumberFormat="1" applyFont="1" applyFill="1" applyBorder="1" applyAlignment="1" applyProtection="0">
      <alignment horizontal="left" vertical="bottom"/>
    </xf>
    <xf numFmtId="49" fontId="0" fillId="9" borderId="10" applyNumberFormat="1" applyFont="1" applyFill="1" applyBorder="1" applyAlignment="1" applyProtection="0">
      <alignment vertical="bottom"/>
    </xf>
    <xf numFmtId="49" fontId="0" fillId="9" borderId="10" applyNumberFormat="1" applyFont="1" applyFill="1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  <xf numFmtId="0" fontId="34" fillId="4" borderId="62" applyNumberFormat="0" applyFont="1" applyFill="1" applyBorder="1" applyAlignment="1" applyProtection="0">
      <alignment horizontal="left" vertical="center"/>
    </xf>
    <xf numFmtId="49" fontId="0" borderId="30" applyNumberFormat="1" applyFont="1" applyFill="0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/>
    </xf>
    <xf numFmtId="0" fontId="0" fillId="4" borderId="13" applyNumberFormat="1" applyFont="1" applyFill="1" applyBorder="1" applyAlignment="1" applyProtection="0">
      <alignment vertical="bottom"/>
    </xf>
    <xf numFmtId="0" fontId="0" fillId="4" borderId="63" applyNumberFormat="0" applyFont="1" applyFill="1" applyBorder="1" applyAlignment="1" applyProtection="0">
      <alignment vertical="bottom"/>
    </xf>
    <xf numFmtId="0" fontId="34" fillId="4" borderId="64" applyNumberFormat="0" applyFont="1" applyFill="1" applyBorder="1" applyAlignment="1" applyProtection="0">
      <alignment horizontal="left" vertical="center"/>
    </xf>
    <xf numFmtId="49" fontId="0" borderId="33" applyNumberFormat="1" applyFont="1" applyFill="0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29" applyNumberFormat="0" applyFont="1" applyFill="1" applyBorder="1" applyAlignment="1" applyProtection="0">
      <alignment vertical="bottom"/>
    </xf>
    <xf numFmtId="49" fontId="0" borderId="31" applyNumberFormat="1" applyFont="1" applyFill="0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65" applyNumberFormat="0" applyFont="1" applyFill="1" applyBorder="1" applyAlignment="1" applyProtection="0">
      <alignment vertical="bottom"/>
    </xf>
    <xf numFmtId="0" fontId="0" borderId="64" applyNumberFormat="0" applyFont="1" applyFill="0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0" fontId="0" fillId="5" borderId="10" applyNumberFormat="1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vertical="bottom"/>
    </xf>
    <xf numFmtId="0" fontId="0" fillId="4" borderId="16" applyNumberFormat="1" applyFont="1" applyFill="1" applyBorder="1" applyAlignment="1" applyProtection="0">
      <alignment vertical="bottom"/>
    </xf>
    <xf numFmtId="9" fontId="0" fillId="10" borderId="28" applyNumberFormat="1" applyFont="1" applyFill="1" applyBorder="1" applyAlignment="1" applyProtection="0">
      <alignment vertical="bottom"/>
    </xf>
    <xf numFmtId="9" fontId="0" fillId="10" borderId="32" applyNumberFormat="1" applyFont="1" applyFill="1" applyBorder="1" applyAlignment="1" applyProtection="0">
      <alignment horizontal="center" vertical="bottom"/>
    </xf>
    <xf numFmtId="9" fontId="0" fillId="10" borderId="16" applyNumberFormat="1" applyFont="1" applyFill="1" applyBorder="1" applyAlignment="1" applyProtection="0">
      <alignment vertical="center"/>
    </xf>
    <xf numFmtId="0" fontId="0" borderId="66" applyNumberFormat="0" applyFont="1" applyFill="0" applyBorder="1" applyAlignment="1" applyProtection="0">
      <alignment vertical="bottom"/>
    </xf>
    <xf numFmtId="0" fontId="0" fillId="4" borderId="66" applyNumberFormat="0" applyFont="1" applyFill="1" applyBorder="1" applyAlignment="1" applyProtection="0">
      <alignment vertical="bottom"/>
    </xf>
    <xf numFmtId="0" fontId="0" fillId="4" borderId="66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bottom"/>
    </xf>
    <xf numFmtId="9" fontId="0" fillId="4" borderId="32" applyNumberFormat="1" applyFont="1" applyFill="1" applyBorder="1" applyAlignment="1" applyProtection="0">
      <alignment vertical="bottom"/>
    </xf>
    <xf numFmtId="9" fontId="0" borderId="10" applyNumberFormat="1" applyFont="1" applyFill="0" applyBorder="1" applyAlignment="1" applyProtection="0">
      <alignment horizontal="center" vertical="bottom"/>
    </xf>
    <xf numFmtId="9" fontId="0" fillId="4" borderId="16" applyNumberFormat="1" applyFont="1" applyFill="1" applyBorder="1" applyAlignment="1" applyProtection="0">
      <alignment vertical="center"/>
    </xf>
    <xf numFmtId="0" fontId="0" fillId="4" borderId="2" applyNumberFormat="1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vertical="bottom"/>
    </xf>
    <xf numFmtId="9" fontId="0" fillId="10" borderId="32" applyNumberFormat="1" applyFont="1" applyFill="1" applyBorder="1" applyAlignment="1" applyProtection="0">
      <alignment vertical="bottom"/>
    </xf>
    <xf numFmtId="9" fontId="0" fillId="10" borderId="10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9" fillId="4" borderId="22" applyNumberFormat="1" applyFont="1" applyFill="1" applyBorder="1" applyAlignment="1" applyProtection="0">
      <alignment vertical="center"/>
    </xf>
    <xf numFmtId="0" fontId="0" borderId="2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9" fillId="4" borderId="67" applyNumberFormat="1" applyFont="1" applyFill="1" applyBorder="1" applyAlignment="1" applyProtection="0">
      <alignment vertical="center"/>
    </xf>
    <xf numFmtId="49" fontId="40" fillId="11" borderId="68" applyNumberFormat="1" applyFont="1" applyFill="1" applyBorder="1" applyAlignment="1" applyProtection="0">
      <alignment vertical="bottom"/>
    </xf>
    <xf numFmtId="0" fontId="0" borderId="69" applyNumberFormat="0" applyFont="1" applyFill="0" applyBorder="1" applyAlignment="1" applyProtection="0">
      <alignment vertical="bottom"/>
    </xf>
    <xf numFmtId="49" fontId="0" borderId="22" applyNumberFormat="1" applyFont="1" applyFill="0" applyBorder="1" applyAlignment="1" applyProtection="0">
      <alignment horizontal="left" vertical="bottom"/>
    </xf>
    <xf numFmtId="0" fontId="0" borderId="70" applyNumberFormat="1" applyFont="1" applyFill="0" applyBorder="1" applyAlignment="1" applyProtection="0">
      <alignment vertical="bottom"/>
    </xf>
    <xf numFmtId="0" fontId="0" borderId="71" applyNumberFormat="1" applyFont="1" applyFill="0" applyBorder="1" applyAlignment="1" applyProtection="0">
      <alignment vertical="bottom"/>
    </xf>
    <xf numFmtId="49" fontId="0" borderId="71" applyNumberFormat="1" applyFont="1" applyFill="0" applyBorder="1" applyAlignment="1" applyProtection="0">
      <alignment horizontal="left" vertical="bottom"/>
    </xf>
    <xf numFmtId="49" fontId="0" borderId="71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49" fontId="0" borderId="20" applyNumberFormat="1" applyFont="1" applyFill="0" applyBorder="1" applyAlignment="1" applyProtection="0">
      <alignment horizontal="left" vertical="bottom"/>
    </xf>
    <xf numFmtId="49" fontId="0" borderId="20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f1e3e"/>
      <rgbColor rgb="ff222a35"/>
      <rgbColor rgb="ffaaaaaa"/>
      <rgbColor rgb="ffffff00"/>
      <rgbColor rgb="ff0563c1"/>
      <rgbColor rgb="ff333333"/>
      <rgbColor rgb="ff70ad47"/>
      <rgbColor rgb="ff191919"/>
      <rgbColor rgb="ff222222"/>
      <rgbColor rgb="ff0070c0"/>
      <rgbColor rgb="ff44546a"/>
      <rgbColor rgb="ff2c3750"/>
      <rgbColor rgb="ff4c4c4c"/>
      <rgbColor rgb="ff314574"/>
      <rgbColor rgb="ff4472c4"/>
      <rgbColor rgb="ff454545"/>
      <rgbColor rgb="ffe2eeda"/>
      <rgbColor rgb="fff4b083"/>
      <rgbColor rgb="ffdeeaf6"/>
      <rgbColor rgb="ff9cc2e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ortal.ucm.cl/content/uploads/2017/10/malla-construccion-civil-ucm-2018.pdf" TargetMode="External"/><Relationship Id="rId2" Type="http://schemas.openxmlformats.org/officeDocument/2006/relationships/hyperlink" Target="mailto:jvilches@ucm.cl" TargetMode="External"/><Relationship Id="rId3" Type="http://schemas.openxmlformats.org/officeDocument/2006/relationships/hyperlink" Target="mailto:magisterenconstruccion@uc.cl" TargetMode="External"/><Relationship Id="rId4" Type="http://schemas.openxmlformats.org/officeDocument/2006/relationships/hyperlink" Target="https://admision.usach.cl/sites/default/files/mallas_carreras/ingenieria_de_ejecucion_en_geomensura.pdf" TargetMode="External"/><Relationship Id="rId5" Type="http://schemas.openxmlformats.org/officeDocument/2006/relationships/hyperlink" Target="mailto:monica.castro@usach.cl" TargetMode="External"/><Relationship Id="rId6" Type="http://schemas.openxmlformats.org/officeDocument/2006/relationships/hyperlink" Target="https://intranetua.uantof.cl/pages/carreras/malla_ing_civ_geomatica.php?parametro=carrera" TargetMode="External"/><Relationship Id="rId7" Type="http://schemas.openxmlformats.org/officeDocument/2006/relationships/hyperlink" Target="http://www.ucentral.cl/diplomado-en-arquitectura-de-informacion-y-experiencia-de-usuario/prontus_ucentral2012/2014-12-29/160633.html" TargetMode="External"/><Relationship Id="rId8" Type="http://schemas.openxmlformats.org/officeDocument/2006/relationships/hyperlink" Target="http://www.ucentral.cl/diplomado-diseno-construccion-y-rehabilitacion-de-pavimentos-asfalticos/prontus_ucentral2012/2013-12-31/113319.html" TargetMode="External"/><Relationship Id="rId9" Type="http://schemas.openxmlformats.org/officeDocument/2006/relationships/hyperlink" Target="http://www.userena.cl/images/archivos/postgrado/Diplomado_en_Diseo_y_Calculo_de_Ingenieria_en_Estructuras_Mecanicas_Asistido_por_Computador.pdf" TargetMode="External"/><Relationship Id="rId10" Type="http://schemas.openxmlformats.org/officeDocument/2006/relationships/hyperlink" Target="mailto:docenciaoocc@usach.cl" TargetMode="External"/><Relationship Id="rId11" Type="http://schemas.openxmlformats.org/officeDocument/2006/relationships/hyperlink" Target="http://portal.ucm.cl/content/uploads/2017/10/malla-ingenieria-en-construccion-ucm-2018.pdf" TargetMode="External"/><Relationship Id="rId12" Type="http://schemas.openxmlformats.org/officeDocument/2006/relationships/hyperlink" Target="http://admision.udec.cl/themes/garland/mallas/losang/ingeneriageomatica.pdf" TargetMode="External"/><Relationship Id="rId13" Type="http://schemas.openxmlformats.org/officeDocument/2006/relationships/hyperlink" Target="http://oocc-usach.cl/wp-content/uploads/2014/08/MALLACONC2017-1.pdf" TargetMode="External"/><Relationship Id="rId14" Type="http://schemas.openxmlformats.org/officeDocument/2006/relationships/hyperlink" Target="http://www.pucv.cl/pucv/facultad-de-arquitectura-y-urbanismo/postgrados/magister-en-arquitectura-y-diseno-mencion-nautico-y-maritimo/magister-en-arquitectura-y-diseno-mencion-nautico-y-maritimo/2015-06-30/095122.html" TargetMode="External"/><Relationship Id="rId15" Type="http://schemas.openxmlformats.org/officeDocument/2006/relationships/hyperlink" Target="http://www.ucentral.cl/magister-en-arquitectura-y-diseno-contemporaneo/postgrado/2016-11-28/222332.html" TargetMode="External"/><Relationship Id="rId16" Type="http://schemas.openxmlformats.org/officeDocument/2006/relationships/hyperlink" Target="mailto:postgrado@uchilefau.cl" TargetMode="External"/><Relationship Id="rId17" Type="http://schemas.openxmlformats.org/officeDocument/2006/relationships/hyperlink" Target="http://estudiosurbanos.uc.cl/programas/planificador-urbano" TargetMode="External"/><Relationship Id="rId18" Type="http://schemas.openxmlformats.org/officeDocument/2006/relationships/hyperlink" Target="http://www.uach.cl/dw/admision/plandeestudio.php?car=1817" TargetMode="External"/><Relationship Id="rId19" Type="http://schemas.openxmlformats.org/officeDocument/2006/relationships/hyperlink" Target="https://vrac.utem.cl/investigacion/postgrado/magister-en-eficiencia-energetica-y-sustentabilidad-mencion-edificacion/" TargetMode="External"/><Relationship Id="rId20" Type="http://schemas.openxmlformats.org/officeDocument/2006/relationships/hyperlink" Target="mailto:magister.eficienciaenergetica@utem.cl" TargetMode="External"/><Relationship Id="rId21" Type="http://schemas.openxmlformats.org/officeDocument/2006/relationships/hyperlink" Target="http://www.postgrado.usach.cl/es/programas-de-estudios/magister-en-geomatica" TargetMode="External"/><Relationship Id="rId22" Type="http://schemas.openxmlformats.org/officeDocument/2006/relationships/hyperlink" Target="https://www.pucv.cl/pucv/pregrado/ingenieria-civil/2015-06-11/170805.html" TargetMode="External"/><Relationship Id="rId23" Type="http://schemas.openxmlformats.org/officeDocument/2006/relationships/hyperlink" Target="http://www.pucv.cl/pucv/facultad-de-ingenieria/postgrados/magister-en-mecanismo-de-desarrollo-limpio-y-eficiencia-energetica/magister-en-mecanismo-de-desarrollo-limpio-y-eficiencia-energetica/2015-06-30/162847.html" TargetMode="External"/><Relationship Id="rId24" Type="http://schemas.openxmlformats.org/officeDocument/2006/relationships/hyperlink" Target="mailto:iquique@inacap.cl" TargetMode="External"/><Relationship Id="rId25" Type="http://schemas.openxmlformats.org/officeDocument/2006/relationships/hyperlink" Target="http://www.ucentral.cl/prontus_ucentral2012/site/edic/base/port/f_ingenieria_civil_obras_civiles.html" TargetMode="External"/><Relationship Id="rId26" Type="http://schemas.openxmlformats.org/officeDocument/2006/relationships/hyperlink" Target="https://admision.uautonoma.cl/facultades/facultad-de-arquitectura-y-construccion/ingenieria-en-construccion/" TargetMode="External"/><Relationship Id="rId27" Type="http://schemas.openxmlformats.org/officeDocument/2006/relationships/hyperlink" Target="https://admision.uautonoma.cl/facultades/facultad-de-arquitectura-y-construccion/ingenieria-en-construccion/" TargetMode="External"/><Relationship Id="rId28" Type="http://schemas.openxmlformats.org/officeDocument/2006/relationships/hyperlink" Target="https://admision.uautonoma.cl/facultades/facultad-de-arquitectura-y-construccion/ingenieria-en-construccion/" TargetMode="External"/><Relationship Id="rId29" Type="http://schemas.openxmlformats.org/officeDocument/2006/relationships/hyperlink" Target="http://www.uach.cl/dw/admision/plandeestudio.php?car=1737" TargetMode="External"/><Relationship Id="rId30" Type="http://schemas.openxmlformats.org/officeDocument/2006/relationships/hyperlink" Target="mailto:alejandro.torres@ucentral.cl" TargetMode="External"/><Relationship Id="rId31" Type="http://schemas.openxmlformats.org/officeDocument/2006/relationships/hyperlink" Target="http://www.ingenieriacivil.cl/index.php/2014-04-01-21-57-34/malla-curricular" TargetMode="External"/><Relationship Id="rId32" Type="http://schemas.openxmlformats.org/officeDocument/2006/relationships/hyperlink" Target="mailto:mgazmuri@uandes.cl" TargetMode="External"/><Relationship Id="rId33" Type="http://schemas.openxmlformats.org/officeDocument/2006/relationships/hyperlink" Target="http://www.uss.cl/ingenieria-y-tecnologia/carrera/ingenieria-civil/descripcion/" TargetMode="External"/><Relationship Id="rId34" Type="http://schemas.openxmlformats.org/officeDocument/2006/relationships/hyperlink" Target="http://www.uss.cl/ingenieria-y-tecnologia/carrera/ingenieria-civil/descripcion/" TargetMode="External"/><Relationship Id="rId35" Type="http://schemas.openxmlformats.org/officeDocument/2006/relationships/hyperlink" Target="mailto:rody.toro@uss.cl" TargetMode="External"/><Relationship Id="rId36" Type="http://schemas.openxmlformats.org/officeDocument/2006/relationships/hyperlink" Target="mailto:ssepulvedag@gmail.com" TargetMode="External"/><Relationship Id="rId37" Type="http://schemas.openxmlformats.org/officeDocument/2006/relationships/hyperlink" Target="mailto:cvergara@svarq.cl" TargetMode="External"/><Relationship Id="rId38" Type="http://schemas.openxmlformats.org/officeDocument/2006/relationships/hyperlink" Target="mailto:wendy.wiegand@uv.cl" TargetMode="External"/><Relationship Id="rId39" Type="http://schemas.openxmlformats.org/officeDocument/2006/relationships/hyperlink" Target="http://www.udla.cl/portales/tp9e00af339c16/mallas2017/malla-construcion-civil-2018.pdf" TargetMode="External"/><Relationship Id="rId40" Type="http://schemas.openxmlformats.org/officeDocument/2006/relationships/hyperlink" Target="http://www.udla.cl/portales/tp9e00af339c16/mallas2017/malla-construcion-civil-2018.pdf" TargetMode="External"/><Relationship Id="rId41" Type="http://schemas.openxmlformats.org/officeDocument/2006/relationships/hyperlink" Target="https://www.usm.cl/admision/carreras/casa-central/ingenieria-civil/" TargetMode="External"/><Relationship Id="rId42" Type="http://schemas.openxmlformats.org/officeDocument/2006/relationships/hyperlink" Target="mailto:sergio.carmona@usm.cl" TargetMode="External"/><Relationship Id="rId43" Type="http://schemas.openxmlformats.org/officeDocument/2006/relationships/hyperlink" Target="https://www.unab.cl/carreras/mallas/ing_construccion.pdf/" TargetMode="External"/><Relationship Id="rId44" Type="http://schemas.openxmlformats.org/officeDocument/2006/relationships/hyperlink" Target="http://www.uac.cl/docs/carreras/142.pdf" TargetMode="External"/><Relationship Id="rId45" Type="http://schemas.openxmlformats.org/officeDocument/2006/relationships/hyperlink" Target="https://ubolivariana.cl/ub/ub-online-Ingenieria-contruccion-mencion-gestion-obras(C).php" TargetMode="External"/><Relationship Id="rId46" Type="http://schemas.openxmlformats.org/officeDocument/2006/relationships/hyperlink" Target="mailto:sebastian.rojaa@ubolivariana.cl" TargetMode="External"/><Relationship Id="rId47" Type="http://schemas.openxmlformats.org/officeDocument/2006/relationships/hyperlink" Target="mailto:aruz@virginiogomez.cl" TargetMode="External"/><Relationship Id="rId48" Type="http://schemas.openxmlformats.org/officeDocument/2006/relationships/hyperlink" Target="mailto:mrojas@virginiogomez.cl" TargetMode="External"/><Relationship Id="rId49" Type="http://schemas.openxmlformats.org/officeDocument/2006/relationships/hyperlink" Target="mailto:smonroy@virginiogomez.cl" TargetMode="External"/><Relationship Id="rId50" Type="http://schemas.openxmlformats.org/officeDocument/2006/relationships/hyperlink" Target="mailto:arica@inacap.cl" TargetMode="External"/><Relationship Id="rId51" Type="http://schemas.openxmlformats.org/officeDocument/2006/relationships/hyperlink" Target="mailto:arica@inacap.cl" TargetMode="External"/><Relationship Id="rId52" Type="http://schemas.openxmlformats.org/officeDocument/2006/relationships/hyperlink" Target="mailto:iquique@inacap.cl" TargetMode="External"/><Relationship Id="rId53" Type="http://schemas.openxmlformats.org/officeDocument/2006/relationships/hyperlink" Target="http://portales.inacap.cl/carreras/ingenieria-y-tecnologia/area-construccion-y-procesos-industriales/edificacion/index" TargetMode="External"/><Relationship Id="rId54" Type="http://schemas.openxmlformats.org/officeDocument/2006/relationships/hyperlink" Target="mailto:iquique@inacap.cl" TargetMode="External"/><Relationship Id="rId55" Type="http://schemas.openxmlformats.org/officeDocument/2006/relationships/hyperlink" Target="mailto:iquique@inacap.cl" TargetMode="External"/><Relationship Id="rId56" Type="http://schemas.openxmlformats.org/officeDocument/2006/relationships/hyperlink" Target="mailto:sfernandez@inacap.cl" TargetMode="External"/><Relationship Id="rId57" Type="http://schemas.openxmlformats.org/officeDocument/2006/relationships/hyperlink" Target="mailto:pjimenezg@inacap.cl" TargetMode="External"/><Relationship Id="rId58" Type="http://schemas.openxmlformats.org/officeDocument/2006/relationships/hyperlink" Target="http://www.ucentral.cl/prontus_ucentral2012/site/artic/20151104/asocfile/20151104164524/topografia.pdf" TargetMode="External"/><Relationship Id="rId59" Type="http://schemas.openxmlformats.org/officeDocument/2006/relationships/hyperlink" Target="http://www.arquitectura-udla.cl/portales/tpfa752d3bfv30/uploadImg/File/mallas-arquitectura-2015/tecnico-en-topografia.pdf" TargetMode="External"/><Relationship Id="rId60" Type="http://schemas.openxmlformats.org/officeDocument/2006/relationships/hyperlink" Target="http://arquitectura.udd.cl/magister-arquitectura/files/2017/06/MArq-Ciudad-y-Paisaje.pdf" TargetMode="External"/><Relationship Id="rId61" Type="http://schemas.openxmlformats.org/officeDocument/2006/relationships/hyperlink" Target="mailto:deii@cftuta.cl" TargetMode="External"/><Relationship Id="rId62" Type="http://schemas.openxmlformats.org/officeDocument/2006/relationships/hyperlink" Target="mailto:deii@cftuta.cl" TargetMode="External"/><Relationship Id="rId63" Type="http://schemas.openxmlformats.org/officeDocument/2006/relationships/hyperlink" Target="mailto:deii@cftuta.cl" TargetMode="External"/><Relationship Id="rId64" Type="http://schemas.openxmlformats.org/officeDocument/2006/relationships/hyperlink" Target="mailto:admision@esanedelnorte.cl" TargetMode="External"/><Relationship Id="rId65" Type="http://schemas.openxmlformats.org/officeDocument/2006/relationships/hyperlink" Target="mailto:jdelzo@duoc.cl" TargetMode="External"/><Relationship Id="rId66" Type="http://schemas.openxmlformats.org/officeDocument/2006/relationships/hyperlink" Target="mailto:dpescara@duoc.cl" TargetMode="External"/><Relationship Id="rId67" Type="http://schemas.openxmlformats.org/officeDocument/2006/relationships/hyperlink" Target="mailto:pgarciar@duoc.cl" TargetMode="External"/><Relationship Id="rId68" Type="http://schemas.openxmlformats.org/officeDocument/2006/relationships/hyperlink" Target="mailto:icaro@duoc.cl" TargetMode="External"/><Relationship Id="rId69" Type="http://schemas.openxmlformats.org/officeDocument/2006/relationships/hyperlink" Target="mailto:ysalah@duoc.cl" TargetMode="External"/><Relationship Id="rId70" Type="http://schemas.openxmlformats.org/officeDocument/2006/relationships/hyperlink" Target="mailto:drodrigguez@duoc.cl" TargetMode="External"/><Relationship Id="rId71" Type="http://schemas.openxmlformats.org/officeDocument/2006/relationships/hyperlink" Target="mailto:pgarciar@duoc.cl" TargetMode="External"/><Relationship Id="rId72" Type="http://schemas.openxmlformats.org/officeDocument/2006/relationships/hyperlink" Target="mailto:crodriguezg@duoc.cl" TargetMode="External"/><Relationship Id="rId73" Type="http://schemas.openxmlformats.org/officeDocument/2006/relationships/hyperlink" Target="mailto:gbernasconi@duoc.cl" TargetMode="External"/><Relationship Id="rId74" Type="http://schemas.openxmlformats.org/officeDocument/2006/relationships/hyperlink" Target="mailto:ysalah@duoc.cl" TargetMode="External"/><Relationship Id="rId75" Type="http://schemas.openxmlformats.org/officeDocument/2006/relationships/hyperlink" Target="mailto:dpescara@duoc.cl" TargetMode="External"/><Relationship Id="rId76" Type="http://schemas.openxmlformats.org/officeDocument/2006/relationships/hyperlink" Target="mailto:wgarrido@duoc.cl" TargetMode="External"/><Relationship Id="rId77" Type="http://schemas.openxmlformats.org/officeDocument/2006/relationships/hyperlink" Target="mailto:blibenora@duoc.cl" TargetMode="External"/><Relationship Id="rId78" Type="http://schemas.openxmlformats.org/officeDocument/2006/relationships/hyperlink" Target="mailto:wferrada@duoc.cl" TargetMode="External"/><Relationship Id="rId79" Type="http://schemas.openxmlformats.org/officeDocument/2006/relationships/hyperlink" Target="mailto:jparraguez@duoc.cl" TargetMode="External"/><Relationship Id="rId80" Type="http://schemas.openxmlformats.org/officeDocument/2006/relationships/hyperlink" Target="mailto:rmunoz@duoc.cl" TargetMode="External"/><Relationship Id="rId81" Type="http://schemas.openxmlformats.org/officeDocument/2006/relationships/hyperlink" Target="mailto:wgarrido@duoc.cl" TargetMode="External"/><Relationship Id="rId82" Type="http://schemas.openxmlformats.org/officeDocument/2006/relationships/hyperlink" Target="mailto:dpescara@duoc.cl" TargetMode="External"/><Relationship Id="rId83" Type="http://schemas.openxmlformats.org/officeDocument/2006/relationships/hyperlink" Target="mailto:arica@inacap.cl" TargetMode="External"/><Relationship Id="rId84" Type="http://schemas.openxmlformats.org/officeDocument/2006/relationships/hyperlink" Target="mailto:iquique@inacap.cl" TargetMode="External"/><Relationship Id="rId85" Type="http://schemas.openxmlformats.org/officeDocument/2006/relationships/hyperlink" Target="mailto:laserena@inacap.cl" TargetMode="External"/><Relationship Id="rId86" Type="http://schemas.openxmlformats.org/officeDocument/2006/relationships/hyperlink" Target="mailto:valparaiso@inacap.cl" TargetMode="External"/><Relationship Id="rId87" Type="http://schemas.openxmlformats.org/officeDocument/2006/relationships/hyperlink" Target="mailto:laserena@inacap.cl" TargetMode="External"/><Relationship Id="rId88" Type="http://schemas.openxmlformats.org/officeDocument/2006/relationships/hyperlink" Target="mailto:puentealto@inacap.cl" TargetMode="External"/><Relationship Id="rId89" Type="http://schemas.openxmlformats.org/officeDocument/2006/relationships/hyperlink" Target="mailto:sbriell@inacap.cl" TargetMode="External"/><Relationship Id="rId90" Type="http://schemas.openxmlformats.org/officeDocument/2006/relationships/hyperlink" Target="mailto:curico@inacap.cl" TargetMode="External"/><Relationship Id="rId91" Type="http://schemas.openxmlformats.org/officeDocument/2006/relationships/hyperlink" Target="mailto:lfuentes@inacap.cl" TargetMode="External"/><Relationship Id="rId92" Type="http://schemas.openxmlformats.org/officeDocument/2006/relationships/hyperlink" Target="mailto:fherreras@inacap.cl" TargetMode="External"/><Relationship Id="rId93" Type="http://schemas.openxmlformats.org/officeDocument/2006/relationships/hyperlink" Target="mailto:csaavedraq@inacap.cl" TargetMode="External"/><Relationship Id="rId94" Type="http://schemas.openxmlformats.org/officeDocument/2006/relationships/hyperlink" Target="mailto:oriveram@inacap.cl" TargetMode="External"/><Relationship Id="rId95" Type="http://schemas.openxmlformats.org/officeDocument/2006/relationships/hyperlink" Target="mailto:elagos@inacap.cl" TargetMode="External"/><Relationship Id="rId96" Type="http://schemas.openxmlformats.org/officeDocument/2006/relationships/hyperlink" Target="mailto:osorno@inacap.cl" TargetMode="External"/><Relationship Id="rId97" Type="http://schemas.openxmlformats.org/officeDocument/2006/relationships/hyperlink" Target="mailto:puntaarenas@inacap.cl" TargetMode="External"/><Relationship Id="rId98" Type="http://schemas.openxmlformats.org/officeDocument/2006/relationships/hyperlink" Target="mailto:arica@inacap.cl" TargetMode="External"/><Relationship Id="rId99" Type="http://schemas.openxmlformats.org/officeDocument/2006/relationships/hyperlink" Target="mailto:iquique@inacap.cl" TargetMode="External"/><Relationship Id="rId100" Type="http://schemas.openxmlformats.org/officeDocument/2006/relationships/hyperlink" Target="mailto:laserena@inacap.cl" TargetMode="External"/><Relationship Id="rId101" Type="http://schemas.openxmlformats.org/officeDocument/2006/relationships/hyperlink" Target="mailto:maipu@inacap.cl" TargetMode="External"/><Relationship Id="rId102" Type="http://schemas.openxmlformats.org/officeDocument/2006/relationships/hyperlink" Target="mailto:laserena@inacap.cl" TargetMode="External"/><Relationship Id="rId103" Type="http://schemas.openxmlformats.org/officeDocument/2006/relationships/hyperlink" Target="mailto:puentealto@inacap.cl" TargetMode="External"/><Relationship Id="rId104" Type="http://schemas.openxmlformats.org/officeDocument/2006/relationships/hyperlink" Target="mailto:curico@inacap.cl" TargetMode="External"/><Relationship Id="rId105" Type="http://schemas.openxmlformats.org/officeDocument/2006/relationships/hyperlink" Target="mailto:talca@inacap.cl" TargetMode="External"/><Relationship Id="rId106" Type="http://schemas.openxmlformats.org/officeDocument/2006/relationships/hyperlink" Target="mailto:losangeles@inacap.cl" TargetMode="External"/><Relationship Id="rId107" Type="http://schemas.openxmlformats.org/officeDocument/2006/relationships/hyperlink" Target="mailto:chillan@inacap.cl" TargetMode="External"/><Relationship Id="rId108" Type="http://schemas.openxmlformats.org/officeDocument/2006/relationships/hyperlink" Target="mailto:concepcion@inacap.cl" TargetMode="External"/><Relationship Id="rId109" Type="http://schemas.openxmlformats.org/officeDocument/2006/relationships/hyperlink" Target="mailto:temuco@inacap.cl" TargetMode="External"/><Relationship Id="rId110" Type="http://schemas.openxmlformats.org/officeDocument/2006/relationships/hyperlink" Target="mailto:valdivia@inacap.cl" TargetMode="External"/><Relationship Id="rId111" Type="http://schemas.openxmlformats.org/officeDocument/2006/relationships/hyperlink" Target="mailto:coyhaique@inacap.cl" TargetMode="External"/><Relationship Id="rId112" Type="http://schemas.openxmlformats.org/officeDocument/2006/relationships/hyperlink" Target="mailto:laserena@inacap.cl" TargetMode="External"/><Relationship Id="rId113" Type="http://schemas.openxmlformats.org/officeDocument/2006/relationships/hyperlink" Target="http://portales.inacap.cl/postgrados/postitulo/gestion-de-la-construccion-sustentable" TargetMode="External"/><Relationship Id="rId114" Type="http://schemas.openxmlformats.org/officeDocument/2006/relationships/hyperlink" Target="https://www.tupuedes.cl/wp-content/uploads/sites/5/2015/11/Construccion-Civil-2018-09012018.pdf" TargetMode="External"/><Relationship Id="rId115" Type="http://schemas.openxmlformats.org/officeDocument/2006/relationships/hyperlink" Target="https://www.tupuedes.cl/wp-content/uploads/sites/5/2015/11/Construccion-Civil-2018-09012018.pdf" TargetMode="External"/><Relationship Id="rId116" Type="http://schemas.openxmlformats.org/officeDocument/2006/relationships/hyperlink" Target="https://www.tupuedes.cl/wp-content/uploads/sites/5/2015/11/Construccion-Civil-2018-09012018.pdf" TargetMode="External"/><Relationship Id="rId117" Type="http://schemas.openxmlformats.org/officeDocument/2006/relationships/hyperlink" Target="https://www.tupuedes.cl/wp-content/uploads/sites/5/2015/11/Construccion-Civil-2018-09012018.pdf" TargetMode="External"/><Relationship Id="rId118" Type="http://schemas.openxmlformats.org/officeDocument/2006/relationships/hyperlink" Target="https://www.tupuedes.cl/wp-content/uploads/sites/5/2015/11/Construccion-Civil-2018-09012018.pdf" TargetMode="External"/><Relationship Id="rId119" Type="http://schemas.openxmlformats.org/officeDocument/2006/relationships/hyperlink" Target="https://www.tupuedes.cl/wp-content/uploads/sites/5/2015/11/Construccion-Civil-2018-09012018.pdf" TargetMode="External"/><Relationship Id="rId120" Type="http://schemas.openxmlformats.org/officeDocument/2006/relationships/hyperlink" Target="https://www.tupuedes.cl/wp-content/uploads/sites/5/2015/11/Construccion-Civil-2018-09012018.pdf" TargetMode="External"/><Relationship Id="rId121" Type="http://schemas.openxmlformats.org/officeDocument/2006/relationships/hyperlink" Target="http://postgrado.udec.cl/?q=node/39&amp;codigo=4309&amp;acreditado=0" TargetMode="External"/><Relationship Id="rId122" Type="http://schemas.openxmlformats.org/officeDocument/2006/relationships/hyperlink" Target="http://arquitectura.udd.cl/magister-arquitectura/malla-marq-dcs/" TargetMode="External"/><Relationship Id="rId123" Type="http://schemas.openxmlformats.org/officeDocument/2006/relationships/hyperlink" Target="http://made.uach.cl/plan-de-estudios/" TargetMode="External"/><Relationship Id="rId124" Type="http://schemas.openxmlformats.org/officeDocument/2006/relationships/hyperlink" Target="http://www.uchile.cl/postgrados/116404/cs-de-la-ingenieria-mencion-ing-estructural-sismica-y-geotecnica" TargetMode="External"/><Relationship Id="rId125" Type="http://schemas.openxmlformats.org/officeDocument/2006/relationships/hyperlink" Target="mailto:mmualin@ing.uchile.cl" TargetMode="External"/><Relationship Id="rId126" Type="http://schemas.openxmlformats.org/officeDocument/2006/relationships/hyperlink" Target="http://postgrado.usm.cl/programas/programas-de-magister/magister-en-ciencias-de-la-ingenieria-civil/" TargetMode="External"/><Relationship Id="rId127" Type="http://schemas.openxmlformats.org/officeDocument/2006/relationships/hyperlink" Target="http://it.ucsc.cl/carreras/tecnico-universitario-en-topografia/" TargetMode="External"/><Relationship Id="rId128" Type="http://schemas.openxmlformats.org/officeDocument/2006/relationships/hyperlink" Target="http://it.ucsc.cl/carreras/tecnico-universitario-en-topografia/" TargetMode="External"/><Relationship Id="rId129" Type="http://schemas.openxmlformats.org/officeDocument/2006/relationships/hyperlink" Target="http://it.ucsc.cl/carreras/tecnico-universitario-en-construccion/" TargetMode="External"/><Relationship Id="rId130" Type="http://schemas.openxmlformats.org/officeDocument/2006/relationships/hyperlink" Target="http://it.ucsc.cl/carreras/tecnico-universitario-en-construccion/" TargetMode="External"/><Relationship Id="rId131" Type="http://schemas.openxmlformats.org/officeDocument/2006/relationships/hyperlink" Target="http://it.ucsc.cl/carreras/tecnico-universitario-en-construccion/" TargetMode="External"/><Relationship Id="rId132" Type="http://schemas.openxmlformats.org/officeDocument/2006/relationships/hyperlink" Target="http://it.ucsc.cl/carreras/tecnico-universitario-en-construccion/" TargetMode="External"/><Relationship Id="rId133" Type="http://schemas.openxmlformats.org/officeDocument/2006/relationships/hyperlink" Target="mailto:postgrado@uchilefau.cl" TargetMode="External"/><Relationship Id="rId134" Type="http://schemas.openxmlformats.org/officeDocument/2006/relationships/hyperlink" Target="http://postgrados.udp.cl/programas/desarrollo-de-proyectos-y-modelacion-aavanzadarevit-bim/" TargetMode="External"/><Relationship Id="rId135" Type="http://schemas.openxmlformats.org/officeDocument/2006/relationships/hyperlink" Target="mailto:daniel.opazo@uchilefau.cl" TargetMode="External"/><Relationship Id="rId136" Type="http://schemas.openxmlformats.org/officeDocument/2006/relationships/hyperlink" Target="https://www.tupuedes.cl/wp-content/uploads/sites/5/2015/11/Tecnico-en-Electricidad-y-Electronica-Industrial-2018-09012018.pdf" TargetMode="External"/><Relationship Id="rId137" Type="http://schemas.openxmlformats.org/officeDocument/2006/relationships/hyperlink" Target="https://www.tupuedes.cl/wp-content/uploads/sites/5/2015/11/Tecnico-en-Electricidad-y-Electronica-Industrial-2018-09012018.pdf" TargetMode="External"/><Relationship Id="rId138" Type="http://schemas.openxmlformats.org/officeDocument/2006/relationships/hyperlink" Target="https://www.tupuedes.cl/wp-content/uploads/sites/5/2015/11/Tecnico-en-Electricidad-y-Electronica-Industrial-2018-09012018.pdf" TargetMode="External"/><Relationship Id="rId139" Type="http://schemas.openxmlformats.org/officeDocument/2006/relationships/hyperlink" Target="https://www.tupuedes.cl/wp-content/uploads/sites/5/2015/11/Tecnico-en-Electricidad-y-Electronica-Industrial-2018-09012018.pdf" TargetMode="External"/><Relationship Id="rId140" Type="http://schemas.openxmlformats.org/officeDocument/2006/relationships/hyperlink" Target="https://www.tupuedes.cl/wp-content/uploads/sites/5/2015/11/tecnico-en-construcciones-civiles-2018-09012018.pdf" TargetMode="External"/><Relationship Id="rId141" Type="http://schemas.openxmlformats.org/officeDocument/2006/relationships/hyperlink" Target="https://www.tupuedes.cl/wp-content/uploads/sites/5/2015/11/tecnico-en-construcciones-civiles-2018-09012018.pdf" TargetMode="External"/><Relationship Id="rId142" Type="http://schemas.openxmlformats.org/officeDocument/2006/relationships/hyperlink" Target="https://www.tupuedes.cl/wp-content/uploads/sites/5/2015/11/tecnico-en-construcciones-civiles-2018-09012018.pdf" TargetMode="External"/><Relationship Id="rId143" Type="http://schemas.openxmlformats.org/officeDocument/2006/relationships/hyperlink" Target="https://www.tupuedes.cl/wp-content/uploads/sites/5/2015/11/tecnico-en-construcciones-civiles-2018-09012018.pdf" TargetMode="External"/><Relationship Id="rId144" Type="http://schemas.openxmlformats.org/officeDocument/2006/relationships/hyperlink" Target="https://www.tupuedes.cl/wp-content/uploads/sites/5/2015/11/tecnico-en-construcciones-civiles-2018-09012018.pdf" TargetMode="External"/><Relationship Id="rId145" Type="http://schemas.openxmlformats.org/officeDocument/2006/relationships/hyperlink" Target="https://www.tupuedes.cl/wp-content/uploads/sites/5/2015/11/tecnico-en-construcciones-civiles-2018-09012018.pdf" TargetMode="External"/><Relationship Id="rId146" Type="http://schemas.openxmlformats.org/officeDocument/2006/relationships/hyperlink" Target="https://www.tupuedes.cl/wp-content/uploads/sites/5/2015/11/tecnico-en-construcciones-civiles-2018-09012018.pdf" TargetMode="External"/><Relationship Id="rId147" Type="http://schemas.openxmlformats.org/officeDocument/2006/relationships/hyperlink" Target="https://www.tupuedes.cl/wp-content/uploads/sites/5/2015/11/tecnico-en-construcciones-civiles-2018-09012018.pdf" TargetMode="External"/><Relationship Id="rId148" Type="http://schemas.openxmlformats.org/officeDocument/2006/relationships/hyperlink" Target="https://www.tupuedes.cl/wp-content/uploads/sites/5/2015/11/tecnico-en-construcciones-civiles-2018-09012018.pdf" TargetMode="External"/><Relationship Id="rId149" Type="http://schemas.openxmlformats.org/officeDocument/2006/relationships/hyperlink" Target="https://www.tupuedes.cl/wp-content/uploads/sites/5/2015/11/tecnico-en-construcciones-civiles-2018-09012018.pdf" TargetMode="External"/><Relationship Id="rId150" Type="http://schemas.openxmlformats.org/officeDocument/2006/relationships/hyperlink" Target="https://www.tupuedes.cl/wp-content/uploads/sites/5/2015/11/tecnico-en-construcciones-civiles-2018-09012018.pdf" TargetMode="External"/><Relationship Id="rId151" Type="http://schemas.openxmlformats.org/officeDocument/2006/relationships/hyperlink" Target="https://www.tupuedes.cl/wp-content/uploads/sites/5/2015/11/Geologi%CC%81a-2018-09012018.pdf" TargetMode="External"/><Relationship Id="rId152" Type="http://schemas.openxmlformats.org/officeDocument/2006/relationships/hyperlink" Target="http://www.ucentral.cl/diplomado-en-investigacion-para-la-arquitectura-la-arquitectura-del/postgrado/2016-12-04/161454.html" TargetMode="External"/><Relationship Id="rId153" Type="http://schemas.openxmlformats.org/officeDocument/2006/relationships/hyperlink" Target="https://www.unab.cl/carreras/mallas/ing_civil.pdf/" TargetMode="External"/><Relationship Id="rId154" Type="http://schemas.openxmlformats.org/officeDocument/2006/relationships/hyperlink" Target="https://www.unab.cl/carreras/mallas/ing_civil.pdf/" TargetMode="External"/><Relationship Id="rId155" Type="http://schemas.openxmlformats.org/officeDocument/2006/relationships/hyperlink" Target="mailto:mauricio.toledo@unab.cl" TargetMode="External"/><Relationship Id="rId156" Type="http://schemas.openxmlformats.org/officeDocument/2006/relationships/hyperlink" Target="https://etc.uchilefau.cl/curso-modelamiento-arquitectonico-avanzado-en-revit/" TargetMode="External"/><Relationship Id="rId157" Type="http://schemas.openxmlformats.org/officeDocument/2006/relationships/hyperlink" Target="mailto:educacioncontinua@uchilefau.cl" TargetMode="External"/><Relationship Id="rId158" Type="http://schemas.openxmlformats.org/officeDocument/2006/relationships/hyperlink" Target="https://etc.uchilefau.cl/curso-modelamiento-arquitectonico-avanzado-en-revit/" TargetMode="External"/><Relationship Id="rId159" Type="http://schemas.openxmlformats.org/officeDocument/2006/relationships/hyperlink" Target="mailto:educacioncontinua@uchilefau.cl" TargetMode="External"/><Relationship Id="rId160" Type="http://schemas.openxmlformats.org/officeDocument/2006/relationships/hyperlink" Target="https://etc.uchilefau.cl/curso-bim-y-sustentabilidad-energetica-herramientas-y-metodologias/" TargetMode="External"/><Relationship Id="rId161" Type="http://schemas.openxmlformats.org/officeDocument/2006/relationships/hyperlink" Target="mailto:educacioncontinua@uchilefau.cl" TargetMode="External"/><Relationship Id="rId162" Type="http://schemas.openxmlformats.org/officeDocument/2006/relationships/hyperlink" Target="http://arquitectura.usm.cl/wp-content/uploads/Curso-Practico-en-Metodologias-BIM_S2-2017.pdf" TargetMode="External"/><Relationship Id="rId163" Type="http://schemas.openxmlformats.org/officeDocument/2006/relationships/hyperlink" Target="https://postgrados.uautonoma.cl/diplomado-bim-building-information-modeling-2018/" TargetMode="External"/><Relationship Id="rId164" Type="http://schemas.openxmlformats.org/officeDocument/2006/relationships/hyperlink" Target="http://postgrados.uautonoma.cl/curso-bim-revit-esencial-para-arquitectura-y-construccion-temuco/" TargetMode="External"/><Relationship Id="rId165" Type="http://schemas.openxmlformats.org/officeDocument/2006/relationships/hyperlink" Target="http://capacitaciones.userena.digital/course/revit-arquitectura-nvl-int/" TargetMode="External"/><Relationship Id="rId166" Type="http://schemas.openxmlformats.org/officeDocument/2006/relationships/hyperlink" Target="http://capacitaciones.userena.digital/course/revit-arquitectura-basico/" TargetMode="External"/><Relationship Id="rId167" Type="http://schemas.openxmlformats.org/officeDocument/2006/relationships/hyperlink" Target="http://educacion-continua.udla.cl/educacion-continua/diplomados/concepcion/diplomado-en-bim" TargetMode="External"/><Relationship Id="rId168" Type="http://schemas.openxmlformats.org/officeDocument/2006/relationships/hyperlink" Target="http://www.arquitectura-udla.cl/portales/tp9e00af339c16/mallas2017/Malla-Carrera-Arquitectura-Diurno-UDLA.pdf" TargetMode="External"/><Relationship Id="rId169" Type="http://schemas.openxmlformats.org/officeDocument/2006/relationships/hyperlink" Target="http://www.pucv.cl/uuaa/ingenieria-civil/formacion-continua/diplomado-bim-modeling-management-and-structural-design/2018-06-17/004415.html" TargetMode="External"/><Relationship Id="rId170" Type="http://schemas.openxmlformats.org/officeDocument/2006/relationships/hyperlink" Target="http://etc.uchilefau.cl/diploma-proyectos-bim/" TargetMode="External"/><Relationship Id="rId171" Type="http://schemas.openxmlformats.org/officeDocument/2006/relationships/hyperlink" Target="http://www.obrascivilesufro.cl/index.php/formacion-continua/81-cursos/218-curso-introduccion-al-bim-revit" TargetMode="External"/><Relationship Id="rId172" Type="http://schemas.openxmlformats.org/officeDocument/2006/relationships/hyperlink" Target="http://www.uchile.cl/postgrados/6310/ingenieria-electrica" TargetMode="External"/><Relationship Id="rId173" Type="http://schemas.openxmlformats.org/officeDocument/2006/relationships/hyperlink" Target="mailto:doctorado@die.uchile.cl" TargetMode="External"/><Relationship Id="rId174" Type="http://schemas.openxmlformats.org/officeDocument/2006/relationships/hyperlink" Target="https://www.ing.uc.cl/wp-content/uploads/2017/07/lneas-investigacin-dcs-ing-elctrica.pdf" TargetMode="External"/><Relationship Id="rId175" Type="http://schemas.openxmlformats.org/officeDocument/2006/relationships/hyperlink" Target="https://docs.wixstatic.com/ugd/3c70b8_7a53b0ce88df4eb483ec0d00a08c07de.pdf" TargetMode="External"/><Relationship Id="rId176" Type="http://schemas.openxmlformats.org/officeDocument/2006/relationships/hyperlink" Target="http://colegioconstructores.cl/curso-modelacion-basica-autodesk-revit-metodologia-bim-ii/" TargetMode="External"/><Relationship Id="rId177" Type="http://schemas.openxmlformats.org/officeDocument/2006/relationships/hyperlink" Target="mailto:contacto@colegioconstructores.cl" TargetMode="External"/><Relationship Id="rId178" Type="http://schemas.openxmlformats.org/officeDocument/2006/relationships/hyperlink" Target="http://colegioconstructores.cl/curso-aplicacion-de-software-en-obras-de-construccion-asoc/" TargetMode="External"/><Relationship Id="rId179" Type="http://schemas.openxmlformats.org/officeDocument/2006/relationships/hyperlink" Target="mailto:contacto@colegioconstructores.cl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llanos@unap.cl" TargetMode="External"/><Relationship Id="rId2" Type="http://schemas.openxmlformats.org/officeDocument/2006/relationships/hyperlink" Target="mailto:pablocgo@unap.cl" TargetMode="External"/><Relationship Id="rId3" Type="http://schemas.openxmlformats.org/officeDocument/2006/relationships/hyperlink" Target="mailto:jguerra@ucn.cl" TargetMode="External"/><Relationship Id="rId4" Type="http://schemas.openxmlformats.org/officeDocument/2006/relationships/hyperlink" Target="mailto:orojas@ucn.cl" TargetMode="External"/><Relationship Id="rId5" Type="http://schemas.openxmlformats.org/officeDocument/2006/relationships/hyperlink" Target="mailto:ialvarez@ucn.cl" TargetMode="External"/><Relationship Id="rId6" Type="http://schemas.openxmlformats.org/officeDocument/2006/relationships/hyperlink" Target="mailto:paola.rojas@uda.cl" TargetMode="External"/><Relationship Id="rId7" Type="http://schemas.openxmlformats.org/officeDocument/2006/relationships/hyperlink" Target="mailto:nsepulv@userena.cl" TargetMode="External"/><Relationship Id="rId8" Type="http://schemas.openxmlformats.org/officeDocument/2006/relationships/hyperlink" Target="mailto:rolivares@userena.cl" TargetMode="External"/><Relationship Id="rId9" Type="http://schemas.openxmlformats.org/officeDocument/2006/relationships/hyperlink" Target="mailto:jrodrigu@userena.cl" TargetMode="External"/><Relationship Id="rId10" Type="http://schemas.openxmlformats.org/officeDocument/2006/relationships/hyperlink" Target="mailto:ivan.ivelic@ead.cl" TargetMode="External"/><Relationship Id="rId11" Type="http://schemas.openxmlformats.org/officeDocument/2006/relationships/hyperlink" Target="mailto:diplomados.icc@pucv.cl" TargetMode="External"/><Relationship Id="rId12" Type="http://schemas.openxmlformats.org/officeDocument/2006/relationships/hyperlink" Target="mailto:mic@pucv.cl" TargetMode="External"/><Relationship Id="rId13" Type="http://schemas.openxmlformats.org/officeDocument/2006/relationships/hyperlink" Target="mailto:diricc@ucv.cl" TargetMode="External"/><Relationship Id="rId14" Type="http://schemas.openxmlformats.org/officeDocument/2006/relationships/hyperlink" Target="mailto:cvergara@svarq.cl" TargetMode="External"/><Relationship Id="rId15" Type="http://schemas.openxmlformats.org/officeDocument/2006/relationships/hyperlink" Target="mailto:wendy.wiegand@uv.cl" TargetMode="External"/><Relationship Id="rId16" Type="http://schemas.openxmlformats.org/officeDocument/2006/relationships/hyperlink" Target="mailto:arquitectura@usm.cl?" TargetMode="External"/><Relationship Id="rId17" Type="http://schemas.openxmlformats.org/officeDocument/2006/relationships/hyperlink" Target="mailto:sergio.carmona@usm.cl" TargetMode="External"/><Relationship Id="rId18" Type="http://schemas.openxmlformats.org/officeDocument/2006/relationships/hyperlink" Target="mailto:marcelo.bravo@usm.cl" TargetMode="External"/><Relationship Id="rId19" Type="http://schemas.openxmlformats.org/officeDocument/2006/relationships/hyperlink" Target="mailto:dgc@usm.cl" TargetMode="External"/><Relationship Id="rId20" Type="http://schemas.openxmlformats.org/officeDocument/2006/relationships/hyperlink" Target="mailto:dgc@usm.cl" TargetMode="External"/><Relationship Id="rId21" Type="http://schemas.openxmlformats.org/officeDocument/2006/relationships/hyperlink" Target="mailto:dgc@usm.cl" TargetMode="External"/><Relationship Id="rId22" Type="http://schemas.openxmlformats.org/officeDocument/2006/relationships/hyperlink" Target="mailto:dgc@usm.cl" TargetMode="External"/><Relationship Id="rId23" Type="http://schemas.openxmlformats.org/officeDocument/2006/relationships/hyperlink" Target="mailto:dgc@usm.cl" TargetMode="External"/><Relationship Id="rId24" Type="http://schemas.openxmlformats.org/officeDocument/2006/relationships/hyperlink" Target="mailto:dgc@usm.cl" TargetMode="External"/><Relationship Id="rId25" Type="http://schemas.openxmlformats.org/officeDocument/2006/relationships/hyperlink" Target="mailto:currilem@upla.cl" TargetMode="External"/><Relationship Id="rId26" Type="http://schemas.openxmlformats.org/officeDocument/2006/relationships/hyperlink" Target="mailto:ssepulvedag@gmail.com" TargetMode="External"/><Relationship Id="rId27" Type="http://schemas.openxmlformats.org/officeDocument/2006/relationships/hyperlink" Target="mailto:cvalderramaa@gmail.com" TargetMode="External"/><Relationship Id="rId28" Type="http://schemas.openxmlformats.org/officeDocument/2006/relationships/hyperlink" Target="mailto:ecivil@uach.cl" TargetMode="External"/><Relationship Id="rId29" Type="http://schemas.openxmlformats.org/officeDocument/2006/relationships/hyperlink" Target="mailto:infodeuach@uach.cl" TargetMode="External"/><Relationship Id="rId30" Type="http://schemas.openxmlformats.org/officeDocument/2006/relationships/hyperlink" Target="mailto:admision@uach.cl" TargetMode="External"/><Relationship Id="rId31" Type="http://schemas.openxmlformats.org/officeDocument/2006/relationships/hyperlink" Target="mailto:jparenas@uach.cl" TargetMode="External"/><Relationship Id="rId32" Type="http://schemas.openxmlformats.org/officeDocument/2006/relationships/hyperlink" Target="mailto:contactomade@uach.cl" TargetMode="External"/><Relationship Id="rId33" Type="http://schemas.openxmlformats.org/officeDocument/2006/relationships/hyperlink" Target="mailto:MROCO@UDEC.CL" TargetMode="External"/><Relationship Id="rId34" Type="http://schemas.openxmlformats.org/officeDocument/2006/relationships/hyperlink" Target="mailto:mahernandezm@udec.cl" TargetMode="External"/><Relationship Id="rId35" Type="http://schemas.openxmlformats.org/officeDocument/2006/relationships/hyperlink" Target="mailto:cdalidet@udec.cl" TargetMode="External"/><Relationship Id="rId36" Type="http://schemas.openxmlformats.org/officeDocument/2006/relationships/hyperlink" Target="mailto:udarae@udec.cl" TargetMode="External"/><Relationship Id="rId37" Type="http://schemas.openxmlformats.org/officeDocument/2006/relationships/hyperlink" Target="mailto:mauricio.hermosilla@ufrontera.cl" TargetMode="External"/><Relationship Id="rId38" Type="http://schemas.openxmlformats.org/officeDocument/2006/relationships/hyperlink" Target="mailto:angel.monsalve@ufrontera.cl" TargetMode="External"/><Relationship Id="rId39" Type="http://schemas.openxmlformats.org/officeDocument/2006/relationships/hyperlink" Target="mailto:leonardo.lleuful@ufrontera.cl" TargetMode="External"/><Relationship Id="rId40" Type="http://schemas.openxmlformats.org/officeDocument/2006/relationships/hyperlink" Target="mailto:mario.guzman@ufrontera.cl" TargetMode="External"/><Relationship Id="rId41" Type="http://schemas.openxmlformats.org/officeDocument/2006/relationships/hyperlink" Target="mailto:jjofre@ubiobio.cl" TargetMode="External"/><Relationship Id="rId42" Type="http://schemas.openxmlformats.org/officeDocument/2006/relationships/hyperlink" Target="mailto:dau@ubiobio.cl" TargetMode="External"/><Relationship Id="rId43" Type="http://schemas.openxmlformats.org/officeDocument/2006/relationships/hyperlink" Target="mailto:mpiderit@ubiobio.cl%20%20%7C" TargetMode="External"/><Relationship Id="rId44" Type="http://schemas.openxmlformats.org/officeDocument/2006/relationships/hyperlink" Target="mailto:facarqui@ubiobio.cl" TargetMode="External"/><Relationship Id="rId45" Type="http://schemas.openxmlformats.org/officeDocument/2006/relationships/hyperlink" Target="mailto:vsanmari@ubiobio.cl" TargetMode="External"/><Relationship Id="rId46" Type="http://schemas.openxmlformats.org/officeDocument/2006/relationships/hyperlink" Target="mailto:asalinas@ubiobio.cl" TargetMode="External"/><Relationship Id="rId47" Type="http://schemas.openxmlformats.org/officeDocument/2006/relationships/hyperlink" Target="mailto:rcarreno@ucm.cl" TargetMode="External"/><Relationship Id="rId48" Type="http://schemas.openxmlformats.org/officeDocument/2006/relationships/hyperlink" Target="mailto:jvilches@ucm.cl" TargetMode="External"/><Relationship Id="rId49" Type="http://schemas.openxmlformats.org/officeDocument/2006/relationships/hyperlink" Target="mailto:ingenieriacivil@ucm.cl" TargetMode="External"/><Relationship Id="rId50" Type="http://schemas.openxmlformats.org/officeDocument/2006/relationships/hyperlink" Target="mailto:daniel.matus@umag.cl" TargetMode="External"/><Relationship Id="rId51" Type="http://schemas.openxmlformats.org/officeDocument/2006/relationships/hyperlink" Target="mailto:berta.vivar@umag.cl" TargetMode="External"/><Relationship Id="rId52" Type="http://schemas.openxmlformats.org/officeDocument/2006/relationships/hyperlink" Target="mailto:dcaamano@ucsc.cl" TargetMode="External"/><Relationship Id="rId53" Type="http://schemas.openxmlformats.org/officeDocument/2006/relationships/hyperlink" Target="mailto:amaguilar@ucsc.cl" TargetMode="External"/><Relationship Id="rId54" Type="http://schemas.openxmlformats.org/officeDocument/2006/relationships/hyperlink" Target="mailto:rrivera@ucsc.cl" TargetMode="External"/><Relationship Id="rId55" Type="http://schemas.openxmlformats.org/officeDocument/2006/relationships/hyperlink" Target="mailto:jsuazo@ucsc.cl" TargetMode="External"/><Relationship Id="rId56" Type="http://schemas.openxmlformats.org/officeDocument/2006/relationships/hyperlink" Target="mailto:amaguilar@ucsc.cl" TargetMode="External"/><Relationship Id="rId57" Type="http://schemas.openxmlformats.org/officeDocument/2006/relationships/hyperlink" Target="mailto:rrivera@ucsc.cl" TargetMode="External"/><Relationship Id="rId58" Type="http://schemas.openxmlformats.org/officeDocument/2006/relationships/hyperlink" Target="mailto:airribarra@ucsc.cl" TargetMode="External"/><Relationship Id="rId59" Type="http://schemas.openxmlformats.org/officeDocument/2006/relationships/hyperlink" Target="mailto:hfuentes@ulagos.cl" TargetMode="External"/><Relationship Id="rId60" Type="http://schemas.openxmlformats.org/officeDocument/2006/relationships/hyperlink" Target="mailto:hugo.cruz@autonoma.cl" TargetMode="External"/><Relationship Id="rId61" Type="http://schemas.openxmlformats.org/officeDocument/2006/relationships/hyperlink" Target="mailto:postgrados@uautonoma.cl" TargetMode="External"/><Relationship Id="rId62" Type="http://schemas.openxmlformats.org/officeDocument/2006/relationships/hyperlink" Target="mailto:postgrados@uautonoma.cl" TargetMode="External"/><Relationship Id="rId63" Type="http://schemas.openxmlformats.org/officeDocument/2006/relationships/hyperlink" Target="mailto:silvia.zambrano@uautonoma.cl" TargetMode="External"/><Relationship Id="rId64" Type="http://schemas.openxmlformats.org/officeDocument/2006/relationships/hyperlink" Target="mailto:ehernandezg@udla.cl" TargetMode="External"/><Relationship Id="rId65" Type="http://schemas.openxmlformats.org/officeDocument/2006/relationships/hyperlink" Target="mailto:maarancibiab@udla.cl" TargetMode="External"/><Relationship Id="rId66" Type="http://schemas.openxmlformats.org/officeDocument/2006/relationships/hyperlink" Target="mailto:maarancibiab@udla.cl" TargetMode="External"/><Relationship Id="rId67" Type="http://schemas.openxmlformats.org/officeDocument/2006/relationships/hyperlink" Target="mailto:nvalle@udla.cl" TargetMode="External"/><Relationship Id="rId68" Type="http://schemas.openxmlformats.org/officeDocument/2006/relationships/hyperlink" Target="mailto:kmunoz@udla.cl" TargetMode="External"/><Relationship Id="rId69" Type="http://schemas.openxmlformats.org/officeDocument/2006/relationships/hyperlink" Target="mailto:kmunoz@udla.cl" TargetMode="External"/><Relationship Id="rId70" Type="http://schemas.openxmlformats.org/officeDocument/2006/relationships/hyperlink" Target="mailto:paltikes@udd.cl" TargetMode="External"/><Relationship Id="rId71" Type="http://schemas.openxmlformats.org/officeDocument/2006/relationships/hyperlink" Target="mailto:CCONTESSE@UDD,CL" TargetMode="External"/><Relationship Id="rId72" Type="http://schemas.openxmlformats.org/officeDocument/2006/relationships/hyperlink" Target="mailto:pablolopezbari@udd.cl" TargetMode="External"/><Relationship Id="rId73" Type="http://schemas.openxmlformats.org/officeDocument/2006/relationships/hyperlink" Target="mailto:pablolopezbari@udd.cl" TargetMode="External"/><Relationship Id="rId74" Type="http://schemas.openxmlformats.org/officeDocument/2006/relationships/hyperlink" Target="mailto:jose.nuyens@umayor.cl" TargetMode="External"/><Relationship Id="rId75" Type="http://schemas.openxmlformats.org/officeDocument/2006/relationships/hyperlink" Target="mailto:tatiana.salgado@umayor.cl" TargetMode="External"/><Relationship Id="rId76" Type="http://schemas.openxmlformats.org/officeDocument/2006/relationships/hyperlink" Target="mailto:jorge.alliende@umayor.cl" TargetMode="External"/><Relationship Id="rId77" Type="http://schemas.openxmlformats.org/officeDocument/2006/relationships/hyperlink" Target="mailto:jorge.hoehmann@umayor.cl" TargetMode="External"/><Relationship Id="rId78" Type="http://schemas.openxmlformats.org/officeDocument/2006/relationships/hyperlink" Target="mailto:drago.vodanovic@uss.cl" TargetMode="External"/><Relationship Id="rId79" Type="http://schemas.openxmlformats.org/officeDocument/2006/relationships/hyperlink" Target="mailto:cristian.munoz@uss.cl2%202562%201364" TargetMode="External"/><Relationship Id="rId80" Type="http://schemas.openxmlformats.org/officeDocument/2006/relationships/hyperlink" Target="mailto:marcelo.molina@uss.cl" TargetMode="External"/><Relationship Id="rId81" Type="http://schemas.openxmlformats.org/officeDocument/2006/relationships/hyperlink" Target="mailto:david.caralt@uss.cl" TargetMode="External"/><Relationship Id="rId82" Type="http://schemas.openxmlformats.org/officeDocument/2006/relationships/hyperlink" Target="mailto:PMATURAN@UC.CL" TargetMode="External"/><Relationship Id="rId83" Type="http://schemas.openxmlformats.org/officeDocument/2006/relationships/hyperlink" Target="mailto:jeojeda@uc.cl" TargetMode="External"/><Relationship Id="rId84" Type="http://schemas.openxmlformats.org/officeDocument/2006/relationships/hyperlink" Target="mailto:diplomados.arquitectura@uc.cl" TargetMode="External"/><Relationship Id="rId85" Type="http://schemas.openxmlformats.org/officeDocument/2006/relationships/hyperlink" Target="mailto:clvasque@uc.cl" TargetMode="External"/><Relationship Id="rId86" Type="http://schemas.openxmlformats.org/officeDocument/2006/relationships/hyperlink" Target="mailto:magisterenconstruccion@uc.cl" TargetMode="External"/><Relationship Id="rId87" Type="http://schemas.openxmlformats.org/officeDocument/2006/relationships/hyperlink" Target="mailto:mcs@uc.cl" TargetMode="External"/><Relationship Id="rId88" Type="http://schemas.openxmlformats.org/officeDocument/2006/relationships/hyperlink" Target="mailto:alipthay@uc.cl" TargetMode="External"/><Relationship Id="rId89" Type="http://schemas.openxmlformats.org/officeDocument/2006/relationships/hyperlink" Target="mailto:dalencon@uc.cl" TargetMode="External"/><Relationship Id="rId90" Type="http://schemas.openxmlformats.org/officeDocument/2006/relationships/hyperlink" Target="mailto:max.nunez@uc.cl" TargetMode="External"/><Relationship Id="rId91" Type="http://schemas.openxmlformats.org/officeDocument/2006/relationships/hyperlink" Target="mailto:omorenof@uc.cl" TargetMode="External"/><Relationship Id="rId92" Type="http://schemas.openxmlformats.org/officeDocument/2006/relationships/hyperlink" Target="mailto:shakti@uc.cl" TargetMode="External"/><Relationship Id="rId93" Type="http://schemas.openxmlformats.org/officeDocument/2006/relationships/hyperlink" Target="mailto:shakti@uc.cl" TargetMode="External"/><Relationship Id="rId94" Type="http://schemas.openxmlformats.org/officeDocument/2006/relationships/hyperlink" Target="mailto:shakti@uc.cl" TargetMode="External"/><Relationship Id="rId95" Type="http://schemas.openxmlformats.org/officeDocument/2006/relationships/hyperlink" Target="mailto:jorge.lobiano@usach.cl" TargetMode="External"/><Relationship Id="rId96" Type="http://schemas.openxmlformats.org/officeDocument/2006/relationships/hyperlink" Target="mailto:manuel.salinas@usach.cl" TargetMode="External"/><Relationship Id="rId97" Type="http://schemas.openxmlformats.org/officeDocument/2006/relationships/hyperlink" Target="mailto:MRUBIO@UTEM.CL" TargetMode="External"/><Relationship Id="rId98" Type="http://schemas.openxmlformats.org/officeDocument/2006/relationships/hyperlink" Target="mailto:DIBPRO@UTEM.CL" TargetMode="External"/><Relationship Id="rId99" Type="http://schemas.openxmlformats.org/officeDocument/2006/relationships/hyperlink" Target="mailto:nieves.balbontin@utem.cl" TargetMode="External"/><Relationship Id="rId100" Type="http://schemas.openxmlformats.org/officeDocument/2006/relationships/hyperlink" Target="mailto:ricardo.moffat@uai.cl" TargetMode="External"/><Relationship Id="rId101" Type="http://schemas.openxmlformats.org/officeDocument/2006/relationships/hyperlink" Target="mailto:ricardo.moffat@uai.cl" TargetMode="External"/><Relationship Id="rId102" Type="http://schemas.openxmlformats.org/officeDocument/2006/relationships/hyperlink" Target="mailto:alejandro.jadresic@uai.cl" TargetMode="External"/><Relationship Id="rId103" Type="http://schemas.openxmlformats.org/officeDocument/2006/relationships/hyperlink" Target="mailto:oscar.godoy@ucentral.cl" TargetMode="External"/><Relationship Id="rId104" Type="http://schemas.openxmlformats.org/officeDocument/2006/relationships/hyperlink" Target="mailto:cnunez@ucentral.cl" TargetMode="External"/><Relationship Id="rId105" Type="http://schemas.openxmlformats.org/officeDocument/2006/relationships/hyperlink" Target="mailto:alejandro.torres@ucentral.cl" TargetMode="External"/><Relationship Id="rId106" Type="http://schemas.openxmlformats.org/officeDocument/2006/relationships/hyperlink" Target="mailto:stefan.marquez@ucentral.cl" TargetMode="External"/><Relationship Id="rId107" Type="http://schemas.openxmlformats.org/officeDocument/2006/relationships/hyperlink" Target="mailto:alejandro.torres@ucentral.cl" TargetMode="External"/><Relationship Id="rId108" Type="http://schemas.openxmlformats.org/officeDocument/2006/relationships/hyperlink" Target="mailto:carrerastecnicas@ucentral.cl" TargetMode="External"/><Relationship Id="rId109" Type="http://schemas.openxmlformats.org/officeDocument/2006/relationships/hyperlink" Target="mailto:katherine.lopez@uac.cl" TargetMode="External"/><Relationship Id="rId110" Type="http://schemas.openxmlformats.org/officeDocument/2006/relationships/hyperlink" Target="mailto:ereiser@uvm.cl" TargetMode="External"/><Relationship Id="rId111" Type="http://schemas.openxmlformats.org/officeDocument/2006/relationships/hyperlink" Target="mailto:mreyes@uvm.cl" TargetMode="External"/><Relationship Id="rId112" Type="http://schemas.openxmlformats.org/officeDocument/2006/relationships/hyperlink" Target="mailto:alfonso.bastias@udp.cl" TargetMode="External"/><Relationship Id="rId113" Type="http://schemas.openxmlformats.org/officeDocument/2006/relationships/hyperlink" Target="mailto:educacioncontinua.faad@udp.cl" TargetMode="External"/><Relationship Id="rId114" Type="http://schemas.openxmlformats.org/officeDocument/2006/relationships/hyperlink" Target="mailto:magister.faad@udp.cl" TargetMode="External"/><Relationship Id="rId115" Type="http://schemas.openxmlformats.org/officeDocument/2006/relationships/hyperlink" Target="mailto:ricardo.abuauad@udp.cl" TargetMode="External"/><Relationship Id="rId116" Type="http://schemas.openxmlformats.org/officeDocument/2006/relationships/hyperlink" Target="mailto:msierra@uft.cl" TargetMode="External"/><Relationship Id="rId117" Type="http://schemas.openxmlformats.org/officeDocument/2006/relationships/hyperlink" Target="mailto:sebastianbianchi@gmail.com" TargetMode="External"/><Relationship Id="rId118" Type="http://schemas.openxmlformats.org/officeDocument/2006/relationships/hyperlink" Target="mailto:mauricio.toledo@unab.cl" TargetMode="External"/><Relationship Id="rId119" Type="http://schemas.openxmlformats.org/officeDocument/2006/relationships/hyperlink" Target="mailto:manuel.chavez@unab.cl" TargetMode="External"/><Relationship Id="rId120" Type="http://schemas.openxmlformats.org/officeDocument/2006/relationships/hyperlink" Target="mailto:tarayab@ges.cl" TargetMode="External"/><Relationship Id="rId121" Type="http://schemas.openxmlformats.org/officeDocument/2006/relationships/hyperlink" Target="mailto:sbriell@inacap.cl" TargetMode="External"/><Relationship Id="rId122" Type="http://schemas.openxmlformats.org/officeDocument/2006/relationships/hyperlink" Target="mailto:lfuentes@inacap.cl" TargetMode="External"/><Relationship Id="rId123" Type="http://schemas.openxmlformats.org/officeDocument/2006/relationships/hyperlink" Target="mailto:csaavedraq@inacap.cl" TargetMode="External"/><Relationship Id="rId124" Type="http://schemas.openxmlformats.org/officeDocument/2006/relationships/hyperlink" Target="mailto:oriveram@inacap.cl" TargetMode="External"/><Relationship Id="rId125" Type="http://schemas.openxmlformats.org/officeDocument/2006/relationships/hyperlink" Target="mailto:fherreras@inacap.cl" TargetMode="External"/><Relationship Id="rId126" Type="http://schemas.openxmlformats.org/officeDocument/2006/relationships/hyperlink" Target="mailto:elagos@inacap.cl" TargetMode="External"/><Relationship Id="rId127" Type="http://schemas.openxmlformats.org/officeDocument/2006/relationships/hyperlink" Target="mailto:moyarzunm@inacap.cl" TargetMode="External"/><Relationship Id="rId128" Type="http://schemas.openxmlformats.org/officeDocument/2006/relationships/hyperlink" Target="mailto:mmunozb@inacap.cl" TargetMode="External"/><Relationship Id="rId129" Type="http://schemas.openxmlformats.org/officeDocument/2006/relationships/hyperlink" Target="mailto:sfernandez@inacap.cl" TargetMode="External"/><Relationship Id="rId130" Type="http://schemas.openxmlformats.org/officeDocument/2006/relationships/hyperlink" Target="mailto:nmorenop@inacap.cl" TargetMode="External"/><Relationship Id="rId131" Type="http://schemas.openxmlformats.org/officeDocument/2006/relationships/hyperlink" Target="mailto:pjimenezg@inacap.cl" TargetMode="External"/><Relationship Id="rId132" Type="http://schemas.openxmlformats.org/officeDocument/2006/relationships/hyperlink" Target="mailto:mpallare@uchilefau.cl" TargetMode="External"/><Relationship Id="rId133" Type="http://schemas.openxmlformats.org/officeDocument/2006/relationships/hyperlink" Target="mailto:postgrado@uchilefau.cl" TargetMode="External"/><Relationship Id="rId134" Type="http://schemas.openxmlformats.org/officeDocument/2006/relationships/hyperlink" Target="mailto:lmassone@ing.uchile.cl" TargetMode="External"/><Relationship Id="rId135" Type="http://schemas.openxmlformats.org/officeDocument/2006/relationships/hyperlink" Target="mailto:juan.ramirez@uniac.cl" TargetMode="External"/><Relationship Id="rId136" Type="http://schemas.openxmlformats.org/officeDocument/2006/relationships/hyperlink" Target="mailto:juan.ramirez@uniac.cl" TargetMode="External"/><Relationship Id="rId137" Type="http://schemas.openxmlformats.org/officeDocument/2006/relationships/hyperlink" Target="mailto:juan.ramirez@uniac.cl" TargetMode="External"/><Relationship Id="rId138" Type="http://schemas.openxmlformats.org/officeDocument/2006/relationships/hyperlink" Target="mailto:juan.ramirez@uniac.cl" TargetMode="External"/><Relationship Id="rId139" Type="http://schemas.openxmlformats.org/officeDocument/2006/relationships/hyperlink" Target="mailto:sbriell@inacap.cl" TargetMode="External"/><Relationship Id="rId140" Type="http://schemas.openxmlformats.org/officeDocument/2006/relationships/hyperlink" Target="mailto:lfuentes@inacap.cl" TargetMode="External"/><Relationship Id="rId141" Type="http://schemas.openxmlformats.org/officeDocument/2006/relationships/hyperlink" Target="mailto:csaavedraq@inacap.cl" TargetMode="External"/><Relationship Id="rId142" Type="http://schemas.openxmlformats.org/officeDocument/2006/relationships/hyperlink" Target="mailto:oriveram@inacap.cl" TargetMode="External"/><Relationship Id="rId143" Type="http://schemas.openxmlformats.org/officeDocument/2006/relationships/hyperlink" Target="mailto:fherreras@inacap.cl" TargetMode="External"/><Relationship Id="rId144" Type="http://schemas.openxmlformats.org/officeDocument/2006/relationships/hyperlink" Target="mailto:elagos@inacap.cl" TargetMode="External"/><Relationship Id="rId145" Type="http://schemas.openxmlformats.org/officeDocument/2006/relationships/hyperlink" Target="mailto:arica@inacap.cl" TargetMode="External"/><Relationship Id="rId146" Type="http://schemas.openxmlformats.org/officeDocument/2006/relationships/hyperlink" Target="mailto:crios@cftiprosec.cl" TargetMode="External"/><Relationship Id="rId147" Type="http://schemas.openxmlformats.org/officeDocument/2006/relationships/hyperlink" Target="mailto:rpacheco@cftlotarauco.cl" TargetMode="External"/><Relationship Id="rId148" Type="http://schemas.openxmlformats.org/officeDocument/2006/relationships/hyperlink" Target="mailto:jmanosalva@cftlotarauco.cl" TargetMode="External"/><Relationship Id="rId149" Type="http://schemas.openxmlformats.org/officeDocument/2006/relationships/hyperlink" Target="mailto:admision@idmabuin.cl" TargetMode="External"/><Relationship Id="rId150" Type="http://schemas.openxmlformats.org/officeDocument/2006/relationships/hyperlink" Target="mailto:admision@idmabuin.cl" TargetMode="External"/><Relationship Id="rId151" Type="http://schemas.openxmlformats.org/officeDocument/2006/relationships/hyperlink" Target="mailto:admision@esanedelnorte.cl" TargetMode="External"/><Relationship Id="rId152" Type="http://schemas.openxmlformats.org/officeDocument/2006/relationships/hyperlink" Target="mailto:deii@cftuta.cl" TargetMode="External"/><Relationship Id="rId153" Type="http://schemas.openxmlformats.org/officeDocument/2006/relationships/hyperlink" Target="mailto:deii@cftuta.cl" TargetMode="External"/><Relationship Id="rId154" Type="http://schemas.openxmlformats.org/officeDocument/2006/relationships/hyperlink" Target="mailto:wilda.cerda@ipchile.cl" TargetMode="External"/><Relationship Id="rId155" Type="http://schemas.openxmlformats.org/officeDocument/2006/relationships/hyperlink" Target="mailto:Luis.gonzalez@aiep.cl" TargetMode="External"/><Relationship Id="rId156" Type="http://schemas.openxmlformats.org/officeDocument/2006/relationships/hyperlink" Target="mailto:andres.orellana@aiep.cl" TargetMode="External"/><Relationship Id="rId157" Type="http://schemas.openxmlformats.org/officeDocument/2006/relationships/hyperlink" Target="mailto:tatiana.lartiga@aiep.cl" TargetMode="External"/><Relationship Id="rId158" Type="http://schemas.openxmlformats.org/officeDocument/2006/relationships/hyperlink" Target="mailto:mackarena.fuentes@aiep.cl" TargetMode="External"/><Relationship Id="rId159" Type="http://schemas.openxmlformats.org/officeDocument/2006/relationships/hyperlink" Target="mailto:alfonso.belmar@aiep.cl" TargetMode="External"/><Relationship Id="rId160" Type="http://schemas.openxmlformats.org/officeDocument/2006/relationships/hyperlink" Target="mailto:carmen.gallego@aiep.cl" TargetMode="External"/><Relationship Id="rId161" Type="http://schemas.openxmlformats.org/officeDocument/2006/relationships/hyperlink" Target="mailto:karla.mainhard@aiep.cl" TargetMode="External"/><Relationship Id="rId162" Type="http://schemas.openxmlformats.org/officeDocument/2006/relationships/hyperlink" Target="mailto:roxana.contreras@aiep.cl" TargetMode="External"/><Relationship Id="rId163" Type="http://schemas.openxmlformats.org/officeDocument/2006/relationships/hyperlink" Target="mailto:jose.aros@aiep.cl" TargetMode="External"/><Relationship Id="rId164" Type="http://schemas.openxmlformats.org/officeDocument/2006/relationships/hyperlink" Target="mailto:cjalife@santotomas.cl" TargetMode="External"/><Relationship Id="rId165" Type="http://schemas.openxmlformats.org/officeDocument/2006/relationships/hyperlink" Target="mailto:JIGNACIO@SDS2.COM" TargetMode="External"/><Relationship Id="rId166" Type="http://schemas.openxmlformats.org/officeDocument/2006/relationships/hyperlink" Target="mailto:construccion@dportales.cl" TargetMode="External"/><Relationship Id="rId167" Type="http://schemas.openxmlformats.org/officeDocument/2006/relationships/hyperlink" Target="mailto:dir-chillan@dportales.cl" TargetMode="External"/><Relationship Id="rId168" Type="http://schemas.openxmlformats.org/officeDocument/2006/relationships/hyperlink" Target="mailto:vvivar@ip.ulagos.cl" TargetMode="External"/><Relationship Id="rId169" Type="http://schemas.openxmlformats.org/officeDocument/2006/relationships/hyperlink" Target="mailto:ovalenzuela@ip.ulagos.cl" TargetMode="External"/><Relationship Id="rId170" Type="http://schemas.openxmlformats.org/officeDocument/2006/relationships/hyperlink" Target="mailto:projas@ip.ulagos.cl" TargetMode="External"/><Relationship Id="rId171" Type="http://schemas.openxmlformats.org/officeDocument/2006/relationships/hyperlink" Target="mailto:elvera@ip.ulagos.cl" TargetMode="External"/><Relationship Id="rId172" Type="http://schemas.openxmlformats.org/officeDocument/2006/relationships/hyperlink" Target="mailto:emassardo@ip.ulagos.cl" TargetMode="External"/><Relationship Id="rId173" Type="http://schemas.openxmlformats.org/officeDocument/2006/relationships/hyperlink" Target="mailto:ecalderon@ip.ulagos.cl" TargetMode="External"/><Relationship Id="rId174" Type="http://schemas.openxmlformats.org/officeDocument/2006/relationships/hyperlink" Target="mailto:emesa@ip.ulagos.cl" TargetMode="External"/><Relationship Id="rId175" Type="http://schemas.openxmlformats.org/officeDocument/2006/relationships/hyperlink" Target="mailto:jsuarezm@laaraucana.cl" TargetMode="External"/><Relationship Id="rId176" Type="http://schemas.openxmlformats.org/officeDocument/2006/relationships/hyperlink" Target="mailto:gmunoz@iplaaraucana.cl" TargetMode="External"/><Relationship Id="rId177" Type="http://schemas.openxmlformats.org/officeDocument/2006/relationships/hyperlink" Target="mailto:smonroy@virginiogomez.cl" TargetMode="External"/><Relationship Id="rId178" Type="http://schemas.openxmlformats.org/officeDocument/2006/relationships/hyperlink" Target="mailto:mrojas@virginiogomez.cl" TargetMode="External"/><Relationship Id="rId179" Type="http://schemas.openxmlformats.org/officeDocument/2006/relationships/hyperlink" Target="mailto:aruz@virginiogomez.cl" TargetMode="External"/><Relationship Id="rId180" Type="http://schemas.openxmlformats.org/officeDocument/2006/relationships/hyperlink" Target="mailto:emartin@ucsc.cl" TargetMode="External"/><Relationship Id="rId181" Type="http://schemas.openxmlformats.org/officeDocument/2006/relationships/hyperlink" Target="mailto:ucsclosangeles@ucsc.cl" TargetMode="External"/><Relationship Id="rId182" Type="http://schemas.openxmlformats.org/officeDocument/2006/relationships/hyperlink" Target="mailto:sadid.arce@esucomex.cl" TargetMode="External"/><Relationship Id="rId183" Type="http://schemas.openxmlformats.org/officeDocument/2006/relationships/hyperlink" Target="mailto:hsanchez@ipleones.cl" TargetMode="External"/><Relationship Id="rId184" Type="http://schemas.openxmlformats.org/officeDocument/2006/relationships/hyperlink" Target="mailto:vivian.cardet@comgrap.cl" TargetMode="External"/><Relationship Id="rId185" Type="http://schemas.openxmlformats.org/officeDocument/2006/relationships/hyperlink" Target="mailto:CARLA@ARCHISOFT.CL" TargetMode="External"/><Relationship Id="rId186" Type="http://schemas.openxmlformats.org/officeDocument/2006/relationships/hyperlink" Target="mailto:VIVIANA.VARGAS@MICROGEO.CL" TargetMode="External"/><Relationship Id="rId187" Type="http://schemas.openxmlformats.org/officeDocument/2006/relationships/hyperlink" Target="mailto:danny@bauhaus-da.com" TargetMode="External"/><Relationship Id="rId188" Type="http://schemas.openxmlformats.org/officeDocument/2006/relationships/hyperlink" Target="mailto:hola@ibim.cl" TargetMode="External"/><Relationship Id="rId189" Type="http://schemas.openxmlformats.org/officeDocument/2006/relationships/hyperlink" Target="mailto:zandram@uctemuco.cl" TargetMode="External"/><Relationship Id="rId190" Type="http://schemas.openxmlformats.org/officeDocument/2006/relationships/hyperlink" Target="mailto:sreyes@uctemuco.cl" TargetMode="External"/><Relationship Id="rId191" Type="http://schemas.openxmlformats.org/officeDocument/2006/relationships/hyperlink" Target="mailto:sreyes@uctemuco.cl" TargetMode="External"/><Relationship Id="rId192" Type="http://schemas.openxmlformats.org/officeDocument/2006/relationships/hyperlink" Target="mailto:admisionpregrado@uandes.cl" TargetMode="External"/><Relationship Id="rId193" Type="http://schemas.openxmlformats.org/officeDocument/2006/relationships/hyperlink" Target="mailto:cjalife@santotomas.c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451"/>
  <sheetViews>
    <sheetView workbookViewId="0" showGridLines="0" defaultGridColor="1"/>
  </sheetViews>
  <sheetFormatPr defaultColWidth="11.5" defaultRowHeight="10.2" customHeight="1" outlineLevelRow="0" outlineLevelCol="0"/>
  <cols>
    <col min="1" max="1" width="21.3516" style="1" customWidth="1"/>
    <col min="2" max="2" width="17.1719" style="1" customWidth="1"/>
    <col min="3" max="3" width="40.1719" style="1" customWidth="1"/>
    <col min="4" max="4" width="21.3516" style="1" customWidth="1"/>
    <col min="5" max="5" width="48.1719" style="1" customWidth="1"/>
    <col min="6" max="6" width="20.6719" style="1" customWidth="1"/>
    <col min="7" max="7" width="12" style="1" customWidth="1"/>
    <col min="8" max="8" width="88.8516" style="1" customWidth="1"/>
    <col min="9" max="9" width="79.3516" style="1" customWidth="1"/>
    <col min="10" max="12" width="20.5" style="1" customWidth="1"/>
    <col min="13" max="13" width="83.3516" style="1" customWidth="1"/>
    <col min="14" max="14" width="10" style="1" customWidth="1"/>
    <col min="15" max="15" width="255" style="1" customWidth="1"/>
    <col min="16" max="18" width="3.35156" style="1" customWidth="1"/>
    <col min="19" max="19" width="5.35156" style="1" customWidth="1"/>
    <col min="20" max="20" width="46" style="1" customWidth="1"/>
    <col min="21" max="21" width="132.672" style="1" customWidth="1"/>
    <col min="22" max="22" width="49.1719" style="1" customWidth="1"/>
    <col min="23" max="23" width="53.1719" style="1" customWidth="1"/>
    <col min="24" max="24" width="88.1719" style="1" customWidth="1"/>
    <col min="25" max="25" width="11.5" style="1" customWidth="1"/>
    <col min="26" max="256" width="11.5" style="1" customWidth="1"/>
  </cols>
  <sheetData>
    <row r="1" ht="19.2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4</v>
      </c>
      <c r="F1" t="s" s="5">
        <v>5</v>
      </c>
      <c r="G1" t="s" s="5">
        <v>6</v>
      </c>
      <c r="H1" t="s" s="7">
        <v>7</v>
      </c>
      <c r="I1" t="s" s="5">
        <v>8</v>
      </c>
      <c r="J1" t="s" s="8">
        <v>9</v>
      </c>
      <c r="K1" t="s" s="5">
        <v>10</v>
      </c>
      <c r="L1" t="s" s="5">
        <v>11</v>
      </c>
      <c r="M1" s="9"/>
      <c r="N1" s="10"/>
      <c r="O1" s="11"/>
      <c r="P1" s="10"/>
      <c r="Q1" s="10"/>
      <c r="R1" s="10"/>
      <c r="S1" s="10"/>
      <c r="T1" s="12"/>
      <c r="U1" s="12"/>
      <c r="V1" s="13"/>
      <c r="W1" s="14"/>
      <c r="X1" s="11"/>
      <c r="Y1" s="15"/>
    </row>
    <row r="2" ht="16.2" customHeight="1" hidden="1">
      <c r="A2" s="16"/>
      <c r="B2" t="s" s="17">
        <v>12</v>
      </c>
      <c r="C2" t="s" s="17">
        <v>12</v>
      </c>
      <c r="D2" t="s" s="17">
        <v>13</v>
      </c>
      <c r="E2" t="s" s="17">
        <v>14</v>
      </c>
      <c r="F2" t="s" s="17">
        <v>15</v>
      </c>
      <c r="G2" t="s" s="17">
        <v>16</v>
      </c>
      <c r="H2" t="s" s="17">
        <v>17</v>
      </c>
      <c r="I2" t="s" s="17">
        <v>18</v>
      </c>
      <c r="J2" t="s" s="18">
        <v>19</v>
      </c>
      <c r="K2" t="s" s="18">
        <v>19</v>
      </c>
      <c r="L2" t="s" s="18">
        <v>20</v>
      </c>
      <c r="M2" s="19"/>
      <c r="N2" s="20"/>
      <c r="O2" s="21"/>
      <c r="P2" s="22"/>
      <c r="Q2" s="22"/>
      <c r="R2" s="22"/>
      <c r="S2" s="22"/>
      <c r="T2" s="23"/>
      <c r="U2" s="24"/>
      <c r="V2" s="24"/>
      <c r="W2" s="25"/>
      <c r="X2" s="24"/>
      <c r="Y2" s="26"/>
    </row>
    <row r="3" ht="16.2" customHeight="1" hidden="1">
      <c r="A3" s="16"/>
      <c r="B3" t="s" s="17">
        <v>12</v>
      </c>
      <c r="C3" t="s" s="17">
        <v>12</v>
      </c>
      <c r="D3" t="s" s="17">
        <v>13</v>
      </c>
      <c r="E3" t="s" s="17">
        <v>14</v>
      </c>
      <c r="F3" t="s" s="17">
        <v>21</v>
      </c>
      <c r="G3" t="s" s="17">
        <v>21</v>
      </c>
      <c r="H3" t="s" s="17">
        <v>22</v>
      </c>
      <c r="I3" t="s" s="17">
        <v>18</v>
      </c>
      <c r="J3" t="s" s="18">
        <v>19</v>
      </c>
      <c r="K3" t="s" s="18">
        <v>19</v>
      </c>
      <c r="L3" t="s" s="18">
        <v>20</v>
      </c>
      <c r="M3" s="19"/>
      <c r="N3" s="20"/>
      <c r="O3" s="21"/>
      <c r="P3" s="22"/>
      <c r="Q3" s="22"/>
      <c r="R3" s="22"/>
      <c r="S3" s="27"/>
      <c r="T3" s="23"/>
      <c r="U3" s="24"/>
      <c r="V3" s="24"/>
      <c r="W3" s="25"/>
      <c r="X3" s="24"/>
      <c r="Y3" s="26"/>
    </row>
    <row r="4" ht="16.2" customHeight="1">
      <c r="A4" s="16"/>
      <c r="B4" t="s" s="28">
        <v>23</v>
      </c>
      <c r="C4" t="s" s="28">
        <v>24</v>
      </c>
      <c r="D4" t="s" s="17">
        <v>25</v>
      </c>
      <c r="E4" t="s" s="17">
        <v>26</v>
      </c>
      <c r="F4" t="s" s="17">
        <v>15</v>
      </c>
      <c r="G4" t="s" s="17">
        <v>27</v>
      </c>
      <c r="H4" t="s" s="17">
        <v>28</v>
      </c>
      <c r="I4" t="s" s="17">
        <v>18</v>
      </c>
      <c r="J4" t="s" s="29">
        <v>20</v>
      </c>
      <c r="K4" t="s" s="18">
        <v>20</v>
      </c>
      <c r="L4" t="s" s="18">
        <v>20</v>
      </c>
      <c r="M4" s="19"/>
      <c r="N4" s="20"/>
      <c r="O4" s="21"/>
      <c r="P4" s="22"/>
      <c r="Q4" s="22"/>
      <c r="R4" s="22"/>
      <c r="S4" s="27"/>
      <c r="T4" s="23"/>
      <c r="U4" s="24"/>
      <c r="V4" s="30"/>
      <c r="W4" s="25"/>
      <c r="X4" s="24"/>
      <c r="Y4" s="26"/>
    </row>
    <row r="5" ht="16.2" customHeight="1" hidden="1">
      <c r="A5" s="16"/>
      <c r="B5" t="s" s="28">
        <v>23</v>
      </c>
      <c r="C5" t="s" s="28">
        <v>29</v>
      </c>
      <c r="D5" t="s" s="17">
        <v>30</v>
      </c>
      <c r="E5" t="s" s="17">
        <v>31</v>
      </c>
      <c r="F5" t="s" s="17">
        <v>15</v>
      </c>
      <c r="G5" t="s" s="17">
        <v>27</v>
      </c>
      <c r="H5" t="s" s="17">
        <v>32</v>
      </c>
      <c r="I5" t="s" s="17">
        <v>33</v>
      </c>
      <c r="J5" t="s" s="18">
        <v>19</v>
      </c>
      <c r="K5" t="s" s="18">
        <v>19</v>
      </c>
      <c r="L5" t="s" s="18">
        <v>34</v>
      </c>
      <c r="M5" s="19"/>
      <c r="N5" s="20"/>
      <c r="O5" s="21"/>
      <c r="P5" s="22"/>
      <c r="Q5" s="22"/>
      <c r="R5" s="22"/>
      <c r="S5" s="27"/>
      <c r="T5" s="23"/>
      <c r="U5" s="24"/>
      <c r="V5" s="24"/>
      <c r="W5" s="25"/>
      <c r="X5" s="24"/>
      <c r="Y5" s="26"/>
    </row>
    <row r="6" ht="16.2" customHeight="1" hidden="1">
      <c r="A6" s="16"/>
      <c r="B6" t="s" s="28">
        <v>23</v>
      </c>
      <c r="C6" t="s" s="28">
        <v>29</v>
      </c>
      <c r="D6" t="s" s="17">
        <v>30</v>
      </c>
      <c r="E6" t="s" s="17">
        <v>31</v>
      </c>
      <c r="F6" t="s" s="17">
        <v>15</v>
      </c>
      <c r="G6" t="s" s="17">
        <v>27</v>
      </c>
      <c r="H6" t="s" s="17">
        <v>35</v>
      </c>
      <c r="I6" t="s" s="17">
        <v>36</v>
      </c>
      <c r="J6" t="s" s="18">
        <v>19</v>
      </c>
      <c r="K6" t="s" s="18">
        <v>19</v>
      </c>
      <c r="L6" t="s" s="18">
        <v>34</v>
      </c>
      <c r="M6" t="s" s="28">
        <v>37</v>
      </c>
      <c r="N6" t="s" s="29">
        <v>38</v>
      </c>
      <c r="O6" t="s" s="31">
        <v>39</v>
      </c>
      <c r="P6" t="s" s="32">
        <v>40</v>
      </c>
      <c r="Q6" t="s" s="32">
        <v>40</v>
      </c>
      <c r="R6" t="s" s="32">
        <v>40</v>
      </c>
      <c r="S6" t="s" s="32">
        <v>34</v>
      </c>
      <c r="T6" t="s" s="33">
        <v>41</v>
      </c>
      <c r="U6" t="s" s="34">
        <v>42</v>
      </c>
      <c r="V6" t="s" s="35">
        <v>43</v>
      </c>
      <c r="W6" t="s" s="36">
        <v>44</v>
      </c>
      <c r="X6" s="24"/>
      <c r="Y6" s="26"/>
    </row>
    <row r="7" ht="14.25" customHeight="1">
      <c r="A7" s="16"/>
      <c r="B7" t="s" s="28">
        <v>45</v>
      </c>
      <c r="C7" t="s" s="28">
        <v>45</v>
      </c>
      <c r="D7" t="s" s="17">
        <v>25</v>
      </c>
      <c r="E7" t="s" s="17">
        <v>46</v>
      </c>
      <c r="F7" t="s" s="17">
        <v>15</v>
      </c>
      <c r="G7" t="s" s="17">
        <v>15</v>
      </c>
      <c r="H7" t="s" s="17">
        <v>47</v>
      </c>
      <c r="I7" t="s" s="17">
        <v>48</v>
      </c>
      <c r="J7" t="s" s="29">
        <v>20</v>
      </c>
      <c r="K7" t="s" s="18">
        <v>20</v>
      </c>
      <c r="L7" t="s" s="18">
        <v>20</v>
      </c>
      <c r="M7" t="s" s="28">
        <v>49</v>
      </c>
      <c r="N7" t="s" s="29">
        <v>50</v>
      </c>
      <c r="O7" t="s" s="17">
        <v>51</v>
      </c>
      <c r="P7" t="s" s="32">
        <v>40</v>
      </c>
      <c r="Q7" t="s" s="32">
        <v>40</v>
      </c>
      <c r="R7" t="s" s="32">
        <v>40</v>
      </c>
      <c r="S7" t="s" s="32">
        <v>34</v>
      </c>
      <c r="T7" t="s" s="33">
        <v>52</v>
      </c>
      <c r="U7" t="s" s="34">
        <v>53</v>
      </c>
      <c r="V7" t="s" s="34">
        <v>54</v>
      </c>
      <c r="W7" t="s" s="37">
        <v>55</v>
      </c>
      <c r="X7" s="24"/>
      <c r="Y7" s="26"/>
    </row>
    <row r="8" ht="15.75" customHeight="1" hidden="1">
      <c r="A8" s="16"/>
      <c r="B8" t="s" s="38">
        <v>45</v>
      </c>
      <c r="C8" t="s" s="38">
        <v>56</v>
      </c>
      <c r="D8" t="s" s="39">
        <v>25</v>
      </c>
      <c r="E8" t="s" s="39">
        <v>57</v>
      </c>
      <c r="F8" t="s" s="39">
        <v>15</v>
      </c>
      <c r="G8" t="s" s="39">
        <v>15</v>
      </c>
      <c r="H8" t="s" s="39">
        <v>58</v>
      </c>
      <c r="I8" t="s" s="39">
        <v>59</v>
      </c>
      <c r="J8" t="s" s="40">
        <v>19</v>
      </c>
      <c r="K8" t="s" s="40">
        <v>19</v>
      </c>
      <c r="L8" t="s" s="40">
        <v>19</v>
      </c>
      <c r="M8" t="s" s="28">
        <v>60</v>
      </c>
      <c r="N8" t="s" s="32">
        <v>34</v>
      </c>
      <c r="O8" t="s" s="17">
        <v>61</v>
      </c>
      <c r="P8" s="41">
        <v>9</v>
      </c>
      <c r="Q8" s="41">
        <v>4</v>
      </c>
      <c r="R8" s="41">
        <v>8</v>
      </c>
      <c r="S8" s="27">
        <f>AVERAGE(P8:R8)</f>
        <v>7</v>
      </c>
      <c r="T8" t="s" s="33">
        <v>62</v>
      </c>
      <c r="U8" t="s" s="34">
        <v>63</v>
      </c>
      <c r="V8" s="42">
        <v>223547228</v>
      </c>
      <c r="W8" t="s" s="36">
        <v>64</v>
      </c>
      <c r="X8" s="43"/>
      <c r="Y8" s="26"/>
    </row>
    <row r="9" ht="15" customHeight="1">
      <c r="A9" s="16"/>
      <c r="B9" t="s" s="28">
        <v>45</v>
      </c>
      <c r="C9" t="s" s="28">
        <v>45</v>
      </c>
      <c r="D9" t="s" s="17">
        <v>25</v>
      </c>
      <c r="E9" t="s" s="17">
        <v>46</v>
      </c>
      <c r="F9" t="s" s="17">
        <v>15</v>
      </c>
      <c r="G9" t="s" s="17">
        <v>15</v>
      </c>
      <c r="H9" t="s" s="17">
        <v>28</v>
      </c>
      <c r="I9" t="s" s="17">
        <v>65</v>
      </c>
      <c r="J9" t="s" s="29">
        <v>20</v>
      </c>
      <c r="K9" t="s" s="18">
        <v>20</v>
      </c>
      <c r="L9" t="s" s="18">
        <v>20</v>
      </c>
      <c r="M9" t="s" s="28">
        <v>60</v>
      </c>
      <c r="N9" t="s" s="32">
        <v>34</v>
      </c>
      <c r="O9" t="s" s="17">
        <v>66</v>
      </c>
      <c r="P9" t="s" s="32">
        <v>40</v>
      </c>
      <c r="Q9" t="s" s="32">
        <v>40</v>
      </c>
      <c r="R9" t="s" s="32">
        <v>40</v>
      </c>
      <c r="S9" t="s" s="32">
        <v>34</v>
      </c>
      <c r="T9" t="s" s="33">
        <v>67</v>
      </c>
      <c r="U9" t="s" s="34">
        <v>68</v>
      </c>
      <c r="V9" t="s" s="34">
        <v>69</v>
      </c>
      <c r="W9" t="s" s="37">
        <v>70</v>
      </c>
      <c r="X9" s="43"/>
      <c r="Y9" s="26"/>
    </row>
    <row r="10" ht="17.25" customHeight="1" hidden="1">
      <c r="A10" s="16"/>
      <c r="B10" t="s" s="28">
        <v>71</v>
      </c>
      <c r="C10" t="s" s="28">
        <v>56</v>
      </c>
      <c r="D10" t="s" s="17">
        <v>25</v>
      </c>
      <c r="E10" t="s" s="17">
        <v>72</v>
      </c>
      <c r="F10" t="s" s="17">
        <v>15</v>
      </c>
      <c r="G10" t="s" s="17">
        <v>27</v>
      </c>
      <c r="H10" t="s" s="17">
        <v>73</v>
      </c>
      <c r="I10" t="s" s="17">
        <v>33</v>
      </c>
      <c r="J10" t="s" s="29">
        <v>19</v>
      </c>
      <c r="K10" t="s" s="18">
        <v>19</v>
      </c>
      <c r="L10" t="s" s="18">
        <v>19</v>
      </c>
      <c r="M10" t="s" s="28">
        <v>74</v>
      </c>
      <c r="N10" t="s" s="32">
        <v>34</v>
      </c>
      <c r="O10" t="s" s="17">
        <v>75</v>
      </c>
      <c r="P10" s="41">
        <v>7</v>
      </c>
      <c r="Q10" s="41">
        <v>12</v>
      </c>
      <c r="R10" s="41">
        <v>4</v>
      </c>
      <c r="S10" s="27">
        <f>AVERAGE(P10:R10)</f>
        <v>7.66666666666667</v>
      </c>
      <c r="T10" t="s" s="33">
        <v>76</v>
      </c>
      <c r="U10" t="s" s="34">
        <v>68</v>
      </c>
      <c r="V10" s="24"/>
      <c r="W10" t="s" s="37">
        <v>77</v>
      </c>
      <c r="X10" s="43"/>
      <c r="Y10" s="26"/>
    </row>
    <row r="11" ht="16.2" customHeight="1" hidden="1">
      <c r="A11" s="16"/>
      <c r="B11" t="s" s="17">
        <v>45</v>
      </c>
      <c r="C11" t="s" s="28">
        <v>56</v>
      </c>
      <c r="D11" t="s" s="17">
        <v>30</v>
      </c>
      <c r="E11" t="s" s="17">
        <v>78</v>
      </c>
      <c r="F11" t="s" s="17">
        <v>15</v>
      </c>
      <c r="G11" t="s" s="17">
        <v>27</v>
      </c>
      <c r="H11" t="s" s="17">
        <v>79</v>
      </c>
      <c r="I11" t="s" s="17">
        <v>80</v>
      </c>
      <c r="J11" t="s" s="29">
        <v>19</v>
      </c>
      <c r="K11" t="s" s="18">
        <v>19</v>
      </c>
      <c r="L11" t="s" s="18">
        <v>19</v>
      </c>
      <c r="M11" s="19"/>
      <c r="N11" s="20"/>
      <c r="O11" t="s" s="31">
        <v>81</v>
      </c>
      <c r="P11" s="41">
        <v>2</v>
      </c>
      <c r="Q11" s="41">
        <v>14</v>
      </c>
      <c r="R11" s="41">
        <v>11</v>
      </c>
      <c r="S11" s="27">
        <f>AVERAGE(P11:R11)</f>
        <v>9</v>
      </c>
      <c r="T11" t="s" s="17">
        <v>82</v>
      </c>
      <c r="U11" t="s" s="17">
        <v>83</v>
      </c>
      <c r="V11" t="s" s="44">
        <v>84</v>
      </c>
      <c r="W11" t="s" s="45">
        <v>85</v>
      </c>
      <c r="X11" s="21"/>
      <c r="Y11" s="26"/>
    </row>
    <row r="12" ht="15.75" customHeight="1" hidden="1">
      <c r="A12" s="16"/>
      <c r="B12" t="s" s="28">
        <v>45</v>
      </c>
      <c r="C12" t="s" s="28">
        <v>56</v>
      </c>
      <c r="D12" t="s" s="17">
        <v>25</v>
      </c>
      <c r="E12" t="s" s="17">
        <v>46</v>
      </c>
      <c r="F12" t="s" s="17">
        <v>15</v>
      </c>
      <c r="G12" t="s" s="17">
        <v>15</v>
      </c>
      <c r="H12" t="s" s="17">
        <v>58</v>
      </c>
      <c r="I12" t="s" s="17">
        <v>86</v>
      </c>
      <c r="J12" t="s" s="18">
        <v>19</v>
      </c>
      <c r="K12" t="s" s="18">
        <v>34</v>
      </c>
      <c r="L12" t="s" s="18">
        <v>34</v>
      </c>
      <c r="M12" s="19"/>
      <c r="N12" s="20"/>
      <c r="O12" t="s" s="31">
        <v>87</v>
      </c>
      <c r="P12" s="46">
        <v>10</v>
      </c>
      <c r="Q12" s="46">
        <v>9</v>
      </c>
      <c r="R12" s="46">
        <v>4</v>
      </c>
      <c r="S12" s="47">
        <f>AVERAGE(P12:R12)</f>
        <v>7.66666666666667</v>
      </c>
      <c r="T12" t="s" s="17">
        <v>88</v>
      </c>
      <c r="U12" t="s" s="17">
        <v>89</v>
      </c>
      <c r="V12" t="s" s="37">
        <v>90</v>
      </c>
      <c r="W12" t="s" s="37">
        <v>91</v>
      </c>
      <c r="X12" t="s" s="17">
        <v>92</v>
      </c>
      <c r="Y12" s="26"/>
    </row>
    <row r="13" ht="14.25" customHeight="1" hidden="1">
      <c r="A13" s="16"/>
      <c r="B13" t="s" s="28">
        <v>45</v>
      </c>
      <c r="C13" t="s" s="28">
        <v>56</v>
      </c>
      <c r="D13" t="s" s="17">
        <v>25</v>
      </c>
      <c r="E13" t="s" s="17">
        <v>46</v>
      </c>
      <c r="F13" t="s" s="17">
        <v>93</v>
      </c>
      <c r="G13" t="s" s="17">
        <v>94</v>
      </c>
      <c r="H13" t="s" s="17">
        <v>95</v>
      </c>
      <c r="I13" t="s" s="17">
        <v>96</v>
      </c>
      <c r="J13" t="s" s="29">
        <v>19</v>
      </c>
      <c r="K13" t="s" s="18">
        <v>19</v>
      </c>
      <c r="L13" t="s" s="18">
        <v>19</v>
      </c>
      <c r="M13" t="s" s="28">
        <v>97</v>
      </c>
      <c r="N13" t="s" s="32">
        <v>98</v>
      </c>
      <c r="O13" t="s" s="17">
        <v>99</v>
      </c>
      <c r="P13" t="s" s="32">
        <v>40</v>
      </c>
      <c r="Q13" t="s" s="32">
        <v>40</v>
      </c>
      <c r="R13" t="s" s="32">
        <v>40</v>
      </c>
      <c r="S13" t="s" s="32">
        <v>34</v>
      </c>
      <c r="T13" t="s" s="33">
        <v>100</v>
      </c>
      <c r="U13" t="s" s="34">
        <v>68</v>
      </c>
      <c r="V13" s="42">
        <v>56223545613</v>
      </c>
      <c r="W13" t="s" s="37">
        <v>101</v>
      </c>
      <c r="X13" s="43"/>
      <c r="Y13" s="26"/>
    </row>
    <row r="14" ht="16.2" customHeight="1" hidden="1">
      <c r="A14" s="16"/>
      <c r="B14" t="s" s="28">
        <v>45</v>
      </c>
      <c r="C14" t="s" s="28">
        <v>56</v>
      </c>
      <c r="D14" t="s" s="17">
        <v>13</v>
      </c>
      <c r="E14" t="s" s="31">
        <v>102</v>
      </c>
      <c r="F14" t="s" s="17">
        <v>15</v>
      </c>
      <c r="G14" t="s" s="17">
        <v>27</v>
      </c>
      <c r="H14" t="s" s="17">
        <v>103</v>
      </c>
      <c r="I14" t="s" s="17">
        <v>104</v>
      </c>
      <c r="J14" t="s" s="29">
        <v>34</v>
      </c>
      <c r="K14" t="s" s="18">
        <v>34</v>
      </c>
      <c r="L14" t="s" s="18">
        <v>34</v>
      </c>
      <c r="M14" s="19"/>
      <c r="N14" s="20"/>
      <c r="O14" s="21"/>
      <c r="P14" s="22"/>
      <c r="Q14" s="22"/>
      <c r="R14" s="22"/>
      <c r="S14" s="27"/>
      <c r="T14" s="23"/>
      <c r="U14" s="24"/>
      <c r="V14" s="24"/>
      <c r="W14" s="25"/>
      <c r="X14" s="24"/>
      <c r="Y14" s="26"/>
    </row>
    <row r="15" ht="16.2" customHeight="1">
      <c r="A15" s="16"/>
      <c r="B15" t="s" s="28">
        <v>105</v>
      </c>
      <c r="C15" t="s" s="28">
        <v>106</v>
      </c>
      <c r="D15" t="s" s="17">
        <v>25</v>
      </c>
      <c r="E15" t="s" s="17">
        <v>26</v>
      </c>
      <c r="F15" t="s" s="17">
        <v>15</v>
      </c>
      <c r="G15" t="s" s="17">
        <v>27</v>
      </c>
      <c r="H15" t="s" s="17">
        <v>28</v>
      </c>
      <c r="I15" t="s" s="17">
        <v>18</v>
      </c>
      <c r="J15" t="s" s="29">
        <v>20</v>
      </c>
      <c r="K15" t="s" s="18">
        <v>20</v>
      </c>
      <c r="L15" t="s" s="18">
        <v>20</v>
      </c>
      <c r="M15" s="19"/>
      <c r="N15" s="20"/>
      <c r="O15" s="48"/>
      <c r="P15" s="22"/>
      <c r="Q15" s="22"/>
      <c r="R15" s="22"/>
      <c r="S15" s="27"/>
      <c r="T15" s="23"/>
      <c r="U15" s="24"/>
      <c r="V15" s="24"/>
      <c r="W15" s="25"/>
      <c r="X15" s="24"/>
      <c r="Y15" s="26"/>
    </row>
    <row r="16" ht="16.2" customHeight="1" hidden="1">
      <c r="A16" s="16"/>
      <c r="B16" t="s" s="17">
        <v>105</v>
      </c>
      <c r="C16" t="s" s="28">
        <v>107</v>
      </c>
      <c r="D16" t="s" s="17">
        <v>30</v>
      </c>
      <c r="E16" t="s" s="17">
        <v>108</v>
      </c>
      <c r="F16" t="s" s="17">
        <v>15</v>
      </c>
      <c r="G16" t="s" s="17">
        <v>27</v>
      </c>
      <c r="H16" t="s" s="17">
        <v>109</v>
      </c>
      <c r="I16" t="s" s="17">
        <v>33</v>
      </c>
      <c r="J16" t="s" s="29">
        <v>19</v>
      </c>
      <c r="K16" t="s" s="18">
        <v>19</v>
      </c>
      <c r="L16" t="s" s="18">
        <v>19</v>
      </c>
      <c r="M16" s="19"/>
      <c r="N16" s="20"/>
      <c r="O16" s="21"/>
      <c r="P16" s="22"/>
      <c r="Q16" s="22"/>
      <c r="R16" s="22"/>
      <c r="S16" s="27"/>
      <c r="T16" s="23"/>
      <c r="U16" s="24"/>
      <c r="V16" s="49"/>
      <c r="W16" s="25"/>
      <c r="X16" s="24"/>
      <c r="Y16" s="26"/>
    </row>
    <row r="17" ht="16.2" customHeight="1" hidden="1">
      <c r="A17" s="16"/>
      <c r="B17" t="s" s="17">
        <v>105</v>
      </c>
      <c r="C17" t="s" s="28">
        <v>107</v>
      </c>
      <c r="D17" t="s" s="17">
        <v>30</v>
      </c>
      <c r="E17" t="s" s="17">
        <v>108</v>
      </c>
      <c r="F17" t="s" s="17">
        <v>15</v>
      </c>
      <c r="G17" t="s" s="17">
        <v>27</v>
      </c>
      <c r="H17" t="s" s="50">
        <v>110</v>
      </c>
      <c r="I17" t="s" s="50">
        <v>111</v>
      </c>
      <c r="J17" t="s" s="51">
        <v>19</v>
      </c>
      <c r="K17" t="s" s="18">
        <v>19</v>
      </c>
      <c r="L17" t="s" s="18">
        <v>19</v>
      </c>
      <c r="M17" s="19"/>
      <c r="N17" s="20"/>
      <c r="O17" s="21"/>
      <c r="P17" s="22"/>
      <c r="Q17" s="22"/>
      <c r="R17" s="22"/>
      <c r="S17" s="27"/>
      <c r="T17" s="23"/>
      <c r="U17" s="23"/>
      <c r="V17" s="23"/>
      <c r="W17" s="24"/>
      <c r="X17" s="23"/>
      <c r="Y17" s="26"/>
    </row>
    <row r="18" ht="16.2" customHeight="1" hidden="1">
      <c r="A18" s="16"/>
      <c r="B18" t="s" s="28">
        <v>105</v>
      </c>
      <c r="C18" t="s" s="28">
        <v>107</v>
      </c>
      <c r="D18" t="s" s="17">
        <v>30</v>
      </c>
      <c r="E18" t="s" s="17">
        <v>31</v>
      </c>
      <c r="F18" t="s" s="17">
        <v>15</v>
      </c>
      <c r="G18" t="s" s="17">
        <v>27</v>
      </c>
      <c r="H18" t="s" s="17">
        <v>32</v>
      </c>
      <c r="I18" t="s" s="17">
        <v>33</v>
      </c>
      <c r="J18" t="s" s="18">
        <v>19</v>
      </c>
      <c r="K18" t="s" s="18">
        <v>19</v>
      </c>
      <c r="L18" t="s" s="18">
        <v>34</v>
      </c>
      <c r="M18" s="19"/>
      <c r="N18" s="20"/>
      <c r="O18" s="21"/>
      <c r="P18" s="22"/>
      <c r="Q18" s="22"/>
      <c r="R18" s="22"/>
      <c r="S18" s="27"/>
      <c r="T18" s="23"/>
      <c r="U18" s="24"/>
      <c r="V18" s="24"/>
      <c r="W18" s="25"/>
      <c r="X18" s="21"/>
      <c r="Y18" s="26"/>
    </row>
    <row r="19" ht="16.2" customHeight="1" hidden="1">
      <c r="A19" s="16"/>
      <c r="B19" t="s" s="52">
        <v>105</v>
      </c>
      <c r="C19" t="s" s="52">
        <v>107</v>
      </c>
      <c r="D19" t="s" s="53">
        <v>30</v>
      </c>
      <c r="E19" t="s" s="53">
        <v>31</v>
      </c>
      <c r="F19" t="s" s="53">
        <v>15</v>
      </c>
      <c r="G19" t="s" s="53">
        <v>27</v>
      </c>
      <c r="H19" t="s" s="53">
        <v>35</v>
      </c>
      <c r="I19" t="s" s="17">
        <v>36</v>
      </c>
      <c r="J19" t="s" s="18">
        <v>19</v>
      </c>
      <c r="K19" t="s" s="18">
        <v>19</v>
      </c>
      <c r="L19" t="s" s="18">
        <v>34</v>
      </c>
      <c r="M19" s="19"/>
      <c r="N19" s="20"/>
      <c r="O19" s="48"/>
      <c r="P19" s="54"/>
      <c r="Q19" s="54"/>
      <c r="R19" s="54"/>
      <c r="S19" s="47"/>
      <c r="T19" s="55"/>
      <c r="U19" s="56"/>
      <c r="V19" s="56"/>
      <c r="W19" s="25"/>
      <c r="X19" s="56"/>
      <c r="Y19" s="26"/>
    </row>
    <row r="20" ht="16.2" customHeight="1" hidden="1">
      <c r="A20" s="16"/>
      <c r="B20" t="s" s="28">
        <v>112</v>
      </c>
      <c r="C20" t="s" s="28">
        <v>113</v>
      </c>
      <c r="D20" t="s" s="17">
        <v>25</v>
      </c>
      <c r="E20" t="s" s="17">
        <v>114</v>
      </c>
      <c r="F20" t="s" s="17">
        <v>15</v>
      </c>
      <c r="G20" t="s" s="17">
        <v>15</v>
      </c>
      <c r="H20" t="s" s="17">
        <v>28</v>
      </c>
      <c r="I20" t="s" s="17">
        <v>115</v>
      </c>
      <c r="J20" t="s" s="29">
        <v>19</v>
      </c>
      <c r="K20" t="s" s="18">
        <v>19</v>
      </c>
      <c r="L20" t="s" s="18">
        <v>20</v>
      </c>
      <c r="M20" s="19"/>
      <c r="N20" s="20"/>
      <c r="O20" s="21"/>
      <c r="P20" s="22"/>
      <c r="Q20" s="22"/>
      <c r="R20" s="22"/>
      <c r="S20" s="27"/>
      <c r="T20" s="23"/>
      <c r="U20" s="24"/>
      <c r="V20" s="24"/>
      <c r="W20" s="25"/>
      <c r="X20" s="24"/>
      <c r="Y20" s="26"/>
    </row>
    <row r="21" ht="16.2" customHeight="1" hidden="1">
      <c r="A21" s="16"/>
      <c r="B21" t="s" s="17">
        <v>112</v>
      </c>
      <c r="C21" t="s" s="28">
        <v>113</v>
      </c>
      <c r="D21" t="s" s="17">
        <v>13</v>
      </c>
      <c r="E21" t="s" s="17">
        <v>116</v>
      </c>
      <c r="F21" t="s" s="17">
        <v>15</v>
      </c>
      <c r="G21" t="s" s="17">
        <v>27</v>
      </c>
      <c r="H21" t="s" s="17">
        <v>35</v>
      </c>
      <c r="I21" t="s" s="17">
        <v>36</v>
      </c>
      <c r="J21" t="s" s="18">
        <v>19</v>
      </c>
      <c r="K21" t="s" s="18">
        <v>19</v>
      </c>
      <c r="L21" t="s" s="18">
        <v>19</v>
      </c>
      <c r="M21" s="19"/>
      <c r="N21" s="20"/>
      <c r="O21" s="21"/>
      <c r="P21" s="22"/>
      <c r="Q21" s="22"/>
      <c r="R21" s="22"/>
      <c r="S21" s="27"/>
      <c r="T21" s="23"/>
      <c r="U21" s="24"/>
      <c r="V21" s="24"/>
      <c r="W21" s="25"/>
      <c r="X21" s="24"/>
      <c r="Y21" s="26"/>
    </row>
    <row r="22" ht="16.2" customHeight="1" hidden="1">
      <c r="A22" s="16"/>
      <c r="B22" t="s" s="28">
        <v>117</v>
      </c>
      <c r="C22" t="s" s="28">
        <v>118</v>
      </c>
      <c r="D22" t="s" s="17">
        <v>25</v>
      </c>
      <c r="E22" t="s" s="17">
        <v>119</v>
      </c>
      <c r="F22" t="s" s="17">
        <v>15</v>
      </c>
      <c r="G22" t="s" s="17">
        <v>15</v>
      </c>
      <c r="H22" t="s" s="17">
        <v>47</v>
      </c>
      <c r="I22" t="s" s="17">
        <v>48</v>
      </c>
      <c r="J22" t="s" s="29">
        <v>19</v>
      </c>
      <c r="K22" t="s" s="18">
        <v>20</v>
      </c>
      <c r="L22" t="s" s="18">
        <v>20</v>
      </c>
      <c r="M22" s="19"/>
      <c r="N22" s="20"/>
      <c r="O22" s="21"/>
      <c r="P22" s="22"/>
      <c r="Q22" s="22"/>
      <c r="R22" s="22"/>
      <c r="S22" s="27"/>
      <c r="T22" s="23"/>
      <c r="U22" s="24"/>
      <c r="V22" s="57"/>
      <c r="W22" s="25"/>
      <c r="X22" s="24"/>
      <c r="Y22" s="26"/>
    </row>
    <row r="23" ht="16.2" customHeight="1" hidden="1">
      <c r="A23" s="16"/>
      <c r="B23" t="s" s="28">
        <v>117</v>
      </c>
      <c r="C23" t="s" s="28">
        <v>118</v>
      </c>
      <c r="D23" t="s" s="17">
        <v>25</v>
      </c>
      <c r="E23" t="s" s="17">
        <v>119</v>
      </c>
      <c r="F23" t="s" s="17">
        <v>21</v>
      </c>
      <c r="G23" t="s" s="17">
        <v>120</v>
      </c>
      <c r="H23" t="s" s="17">
        <v>121</v>
      </c>
      <c r="I23" t="s" s="17">
        <v>122</v>
      </c>
      <c r="J23" t="s" s="29">
        <v>19</v>
      </c>
      <c r="K23" t="s" s="18">
        <v>19</v>
      </c>
      <c r="L23" t="s" s="18">
        <v>19</v>
      </c>
      <c r="M23" s="19"/>
      <c r="N23" s="20"/>
      <c r="O23" s="21"/>
      <c r="P23" s="22"/>
      <c r="Q23" s="22"/>
      <c r="R23" s="22"/>
      <c r="S23" s="27"/>
      <c r="T23" s="23"/>
      <c r="U23" s="24"/>
      <c r="V23" s="24"/>
      <c r="W23" s="25"/>
      <c r="X23" s="24"/>
      <c r="Y23" s="26"/>
    </row>
    <row r="24" ht="16.2" customHeight="1">
      <c r="A24" s="16"/>
      <c r="B24" t="s" s="28">
        <v>117</v>
      </c>
      <c r="C24" t="s" s="28">
        <v>123</v>
      </c>
      <c r="D24" t="s" s="17">
        <v>25</v>
      </c>
      <c r="E24" t="s" s="17">
        <v>26</v>
      </c>
      <c r="F24" t="s" s="17">
        <v>15</v>
      </c>
      <c r="G24" t="s" s="17">
        <v>15</v>
      </c>
      <c r="H24" t="s" s="17">
        <v>28</v>
      </c>
      <c r="I24" t="s" s="17">
        <v>65</v>
      </c>
      <c r="J24" t="s" s="32">
        <v>20</v>
      </c>
      <c r="K24" t="s" s="18">
        <v>20</v>
      </c>
      <c r="L24" t="s" s="18">
        <v>20</v>
      </c>
      <c r="M24" s="19"/>
      <c r="N24" s="20"/>
      <c r="O24" s="21"/>
      <c r="P24" s="22"/>
      <c r="Q24" s="22"/>
      <c r="R24" s="22"/>
      <c r="S24" s="27"/>
      <c r="T24" s="23"/>
      <c r="U24" s="24"/>
      <c r="V24" s="24"/>
      <c r="W24" s="43"/>
      <c r="X24" s="24"/>
      <c r="Y24" s="26"/>
    </row>
    <row r="25" ht="16.2" customHeight="1" hidden="1">
      <c r="A25" s="16"/>
      <c r="B25" t="s" s="38">
        <v>117</v>
      </c>
      <c r="C25" t="s" s="38">
        <v>118</v>
      </c>
      <c r="D25" t="s" s="39">
        <v>25</v>
      </c>
      <c r="E25" t="s" s="39">
        <v>119</v>
      </c>
      <c r="F25" t="s" s="39">
        <v>15</v>
      </c>
      <c r="G25" t="s" s="39">
        <v>15</v>
      </c>
      <c r="H25" t="s" s="39">
        <v>28</v>
      </c>
      <c r="I25" t="s" s="39">
        <v>65</v>
      </c>
      <c r="J25" t="s" s="40">
        <v>19</v>
      </c>
      <c r="K25" t="s" s="40">
        <v>19</v>
      </c>
      <c r="L25" t="s" s="40">
        <v>34</v>
      </c>
      <c r="M25" t="s" s="28">
        <v>34</v>
      </c>
      <c r="N25" t="s" s="32">
        <v>34</v>
      </c>
      <c r="O25" t="s" s="17">
        <v>124</v>
      </c>
      <c r="P25" s="41">
        <v>128</v>
      </c>
      <c r="Q25" s="41">
        <v>50</v>
      </c>
      <c r="R25" s="41">
        <v>143</v>
      </c>
      <c r="S25" s="27">
        <f>AVERAGE(P25:R25)</f>
        <v>107</v>
      </c>
      <c r="T25" t="s" s="33">
        <v>125</v>
      </c>
      <c r="U25" t="s" s="34">
        <v>126</v>
      </c>
      <c r="V25" s="24"/>
      <c r="W25" t="s" s="37">
        <v>127</v>
      </c>
      <c r="X25" s="24"/>
      <c r="Y25" s="26"/>
    </row>
    <row r="26" ht="16.2" customHeight="1">
      <c r="A26" s="16"/>
      <c r="B26" t="s" s="28">
        <v>117</v>
      </c>
      <c r="C26" t="s" s="28">
        <v>123</v>
      </c>
      <c r="D26" t="s" s="17">
        <v>25</v>
      </c>
      <c r="E26" t="s" s="17">
        <v>26</v>
      </c>
      <c r="F26" t="s" s="17">
        <v>15</v>
      </c>
      <c r="G26" t="s" s="17">
        <v>27</v>
      </c>
      <c r="H26" t="s" s="17">
        <v>28</v>
      </c>
      <c r="I26" t="s" s="17">
        <v>18</v>
      </c>
      <c r="J26" t="s" s="29">
        <v>20</v>
      </c>
      <c r="K26" t="s" s="18">
        <v>20</v>
      </c>
      <c r="L26" t="s" s="18">
        <v>20</v>
      </c>
      <c r="M26" s="19"/>
      <c r="N26" s="20"/>
      <c r="O26" t="s" s="17">
        <v>128</v>
      </c>
      <c r="P26" s="46">
        <v>65</v>
      </c>
      <c r="Q26" s="46">
        <v>55</v>
      </c>
      <c r="R26" s="46">
        <v>45</v>
      </c>
      <c r="S26" s="47">
        <f>AVERAGE(P26:R26)</f>
        <v>55</v>
      </c>
      <c r="T26" t="s" s="58">
        <v>129</v>
      </c>
      <c r="U26" t="s" s="59">
        <v>130</v>
      </c>
      <c r="V26" t="s" s="59">
        <v>131</v>
      </c>
      <c r="W26" t="s" s="37">
        <v>132</v>
      </c>
      <c r="X26" t="s" s="17">
        <v>133</v>
      </c>
      <c r="Y26" s="26"/>
    </row>
    <row r="27" ht="15.75" customHeight="1" hidden="1">
      <c r="A27" s="16"/>
      <c r="B27" t="s" s="28">
        <v>117</v>
      </c>
      <c r="C27" t="s" s="28">
        <v>118</v>
      </c>
      <c r="D27" t="s" s="17">
        <v>30</v>
      </c>
      <c r="E27" t="s" s="17">
        <v>31</v>
      </c>
      <c r="F27" t="s" s="17">
        <v>15</v>
      </c>
      <c r="G27" t="s" s="17">
        <v>27</v>
      </c>
      <c r="H27" t="s" s="17">
        <v>32</v>
      </c>
      <c r="I27" t="s" s="17">
        <v>33</v>
      </c>
      <c r="J27" t="s" s="18">
        <v>19</v>
      </c>
      <c r="K27" t="s" s="18">
        <v>19</v>
      </c>
      <c r="L27" t="s" s="18">
        <v>19</v>
      </c>
      <c r="M27" s="19"/>
      <c r="N27" s="20"/>
      <c r="O27" t="s" s="31">
        <v>134</v>
      </c>
      <c r="P27" s="41">
        <v>0</v>
      </c>
      <c r="Q27" s="41">
        <v>10</v>
      </c>
      <c r="R27" s="41">
        <v>31</v>
      </c>
      <c r="S27" s="27">
        <f>AVERAGE(P27:R27)</f>
        <v>13.6666666666667</v>
      </c>
      <c r="T27" t="s" s="33">
        <v>135</v>
      </c>
      <c r="U27" s="24"/>
      <c r="V27" s="42">
        <v>225826243</v>
      </c>
      <c r="W27" t="s" s="37">
        <v>136</v>
      </c>
      <c r="X27" s="24"/>
      <c r="Y27" s="26"/>
    </row>
    <row r="28" ht="15" customHeight="1" hidden="1">
      <c r="A28" s="16"/>
      <c r="B28" t="s" s="28">
        <v>117</v>
      </c>
      <c r="C28" t="s" s="28">
        <v>118</v>
      </c>
      <c r="D28" t="s" s="17">
        <v>30</v>
      </c>
      <c r="E28" t="s" s="17">
        <v>31</v>
      </c>
      <c r="F28" t="s" s="17">
        <v>15</v>
      </c>
      <c r="G28" t="s" s="17">
        <v>27</v>
      </c>
      <c r="H28" t="s" s="17">
        <v>35</v>
      </c>
      <c r="I28" t="s" s="17">
        <v>36</v>
      </c>
      <c r="J28" t="s" s="18">
        <v>19</v>
      </c>
      <c r="K28" t="s" s="18">
        <v>19</v>
      </c>
      <c r="L28" t="s" s="18">
        <v>19</v>
      </c>
      <c r="M28" s="19"/>
      <c r="N28" s="20"/>
      <c r="O28" t="s" s="31">
        <v>137</v>
      </c>
      <c r="P28" t="s" s="32">
        <v>40</v>
      </c>
      <c r="Q28" t="s" s="32">
        <v>40</v>
      </c>
      <c r="R28" t="s" s="32">
        <v>40</v>
      </c>
      <c r="S28" t="s" s="32">
        <v>34</v>
      </c>
      <c r="T28" t="s" s="33">
        <v>138</v>
      </c>
      <c r="U28" s="24"/>
      <c r="V28" s="42">
        <v>225826835</v>
      </c>
      <c r="W28" t="s" s="37">
        <v>139</v>
      </c>
      <c r="X28" s="24"/>
      <c r="Y28" s="26"/>
    </row>
    <row r="29" ht="15.6" customHeight="1" hidden="1">
      <c r="A29" s="16"/>
      <c r="B29" t="s" s="17">
        <v>117</v>
      </c>
      <c r="C29" t="s" s="28">
        <v>118</v>
      </c>
      <c r="D29" t="s" s="17">
        <v>30</v>
      </c>
      <c r="E29" t="s" s="17">
        <v>140</v>
      </c>
      <c r="F29" t="s" s="17">
        <v>15</v>
      </c>
      <c r="G29" t="s" s="17">
        <v>27</v>
      </c>
      <c r="H29" t="s" s="17">
        <v>141</v>
      </c>
      <c r="I29" t="s" s="17">
        <v>33</v>
      </c>
      <c r="J29" t="s" s="18">
        <v>19</v>
      </c>
      <c r="K29" t="s" s="18">
        <v>19</v>
      </c>
      <c r="L29" t="s" s="18">
        <v>19</v>
      </c>
      <c r="M29" s="19"/>
      <c r="N29" s="20"/>
      <c r="O29" t="s" s="31">
        <v>142</v>
      </c>
      <c r="P29" s="41">
        <v>4</v>
      </c>
      <c r="Q29" s="41">
        <v>2</v>
      </c>
      <c r="R29" s="41">
        <v>2</v>
      </c>
      <c r="S29" s="27">
        <f>AVERAGE(P29:R29)</f>
        <v>2.66666666666667</v>
      </c>
      <c r="T29" t="s" s="17">
        <v>143</v>
      </c>
      <c r="U29" t="s" s="17">
        <v>126</v>
      </c>
      <c r="V29" t="s" s="37">
        <v>144</v>
      </c>
      <c r="W29" t="s" s="37">
        <v>145</v>
      </c>
      <c r="X29" s="21"/>
      <c r="Y29" s="26"/>
    </row>
    <row r="30" ht="14.25" customHeight="1" hidden="1">
      <c r="A30" s="16"/>
      <c r="B30" t="s" s="17">
        <v>117</v>
      </c>
      <c r="C30" t="s" s="28">
        <v>118</v>
      </c>
      <c r="D30" t="s" s="17">
        <v>30</v>
      </c>
      <c r="E30" t="s" s="17">
        <v>140</v>
      </c>
      <c r="F30" t="s" s="17">
        <v>15</v>
      </c>
      <c r="G30" t="s" s="17">
        <v>27</v>
      </c>
      <c r="H30" t="s" s="17">
        <v>35</v>
      </c>
      <c r="I30" t="s" s="17">
        <v>36</v>
      </c>
      <c r="J30" t="s" s="18">
        <v>19</v>
      </c>
      <c r="K30" t="s" s="18">
        <v>19</v>
      </c>
      <c r="L30" t="s" s="18">
        <v>19</v>
      </c>
      <c r="M30" s="19"/>
      <c r="N30" s="20"/>
      <c r="O30" t="s" s="17">
        <v>146</v>
      </c>
      <c r="P30" s="41">
        <v>4</v>
      </c>
      <c r="Q30" s="41">
        <v>8</v>
      </c>
      <c r="R30" s="41">
        <v>17</v>
      </c>
      <c r="S30" s="27">
        <f>AVERAGE(P30:R30)</f>
        <v>9.66666666666667</v>
      </c>
      <c r="T30" t="s" s="33">
        <v>147</v>
      </c>
      <c r="U30" t="s" s="34">
        <v>148</v>
      </c>
      <c r="V30" t="s" s="34">
        <v>149</v>
      </c>
      <c r="W30" t="s" s="37">
        <v>150</v>
      </c>
      <c r="X30" s="24"/>
      <c r="Y30" s="26"/>
    </row>
    <row r="31" ht="16.2" customHeight="1" hidden="1">
      <c r="A31" s="16"/>
      <c r="B31" t="s" s="17">
        <v>117</v>
      </c>
      <c r="C31" t="s" s="28">
        <v>118</v>
      </c>
      <c r="D31" t="s" s="17">
        <v>13</v>
      </c>
      <c r="E31" t="s" s="31">
        <v>102</v>
      </c>
      <c r="F31" t="s" s="17">
        <v>15</v>
      </c>
      <c r="G31" t="s" s="17">
        <v>27</v>
      </c>
      <c r="H31" t="s" s="17">
        <v>28</v>
      </c>
      <c r="I31" t="s" s="17">
        <v>33</v>
      </c>
      <c r="J31" t="s" s="18">
        <v>19</v>
      </c>
      <c r="K31" t="s" s="18">
        <v>19</v>
      </c>
      <c r="L31" t="s" s="18">
        <v>19</v>
      </c>
      <c r="M31" s="19"/>
      <c r="N31" s="20"/>
      <c r="O31" t="s" s="17">
        <v>151</v>
      </c>
      <c r="P31" s="41">
        <v>46</v>
      </c>
      <c r="Q31" s="41">
        <v>70</v>
      </c>
      <c r="R31" s="41">
        <v>39</v>
      </c>
      <c r="S31" s="27">
        <f>AVERAGE(P31:R31)</f>
        <v>51.6666666666667</v>
      </c>
      <c r="T31" s="21"/>
      <c r="U31" t="s" s="17">
        <v>152</v>
      </c>
      <c r="V31" s="60">
        <v>27182832</v>
      </c>
      <c r="W31" t="s" s="45">
        <v>153</v>
      </c>
      <c r="X31" s="21"/>
      <c r="Y31" s="26"/>
    </row>
    <row r="32" ht="16.2" customHeight="1" hidden="1">
      <c r="A32" s="16"/>
      <c r="B32" t="s" s="28">
        <v>117</v>
      </c>
      <c r="C32" t="s" s="28">
        <v>118</v>
      </c>
      <c r="D32" t="s" s="17">
        <v>13</v>
      </c>
      <c r="E32" t="s" s="17">
        <v>14</v>
      </c>
      <c r="F32" t="s" s="17">
        <v>15</v>
      </c>
      <c r="G32" t="s" s="17">
        <v>15</v>
      </c>
      <c r="H32" t="s" s="17">
        <v>58</v>
      </c>
      <c r="I32" t="s" s="17">
        <v>154</v>
      </c>
      <c r="J32" t="s" s="18">
        <v>19</v>
      </c>
      <c r="K32" t="s" s="18">
        <v>19</v>
      </c>
      <c r="L32" t="s" s="18">
        <v>20</v>
      </c>
      <c r="M32" t="s" s="28">
        <v>155</v>
      </c>
      <c r="N32" t="s" s="29">
        <v>156</v>
      </c>
      <c r="O32" t="s" s="17">
        <v>157</v>
      </c>
      <c r="P32" t="s" s="32">
        <v>40</v>
      </c>
      <c r="Q32" t="s" s="32">
        <v>40</v>
      </c>
      <c r="R32" t="s" s="32">
        <v>40</v>
      </c>
      <c r="S32" t="s" s="32">
        <v>34</v>
      </c>
      <c r="T32" t="s" s="33">
        <v>158</v>
      </c>
      <c r="U32" t="s" s="34">
        <v>159</v>
      </c>
      <c r="V32" t="s" s="34">
        <v>160</v>
      </c>
      <c r="W32" t="s" s="61">
        <v>161</v>
      </c>
      <c r="X32" s="24"/>
      <c r="Y32" s="26"/>
    </row>
    <row r="33" ht="16.2" customHeight="1" hidden="1">
      <c r="A33" s="16"/>
      <c r="B33" t="s" s="28">
        <v>117</v>
      </c>
      <c r="C33" t="s" s="28">
        <v>118</v>
      </c>
      <c r="D33" t="s" s="17">
        <v>13</v>
      </c>
      <c r="E33" t="s" s="31">
        <v>102</v>
      </c>
      <c r="F33" t="s" s="17">
        <v>15</v>
      </c>
      <c r="G33" t="s" s="17">
        <v>27</v>
      </c>
      <c r="H33" t="s" s="17">
        <v>103</v>
      </c>
      <c r="I33" t="s" s="17">
        <v>104</v>
      </c>
      <c r="J33" t="s" s="18">
        <v>34</v>
      </c>
      <c r="K33" t="s" s="18">
        <v>34</v>
      </c>
      <c r="L33" t="s" s="18">
        <v>34</v>
      </c>
      <c r="M33" t="s" s="28">
        <v>37</v>
      </c>
      <c r="N33" t="s" s="29">
        <v>162</v>
      </c>
      <c r="O33" t="s" s="17">
        <v>163</v>
      </c>
      <c r="P33" s="22"/>
      <c r="Q33" s="22"/>
      <c r="R33" s="22"/>
      <c r="S33" s="22"/>
      <c r="T33" t="s" s="33">
        <v>164</v>
      </c>
      <c r="U33" t="s" s="34">
        <v>165</v>
      </c>
      <c r="V33" t="s" s="35">
        <v>166</v>
      </c>
      <c r="W33" t="s" s="37">
        <v>167</v>
      </c>
      <c r="X33" s="24"/>
      <c r="Y33" s="26"/>
    </row>
    <row r="34" ht="16.2" customHeight="1" hidden="1">
      <c r="A34" s="16"/>
      <c r="B34" t="s" s="28">
        <v>117</v>
      </c>
      <c r="C34" t="s" s="28">
        <v>118</v>
      </c>
      <c r="D34" t="s" s="17">
        <v>30</v>
      </c>
      <c r="E34" t="s" s="17">
        <v>168</v>
      </c>
      <c r="F34" t="s" s="17">
        <v>15</v>
      </c>
      <c r="G34" t="s" s="17">
        <v>27</v>
      </c>
      <c r="H34" t="s" s="17">
        <v>169</v>
      </c>
      <c r="I34" t="s" s="17">
        <v>170</v>
      </c>
      <c r="J34" t="s" s="18">
        <v>34</v>
      </c>
      <c r="K34" t="s" s="18">
        <v>34</v>
      </c>
      <c r="L34" t="s" s="18">
        <v>34</v>
      </c>
      <c r="M34" t="s" s="28">
        <v>37</v>
      </c>
      <c r="N34" t="s" s="29">
        <v>171</v>
      </c>
      <c r="O34" t="s" s="31">
        <v>172</v>
      </c>
      <c r="P34" s="41">
        <v>62</v>
      </c>
      <c r="Q34" s="41">
        <v>37</v>
      </c>
      <c r="R34" s="41">
        <v>37</v>
      </c>
      <c r="S34" s="27">
        <f>AVERAGE(P34:R34)</f>
        <v>45.3333333333333</v>
      </c>
      <c r="T34" t="s" s="33">
        <v>173</v>
      </c>
      <c r="U34" t="s" s="34">
        <v>174</v>
      </c>
      <c r="V34" t="s" s="35">
        <v>175</v>
      </c>
      <c r="W34" t="s" s="37">
        <v>176</v>
      </c>
      <c r="X34" s="24"/>
      <c r="Y34" s="26"/>
    </row>
    <row r="35" ht="16.2" customHeight="1" hidden="1">
      <c r="A35" s="16"/>
      <c r="B35" t="s" s="28">
        <v>177</v>
      </c>
      <c r="C35" t="s" s="28">
        <v>118</v>
      </c>
      <c r="D35" t="s" s="17">
        <v>30</v>
      </c>
      <c r="E35" t="s" s="17">
        <v>168</v>
      </c>
      <c r="F35" t="s" s="17">
        <v>15</v>
      </c>
      <c r="G35" t="s" s="17">
        <v>27</v>
      </c>
      <c r="H35" t="s" s="17">
        <v>169</v>
      </c>
      <c r="I35" t="s" s="17">
        <v>170</v>
      </c>
      <c r="J35" t="s" s="18">
        <v>34</v>
      </c>
      <c r="K35" t="s" s="18">
        <v>34</v>
      </c>
      <c r="L35" t="s" s="18">
        <v>34</v>
      </c>
      <c r="M35" s="19"/>
      <c r="N35" s="20"/>
      <c r="O35" t="s" s="31">
        <v>178</v>
      </c>
      <c r="P35" s="41">
        <v>11</v>
      </c>
      <c r="Q35" s="41">
        <v>17</v>
      </c>
      <c r="R35" s="41">
        <v>19</v>
      </c>
      <c r="S35" s="27">
        <f>AVERAGE(P35:R35)</f>
        <v>15.6666666666667</v>
      </c>
      <c r="T35" s="24"/>
      <c r="U35" t="s" s="34">
        <v>179</v>
      </c>
      <c r="V35" t="s" s="37">
        <v>180</v>
      </c>
      <c r="W35" s="30"/>
      <c r="X35" s="21"/>
      <c r="Y35" s="26"/>
    </row>
    <row r="36" ht="16.2" customHeight="1" hidden="1">
      <c r="A36" s="16"/>
      <c r="B36" t="s" s="28">
        <v>117</v>
      </c>
      <c r="C36" t="s" s="28">
        <v>118</v>
      </c>
      <c r="D36" t="s" s="17">
        <v>25</v>
      </c>
      <c r="E36" t="s" s="17">
        <v>119</v>
      </c>
      <c r="F36" t="s" s="17">
        <v>21</v>
      </c>
      <c r="G36" t="s" s="17">
        <v>181</v>
      </c>
      <c r="H36" t="s" s="17">
        <v>182</v>
      </c>
      <c r="I36" t="s" s="17">
        <v>183</v>
      </c>
      <c r="J36" t="s" s="29">
        <v>19</v>
      </c>
      <c r="K36" t="s" s="18">
        <v>20</v>
      </c>
      <c r="L36" t="s" s="18">
        <v>20</v>
      </c>
      <c r="M36" s="19"/>
      <c r="N36" s="20"/>
      <c r="O36" t="s" s="31">
        <v>184</v>
      </c>
      <c r="P36" t="s" s="32">
        <v>40</v>
      </c>
      <c r="Q36" t="s" s="32">
        <v>40</v>
      </c>
      <c r="R36" t="s" s="32">
        <v>40</v>
      </c>
      <c r="S36" t="s" s="32">
        <v>40</v>
      </c>
      <c r="T36" t="s" s="62">
        <v>185</v>
      </c>
      <c r="U36" t="s" s="34">
        <v>186</v>
      </c>
      <c r="V36" t="s" s="63">
        <v>187</v>
      </c>
      <c r="W36" t="s" s="37">
        <v>188</v>
      </c>
      <c r="X36" s="24"/>
      <c r="Y36" s="26"/>
    </row>
    <row r="37" ht="12" customHeight="1" hidden="1">
      <c r="A37" s="16"/>
      <c r="B37" t="s" s="28">
        <v>117</v>
      </c>
      <c r="C37" t="s" s="28">
        <v>118</v>
      </c>
      <c r="D37" t="s" s="17">
        <v>25</v>
      </c>
      <c r="E37" t="s" s="17">
        <v>119</v>
      </c>
      <c r="F37" t="s" s="17">
        <v>21</v>
      </c>
      <c r="G37" t="s" s="17">
        <v>181</v>
      </c>
      <c r="H37" t="s" s="17">
        <v>182</v>
      </c>
      <c r="I37" t="s" s="17">
        <v>189</v>
      </c>
      <c r="J37" t="s" s="29">
        <v>19</v>
      </c>
      <c r="K37" t="s" s="18">
        <v>20</v>
      </c>
      <c r="L37" t="s" s="18">
        <v>20</v>
      </c>
      <c r="M37" t="s" s="28">
        <v>190</v>
      </c>
      <c r="N37" t="s" s="32">
        <v>191</v>
      </c>
      <c r="O37" t="s" s="17">
        <v>192</v>
      </c>
      <c r="P37" s="41">
        <v>19</v>
      </c>
      <c r="Q37" s="41">
        <v>16</v>
      </c>
      <c r="R37" s="41">
        <v>21</v>
      </c>
      <c r="S37" s="27">
        <f>AVERAGE(P37:R37)</f>
        <v>18.6666666666667</v>
      </c>
      <c r="T37" t="s" s="33">
        <v>193</v>
      </c>
      <c r="U37" t="s" s="34">
        <v>63</v>
      </c>
      <c r="V37" t="s" s="34">
        <v>194</v>
      </c>
      <c r="W37" t="s" s="37">
        <v>195</v>
      </c>
      <c r="X37" s="43"/>
      <c r="Y37" s="26"/>
    </row>
    <row r="38" ht="14.25" customHeight="1" hidden="1">
      <c r="A38" s="16"/>
      <c r="B38" t="s" s="28">
        <v>196</v>
      </c>
      <c r="C38" t="s" s="28">
        <v>197</v>
      </c>
      <c r="D38" t="s" s="17">
        <v>25</v>
      </c>
      <c r="E38" t="s" s="17">
        <v>198</v>
      </c>
      <c r="F38" t="s" s="17">
        <v>15</v>
      </c>
      <c r="G38" t="s" s="17">
        <v>15</v>
      </c>
      <c r="H38" t="s" s="17">
        <v>47</v>
      </c>
      <c r="I38" t="s" s="17">
        <v>48</v>
      </c>
      <c r="J38" t="s" s="29">
        <v>19</v>
      </c>
      <c r="K38" t="s" s="18">
        <v>20</v>
      </c>
      <c r="L38" t="s" s="18">
        <v>20</v>
      </c>
      <c r="M38" t="s" s="28">
        <v>190</v>
      </c>
      <c r="N38" t="s" s="32">
        <v>191</v>
      </c>
      <c r="O38" t="s" s="17">
        <v>199</v>
      </c>
      <c r="P38" s="41">
        <v>6</v>
      </c>
      <c r="Q38" s="41">
        <v>20</v>
      </c>
      <c r="R38" s="41">
        <v>9</v>
      </c>
      <c r="S38" s="27">
        <f>AVERAGE(P38:R38)</f>
        <v>11.6666666666667</v>
      </c>
      <c r="T38" t="s" s="33">
        <v>200</v>
      </c>
      <c r="U38" t="s" s="34">
        <v>63</v>
      </c>
      <c r="V38" t="s" s="34">
        <v>201</v>
      </c>
      <c r="W38" t="s" s="37">
        <v>202</v>
      </c>
      <c r="X38" s="43"/>
      <c r="Y38" s="26"/>
    </row>
    <row r="39" ht="15.75" customHeight="1" hidden="1">
      <c r="A39" s="16"/>
      <c r="B39" t="s" s="28">
        <v>196</v>
      </c>
      <c r="C39" t="s" s="28">
        <v>197</v>
      </c>
      <c r="D39" t="s" s="17">
        <v>25</v>
      </c>
      <c r="E39" t="s" s="17">
        <v>203</v>
      </c>
      <c r="F39" t="s" s="17">
        <v>15</v>
      </c>
      <c r="G39" t="s" s="17">
        <v>15</v>
      </c>
      <c r="H39" t="s" s="17">
        <v>47</v>
      </c>
      <c r="I39" t="s" s="17">
        <v>48</v>
      </c>
      <c r="J39" t="s" s="29">
        <v>19</v>
      </c>
      <c r="K39" t="s" s="18">
        <v>20</v>
      </c>
      <c r="L39" t="s" s="18">
        <v>20</v>
      </c>
      <c r="M39" s="19"/>
      <c r="N39" s="20"/>
      <c r="O39" t="s" s="31">
        <v>204</v>
      </c>
      <c r="P39" s="41">
        <v>0</v>
      </c>
      <c r="Q39" s="41">
        <v>15</v>
      </c>
      <c r="R39" s="41">
        <v>3</v>
      </c>
      <c r="S39" s="27">
        <f>AVERAGE(P39:R39)</f>
        <v>6</v>
      </c>
      <c r="T39" t="s" s="33">
        <v>205</v>
      </c>
      <c r="U39" t="s" s="34">
        <v>206</v>
      </c>
      <c r="V39" t="s" s="34">
        <v>207</v>
      </c>
      <c r="W39" t="s" s="34">
        <v>208</v>
      </c>
      <c r="X39" s="24"/>
      <c r="Y39" s="26"/>
    </row>
    <row r="40" ht="14.25" customHeight="1" hidden="1">
      <c r="A40" s="16"/>
      <c r="B40" t="s" s="28">
        <v>196</v>
      </c>
      <c r="C40" t="s" s="28">
        <v>197</v>
      </c>
      <c r="D40" t="s" s="17">
        <v>25</v>
      </c>
      <c r="E40" t="s" s="17">
        <v>198</v>
      </c>
      <c r="F40" t="s" s="17">
        <v>15</v>
      </c>
      <c r="G40" t="s" s="17">
        <v>15</v>
      </c>
      <c r="H40" t="s" s="17">
        <v>58</v>
      </c>
      <c r="I40" t="s" s="17">
        <v>209</v>
      </c>
      <c r="J40" t="s" s="29">
        <v>19</v>
      </c>
      <c r="K40" t="s" s="18">
        <v>19</v>
      </c>
      <c r="L40" t="s" s="18">
        <v>20</v>
      </c>
      <c r="M40" s="19"/>
      <c r="N40" s="20"/>
      <c r="O40" t="s" s="31">
        <v>210</v>
      </c>
      <c r="P40" s="41">
        <v>0</v>
      </c>
      <c r="Q40" s="41">
        <v>2</v>
      </c>
      <c r="R40" s="41">
        <v>0</v>
      </c>
      <c r="S40" s="27">
        <f>AVERAGE(P40:R40)</f>
        <v>0.666666666666667</v>
      </c>
      <c r="T40" s="23"/>
      <c r="U40" s="24"/>
      <c r="V40" t="s" s="34">
        <v>211</v>
      </c>
      <c r="W40" t="s" s="61">
        <v>212</v>
      </c>
      <c r="X40" s="24"/>
      <c r="Y40" s="26"/>
    </row>
    <row r="41" ht="13.2" customHeight="1">
      <c r="A41" s="16"/>
      <c r="B41" t="s" s="28">
        <v>196</v>
      </c>
      <c r="C41" t="s" s="28">
        <v>213</v>
      </c>
      <c r="D41" t="s" s="17">
        <v>25</v>
      </c>
      <c r="E41" t="s" s="17">
        <v>26</v>
      </c>
      <c r="F41" t="s" s="17">
        <v>15</v>
      </c>
      <c r="G41" t="s" s="17">
        <v>15</v>
      </c>
      <c r="H41" t="s" s="17">
        <v>28</v>
      </c>
      <c r="I41" t="s" s="17">
        <v>65</v>
      </c>
      <c r="J41" t="s" s="32">
        <v>20</v>
      </c>
      <c r="K41" t="s" s="18">
        <v>20</v>
      </c>
      <c r="L41" t="s" s="18">
        <v>20</v>
      </c>
      <c r="M41" s="19"/>
      <c r="N41" s="20"/>
      <c r="O41" t="s" s="62">
        <v>214</v>
      </c>
      <c r="P41" s="41">
        <v>10</v>
      </c>
      <c r="Q41" s="41">
        <v>9</v>
      </c>
      <c r="R41" s="41">
        <v>4</v>
      </c>
      <c r="S41" s="27">
        <f>AVERAGE(P41:R41)</f>
        <v>7.66666666666667</v>
      </c>
      <c r="T41" t="s" s="17">
        <v>215</v>
      </c>
      <c r="U41" t="s" s="17">
        <v>216</v>
      </c>
      <c r="V41" s="64">
        <v>229783110</v>
      </c>
      <c r="W41" t="s" s="37">
        <v>217</v>
      </c>
      <c r="X41" s="21"/>
      <c r="Y41" s="26"/>
    </row>
    <row r="42" ht="16.2" customHeight="1" hidden="1">
      <c r="A42" s="16"/>
      <c r="B42" t="s" s="28">
        <v>196</v>
      </c>
      <c r="C42" t="s" s="28">
        <v>197</v>
      </c>
      <c r="D42" t="s" s="17">
        <v>25</v>
      </c>
      <c r="E42" t="s" s="17">
        <v>198</v>
      </c>
      <c r="F42" t="s" s="17">
        <v>15</v>
      </c>
      <c r="G42" t="s" s="17">
        <v>27</v>
      </c>
      <c r="H42" t="s" s="17">
        <v>218</v>
      </c>
      <c r="I42" t="s" s="17">
        <v>33</v>
      </c>
      <c r="J42" t="s" s="29">
        <v>19</v>
      </c>
      <c r="K42" t="s" s="18">
        <v>19</v>
      </c>
      <c r="L42" t="s" s="18">
        <v>19</v>
      </c>
      <c r="M42" s="19"/>
      <c r="N42" s="20"/>
      <c r="O42" s="65"/>
      <c r="P42" s="22"/>
      <c r="Q42" s="22"/>
      <c r="R42" s="22"/>
      <c r="S42" s="27"/>
      <c r="T42" s="23"/>
      <c r="U42" s="24"/>
      <c r="V42" s="24"/>
      <c r="W42" s="66"/>
      <c r="X42" s="24"/>
      <c r="Y42" s="26"/>
    </row>
    <row r="43" ht="16.2" customHeight="1" hidden="1">
      <c r="A43" s="16"/>
      <c r="B43" t="s" s="28">
        <v>196</v>
      </c>
      <c r="C43" t="s" s="28">
        <v>197</v>
      </c>
      <c r="D43" t="s" s="17">
        <v>25</v>
      </c>
      <c r="E43" t="s" s="17">
        <v>198</v>
      </c>
      <c r="F43" t="s" s="17">
        <v>15</v>
      </c>
      <c r="G43" t="s" s="17">
        <v>27</v>
      </c>
      <c r="H43" t="s" s="17">
        <v>219</v>
      </c>
      <c r="I43" t="s" s="17">
        <v>220</v>
      </c>
      <c r="J43" t="s" s="29">
        <v>19</v>
      </c>
      <c r="K43" t="s" s="18">
        <v>19</v>
      </c>
      <c r="L43" t="s" s="18">
        <v>19</v>
      </c>
      <c r="M43" t="s" s="28">
        <v>221</v>
      </c>
      <c r="N43" s="20"/>
      <c r="O43" t="s" s="62">
        <v>222</v>
      </c>
      <c r="P43" s="41">
        <v>59</v>
      </c>
      <c r="Q43" s="41">
        <v>76</v>
      </c>
      <c r="R43" s="41">
        <v>88</v>
      </c>
      <c r="S43" s="27">
        <f>AVERAGE(P43:R43)</f>
        <v>74.3333333333333</v>
      </c>
      <c r="T43" t="s" s="33">
        <v>223</v>
      </c>
      <c r="U43" t="s" s="34">
        <v>224</v>
      </c>
      <c r="V43" t="s" s="34">
        <v>225</v>
      </c>
      <c r="W43" t="s" s="37">
        <v>226</v>
      </c>
      <c r="X43" s="24"/>
      <c r="Y43" s="26"/>
    </row>
    <row r="44" ht="17.25" customHeight="1">
      <c r="A44" s="16"/>
      <c r="B44" t="s" s="28">
        <v>196</v>
      </c>
      <c r="C44" t="s" s="28">
        <v>213</v>
      </c>
      <c r="D44" t="s" s="17">
        <v>25</v>
      </c>
      <c r="E44" t="s" s="17">
        <v>203</v>
      </c>
      <c r="F44" t="s" s="17">
        <v>15</v>
      </c>
      <c r="G44" t="s" s="17">
        <v>15</v>
      </c>
      <c r="H44" t="s" s="17">
        <v>28</v>
      </c>
      <c r="I44" t="s" s="17">
        <v>65</v>
      </c>
      <c r="J44" t="s" s="29">
        <v>20</v>
      </c>
      <c r="K44" t="s" s="18">
        <v>20</v>
      </c>
      <c r="L44" t="s" s="18">
        <v>20</v>
      </c>
      <c r="M44" s="19"/>
      <c r="N44" s="20"/>
      <c r="O44" t="s" s="17">
        <v>227</v>
      </c>
      <c r="P44" s="41">
        <v>2</v>
      </c>
      <c r="Q44" s="41">
        <v>4</v>
      </c>
      <c r="R44" s="41">
        <v>1</v>
      </c>
      <c r="S44" s="27">
        <f>AVERAGE(P44:R44)</f>
        <v>2.33333333333333</v>
      </c>
      <c r="T44" t="s" s="17">
        <v>228</v>
      </c>
      <c r="U44" t="s" s="17">
        <v>229</v>
      </c>
      <c r="V44" t="s" s="37">
        <v>230</v>
      </c>
      <c r="W44" t="s" s="37">
        <v>231</v>
      </c>
      <c r="X44" s="21"/>
      <c r="Y44" s="26"/>
    </row>
    <row r="45" ht="16.2" customHeight="1" hidden="1">
      <c r="A45" s="16"/>
      <c r="B45" t="s" s="28">
        <v>196</v>
      </c>
      <c r="C45" t="s" s="28">
        <v>197</v>
      </c>
      <c r="D45" t="s" s="17">
        <v>25</v>
      </c>
      <c r="E45" t="s" s="17">
        <v>232</v>
      </c>
      <c r="F45" t="s" s="17">
        <v>15</v>
      </c>
      <c r="G45" t="s" s="17">
        <v>15</v>
      </c>
      <c r="H45" t="s" s="17">
        <v>58</v>
      </c>
      <c r="I45" t="s" s="17">
        <v>86</v>
      </c>
      <c r="J45" t="s" s="29">
        <v>19</v>
      </c>
      <c r="K45" t="s" s="18">
        <v>19</v>
      </c>
      <c r="L45" t="s" s="18">
        <v>20</v>
      </c>
      <c r="M45" t="s" s="28">
        <v>233</v>
      </c>
      <c r="N45" t="s" s="29">
        <v>38</v>
      </c>
      <c r="O45" t="s" s="17">
        <v>234</v>
      </c>
      <c r="P45" s="41">
        <v>22</v>
      </c>
      <c r="Q45" s="41">
        <v>24</v>
      </c>
      <c r="R45" s="41">
        <v>31</v>
      </c>
      <c r="S45" s="27">
        <f>AVERAGE(P45:R45)</f>
        <v>25.6666666666667</v>
      </c>
      <c r="T45" t="s" s="33">
        <v>235</v>
      </c>
      <c r="U45" t="s" s="34">
        <v>89</v>
      </c>
      <c r="V45" t="s" s="34">
        <v>236</v>
      </c>
      <c r="W45" t="s" s="37">
        <v>237</v>
      </c>
      <c r="X45" t="s" s="34">
        <v>238</v>
      </c>
      <c r="Y45" s="26"/>
    </row>
    <row r="46" ht="16.2" customHeight="1" hidden="1">
      <c r="A46" s="16"/>
      <c r="B46" t="s" s="28">
        <v>196</v>
      </c>
      <c r="C46" t="s" s="28">
        <v>197</v>
      </c>
      <c r="D46" t="s" s="17">
        <v>25</v>
      </c>
      <c r="E46" t="s" s="17">
        <v>232</v>
      </c>
      <c r="F46" t="s" s="17">
        <v>15</v>
      </c>
      <c r="G46" t="s" s="17">
        <v>15</v>
      </c>
      <c r="H46" t="s" s="17">
        <v>28</v>
      </c>
      <c r="I46" t="s" s="17">
        <v>65</v>
      </c>
      <c r="J46" t="s" s="18">
        <v>19</v>
      </c>
      <c r="K46" t="s" s="18">
        <v>19</v>
      </c>
      <c r="L46" t="s" s="67">
        <v>239</v>
      </c>
      <c r="M46" t="s" s="28">
        <v>34</v>
      </c>
      <c r="N46" t="s" s="32">
        <v>34</v>
      </c>
      <c r="O46" t="s" s="17">
        <v>240</v>
      </c>
      <c r="P46" t="s" s="32">
        <v>34</v>
      </c>
      <c r="Q46" t="s" s="32">
        <v>34</v>
      </c>
      <c r="R46" t="s" s="32">
        <v>34</v>
      </c>
      <c r="S46" t="s" s="32">
        <v>34</v>
      </c>
      <c r="T46" t="s" s="33">
        <v>241</v>
      </c>
      <c r="U46" t="s" s="34">
        <v>242</v>
      </c>
      <c r="V46" t="s" s="34">
        <v>243</v>
      </c>
      <c r="W46" t="s" s="37">
        <v>244</v>
      </c>
      <c r="X46" s="24"/>
      <c r="Y46" s="26"/>
    </row>
    <row r="47" ht="16.2" customHeight="1">
      <c r="A47" s="16"/>
      <c r="B47" t="s" s="28">
        <v>196</v>
      </c>
      <c r="C47" t="s" s="28">
        <v>213</v>
      </c>
      <c r="D47" t="s" s="17">
        <v>25</v>
      </c>
      <c r="E47" t="s" s="17">
        <v>26</v>
      </c>
      <c r="F47" t="s" s="17">
        <v>15</v>
      </c>
      <c r="G47" t="s" s="17">
        <v>27</v>
      </c>
      <c r="H47" t="s" s="17">
        <v>28</v>
      </c>
      <c r="I47" t="s" s="17">
        <v>18</v>
      </c>
      <c r="J47" t="s" s="29">
        <v>20</v>
      </c>
      <c r="K47" t="s" s="18">
        <v>20</v>
      </c>
      <c r="L47" t="s" s="18">
        <v>20</v>
      </c>
      <c r="M47" t="s" s="28">
        <v>34</v>
      </c>
      <c r="N47" t="s" s="32">
        <v>34</v>
      </c>
      <c r="O47" t="s" s="31">
        <v>245</v>
      </c>
      <c r="P47" s="41">
        <v>0</v>
      </c>
      <c r="Q47" s="41">
        <v>0</v>
      </c>
      <c r="R47" s="41">
        <v>1</v>
      </c>
      <c r="S47" s="27">
        <f>AVERAGE(P47:R47)</f>
        <v>0.333333333333333</v>
      </c>
      <c r="T47" s="23"/>
      <c r="U47" s="24"/>
      <c r="V47" s="42">
        <v>5623545505</v>
      </c>
      <c r="W47" s="43"/>
      <c r="X47" s="43"/>
      <c r="Y47" s="26"/>
    </row>
    <row r="48" ht="15" customHeight="1" hidden="1">
      <c r="A48" s="16"/>
      <c r="B48" t="s" s="17">
        <v>196</v>
      </c>
      <c r="C48" t="s" s="28">
        <v>197</v>
      </c>
      <c r="D48" t="s" s="17">
        <v>30</v>
      </c>
      <c r="E48" t="s" s="17">
        <v>246</v>
      </c>
      <c r="F48" t="s" s="17">
        <v>15</v>
      </c>
      <c r="G48" t="s" s="17">
        <v>27</v>
      </c>
      <c r="H48" t="s" s="17">
        <v>247</v>
      </c>
      <c r="I48" t="s" s="17">
        <v>248</v>
      </c>
      <c r="J48" t="s" s="29">
        <v>19</v>
      </c>
      <c r="K48" t="s" s="18">
        <v>20</v>
      </c>
      <c r="L48" t="s" s="18">
        <v>20</v>
      </c>
      <c r="M48" s="19"/>
      <c r="N48" s="20"/>
      <c r="O48" t="s" s="31">
        <v>249</v>
      </c>
      <c r="P48" s="41">
        <v>0</v>
      </c>
      <c r="Q48" s="41">
        <v>7</v>
      </c>
      <c r="R48" s="41">
        <v>9</v>
      </c>
      <c r="S48" s="27">
        <f>AVERAGE(P48:R48)</f>
        <v>5.33333333333333</v>
      </c>
      <c r="T48" t="s" s="33">
        <v>250</v>
      </c>
      <c r="U48" s="24"/>
      <c r="V48" t="s" s="34">
        <v>251</v>
      </c>
      <c r="W48" t="s" s="37">
        <v>252</v>
      </c>
      <c r="X48" s="24"/>
      <c r="Y48" s="26"/>
    </row>
    <row r="49" ht="15" customHeight="1" hidden="1">
      <c r="A49" s="16"/>
      <c r="B49" t="s" s="17">
        <v>196</v>
      </c>
      <c r="C49" t="s" s="28">
        <v>197</v>
      </c>
      <c r="D49" t="s" s="17">
        <v>30</v>
      </c>
      <c r="E49" t="s" s="17">
        <v>246</v>
      </c>
      <c r="F49" t="s" s="17">
        <v>15</v>
      </c>
      <c r="G49" t="s" s="17">
        <v>27</v>
      </c>
      <c r="H49" t="s" s="17">
        <v>141</v>
      </c>
      <c r="I49" t="s" s="17">
        <v>33</v>
      </c>
      <c r="J49" t="s" s="29">
        <v>19</v>
      </c>
      <c r="K49" t="s" s="18">
        <v>19</v>
      </c>
      <c r="L49" t="s" s="18">
        <v>19</v>
      </c>
      <c r="M49" s="19"/>
      <c r="N49" s="20"/>
      <c r="O49" t="s" s="17">
        <v>253</v>
      </c>
      <c r="P49" s="41">
        <v>3</v>
      </c>
      <c r="Q49" s="41">
        <v>7</v>
      </c>
      <c r="R49" s="41">
        <v>13</v>
      </c>
      <c r="S49" s="27">
        <f>AVERAGE(P49:R49)</f>
        <v>7.66666666666667</v>
      </c>
      <c r="T49" t="s" s="33">
        <v>254</v>
      </c>
      <c r="U49" t="s" s="34">
        <v>255</v>
      </c>
      <c r="V49" t="s" s="34">
        <v>256</v>
      </c>
      <c r="W49" t="s" s="36">
        <v>257</v>
      </c>
      <c r="X49" s="30"/>
      <c r="Y49" s="26"/>
    </row>
    <row r="50" ht="15" customHeight="1" hidden="1">
      <c r="A50" s="16"/>
      <c r="B50" t="s" s="28">
        <v>196</v>
      </c>
      <c r="C50" t="s" s="28">
        <v>197</v>
      </c>
      <c r="D50" t="s" s="17">
        <v>30</v>
      </c>
      <c r="E50" t="s" s="17">
        <v>31</v>
      </c>
      <c r="F50" t="s" s="17">
        <v>15</v>
      </c>
      <c r="G50" t="s" s="17">
        <v>27</v>
      </c>
      <c r="H50" t="s" s="17">
        <v>32</v>
      </c>
      <c r="I50" t="s" s="17">
        <v>33</v>
      </c>
      <c r="J50" t="s" s="18">
        <v>19</v>
      </c>
      <c r="K50" t="s" s="18">
        <v>19</v>
      </c>
      <c r="L50" t="s" s="18">
        <v>19</v>
      </c>
      <c r="M50" s="19"/>
      <c r="N50" t="s" s="29">
        <v>258</v>
      </c>
      <c r="O50" t="s" s="31">
        <v>259</v>
      </c>
      <c r="P50" t="s" s="32">
        <v>40</v>
      </c>
      <c r="Q50" t="s" s="32">
        <v>40</v>
      </c>
      <c r="R50" t="s" s="32">
        <v>40</v>
      </c>
      <c r="S50" t="s" s="32">
        <v>40</v>
      </c>
      <c r="T50" s="21"/>
      <c r="U50" s="21"/>
      <c r="V50" t="s" s="37">
        <v>260</v>
      </c>
      <c r="W50" t="s" s="45">
        <v>261</v>
      </c>
      <c r="X50" s="21"/>
      <c r="Y50" s="26"/>
    </row>
    <row r="51" ht="17.25" customHeight="1" hidden="1">
      <c r="A51" s="16"/>
      <c r="B51" t="s" s="28">
        <v>196</v>
      </c>
      <c r="C51" t="s" s="28">
        <v>197</v>
      </c>
      <c r="D51" t="s" s="17">
        <v>30</v>
      </c>
      <c r="E51" t="s" s="17">
        <v>31</v>
      </c>
      <c r="F51" t="s" s="17">
        <v>15</v>
      </c>
      <c r="G51" t="s" s="17">
        <v>27</v>
      </c>
      <c r="H51" t="s" s="17">
        <v>35</v>
      </c>
      <c r="I51" t="s" s="17">
        <v>36</v>
      </c>
      <c r="J51" t="s" s="18">
        <v>19</v>
      </c>
      <c r="K51" t="s" s="18">
        <v>19</v>
      </c>
      <c r="L51" t="s" s="18">
        <v>19</v>
      </c>
      <c r="M51" t="s" s="28">
        <v>262</v>
      </c>
      <c r="N51" t="s" s="29">
        <v>156</v>
      </c>
      <c r="O51" t="s" s="31">
        <v>263</v>
      </c>
      <c r="P51" s="41">
        <v>4</v>
      </c>
      <c r="Q51" s="41">
        <v>10</v>
      </c>
      <c r="R51" s="41">
        <v>6</v>
      </c>
      <c r="S51" s="27">
        <f>AVERAGE(P51:R51)</f>
        <v>6.66666666666667</v>
      </c>
      <c r="T51" s="21"/>
      <c r="U51" t="s" s="17">
        <v>264</v>
      </c>
      <c r="V51" t="s" s="37">
        <v>265</v>
      </c>
      <c r="W51" s="25"/>
      <c r="X51" s="21"/>
      <c r="Y51" s="26"/>
    </row>
    <row r="52" ht="13.5" customHeight="1" hidden="1">
      <c r="A52" s="16"/>
      <c r="B52" t="s" s="17">
        <v>196</v>
      </c>
      <c r="C52" t="s" s="28">
        <v>197</v>
      </c>
      <c r="D52" t="s" s="17">
        <v>13</v>
      </c>
      <c r="E52" t="s" s="31">
        <v>102</v>
      </c>
      <c r="F52" t="s" s="17">
        <v>15</v>
      </c>
      <c r="G52" t="s" s="17">
        <v>27</v>
      </c>
      <c r="H52" t="s" s="17">
        <v>28</v>
      </c>
      <c r="I52" t="s" s="17">
        <v>33</v>
      </c>
      <c r="J52" t="s" s="18">
        <v>19</v>
      </c>
      <c r="K52" t="s" s="18">
        <v>19</v>
      </c>
      <c r="L52" t="s" s="18">
        <v>19</v>
      </c>
      <c r="M52" t="s" s="28">
        <v>34</v>
      </c>
      <c r="N52" t="s" s="32">
        <v>34</v>
      </c>
      <c r="O52" t="s" s="17">
        <v>266</v>
      </c>
      <c r="P52" s="41">
        <v>14</v>
      </c>
      <c r="Q52" s="41">
        <v>16</v>
      </c>
      <c r="R52" s="41">
        <v>15</v>
      </c>
      <c r="S52" s="27">
        <f>AVERAGE(P52:R52)</f>
        <v>15</v>
      </c>
      <c r="T52" s="23"/>
      <c r="U52" s="24"/>
      <c r="V52" t="s" s="34">
        <v>267</v>
      </c>
      <c r="W52" s="43"/>
      <c r="X52" s="43"/>
      <c r="Y52" s="26"/>
    </row>
    <row r="53" ht="16.2" customHeight="1" hidden="1">
      <c r="A53" s="16"/>
      <c r="B53" t="s" s="28">
        <v>196</v>
      </c>
      <c r="C53" t="s" s="28">
        <v>197</v>
      </c>
      <c r="D53" t="s" s="17">
        <v>13</v>
      </c>
      <c r="E53" t="s" s="17">
        <v>14</v>
      </c>
      <c r="F53" t="s" s="17">
        <v>15</v>
      </c>
      <c r="G53" t="s" s="17">
        <v>15</v>
      </c>
      <c r="H53" t="s" s="17">
        <v>58</v>
      </c>
      <c r="I53" t="s" s="17">
        <v>154</v>
      </c>
      <c r="J53" t="s" s="18">
        <v>19</v>
      </c>
      <c r="K53" t="s" s="18">
        <v>19</v>
      </c>
      <c r="L53" t="s" s="18">
        <v>20</v>
      </c>
      <c r="M53" t="s" s="28">
        <v>268</v>
      </c>
      <c r="N53" t="s" s="29">
        <v>38</v>
      </c>
      <c r="O53" t="s" s="31">
        <v>269</v>
      </c>
      <c r="P53" t="s" s="32">
        <v>34</v>
      </c>
      <c r="Q53" t="s" s="32">
        <v>34</v>
      </c>
      <c r="R53" t="s" s="32">
        <v>34</v>
      </c>
      <c r="S53" t="s" s="32">
        <v>34</v>
      </c>
      <c r="T53" t="s" s="33">
        <v>270</v>
      </c>
      <c r="U53" t="s" s="34">
        <v>271</v>
      </c>
      <c r="V53" t="s" s="34">
        <v>272</v>
      </c>
      <c r="W53" s="24"/>
      <c r="X53" t="s" s="34">
        <v>273</v>
      </c>
      <c r="Y53" s="26"/>
    </row>
    <row r="54" ht="13.5" customHeight="1" hidden="1">
      <c r="A54" s="16"/>
      <c r="B54" t="s" s="28">
        <v>196</v>
      </c>
      <c r="C54" t="s" s="28">
        <v>197</v>
      </c>
      <c r="D54" t="s" s="17">
        <v>30</v>
      </c>
      <c r="E54" t="s" s="17">
        <v>168</v>
      </c>
      <c r="F54" t="s" s="17">
        <v>15</v>
      </c>
      <c r="G54" t="s" s="17">
        <v>27</v>
      </c>
      <c r="H54" t="s" s="17">
        <v>169</v>
      </c>
      <c r="I54" t="s" s="17">
        <v>170</v>
      </c>
      <c r="J54" t="s" s="18">
        <v>34</v>
      </c>
      <c r="K54" t="s" s="18">
        <v>34</v>
      </c>
      <c r="L54" t="s" s="18">
        <v>34</v>
      </c>
      <c r="M54" t="s" s="28">
        <v>34</v>
      </c>
      <c r="N54" t="s" s="29">
        <v>34</v>
      </c>
      <c r="O54" t="s" s="31">
        <v>274</v>
      </c>
      <c r="P54" t="s" s="32">
        <v>34</v>
      </c>
      <c r="Q54" t="s" s="32">
        <v>34</v>
      </c>
      <c r="R54" t="s" s="32">
        <v>34</v>
      </c>
      <c r="S54" t="s" s="32">
        <v>34</v>
      </c>
      <c r="T54" s="23"/>
      <c r="U54" s="24"/>
      <c r="V54" t="s" s="34">
        <v>275</v>
      </c>
      <c r="W54" t="s" s="37">
        <v>276</v>
      </c>
      <c r="X54" s="24"/>
      <c r="Y54" s="26"/>
    </row>
    <row r="55" ht="15.75" customHeight="1" hidden="1">
      <c r="A55" s="16"/>
      <c r="B55" t="s" s="28">
        <v>196</v>
      </c>
      <c r="C55" t="s" s="28">
        <v>197</v>
      </c>
      <c r="D55" t="s" s="17">
        <v>25</v>
      </c>
      <c r="E55" t="s" s="17">
        <v>203</v>
      </c>
      <c r="F55" t="s" s="17">
        <v>21</v>
      </c>
      <c r="G55" t="s" s="17">
        <v>16</v>
      </c>
      <c r="H55" t="s" s="17">
        <v>277</v>
      </c>
      <c r="I55" t="s" s="17">
        <v>48</v>
      </c>
      <c r="J55" t="s" s="29">
        <v>34</v>
      </c>
      <c r="K55" t="s" s="18">
        <v>34</v>
      </c>
      <c r="L55" t="s" s="18">
        <v>20</v>
      </c>
      <c r="M55" s="19"/>
      <c r="N55" s="20"/>
      <c r="O55" t="s" s="31">
        <v>278</v>
      </c>
      <c r="P55" s="41">
        <v>0</v>
      </c>
      <c r="Q55" s="41">
        <v>4</v>
      </c>
      <c r="R55" s="41">
        <v>3</v>
      </c>
      <c r="S55" s="27">
        <f>AVERAGE(P55:R55)</f>
        <v>2.33333333333333</v>
      </c>
      <c r="T55" s="23"/>
      <c r="U55" s="24"/>
      <c r="V55" t="s" s="34">
        <v>279</v>
      </c>
      <c r="W55" t="s" s="34">
        <v>280</v>
      </c>
      <c r="X55" s="24"/>
      <c r="Y55" s="26"/>
    </row>
    <row r="56" ht="16.2" customHeight="1" hidden="1">
      <c r="A56" s="16"/>
      <c r="B56" t="s" s="28">
        <v>196</v>
      </c>
      <c r="C56" t="s" s="28">
        <v>197</v>
      </c>
      <c r="D56" t="s" s="17">
        <v>25</v>
      </c>
      <c r="E56" t="s" s="17">
        <v>203</v>
      </c>
      <c r="F56" t="s" s="17">
        <v>21</v>
      </c>
      <c r="G56" t="s" s="17">
        <v>181</v>
      </c>
      <c r="H56" t="s" s="17">
        <v>281</v>
      </c>
      <c r="I56" t="s" s="17">
        <v>282</v>
      </c>
      <c r="J56" t="s" s="29">
        <v>19</v>
      </c>
      <c r="K56" t="s" s="18">
        <v>20</v>
      </c>
      <c r="L56" t="s" s="18">
        <v>20</v>
      </c>
      <c r="M56" t="s" s="28">
        <v>283</v>
      </c>
      <c r="N56" t="s" s="29">
        <v>284</v>
      </c>
      <c r="O56" t="s" s="17">
        <v>285</v>
      </c>
      <c r="P56" s="41">
        <v>61</v>
      </c>
      <c r="Q56" s="41">
        <v>38</v>
      </c>
      <c r="R56" s="41">
        <v>32</v>
      </c>
      <c r="S56" s="27">
        <f>AVERAGE(P56:R56)</f>
        <v>43.6666666666667</v>
      </c>
      <c r="T56" s="21"/>
      <c r="U56" t="s" s="17">
        <v>264</v>
      </c>
      <c r="V56" t="s" s="37">
        <v>286</v>
      </c>
      <c r="W56" s="25"/>
      <c r="X56" s="21"/>
      <c r="Y56" s="26"/>
    </row>
    <row r="57" ht="16.2" customHeight="1" hidden="1">
      <c r="A57" t="s" s="68">
        <v>287</v>
      </c>
      <c r="B57" t="s" s="28">
        <v>196</v>
      </c>
      <c r="C57" t="s" s="28">
        <v>197</v>
      </c>
      <c r="D57" t="s" s="17">
        <v>25</v>
      </c>
      <c r="E57" t="s" s="17">
        <v>232</v>
      </c>
      <c r="F57" t="s" s="17">
        <v>21</v>
      </c>
      <c r="G57" t="s" s="17">
        <v>181</v>
      </c>
      <c r="H57" t="s" s="17">
        <v>281</v>
      </c>
      <c r="I57" t="s" s="17">
        <v>288</v>
      </c>
      <c r="J57" t="s" s="18">
        <v>19</v>
      </c>
      <c r="K57" t="s" s="18">
        <v>20</v>
      </c>
      <c r="L57" t="s" s="18">
        <v>20</v>
      </c>
      <c r="M57" s="19"/>
      <c r="N57" s="22"/>
      <c r="O57" s="21"/>
      <c r="P57" s="22"/>
      <c r="Q57" s="22"/>
      <c r="R57" s="22"/>
      <c r="S57" s="27"/>
      <c r="T57" s="23"/>
      <c r="U57" s="24"/>
      <c r="V57" s="66"/>
      <c r="W57" s="25"/>
      <c r="X57" s="24"/>
      <c r="Y57" s="26"/>
    </row>
    <row r="58" ht="16.2" customHeight="1" hidden="1">
      <c r="A58" s="16"/>
      <c r="B58" t="s" s="38">
        <v>289</v>
      </c>
      <c r="C58" t="s" s="38">
        <v>290</v>
      </c>
      <c r="D58" t="s" s="39">
        <v>25</v>
      </c>
      <c r="E58" t="s" s="39">
        <v>291</v>
      </c>
      <c r="F58" t="s" s="39">
        <v>15</v>
      </c>
      <c r="G58" t="s" s="39">
        <v>15</v>
      </c>
      <c r="H58" t="s" s="39">
        <v>47</v>
      </c>
      <c r="I58" t="s" s="39">
        <v>48</v>
      </c>
      <c r="J58" t="s" s="40">
        <v>19</v>
      </c>
      <c r="K58" t="s" s="40">
        <v>19</v>
      </c>
      <c r="L58" t="s" s="67">
        <v>239</v>
      </c>
      <c r="M58" t="s" s="28">
        <v>292</v>
      </c>
      <c r="N58" t="s" s="29">
        <v>293</v>
      </c>
      <c r="O58" t="s" s="17">
        <v>294</v>
      </c>
      <c r="P58" s="41">
        <v>182</v>
      </c>
      <c r="Q58" s="41">
        <v>198</v>
      </c>
      <c r="R58" s="41">
        <v>242</v>
      </c>
      <c r="S58" s="27">
        <f>AVERAGE(P58:R58)</f>
        <v>207.333333333333</v>
      </c>
      <c r="T58" t="s" s="17">
        <v>295</v>
      </c>
      <c r="U58" t="s" s="17">
        <v>296</v>
      </c>
      <c r="V58" t="s" s="37">
        <v>297</v>
      </c>
      <c r="W58" t="s" s="69">
        <v>298</v>
      </c>
      <c r="X58" s="21"/>
      <c r="Y58" s="26"/>
    </row>
    <row r="59" ht="16.2" customHeight="1" hidden="1">
      <c r="A59" s="16"/>
      <c r="B59" t="s" s="28">
        <v>289</v>
      </c>
      <c r="C59" t="s" s="28">
        <v>290</v>
      </c>
      <c r="D59" t="s" s="17">
        <v>25</v>
      </c>
      <c r="E59" t="s" s="17">
        <v>291</v>
      </c>
      <c r="F59" t="s" s="17">
        <v>15</v>
      </c>
      <c r="G59" t="s" s="17">
        <v>27</v>
      </c>
      <c r="H59" t="s" s="17">
        <v>299</v>
      </c>
      <c r="I59" t="s" s="17">
        <v>300</v>
      </c>
      <c r="J59" t="s" s="18">
        <v>19</v>
      </c>
      <c r="K59" t="s" s="18">
        <v>19</v>
      </c>
      <c r="L59" t="s" s="18">
        <v>19</v>
      </c>
      <c r="M59" t="s" s="28">
        <v>292</v>
      </c>
      <c r="N59" t="s" s="29">
        <v>293</v>
      </c>
      <c r="O59" t="s" s="17">
        <v>294</v>
      </c>
      <c r="P59" s="41">
        <v>182</v>
      </c>
      <c r="Q59" s="41">
        <v>198</v>
      </c>
      <c r="R59" s="41">
        <v>242</v>
      </c>
      <c r="S59" s="27">
        <f>AVERAGE(P59:R59)</f>
        <v>207.333333333333</v>
      </c>
      <c r="T59" t="s" s="17">
        <v>295</v>
      </c>
      <c r="U59" t="s" s="17">
        <v>296</v>
      </c>
      <c r="V59" s="25"/>
      <c r="W59" s="30"/>
      <c r="X59" s="21"/>
      <c r="Y59" s="26"/>
    </row>
    <row r="60" ht="16.2" customHeight="1">
      <c r="A60" s="16"/>
      <c r="B60" t="s" s="28">
        <v>301</v>
      </c>
      <c r="C60" t="s" s="28">
        <v>302</v>
      </c>
      <c r="D60" t="s" s="17">
        <v>25</v>
      </c>
      <c r="E60" t="s" s="17">
        <v>303</v>
      </c>
      <c r="F60" t="s" s="17">
        <v>15</v>
      </c>
      <c r="G60" t="s" s="17">
        <v>15</v>
      </c>
      <c r="H60" t="s" s="17">
        <v>47</v>
      </c>
      <c r="I60" t="s" s="17">
        <v>48</v>
      </c>
      <c r="J60" t="s" s="29">
        <v>20</v>
      </c>
      <c r="K60" t="s" s="18">
        <v>20</v>
      </c>
      <c r="L60" t="s" s="18">
        <v>20</v>
      </c>
      <c r="M60" t="s" s="28">
        <v>292</v>
      </c>
      <c r="N60" t="s" s="29">
        <v>293</v>
      </c>
      <c r="O60" t="s" s="17">
        <v>294</v>
      </c>
      <c r="P60" s="41">
        <v>182</v>
      </c>
      <c r="Q60" s="41">
        <v>198</v>
      </c>
      <c r="R60" s="41">
        <v>242</v>
      </c>
      <c r="S60" s="27">
        <f>AVERAGE(P60:R60)</f>
        <v>207.333333333333</v>
      </c>
      <c r="T60" t="s" s="17">
        <v>295</v>
      </c>
      <c r="U60" t="s" s="17">
        <v>296</v>
      </c>
      <c r="V60" s="25"/>
      <c r="W60" s="30"/>
      <c r="X60" s="21"/>
      <c r="Y60" s="26"/>
    </row>
    <row r="61" ht="16.2" customHeight="1">
      <c r="A61" s="16"/>
      <c r="B61" t="s" s="28">
        <v>304</v>
      </c>
      <c r="C61" t="s" s="28">
        <v>302</v>
      </c>
      <c r="D61" t="s" s="17">
        <v>25</v>
      </c>
      <c r="E61" t="s" s="17">
        <v>26</v>
      </c>
      <c r="F61" t="s" s="17">
        <v>15</v>
      </c>
      <c r="G61" t="s" s="17">
        <v>27</v>
      </c>
      <c r="H61" t="s" s="17">
        <v>28</v>
      </c>
      <c r="I61" t="s" s="17">
        <v>18</v>
      </c>
      <c r="J61" t="s" s="29">
        <v>20</v>
      </c>
      <c r="K61" t="s" s="18">
        <v>20</v>
      </c>
      <c r="L61" t="s" s="18">
        <v>20</v>
      </c>
      <c r="M61" t="s" s="28">
        <v>292</v>
      </c>
      <c r="N61" t="s" s="29">
        <v>293</v>
      </c>
      <c r="O61" t="s" s="17">
        <v>294</v>
      </c>
      <c r="P61" s="41">
        <v>182</v>
      </c>
      <c r="Q61" s="41">
        <v>198</v>
      </c>
      <c r="R61" s="41">
        <v>242</v>
      </c>
      <c r="S61" s="27">
        <f>AVERAGE(P61:R61)</f>
        <v>207.333333333333</v>
      </c>
      <c r="T61" t="s" s="17">
        <v>295</v>
      </c>
      <c r="U61" t="s" s="17">
        <v>296</v>
      </c>
      <c r="V61" s="25"/>
      <c r="W61" s="30"/>
      <c r="X61" s="21"/>
      <c r="Y61" s="26"/>
    </row>
    <row r="62" ht="16.2" customHeight="1" hidden="1">
      <c r="A62" s="16"/>
      <c r="B62" t="s" s="28">
        <v>304</v>
      </c>
      <c r="C62" t="s" s="28">
        <v>290</v>
      </c>
      <c r="D62" t="s" s="17">
        <v>30</v>
      </c>
      <c r="E62" t="s" s="17">
        <v>31</v>
      </c>
      <c r="F62" t="s" s="17">
        <v>15</v>
      </c>
      <c r="G62" t="s" s="17">
        <v>27</v>
      </c>
      <c r="H62" t="s" s="17">
        <v>32</v>
      </c>
      <c r="I62" t="s" s="17">
        <v>33</v>
      </c>
      <c r="J62" t="s" s="18">
        <v>19</v>
      </c>
      <c r="K62" t="s" s="18">
        <v>19</v>
      </c>
      <c r="L62" t="s" s="18">
        <v>19</v>
      </c>
      <c r="M62" t="s" s="28">
        <v>292</v>
      </c>
      <c r="N62" t="s" s="29">
        <v>293</v>
      </c>
      <c r="O62" t="s" s="17">
        <v>294</v>
      </c>
      <c r="P62" s="41">
        <v>182</v>
      </c>
      <c r="Q62" s="41">
        <v>198</v>
      </c>
      <c r="R62" s="41">
        <v>242</v>
      </c>
      <c r="S62" s="27">
        <f>AVERAGE(P62:R62)</f>
        <v>207.333333333333</v>
      </c>
      <c r="T62" t="s" s="17">
        <v>295</v>
      </c>
      <c r="U62" t="s" s="17">
        <v>296</v>
      </c>
      <c r="V62" s="25"/>
      <c r="W62" s="30"/>
      <c r="X62" s="21"/>
      <c r="Y62" s="26"/>
    </row>
    <row r="63" ht="16.2" customHeight="1" hidden="1">
      <c r="A63" s="16"/>
      <c r="B63" t="s" s="17">
        <v>304</v>
      </c>
      <c r="C63" t="s" s="28">
        <v>290</v>
      </c>
      <c r="D63" t="s" s="17">
        <v>30</v>
      </c>
      <c r="E63" t="s" s="17">
        <v>305</v>
      </c>
      <c r="F63" t="s" s="17">
        <v>15</v>
      </c>
      <c r="G63" t="s" s="17">
        <v>27</v>
      </c>
      <c r="H63" t="s" s="17">
        <v>28</v>
      </c>
      <c r="I63" t="s" s="17">
        <v>33</v>
      </c>
      <c r="J63" t="s" s="18">
        <v>19</v>
      </c>
      <c r="K63" t="s" s="18">
        <v>19</v>
      </c>
      <c r="L63" t="s" s="18">
        <v>19</v>
      </c>
      <c r="M63" t="s" s="28">
        <v>292</v>
      </c>
      <c r="N63" t="s" s="29">
        <v>293</v>
      </c>
      <c r="O63" t="s" s="17">
        <v>294</v>
      </c>
      <c r="P63" s="41">
        <v>182</v>
      </c>
      <c r="Q63" s="41">
        <v>198</v>
      </c>
      <c r="R63" s="41">
        <v>242</v>
      </c>
      <c r="S63" s="27">
        <f>AVERAGE(P63:R63)</f>
        <v>207.333333333333</v>
      </c>
      <c r="T63" t="s" s="33">
        <v>306</v>
      </c>
      <c r="U63" t="s" s="34">
        <v>307</v>
      </c>
      <c r="V63" t="s" s="34">
        <v>308</v>
      </c>
      <c r="W63" t="s" s="37">
        <v>309</v>
      </c>
      <c r="X63" s="30"/>
      <c r="Y63" s="26"/>
    </row>
    <row r="64" ht="16.2" customHeight="1" hidden="1">
      <c r="A64" s="16"/>
      <c r="B64" t="s" s="17">
        <v>304</v>
      </c>
      <c r="C64" t="s" s="28">
        <v>290</v>
      </c>
      <c r="D64" t="s" s="17">
        <v>30</v>
      </c>
      <c r="E64" t="s" s="17">
        <v>305</v>
      </c>
      <c r="F64" t="s" s="17">
        <v>15</v>
      </c>
      <c r="G64" t="s" s="17">
        <v>27</v>
      </c>
      <c r="H64" t="s" s="17">
        <v>310</v>
      </c>
      <c r="I64" t="s" s="70">
        <v>111</v>
      </c>
      <c r="J64" t="s" s="71">
        <v>19</v>
      </c>
      <c r="K64" t="s" s="18">
        <v>19</v>
      </c>
      <c r="L64" t="s" s="18">
        <v>19</v>
      </c>
      <c r="M64" t="s" s="28">
        <v>292</v>
      </c>
      <c r="N64" t="s" s="29">
        <v>293</v>
      </c>
      <c r="O64" t="s" s="17">
        <v>294</v>
      </c>
      <c r="P64" s="41">
        <v>182</v>
      </c>
      <c r="Q64" s="41">
        <v>198</v>
      </c>
      <c r="R64" s="41">
        <v>242</v>
      </c>
      <c r="S64" s="27">
        <f>AVERAGE(P64:R64)</f>
        <v>207.333333333333</v>
      </c>
      <c r="T64" t="s" s="33">
        <v>311</v>
      </c>
      <c r="U64" t="s" s="34">
        <v>312</v>
      </c>
      <c r="V64" t="s" s="34">
        <v>313</v>
      </c>
      <c r="W64" t="s" s="37">
        <v>314</v>
      </c>
      <c r="X64" s="30"/>
      <c r="Y64" s="26"/>
    </row>
    <row r="65" ht="16.2" customHeight="1" hidden="1">
      <c r="A65" s="16"/>
      <c r="B65" t="s" s="17">
        <v>304</v>
      </c>
      <c r="C65" t="s" s="28">
        <v>290</v>
      </c>
      <c r="D65" t="s" s="17">
        <v>13</v>
      </c>
      <c r="E65" t="s" s="31">
        <v>102</v>
      </c>
      <c r="F65" t="s" s="17">
        <v>15</v>
      </c>
      <c r="G65" t="s" s="17">
        <v>27</v>
      </c>
      <c r="H65" t="s" s="17">
        <v>28</v>
      </c>
      <c r="I65" t="s" s="17">
        <v>33</v>
      </c>
      <c r="J65" t="s" s="18">
        <v>19</v>
      </c>
      <c r="K65" t="s" s="18">
        <v>19</v>
      </c>
      <c r="L65" t="s" s="18">
        <v>19</v>
      </c>
      <c r="M65" t="s" s="28">
        <v>292</v>
      </c>
      <c r="N65" t="s" s="29">
        <v>293</v>
      </c>
      <c r="O65" t="s" s="17">
        <v>294</v>
      </c>
      <c r="P65" s="41">
        <v>182</v>
      </c>
      <c r="Q65" s="41">
        <v>198</v>
      </c>
      <c r="R65" s="41">
        <v>242</v>
      </c>
      <c r="S65" s="27">
        <f>AVERAGE(P65:R65)</f>
        <v>207.333333333333</v>
      </c>
      <c r="T65" t="s" s="33">
        <v>315</v>
      </c>
      <c r="U65" t="s" s="34">
        <v>316</v>
      </c>
      <c r="V65" t="s" s="34">
        <v>317</v>
      </c>
      <c r="W65" t="s" s="37">
        <v>318</v>
      </c>
      <c r="X65" s="30"/>
      <c r="Y65" s="26"/>
    </row>
    <row r="66" ht="16.2" customHeight="1" hidden="1">
      <c r="A66" s="16"/>
      <c r="B66" t="s" s="17">
        <v>289</v>
      </c>
      <c r="C66" t="s" s="28">
        <v>290</v>
      </c>
      <c r="D66" t="s" s="17">
        <v>13</v>
      </c>
      <c r="E66" t="s" s="31">
        <v>102</v>
      </c>
      <c r="F66" t="s" s="17">
        <v>15</v>
      </c>
      <c r="G66" t="s" s="17">
        <v>27</v>
      </c>
      <c r="H66" t="s" s="17">
        <v>28</v>
      </c>
      <c r="I66" t="s" s="17">
        <v>33</v>
      </c>
      <c r="J66" t="s" s="18">
        <v>19</v>
      </c>
      <c r="K66" t="s" s="18">
        <v>19</v>
      </c>
      <c r="L66" t="s" s="18">
        <v>19</v>
      </c>
      <c r="M66" t="s" s="28">
        <v>292</v>
      </c>
      <c r="N66" t="s" s="29">
        <v>293</v>
      </c>
      <c r="O66" t="s" s="17">
        <v>294</v>
      </c>
      <c r="P66" s="41">
        <v>182</v>
      </c>
      <c r="Q66" s="41">
        <v>198</v>
      </c>
      <c r="R66" s="41">
        <v>242</v>
      </c>
      <c r="S66" s="27">
        <f>AVERAGE(P66:R66)</f>
        <v>207.333333333333</v>
      </c>
      <c r="T66" t="s" s="33">
        <v>319</v>
      </c>
      <c r="U66" t="s" s="34">
        <v>320</v>
      </c>
      <c r="V66" t="s" s="34">
        <v>321</v>
      </c>
      <c r="W66" t="s" s="37">
        <v>322</v>
      </c>
      <c r="X66" s="30"/>
      <c r="Y66" s="26"/>
    </row>
    <row r="67" ht="16.2" customHeight="1" hidden="1">
      <c r="A67" s="16"/>
      <c r="B67" t="s" s="28">
        <v>323</v>
      </c>
      <c r="C67" t="s" s="28">
        <v>290</v>
      </c>
      <c r="D67" t="s" s="17">
        <v>30</v>
      </c>
      <c r="E67" t="s" s="17">
        <v>168</v>
      </c>
      <c r="F67" t="s" s="17">
        <v>15</v>
      </c>
      <c r="G67" t="s" s="17">
        <v>27</v>
      </c>
      <c r="H67" t="s" s="17">
        <v>169</v>
      </c>
      <c r="I67" t="s" s="17">
        <v>170</v>
      </c>
      <c r="J67" t="s" s="18">
        <v>34</v>
      </c>
      <c r="K67" t="s" s="18">
        <v>34</v>
      </c>
      <c r="L67" t="s" s="18">
        <v>34</v>
      </c>
      <c r="M67" t="s" s="28">
        <v>292</v>
      </c>
      <c r="N67" t="s" s="29">
        <v>293</v>
      </c>
      <c r="O67" t="s" s="17">
        <v>294</v>
      </c>
      <c r="P67" s="41">
        <v>182</v>
      </c>
      <c r="Q67" s="41">
        <v>198</v>
      </c>
      <c r="R67" s="41">
        <v>242</v>
      </c>
      <c r="S67" s="27">
        <f>AVERAGE(P67:R67)</f>
        <v>207.333333333333</v>
      </c>
      <c r="T67" t="s" s="33">
        <v>324</v>
      </c>
      <c r="U67" t="s" s="34">
        <v>325</v>
      </c>
      <c r="V67" t="s" s="34">
        <v>326</v>
      </c>
      <c r="W67" t="s" s="37">
        <v>327</v>
      </c>
      <c r="X67" s="30"/>
      <c r="Y67" s="26"/>
    </row>
    <row r="68" ht="16.2" customHeight="1" hidden="1">
      <c r="A68" s="16"/>
      <c r="B68" t="s" s="28">
        <v>304</v>
      </c>
      <c r="C68" t="s" s="28">
        <v>290</v>
      </c>
      <c r="D68" t="s" s="17">
        <v>30</v>
      </c>
      <c r="E68" t="s" s="17">
        <v>168</v>
      </c>
      <c r="F68" t="s" s="17">
        <v>15</v>
      </c>
      <c r="G68" t="s" s="17">
        <v>27</v>
      </c>
      <c r="H68" t="s" s="17">
        <v>169</v>
      </c>
      <c r="I68" t="s" s="17">
        <v>170</v>
      </c>
      <c r="J68" t="s" s="18">
        <v>34</v>
      </c>
      <c r="K68" t="s" s="18">
        <v>34</v>
      </c>
      <c r="L68" t="s" s="18">
        <v>34</v>
      </c>
      <c r="M68" t="s" s="28">
        <v>292</v>
      </c>
      <c r="N68" t="s" s="29">
        <v>293</v>
      </c>
      <c r="O68" t="s" s="17">
        <v>294</v>
      </c>
      <c r="P68" s="41">
        <v>182</v>
      </c>
      <c r="Q68" s="41">
        <v>198</v>
      </c>
      <c r="R68" s="41">
        <v>242</v>
      </c>
      <c r="S68" s="27">
        <f>AVERAGE(P68:R68)</f>
        <v>207.333333333333</v>
      </c>
      <c r="T68" t="s" s="33">
        <v>328</v>
      </c>
      <c r="U68" t="s" s="34">
        <v>329</v>
      </c>
      <c r="V68" t="s" s="34">
        <v>330</v>
      </c>
      <c r="W68" t="s" s="37">
        <v>331</v>
      </c>
      <c r="X68" s="30"/>
      <c r="Y68" s="26"/>
    </row>
    <row r="69" ht="16.2" customHeight="1" hidden="1">
      <c r="A69" s="16"/>
      <c r="B69" t="s" s="38">
        <v>332</v>
      </c>
      <c r="C69" t="s" s="38">
        <v>333</v>
      </c>
      <c r="D69" t="s" s="39">
        <v>25</v>
      </c>
      <c r="E69" t="s" s="39">
        <v>334</v>
      </c>
      <c r="F69" t="s" s="39">
        <v>15</v>
      </c>
      <c r="G69" t="s" s="39">
        <v>15</v>
      </c>
      <c r="H69" t="s" s="39">
        <v>47</v>
      </c>
      <c r="I69" t="s" s="39">
        <v>48</v>
      </c>
      <c r="J69" t="s" s="40">
        <v>19</v>
      </c>
      <c r="K69" t="s" s="40">
        <v>19</v>
      </c>
      <c r="L69" t="s" s="40">
        <v>34</v>
      </c>
      <c r="M69" t="s" s="28">
        <v>292</v>
      </c>
      <c r="N69" t="s" s="29">
        <v>293</v>
      </c>
      <c r="O69" t="s" s="17">
        <v>294</v>
      </c>
      <c r="P69" s="41">
        <v>182</v>
      </c>
      <c r="Q69" s="41">
        <v>198</v>
      </c>
      <c r="R69" s="41">
        <v>242</v>
      </c>
      <c r="S69" s="27">
        <f>AVERAGE(P69:R69)</f>
        <v>207.333333333333</v>
      </c>
      <c r="T69" t="s" s="33">
        <v>335</v>
      </c>
      <c r="U69" t="s" s="34">
        <v>336</v>
      </c>
      <c r="V69" t="s" s="34">
        <v>337</v>
      </c>
      <c r="W69" t="s" s="37">
        <v>338</v>
      </c>
      <c r="X69" s="30"/>
      <c r="Y69" s="26"/>
    </row>
    <row r="70" ht="16.2" customHeight="1" hidden="1">
      <c r="A70" s="16"/>
      <c r="B70" t="s" s="38">
        <v>332</v>
      </c>
      <c r="C70" t="s" s="38">
        <v>333</v>
      </c>
      <c r="D70" t="s" s="39">
        <v>25</v>
      </c>
      <c r="E70" t="s" s="39">
        <v>334</v>
      </c>
      <c r="F70" t="s" s="39">
        <v>15</v>
      </c>
      <c r="G70" t="s" s="39">
        <v>15</v>
      </c>
      <c r="H70" t="s" s="39">
        <v>58</v>
      </c>
      <c r="I70" t="s" s="39">
        <v>86</v>
      </c>
      <c r="J70" t="s" s="40">
        <v>19</v>
      </c>
      <c r="K70" t="s" s="40">
        <v>19</v>
      </c>
      <c r="L70" t="s" s="40">
        <v>34</v>
      </c>
      <c r="M70" t="s" s="72">
        <v>190</v>
      </c>
      <c r="N70" t="s" s="32">
        <v>191</v>
      </c>
      <c r="O70" t="s" s="17">
        <v>339</v>
      </c>
      <c r="P70" s="41">
        <v>3</v>
      </c>
      <c r="Q70" s="41">
        <v>1</v>
      </c>
      <c r="R70" s="41">
        <v>11</v>
      </c>
      <c r="S70" s="27">
        <f>AVERAGE(P70:R70)</f>
        <v>5</v>
      </c>
      <c r="T70" s="23"/>
      <c r="U70" s="24"/>
      <c r="V70" t="s" s="34">
        <v>340</v>
      </c>
      <c r="W70" s="43"/>
      <c r="X70" s="43"/>
      <c r="Y70" s="26"/>
    </row>
    <row r="71" ht="16.2" customHeight="1" hidden="1">
      <c r="A71" s="16"/>
      <c r="B71" t="s" s="28">
        <v>332</v>
      </c>
      <c r="C71" t="s" s="28">
        <v>333</v>
      </c>
      <c r="D71" t="s" s="17">
        <v>25</v>
      </c>
      <c r="E71" t="s" s="17">
        <v>334</v>
      </c>
      <c r="F71" t="s" s="17">
        <v>21</v>
      </c>
      <c r="G71" t="s" s="17">
        <v>120</v>
      </c>
      <c r="H71" t="s" s="17">
        <v>341</v>
      </c>
      <c r="I71" t="s" s="17">
        <v>122</v>
      </c>
      <c r="J71" t="s" s="29">
        <v>19</v>
      </c>
      <c r="K71" t="s" s="18">
        <v>19</v>
      </c>
      <c r="L71" t="s" s="18">
        <v>19</v>
      </c>
      <c r="M71" s="19"/>
      <c r="N71" s="20"/>
      <c r="O71" t="s" s="17">
        <v>342</v>
      </c>
      <c r="P71" s="41">
        <v>2</v>
      </c>
      <c r="Q71" s="41">
        <v>3</v>
      </c>
      <c r="R71" s="41">
        <v>3</v>
      </c>
      <c r="S71" s="27">
        <f>AVERAGE(P71:R71)</f>
        <v>2.66666666666667</v>
      </c>
      <c r="T71" t="s" s="33">
        <v>343</v>
      </c>
      <c r="U71" t="s" s="34">
        <v>344</v>
      </c>
      <c r="V71" t="s" s="34">
        <v>345</v>
      </c>
      <c r="W71" t="s" s="37">
        <v>346</v>
      </c>
      <c r="X71" s="24"/>
      <c r="Y71" s="26"/>
    </row>
    <row r="72" ht="16.2" customHeight="1" hidden="1">
      <c r="A72" s="16"/>
      <c r="B72" t="s" s="28">
        <v>332</v>
      </c>
      <c r="C72" t="s" s="28">
        <v>333</v>
      </c>
      <c r="D72" t="s" s="17">
        <v>25</v>
      </c>
      <c r="E72" t="s" s="17">
        <v>334</v>
      </c>
      <c r="F72" t="s" s="17">
        <v>15</v>
      </c>
      <c r="G72" t="s" s="17">
        <v>27</v>
      </c>
      <c r="H72" t="s" s="17">
        <v>218</v>
      </c>
      <c r="I72" t="s" s="17">
        <v>33</v>
      </c>
      <c r="J72" t="s" s="29">
        <v>19</v>
      </c>
      <c r="K72" t="s" s="18">
        <v>19</v>
      </c>
      <c r="L72" t="s" s="18">
        <v>19</v>
      </c>
      <c r="M72" t="s" s="28">
        <v>347</v>
      </c>
      <c r="N72" t="s" s="29">
        <v>348</v>
      </c>
      <c r="O72" t="s" s="73">
        <v>349</v>
      </c>
      <c r="P72" t="s" s="32">
        <v>34</v>
      </c>
      <c r="Q72" t="s" s="32">
        <v>34</v>
      </c>
      <c r="R72" t="s" s="32">
        <v>34</v>
      </c>
      <c r="S72" t="s" s="32">
        <v>34</v>
      </c>
      <c r="T72" t="s" s="33">
        <v>350</v>
      </c>
      <c r="U72" t="s" s="34">
        <v>351</v>
      </c>
      <c r="V72" t="s" s="34">
        <v>352</v>
      </c>
      <c r="W72" t="s" s="37">
        <v>353</v>
      </c>
      <c r="X72" s="24"/>
      <c r="Y72" s="26"/>
    </row>
    <row r="73" ht="16.2" customHeight="1">
      <c r="A73" s="16"/>
      <c r="B73" t="s" s="28">
        <v>332</v>
      </c>
      <c r="C73" t="s" s="28">
        <v>354</v>
      </c>
      <c r="D73" t="s" s="17">
        <v>25</v>
      </c>
      <c r="E73" t="s" s="17">
        <v>26</v>
      </c>
      <c r="F73" t="s" s="17">
        <v>15</v>
      </c>
      <c r="G73" t="s" s="17">
        <v>15</v>
      </c>
      <c r="H73" t="s" s="17">
        <v>28</v>
      </c>
      <c r="I73" t="s" s="17">
        <v>65</v>
      </c>
      <c r="J73" t="s" s="32">
        <v>20</v>
      </c>
      <c r="K73" t="s" s="18">
        <v>20</v>
      </c>
      <c r="L73" t="s" s="18">
        <v>20</v>
      </c>
      <c r="M73" t="s" s="28">
        <v>347</v>
      </c>
      <c r="N73" t="s" s="29">
        <v>348</v>
      </c>
      <c r="O73" t="s" s="73">
        <v>349</v>
      </c>
      <c r="P73" s="41">
        <v>0</v>
      </c>
      <c r="Q73" s="41">
        <v>8</v>
      </c>
      <c r="R73" s="41">
        <v>13</v>
      </c>
      <c r="S73" s="27">
        <f>AVERAGE(P73:R73)</f>
        <v>7</v>
      </c>
      <c r="T73" t="s" s="33">
        <v>355</v>
      </c>
      <c r="U73" t="s" s="34">
        <v>356</v>
      </c>
      <c r="V73" t="s" s="34">
        <v>357</v>
      </c>
      <c r="W73" t="s" s="37">
        <v>358</v>
      </c>
      <c r="X73" s="24"/>
      <c r="Y73" s="26"/>
    </row>
    <row r="74" ht="16.2" customHeight="1" hidden="1">
      <c r="A74" s="16"/>
      <c r="B74" t="s" s="28">
        <v>332</v>
      </c>
      <c r="C74" t="s" s="28">
        <v>333</v>
      </c>
      <c r="D74" t="s" s="17">
        <v>25</v>
      </c>
      <c r="E74" t="s" s="17">
        <v>334</v>
      </c>
      <c r="F74" t="s" s="17">
        <v>93</v>
      </c>
      <c r="G74" t="s" s="17">
        <v>94</v>
      </c>
      <c r="H74" t="s" s="17">
        <v>359</v>
      </c>
      <c r="I74" t="s" s="17">
        <v>360</v>
      </c>
      <c r="J74" t="s" s="29">
        <v>19</v>
      </c>
      <c r="K74" t="s" s="18">
        <v>19</v>
      </c>
      <c r="L74" t="s" s="18">
        <v>20</v>
      </c>
      <c r="M74" s="19"/>
      <c r="N74" s="20"/>
      <c r="O74" t="s" s="17">
        <v>361</v>
      </c>
      <c r="P74" t="s" s="32">
        <v>40</v>
      </c>
      <c r="Q74" t="s" s="32">
        <v>40</v>
      </c>
      <c r="R74" t="s" s="32">
        <v>40</v>
      </c>
      <c r="S74" t="s" s="32">
        <v>34</v>
      </c>
      <c r="T74" t="s" s="34">
        <v>362</v>
      </c>
      <c r="U74" t="s" s="34">
        <v>363</v>
      </c>
      <c r="V74" t="s" s="34">
        <v>364</v>
      </c>
      <c r="W74" t="s" s="37">
        <v>365</v>
      </c>
      <c r="X74" s="24"/>
      <c r="Y74" s="26"/>
    </row>
    <row r="75" ht="16.2" customHeight="1" hidden="1">
      <c r="A75" s="16"/>
      <c r="B75" t="s" s="28">
        <v>332</v>
      </c>
      <c r="C75" t="s" s="28">
        <v>333</v>
      </c>
      <c r="D75" t="s" s="17">
        <v>25</v>
      </c>
      <c r="E75" t="s" s="17">
        <v>334</v>
      </c>
      <c r="F75" t="s" s="17">
        <v>15</v>
      </c>
      <c r="G75" t="s" s="17">
        <v>15</v>
      </c>
      <c r="H75" t="s" s="17">
        <v>28</v>
      </c>
      <c r="I75" t="s" s="17">
        <v>65</v>
      </c>
      <c r="J75" t="s" s="29">
        <v>19</v>
      </c>
      <c r="K75" t="s" s="18">
        <v>19</v>
      </c>
      <c r="L75" t="s" s="18">
        <v>20</v>
      </c>
      <c r="M75" s="19"/>
      <c r="N75" s="20"/>
      <c r="O75" t="s" s="17">
        <v>366</v>
      </c>
      <c r="P75" s="41">
        <v>0</v>
      </c>
      <c r="Q75" s="41">
        <v>0</v>
      </c>
      <c r="R75" s="41">
        <v>1</v>
      </c>
      <c r="S75" s="27">
        <f>AVERAGE(P75:R75)</f>
        <v>0.333333333333333</v>
      </c>
      <c r="T75" t="s" s="34">
        <v>362</v>
      </c>
      <c r="U75" t="s" s="34">
        <v>363</v>
      </c>
      <c r="V75" t="s" s="34">
        <v>367</v>
      </c>
      <c r="W75" t="s" s="37">
        <v>365</v>
      </c>
      <c r="X75" s="24"/>
      <c r="Y75" s="26"/>
    </row>
    <row r="76" ht="16.2" customHeight="1">
      <c r="A76" s="16"/>
      <c r="B76" t="s" s="28">
        <v>332</v>
      </c>
      <c r="C76" t="s" s="28">
        <v>354</v>
      </c>
      <c r="D76" t="s" s="17">
        <v>25</v>
      </c>
      <c r="E76" t="s" s="17">
        <v>26</v>
      </c>
      <c r="F76" t="s" s="17">
        <v>15</v>
      </c>
      <c r="G76" t="s" s="17">
        <v>27</v>
      </c>
      <c r="H76" t="s" s="17">
        <v>28</v>
      </c>
      <c r="I76" t="s" s="17">
        <v>18</v>
      </c>
      <c r="J76" t="s" s="29">
        <v>20</v>
      </c>
      <c r="K76" t="s" s="18">
        <v>20</v>
      </c>
      <c r="L76" t="s" s="18">
        <v>20</v>
      </c>
      <c r="M76" t="s" s="28">
        <v>368</v>
      </c>
      <c r="N76" t="s" s="29">
        <v>38</v>
      </c>
      <c r="O76" t="s" s="31">
        <v>369</v>
      </c>
      <c r="P76" s="41">
        <v>32</v>
      </c>
      <c r="Q76" s="41">
        <v>28</v>
      </c>
      <c r="R76" s="41">
        <v>28</v>
      </c>
      <c r="S76" s="27">
        <f>AVERAGE(P76:R76)</f>
        <v>29.3333333333333</v>
      </c>
      <c r="T76" t="s" s="62">
        <v>370</v>
      </c>
      <c r="U76" s="30"/>
      <c r="V76" s="30"/>
      <c r="W76" t="s" s="37">
        <v>371</v>
      </c>
      <c r="X76" s="21"/>
      <c r="Y76" s="26"/>
    </row>
    <row r="77" ht="16.2" customHeight="1" hidden="1">
      <c r="A77" s="16"/>
      <c r="B77" t="s" s="28">
        <v>332</v>
      </c>
      <c r="C77" t="s" s="28">
        <v>333</v>
      </c>
      <c r="D77" t="s" s="17">
        <v>30</v>
      </c>
      <c r="E77" t="s" s="17">
        <v>31</v>
      </c>
      <c r="F77" t="s" s="17">
        <v>15</v>
      </c>
      <c r="G77" t="s" s="17">
        <v>27</v>
      </c>
      <c r="H77" t="s" s="17">
        <v>32</v>
      </c>
      <c r="I77" t="s" s="17">
        <v>33</v>
      </c>
      <c r="J77" t="s" s="18">
        <v>19</v>
      </c>
      <c r="K77" t="s" s="18">
        <v>19</v>
      </c>
      <c r="L77" t="s" s="18">
        <v>19</v>
      </c>
      <c r="M77" t="s" s="28">
        <v>372</v>
      </c>
      <c r="N77" t="s" s="29">
        <v>284</v>
      </c>
      <c r="O77" t="s" s="31">
        <v>373</v>
      </c>
      <c r="P77" s="41">
        <v>27</v>
      </c>
      <c r="Q77" s="41">
        <v>25</v>
      </c>
      <c r="R77" s="41">
        <v>29</v>
      </c>
      <c r="S77" s="27">
        <f>AVERAGE(P77:R77)</f>
        <v>27</v>
      </c>
      <c r="T77" t="s" s="33">
        <v>374</v>
      </c>
      <c r="U77" t="s" s="34">
        <v>375</v>
      </c>
      <c r="V77" t="s" s="34">
        <v>376</v>
      </c>
      <c r="W77" s="74"/>
      <c r="X77" s="30"/>
      <c r="Y77" s="26"/>
    </row>
    <row r="78" ht="16.2" customHeight="1" hidden="1">
      <c r="A78" s="16"/>
      <c r="B78" t="s" s="28">
        <v>332</v>
      </c>
      <c r="C78" t="s" s="28">
        <v>333</v>
      </c>
      <c r="D78" t="s" s="17">
        <v>30</v>
      </c>
      <c r="E78" t="s" s="17">
        <v>31</v>
      </c>
      <c r="F78" t="s" s="17">
        <v>15</v>
      </c>
      <c r="G78" t="s" s="17">
        <v>27</v>
      </c>
      <c r="H78" t="s" s="17">
        <v>35</v>
      </c>
      <c r="I78" t="s" s="17">
        <v>36</v>
      </c>
      <c r="J78" t="s" s="18">
        <v>19</v>
      </c>
      <c r="K78" t="s" s="18">
        <v>19</v>
      </c>
      <c r="L78" t="s" s="18">
        <v>19</v>
      </c>
      <c r="M78" t="s" s="28">
        <v>372</v>
      </c>
      <c r="N78" t="s" s="29">
        <v>284</v>
      </c>
      <c r="O78" t="s" s="31">
        <v>373</v>
      </c>
      <c r="P78" s="41">
        <v>27</v>
      </c>
      <c r="Q78" s="41">
        <v>25</v>
      </c>
      <c r="R78" s="41">
        <v>29</v>
      </c>
      <c r="S78" s="27">
        <f>AVERAGE(P78:R78)</f>
        <v>27</v>
      </c>
      <c r="T78" t="s" s="33">
        <v>377</v>
      </c>
      <c r="U78" t="s" s="34">
        <v>378</v>
      </c>
      <c r="V78" t="s" s="34">
        <v>379</v>
      </c>
      <c r="W78" s="74"/>
      <c r="X78" s="30"/>
      <c r="Y78" s="26"/>
    </row>
    <row r="79" ht="16.2" customHeight="1" hidden="1">
      <c r="A79" s="16"/>
      <c r="B79" t="s" s="28">
        <v>332</v>
      </c>
      <c r="C79" t="s" s="28">
        <v>333</v>
      </c>
      <c r="D79" t="s" s="17">
        <v>25</v>
      </c>
      <c r="E79" t="s" s="17">
        <v>334</v>
      </c>
      <c r="F79" t="s" s="17">
        <v>93</v>
      </c>
      <c r="G79" t="s" s="17">
        <v>94</v>
      </c>
      <c r="H79" t="s" s="17">
        <v>380</v>
      </c>
      <c r="I79" t="s" s="17">
        <v>360</v>
      </c>
      <c r="J79" t="s" s="29">
        <v>19</v>
      </c>
      <c r="K79" t="s" s="18">
        <v>19</v>
      </c>
      <c r="L79" t="s" s="18">
        <v>19</v>
      </c>
      <c r="M79" t="s" s="28">
        <v>372</v>
      </c>
      <c r="N79" t="s" s="29">
        <v>284</v>
      </c>
      <c r="O79" t="s" s="31">
        <v>373</v>
      </c>
      <c r="P79" s="41">
        <v>27</v>
      </c>
      <c r="Q79" s="41">
        <v>25</v>
      </c>
      <c r="R79" s="41">
        <v>29</v>
      </c>
      <c r="S79" s="27">
        <f>AVERAGE(P79:R79)</f>
        <v>27</v>
      </c>
      <c r="T79" t="s" s="33">
        <v>381</v>
      </c>
      <c r="U79" t="s" s="34">
        <v>382</v>
      </c>
      <c r="V79" t="s" s="34">
        <v>383</v>
      </c>
      <c r="W79" s="25"/>
      <c r="X79" s="30"/>
      <c r="Y79" s="26"/>
    </row>
    <row r="80" ht="16.2" customHeight="1" hidden="1">
      <c r="A80" s="16"/>
      <c r="B80" t="s" s="28">
        <v>384</v>
      </c>
      <c r="C80" t="s" s="28">
        <v>385</v>
      </c>
      <c r="D80" t="s" s="17">
        <v>25</v>
      </c>
      <c r="E80" t="s" s="17">
        <v>386</v>
      </c>
      <c r="F80" t="s" s="17">
        <v>15</v>
      </c>
      <c r="G80" t="s" s="17">
        <v>15</v>
      </c>
      <c r="H80" t="s" s="17">
        <v>47</v>
      </c>
      <c r="I80" t="s" s="17">
        <v>48</v>
      </c>
      <c r="J80" t="s" s="29">
        <v>19</v>
      </c>
      <c r="K80" t="s" s="18">
        <v>20</v>
      </c>
      <c r="L80" t="s" s="18">
        <v>20</v>
      </c>
      <c r="M80" t="s" s="28">
        <v>387</v>
      </c>
      <c r="N80" t="s" s="29">
        <v>34</v>
      </c>
      <c r="O80" t="s" s="31">
        <v>388</v>
      </c>
      <c r="P80" s="41">
        <v>23</v>
      </c>
      <c r="Q80" s="41">
        <v>31</v>
      </c>
      <c r="R80" s="41">
        <v>14</v>
      </c>
      <c r="S80" s="27">
        <f>AVERAGE(P80:R80)</f>
        <v>22.6666666666667</v>
      </c>
      <c r="T80" t="s" s="17">
        <v>389</v>
      </c>
      <c r="U80" t="s" s="17">
        <v>390</v>
      </c>
      <c r="V80" t="s" s="37">
        <v>391</v>
      </c>
      <c r="W80" t="s" s="75">
        <v>392</v>
      </c>
      <c r="X80" s="21"/>
      <c r="Y80" s="26"/>
    </row>
    <row r="81" ht="16.2" customHeight="1" hidden="1">
      <c r="A81" s="16"/>
      <c r="B81" t="s" s="28">
        <v>384</v>
      </c>
      <c r="C81" t="s" s="28">
        <v>385</v>
      </c>
      <c r="D81" t="s" s="17">
        <v>25</v>
      </c>
      <c r="E81" t="s" s="17">
        <v>386</v>
      </c>
      <c r="F81" t="s" s="17">
        <v>15</v>
      </c>
      <c r="G81" t="s" s="17">
        <v>27</v>
      </c>
      <c r="H81" t="s" s="17">
        <v>393</v>
      </c>
      <c r="I81" t="s" s="17">
        <v>394</v>
      </c>
      <c r="J81" t="s" s="29">
        <v>19</v>
      </c>
      <c r="K81" t="s" s="18">
        <v>19</v>
      </c>
      <c r="L81" t="s" s="18">
        <v>19</v>
      </c>
      <c r="M81" t="s" s="28">
        <v>395</v>
      </c>
      <c r="N81" t="s" s="29">
        <v>162</v>
      </c>
      <c r="O81" t="s" s="17">
        <v>396</v>
      </c>
      <c r="P81" s="41">
        <v>0</v>
      </c>
      <c r="Q81" s="41">
        <v>6</v>
      </c>
      <c r="R81" s="41">
        <v>10</v>
      </c>
      <c r="S81" s="27">
        <f>AVERAGE(P81:R81)</f>
        <v>5.33333333333333</v>
      </c>
      <c r="T81" t="s" s="33">
        <v>397</v>
      </c>
      <c r="U81" s="24"/>
      <c r="V81" t="s" s="34">
        <v>398</v>
      </c>
      <c r="W81" t="s" s="37">
        <v>399</v>
      </c>
      <c r="X81" s="24"/>
      <c r="Y81" s="26"/>
    </row>
    <row r="82" ht="16.2" customHeight="1" hidden="1">
      <c r="A82" s="16"/>
      <c r="B82" t="s" s="28">
        <v>384</v>
      </c>
      <c r="C82" t="s" s="28">
        <v>385</v>
      </c>
      <c r="D82" t="s" s="17">
        <v>25</v>
      </c>
      <c r="E82" t="s" s="17">
        <v>386</v>
      </c>
      <c r="F82" t="s" s="17">
        <v>15</v>
      </c>
      <c r="G82" t="s" s="17">
        <v>15</v>
      </c>
      <c r="H82" t="s" s="17">
        <v>28</v>
      </c>
      <c r="I82" t="s" s="17">
        <v>65</v>
      </c>
      <c r="J82" t="s" s="29">
        <v>19</v>
      </c>
      <c r="K82" t="s" s="18">
        <v>19</v>
      </c>
      <c r="L82" t="s" s="18">
        <v>20</v>
      </c>
      <c r="M82" t="s" s="28">
        <v>400</v>
      </c>
      <c r="N82" t="s" s="29">
        <v>401</v>
      </c>
      <c r="O82" t="s" s="17">
        <v>402</v>
      </c>
      <c r="P82" s="41">
        <v>79</v>
      </c>
      <c r="Q82" s="41">
        <v>72</v>
      </c>
      <c r="R82" s="41">
        <v>53</v>
      </c>
      <c r="S82" s="27">
        <f>AVERAGE(P82:R82)</f>
        <v>68</v>
      </c>
      <c r="T82" t="s" s="62">
        <v>138</v>
      </c>
      <c r="U82" t="s" s="75">
        <v>403</v>
      </c>
      <c r="V82" t="s" s="34">
        <v>404</v>
      </c>
      <c r="W82" t="s" s="69">
        <v>405</v>
      </c>
      <c r="X82" t="s" s="34">
        <v>406</v>
      </c>
      <c r="Y82" s="26"/>
    </row>
    <row r="83" ht="16.2" customHeight="1">
      <c r="A83" s="16"/>
      <c r="B83" t="s" s="28">
        <v>384</v>
      </c>
      <c r="C83" t="s" s="28">
        <v>407</v>
      </c>
      <c r="D83" t="s" s="17">
        <v>25</v>
      </c>
      <c r="E83" t="s" s="17">
        <v>26</v>
      </c>
      <c r="F83" t="s" s="17">
        <v>15</v>
      </c>
      <c r="G83" t="s" s="17">
        <v>27</v>
      </c>
      <c r="H83" t="s" s="17">
        <v>28</v>
      </c>
      <c r="I83" t="s" s="17">
        <v>18</v>
      </c>
      <c r="J83" t="s" s="29">
        <v>20</v>
      </c>
      <c r="K83" t="s" s="18">
        <v>20</v>
      </c>
      <c r="L83" t="s" s="18">
        <v>20</v>
      </c>
      <c r="M83" t="s" s="28">
        <v>408</v>
      </c>
      <c r="N83" t="s" s="29">
        <v>409</v>
      </c>
      <c r="O83" t="s" s="31">
        <v>410</v>
      </c>
      <c r="P83" t="s" s="32">
        <v>40</v>
      </c>
      <c r="Q83" t="s" s="32">
        <v>40</v>
      </c>
      <c r="R83" t="s" s="32">
        <v>40</v>
      </c>
      <c r="S83" t="s" s="32">
        <v>40</v>
      </c>
      <c r="T83" t="s" s="33">
        <v>411</v>
      </c>
      <c r="U83" t="s" s="34">
        <v>165</v>
      </c>
      <c r="V83" t="s" s="34">
        <v>412</v>
      </c>
      <c r="W83" t="s" s="37">
        <v>413</v>
      </c>
      <c r="X83" t="s" s="34">
        <v>414</v>
      </c>
      <c r="Y83" s="26"/>
    </row>
    <row r="84" ht="16.2" customHeight="1" hidden="1">
      <c r="A84" s="16"/>
      <c r="B84" t="s" s="52">
        <v>384</v>
      </c>
      <c r="C84" t="s" s="52">
        <v>385</v>
      </c>
      <c r="D84" t="s" s="53">
        <v>30</v>
      </c>
      <c r="E84" t="s" s="53">
        <v>31</v>
      </c>
      <c r="F84" t="s" s="53">
        <v>15</v>
      </c>
      <c r="G84" t="s" s="53">
        <v>27</v>
      </c>
      <c r="H84" t="s" s="53">
        <v>32</v>
      </c>
      <c r="I84" t="s" s="17">
        <v>33</v>
      </c>
      <c r="J84" t="s" s="29">
        <v>19</v>
      </c>
      <c r="K84" t="s" s="18">
        <v>19</v>
      </c>
      <c r="L84" t="s" s="18">
        <v>34</v>
      </c>
      <c r="M84" s="19"/>
      <c r="N84" s="20"/>
      <c r="O84" s="21"/>
      <c r="P84" s="76">
        <v>69</v>
      </c>
      <c r="Q84" s="76">
        <v>50</v>
      </c>
      <c r="R84" s="76">
        <v>49</v>
      </c>
      <c r="S84" s="77">
        <f>AVERAGE(P84:R84)</f>
        <v>56</v>
      </c>
      <c r="T84" t="s" s="78">
        <v>415</v>
      </c>
      <c r="U84" t="s" s="79">
        <v>416</v>
      </c>
      <c r="V84" t="s" s="79">
        <v>417</v>
      </c>
      <c r="W84" t="s" s="37">
        <v>418</v>
      </c>
      <c r="X84" t="s" s="80">
        <v>419</v>
      </c>
      <c r="Y84" s="26"/>
    </row>
    <row r="85" ht="16.2" customHeight="1" hidden="1">
      <c r="A85" s="16"/>
      <c r="B85" t="s" s="52">
        <v>384</v>
      </c>
      <c r="C85" t="s" s="52">
        <v>385</v>
      </c>
      <c r="D85" t="s" s="53">
        <v>25</v>
      </c>
      <c r="E85" t="s" s="53">
        <v>386</v>
      </c>
      <c r="F85" t="s" s="53">
        <v>15</v>
      </c>
      <c r="G85" t="s" s="53">
        <v>27</v>
      </c>
      <c r="H85" t="s" s="53">
        <v>299</v>
      </c>
      <c r="I85" t="s" s="53">
        <v>420</v>
      </c>
      <c r="J85" t="s" s="81">
        <v>19</v>
      </c>
      <c r="K85" t="s" s="81">
        <v>19</v>
      </c>
      <c r="L85" t="s" s="81">
        <v>34</v>
      </c>
      <c r="M85" t="s" s="28">
        <v>421</v>
      </c>
      <c r="N85" t="s" s="29">
        <v>422</v>
      </c>
      <c r="O85" t="s" s="73">
        <v>423</v>
      </c>
      <c r="P85" s="46">
        <v>24</v>
      </c>
      <c r="Q85" s="46">
        <v>21</v>
      </c>
      <c r="R85" s="46">
        <v>15</v>
      </c>
      <c r="S85" s="47">
        <f>AVERAGE(P85:R85)</f>
        <v>20</v>
      </c>
      <c r="T85" t="s" s="58">
        <v>424</v>
      </c>
      <c r="U85" t="s" s="58">
        <v>425</v>
      </c>
      <c r="V85" s="82">
        <v>26182105</v>
      </c>
      <c r="W85" t="s" s="83">
        <v>426</v>
      </c>
      <c r="X85" t="s" s="58">
        <v>427</v>
      </c>
      <c r="Y85" s="26"/>
    </row>
    <row r="86" ht="16.2" customHeight="1">
      <c r="A86" s="16"/>
      <c r="B86" t="s" s="52">
        <v>428</v>
      </c>
      <c r="C86" t="s" s="52">
        <v>429</v>
      </c>
      <c r="D86" t="s" s="53">
        <v>25</v>
      </c>
      <c r="E86" t="s" s="53">
        <v>26</v>
      </c>
      <c r="F86" t="s" s="53">
        <v>15</v>
      </c>
      <c r="G86" t="s" s="53">
        <v>15</v>
      </c>
      <c r="H86" t="s" s="53">
        <v>28</v>
      </c>
      <c r="I86" t="s" s="53">
        <v>65</v>
      </c>
      <c r="J86" t="s" s="32">
        <v>20</v>
      </c>
      <c r="K86" t="s" s="81">
        <v>20</v>
      </c>
      <c r="L86" t="s" s="32">
        <v>20</v>
      </c>
      <c r="M86" s="19"/>
      <c r="N86" s="20"/>
      <c r="O86" s="48"/>
      <c r="P86" s="54"/>
      <c r="Q86" s="54"/>
      <c r="R86" s="54"/>
      <c r="S86" s="47"/>
      <c r="T86" s="55"/>
      <c r="U86" s="56"/>
      <c r="V86" s="56"/>
      <c r="W86" s="25"/>
      <c r="X86" s="56"/>
      <c r="Y86" s="26"/>
    </row>
    <row r="87" ht="16.2" customHeight="1">
      <c r="A87" s="16"/>
      <c r="B87" t="s" s="28">
        <v>428</v>
      </c>
      <c r="C87" t="s" s="28">
        <v>429</v>
      </c>
      <c r="D87" t="s" s="17">
        <v>25</v>
      </c>
      <c r="E87" t="s" s="17">
        <v>26</v>
      </c>
      <c r="F87" t="s" s="17">
        <v>15</v>
      </c>
      <c r="G87" t="s" s="17">
        <v>27</v>
      </c>
      <c r="H87" t="s" s="17">
        <v>28</v>
      </c>
      <c r="I87" t="s" s="17">
        <v>18</v>
      </c>
      <c r="J87" t="s" s="29">
        <v>20</v>
      </c>
      <c r="K87" t="s" s="18">
        <v>20</v>
      </c>
      <c r="L87" t="s" s="18">
        <v>20</v>
      </c>
      <c r="M87" s="19"/>
      <c r="N87" s="20"/>
      <c r="O87" t="s" s="31">
        <v>430</v>
      </c>
      <c r="P87" s="76">
        <v>31</v>
      </c>
      <c r="Q87" s="76">
        <v>58</v>
      </c>
      <c r="R87" s="76">
        <v>89</v>
      </c>
      <c r="S87" s="77">
        <f>AVERAGE(P87:R87)</f>
        <v>59.3333333333333</v>
      </c>
      <c r="T87" s="84"/>
      <c r="U87" s="85"/>
      <c r="V87" t="s" s="86">
        <v>431</v>
      </c>
      <c r="W87" s="87"/>
      <c r="X87" s="85"/>
      <c r="Y87" s="88"/>
    </row>
    <row r="88" ht="16.2" customHeight="1" hidden="1">
      <c r="A88" s="16"/>
      <c r="B88" t="s" s="52">
        <v>428</v>
      </c>
      <c r="C88" t="s" s="52">
        <v>432</v>
      </c>
      <c r="D88" t="s" s="53">
        <v>30</v>
      </c>
      <c r="E88" t="s" s="53">
        <v>31</v>
      </c>
      <c r="F88" t="s" s="53">
        <v>15</v>
      </c>
      <c r="G88" t="s" s="53">
        <v>27</v>
      </c>
      <c r="H88" t="s" s="53">
        <v>32</v>
      </c>
      <c r="I88" t="s" s="17">
        <v>33</v>
      </c>
      <c r="J88" t="s" s="18">
        <v>19</v>
      </c>
      <c r="K88" t="s" s="18">
        <v>19</v>
      </c>
      <c r="L88" t="s" s="18">
        <v>19</v>
      </c>
      <c r="M88" t="s" s="28">
        <v>433</v>
      </c>
      <c r="N88" t="s" s="29">
        <v>422</v>
      </c>
      <c r="O88" t="s" s="17">
        <v>434</v>
      </c>
      <c r="P88" s="46">
        <v>39</v>
      </c>
      <c r="Q88" s="46">
        <v>41</v>
      </c>
      <c r="R88" s="46">
        <v>44</v>
      </c>
      <c r="S88" s="47">
        <f>AVERAGE(P88:R88)</f>
        <v>41.3333333333333</v>
      </c>
      <c r="T88" t="s" s="58">
        <v>435</v>
      </c>
      <c r="U88" t="s" s="59">
        <v>436</v>
      </c>
      <c r="V88" t="s" s="59">
        <v>437</v>
      </c>
      <c r="W88" t="s" s="37">
        <v>438</v>
      </c>
      <c r="X88" t="s" s="59">
        <v>133</v>
      </c>
      <c r="Y88" s="26"/>
    </row>
    <row r="89" ht="16.2" customHeight="1" hidden="1">
      <c r="A89" s="16"/>
      <c r="B89" t="s" s="28">
        <v>428</v>
      </c>
      <c r="C89" t="s" s="28">
        <v>432</v>
      </c>
      <c r="D89" t="s" s="17">
        <v>30</v>
      </c>
      <c r="E89" t="s" s="17">
        <v>31</v>
      </c>
      <c r="F89" t="s" s="17">
        <v>15</v>
      </c>
      <c r="G89" t="s" s="17">
        <v>27</v>
      </c>
      <c r="H89" t="s" s="17">
        <v>35</v>
      </c>
      <c r="I89" t="s" s="17">
        <v>36</v>
      </c>
      <c r="J89" t="s" s="18">
        <v>19</v>
      </c>
      <c r="K89" t="s" s="18">
        <v>19</v>
      </c>
      <c r="L89" t="s" s="18">
        <v>19</v>
      </c>
      <c r="M89" s="19"/>
      <c r="N89" s="20"/>
      <c r="O89" t="s" s="73">
        <v>439</v>
      </c>
      <c r="P89" s="41">
        <v>0</v>
      </c>
      <c r="Q89" s="41">
        <v>0</v>
      </c>
      <c r="R89" s="41">
        <v>3</v>
      </c>
      <c r="S89" s="27">
        <f>AVERAGE(P89:R89)</f>
        <v>1</v>
      </c>
      <c r="T89" t="s" s="17">
        <v>440</v>
      </c>
      <c r="U89" t="s" s="17">
        <v>441</v>
      </c>
      <c r="V89" t="s" s="37">
        <v>442</v>
      </c>
      <c r="W89" t="s" s="37">
        <v>443</v>
      </c>
      <c r="X89" s="21"/>
      <c r="Y89" s="26"/>
    </row>
    <row r="90" ht="16.2" customHeight="1" hidden="1">
      <c r="A90" s="16"/>
      <c r="B90" t="s" s="28">
        <v>428</v>
      </c>
      <c r="C90" t="s" s="28">
        <v>432</v>
      </c>
      <c r="D90" t="s" s="17">
        <v>13</v>
      </c>
      <c r="E90" t="s" s="17">
        <v>14</v>
      </c>
      <c r="F90" t="s" s="17">
        <v>15</v>
      </c>
      <c r="G90" t="s" s="17">
        <v>15</v>
      </c>
      <c r="H90" t="s" s="17">
        <v>58</v>
      </c>
      <c r="I90" t="s" s="17">
        <v>154</v>
      </c>
      <c r="J90" t="s" s="18">
        <v>19</v>
      </c>
      <c r="K90" t="s" s="18">
        <v>19</v>
      </c>
      <c r="L90" t="s" s="18">
        <v>20</v>
      </c>
      <c r="M90" s="19"/>
      <c r="N90" s="20"/>
      <c r="O90" s="21"/>
      <c r="P90" s="22"/>
      <c r="Q90" s="22"/>
      <c r="R90" s="22"/>
      <c r="S90" s="27"/>
      <c r="T90" s="23"/>
      <c r="U90" s="24"/>
      <c r="V90" s="24"/>
      <c r="W90" s="25"/>
      <c r="X90" s="24"/>
      <c r="Y90" s="26"/>
    </row>
    <row r="91" ht="16.2" customHeight="1" hidden="1">
      <c r="A91" s="16"/>
      <c r="B91" t="s" s="28">
        <v>428</v>
      </c>
      <c r="C91" t="s" s="28">
        <v>432</v>
      </c>
      <c r="D91" t="s" s="17">
        <v>25</v>
      </c>
      <c r="E91" t="s" s="17">
        <v>444</v>
      </c>
      <c r="F91" t="s" s="17">
        <v>15</v>
      </c>
      <c r="G91" t="s" s="17">
        <v>27</v>
      </c>
      <c r="H91" t="s" s="17">
        <v>445</v>
      </c>
      <c r="I91" t="s" s="17">
        <v>446</v>
      </c>
      <c r="J91" t="s" s="29">
        <v>19</v>
      </c>
      <c r="K91" t="s" s="18">
        <v>19</v>
      </c>
      <c r="L91" t="s" s="18">
        <v>19</v>
      </c>
      <c r="M91" s="19"/>
      <c r="N91" s="20"/>
      <c r="O91" s="21"/>
      <c r="P91" s="22"/>
      <c r="Q91" s="22"/>
      <c r="R91" s="22"/>
      <c r="S91" s="22"/>
      <c r="T91" s="23"/>
      <c r="U91" s="24"/>
      <c r="V91" s="24"/>
      <c r="W91" s="25"/>
      <c r="X91" s="30"/>
      <c r="Y91" s="26"/>
    </row>
    <row r="92" ht="15" customHeight="1" hidden="1">
      <c r="A92" s="16"/>
      <c r="B92" t="s" s="28">
        <v>428</v>
      </c>
      <c r="C92" t="s" s="28">
        <v>432</v>
      </c>
      <c r="D92" t="s" s="17">
        <v>25</v>
      </c>
      <c r="E92" t="s" s="17">
        <v>444</v>
      </c>
      <c r="F92" t="s" s="17">
        <v>15</v>
      </c>
      <c r="G92" t="s" s="17">
        <v>27</v>
      </c>
      <c r="H92" t="s" s="17">
        <v>447</v>
      </c>
      <c r="I92" t="s" s="17">
        <v>33</v>
      </c>
      <c r="J92" t="s" s="29">
        <v>19</v>
      </c>
      <c r="K92" t="s" s="18">
        <v>19</v>
      </c>
      <c r="L92" t="s" s="18">
        <v>19</v>
      </c>
      <c r="M92" s="19"/>
      <c r="N92" s="20"/>
      <c r="O92" s="21"/>
      <c r="P92" s="22"/>
      <c r="Q92" s="22"/>
      <c r="R92" s="22"/>
      <c r="S92" s="27"/>
      <c r="T92" s="23"/>
      <c r="U92" s="24"/>
      <c r="V92" s="24"/>
      <c r="W92" s="25"/>
      <c r="X92" s="30"/>
      <c r="Y92" s="26"/>
    </row>
    <row r="93" ht="15" customHeight="1" hidden="1">
      <c r="A93" s="16"/>
      <c r="B93" t="s" s="28">
        <v>448</v>
      </c>
      <c r="C93" t="s" s="28">
        <v>432</v>
      </c>
      <c r="D93" t="s" s="17">
        <v>30</v>
      </c>
      <c r="E93" t="s" s="17">
        <v>168</v>
      </c>
      <c r="F93" t="s" s="17">
        <v>15</v>
      </c>
      <c r="G93" t="s" s="17">
        <v>27</v>
      </c>
      <c r="H93" t="s" s="17">
        <v>169</v>
      </c>
      <c r="I93" t="s" s="17">
        <v>170</v>
      </c>
      <c r="J93" t="s" s="18">
        <v>34</v>
      </c>
      <c r="K93" t="s" s="18">
        <v>34</v>
      </c>
      <c r="L93" t="s" s="18">
        <v>34</v>
      </c>
      <c r="M93" s="19"/>
      <c r="N93" s="20"/>
      <c r="O93" s="48"/>
      <c r="P93" s="22"/>
      <c r="Q93" s="22"/>
      <c r="R93" s="22"/>
      <c r="S93" s="27"/>
      <c r="T93" s="23"/>
      <c r="U93" s="24"/>
      <c r="V93" s="24"/>
      <c r="W93" s="25"/>
      <c r="X93" s="30"/>
      <c r="Y93" s="89"/>
    </row>
    <row r="94" ht="16.2" customHeight="1" hidden="1">
      <c r="A94" s="16"/>
      <c r="B94" t="s" s="52">
        <v>449</v>
      </c>
      <c r="C94" t="s" s="52">
        <v>450</v>
      </c>
      <c r="D94" t="s" s="53">
        <v>25</v>
      </c>
      <c r="E94" t="s" s="53">
        <v>451</v>
      </c>
      <c r="F94" t="s" s="53">
        <v>15</v>
      </c>
      <c r="G94" t="s" s="53">
        <v>15</v>
      </c>
      <c r="H94" t="s" s="53">
        <v>47</v>
      </c>
      <c r="I94" t="s" s="53">
        <v>48</v>
      </c>
      <c r="J94" t="s" s="81">
        <v>19</v>
      </c>
      <c r="K94" t="s" s="81">
        <v>19</v>
      </c>
      <c r="L94" t="s" s="81">
        <v>20</v>
      </c>
      <c r="M94" t="s" s="28">
        <v>34</v>
      </c>
      <c r="N94" t="s" s="29">
        <v>34</v>
      </c>
      <c r="O94" t="s" s="31">
        <v>452</v>
      </c>
      <c r="P94" t="s" s="29">
        <v>34</v>
      </c>
      <c r="Q94" t="s" s="29">
        <v>34</v>
      </c>
      <c r="R94" t="s" s="29">
        <v>34</v>
      </c>
      <c r="S94" t="s" s="90">
        <v>34</v>
      </c>
      <c r="T94" t="s" s="17">
        <v>453</v>
      </c>
      <c r="U94" t="s" s="58">
        <v>454</v>
      </c>
      <c r="V94" t="s" s="59">
        <v>455</v>
      </c>
      <c r="W94" s="56"/>
      <c r="X94" t="s" s="28">
        <v>92</v>
      </c>
      <c r="Y94" s="91"/>
    </row>
    <row r="95" ht="16.2" customHeight="1">
      <c r="A95" s="16"/>
      <c r="B95" t="s" s="52">
        <v>449</v>
      </c>
      <c r="C95" t="s" s="52">
        <v>456</v>
      </c>
      <c r="D95" t="s" s="53">
        <v>25</v>
      </c>
      <c r="E95" t="s" s="53">
        <v>26</v>
      </c>
      <c r="F95" t="s" s="53">
        <v>15</v>
      </c>
      <c r="G95" t="s" s="53">
        <v>15</v>
      </c>
      <c r="H95" t="s" s="53">
        <v>28</v>
      </c>
      <c r="I95" t="s" s="53">
        <v>65</v>
      </c>
      <c r="J95" t="s" s="32">
        <v>20</v>
      </c>
      <c r="K95" t="s" s="81">
        <v>20</v>
      </c>
      <c r="L95" t="s" s="81">
        <v>20</v>
      </c>
      <c r="M95" t="s" s="28">
        <v>34</v>
      </c>
      <c r="N95" t="s" s="29">
        <v>34</v>
      </c>
      <c r="O95" t="s" s="31">
        <v>452</v>
      </c>
      <c r="P95" t="s" s="29">
        <v>34</v>
      </c>
      <c r="Q95" t="s" s="29">
        <v>34</v>
      </c>
      <c r="R95" t="s" s="29">
        <v>34</v>
      </c>
      <c r="S95" t="s" s="90">
        <v>34</v>
      </c>
      <c r="T95" t="s" s="58">
        <v>457</v>
      </c>
      <c r="U95" t="s" s="59">
        <v>224</v>
      </c>
      <c r="V95" t="s" s="92">
        <v>458</v>
      </c>
      <c r="W95" t="s" s="45">
        <v>459</v>
      </c>
      <c r="X95" t="s" s="28">
        <v>460</v>
      </c>
      <c r="Y95" s="93"/>
    </row>
    <row r="96" ht="16.2" customHeight="1" hidden="1">
      <c r="A96" s="16"/>
      <c r="B96" t="s" s="28">
        <v>449</v>
      </c>
      <c r="C96" t="s" s="28">
        <v>450</v>
      </c>
      <c r="D96" t="s" s="17">
        <v>30</v>
      </c>
      <c r="E96" t="s" s="17">
        <v>31</v>
      </c>
      <c r="F96" t="s" s="17">
        <v>15</v>
      </c>
      <c r="G96" t="s" s="17">
        <v>27</v>
      </c>
      <c r="H96" t="s" s="17">
        <v>35</v>
      </c>
      <c r="I96" t="s" s="17">
        <v>36</v>
      </c>
      <c r="J96" s="22"/>
      <c r="K96" s="94"/>
      <c r="L96" s="94"/>
      <c r="M96" s="19"/>
      <c r="N96" s="20"/>
      <c r="O96" s="21"/>
      <c r="P96" s="22"/>
      <c r="Q96" s="22"/>
      <c r="R96" s="22"/>
      <c r="S96" s="27"/>
      <c r="T96" s="23"/>
      <c r="U96" s="24"/>
      <c r="V96" s="95"/>
      <c r="W96" s="96"/>
      <c r="X96" s="30"/>
      <c r="Y96" s="26"/>
    </row>
    <row r="97" ht="16.2" customHeight="1" hidden="1">
      <c r="A97" s="16"/>
      <c r="B97" t="s" s="28">
        <v>449</v>
      </c>
      <c r="C97" t="s" s="28">
        <v>450</v>
      </c>
      <c r="D97" t="s" s="17">
        <v>30</v>
      </c>
      <c r="E97" t="s" s="17">
        <v>31</v>
      </c>
      <c r="F97" t="s" s="17">
        <v>15</v>
      </c>
      <c r="G97" t="s" s="17">
        <v>27</v>
      </c>
      <c r="H97" t="s" s="17">
        <v>32</v>
      </c>
      <c r="I97" t="s" s="17">
        <v>33</v>
      </c>
      <c r="J97" s="22"/>
      <c r="K97" s="94"/>
      <c r="L97" s="94"/>
      <c r="M97" s="19"/>
      <c r="N97" s="20"/>
      <c r="O97" s="21"/>
      <c r="P97" s="22"/>
      <c r="Q97" s="22"/>
      <c r="R97" s="22"/>
      <c r="S97" s="27"/>
      <c r="T97" s="23"/>
      <c r="U97" s="24"/>
      <c r="V97" s="30"/>
      <c r="W97" s="43"/>
      <c r="X97" s="30"/>
      <c r="Y97" s="26"/>
    </row>
    <row r="98" ht="16.2" customHeight="1">
      <c r="A98" s="16"/>
      <c r="B98" t="s" s="28">
        <v>449</v>
      </c>
      <c r="C98" t="s" s="28">
        <v>456</v>
      </c>
      <c r="D98" t="s" s="17">
        <v>25</v>
      </c>
      <c r="E98" t="s" s="17">
        <v>26</v>
      </c>
      <c r="F98" t="s" s="17">
        <v>15</v>
      </c>
      <c r="G98" t="s" s="17">
        <v>27</v>
      </c>
      <c r="H98" t="s" s="17">
        <v>28</v>
      </c>
      <c r="I98" t="s" s="17">
        <v>18</v>
      </c>
      <c r="J98" t="s" s="32">
        <v>20</v>
      </c>
      <c r="K98" t="s" s="18">
        <v>20</v>
      </c>
      <c r="L98" t="s" s="18">
        <v>20</v>
      </c>
      <c r="M98" s="19"/>
      <c r="N98" s="20"/>
      <c r="O98" s="21"/>
      <c r="P98" s="22"/>
      <c r="Q98" s="22"/>
      <c r="R98" s="22"/>
      <c r="S98" s="27"/>
      <c r="T98" s="23"/>
      <c r="U98" s="24"/>
      <c r="V98" s="30"/>
      <c r="W98" s="25"/>
      <c r="X98" s="30"/>
      <c r="Y98" s="26"/>
    </row>
    <row r="99" ht="16.2" customHeight="1" hidden="1">
      <c r="A99" s="16"/>
      <c r="B99" t="s" s="28">
        <v>461</v>
      </c>
      <c r="C99" t="s" s="28">
        <v>450</v>
      </c>
      <c r="D99" t="s" s="17">
        <v>30</v>
      </c>
      <c r="E99" t="s" s="17">
        <v>31</v>
      </c>
      <c r="F99" t="s" s="17">
        <v>15</v>
      </c>
      <c r="G99" t="s" s="17">
        <v>27</v>
      </c>
      <c r="H99" t="s" s="17">
        <v>32</v>
      </c>
      <c r="I99" t="s" s="17">
        <v>33</v>
      </c>
      <c r="J99" t="s" s="18">
        <v>19</v>
      </c>
      <c r="K99" t="s" s="18">
        <v>19</v>
      </c>
      <c r="L99" t="s" s="18">
        <v>19</v>
      </c>
      <c r="M99" s="19"/>
      <c r="N99" s="20"/>
      <c r="O99" s="21"/>
      <c r="P99" s="22"/>
      <c r="Q99" s="22"/>
      <c r="R99" s="22"/>
      <c r="S99" s="27"/>
      <c r="T99" t="s" s="97">
        <v>462</v>
      </c>
      <c r="U99" t="s" s="98">
        <v>463</v>
      </c>
      <c r="V99" t="s" s="98">
        <v>464</v>
      </c>
      <c r="W99" t="s" s="99">
        <v>465</v>
      </c>
      <c r="X99" s="100"/>
      <c r="Y99" s="26"/>
    </row>
    <row r="100" ht="16.2" customHeight="1" hidden="1">
      <c r="A100" s="16"/>
      <c r="B100" t="s" s="28">
        <v>461</v>
      </c>
      <c r="C100" t="s" s="28">
        <v>450</v>
      </c>
      <c r="D100" t="s" s="17">
        <v>30</v>
      </c>
      <c r="E100" t="s" s="17">
        <v>31</v>
      </c>
      <c r="F100" t="s" s="17">
        <v>15</v>
      </c>
      <c r="G100" t="s" s="17">
        <v>27</v>
      </c>
      <c r="H100" t="s" s="17">
        <v>35</v>
      </c>
      <c r="I100" t="s" s="17">
        <v>36</v>
      </c>
      <c r="J100" t="s" s="18">
        <v>19</v>
      </c>
      <c r="K100" t="s" s="18">
        <v>19</v>
      </c>
      <c r="L100" t="s" s="18">
        <v>19</v>
      </c>
      <c r="M100" s="19"/>
      <c r="N100" s="20"/>
      <c r="O100" s="21"/>
      <c r="P100" s="22"/>
      <c r="Q100" s="22"/>
      <c r="R100" s="22"/>
      <c r="S100" s="27"/>
      <c r="T100" t="s" s="101">
        <v>466</v>
      </c>
      <c r="U100" t="s" s="102">
        <v>126</v>
      </c>
      <c r="V100" t="s" s="102">
        <v>467</v>
      </c>
      <c r="W100" t="s" s="103">
        <v>468</v>
      </c>
      <c r="X100" s="104"/>
      <c r="Y100" s="105"/>
    </row>
    <row r="101" ht="16.2" customHeight="1">
      <c r="A101" s="16"/>
      <c r="B101" t="s" s="28">
        <v>469</v>
      </c>
      <c r="C101" t="s" s="28">
        <v>470</v>
      </c>
      <c r="D101" t="s" s="17">
        <v>25</v>
      </c>
      <c r="E101" t="s" s="17">
        <v>471</v>
      </c>
      <c r="F101" t="s" s="17">
        <v>15</v>
      </c>
      <c r="G101" t="s" s="17">
        <v>15</v>
      </c>
      <c r="H101" t="s" s="17">
        <v>47</v>
      </c>
      <c r="I101" t="s" s="17">
        <v>48</v>
      </c>
      <c r="J101" t="s" s="29">
        <v>20</v>
      </c>
      <c r="K101" t="s" s="18">
        <v>20</v>
      </c>
      <c r="L101" t="s" s="18">
        <v>20</v>
      </c>
      <c r="M101" s="19"/>
      <c r="N101" s="20"/>
      <c r="O101" s="21"/>
      <c r="P101" s="22"/>
      <c r="Q101" s="22"/>
      <c r="R101" s="22"/>
      <c r="S101" s="27"/>
      <c r="T101" t="s" s="106">
        <v>472</v>
      </c>
      <c r="U101" t="s" s="86">
        <v>473</v>
      </c>
      <c r="V101" t="s" s="86">
        <v>474</v>
      </c>
      <c r="W101" t="s" s="107">
        <v>475</v>
      </c>
      <c r="X101" s="108"/>
      <c r="Y101" s="105"/>
    </row>
    <row r="102" ht="16.2" customHeight="1" hidden="1">
      <c r="A102" s="16"/>
      <c r="B102" t="s" s="28">
        <v>469</v>
      </c>
      <c r="C102" t="s" s="28">
        <v>476</v>
      </c>
      <c r="D102" t="s" s="17">
        <v>25</v>
      </c>
      <c r="E102" t="s" s="17">
        <v>477</v>
      </c>
      <c r="F102" t="s" s="17">
        <v>15</v>
      </c>
      <c r="G102" t="s" s="17">
        <v>15</v>
      </c>
      <c r="H102" t="s" s="17">
        <v>47</v>
      </c>
      <c r="I102" t="s" s="17">
        <v>48</v>
      </c>
      <c r="J102" t="s" s="29">
        <v>19</v>
      </c>
      <c r="K102" t="s" s="18">
        <v>20</v>
      </c>
      <c r="L102" t="s" s="18">
        <v>20</v>
      </c>
      <c r="M102" s="19"/>
      <c r="N102" s="20"/>
      <c r="O102" s="48"/>
      <c r="P102" s="22"/>
      <c r="Q102" s="22"/>
      <c r="R102" s="22"/>
      <c r="S102" s="27"/>
      <c r="T102" t="s" s="106">
        <v>478</v>
      </c>
      <c r="U102" t="s" s="86">
        <v>126</v>
      </c>
      <c r="V102" t="s" s="86">
        <v>479</v>
      </c>
      <c r="W102" s="109"/>
      <c r="X102" s="108"/>
      <c r="Y102" s="105"/>
    </row>
    <row r="103" ht="16.2" customHeight="1" hidden="1">
      <c r="A103" s="16"/>
      <c r="B103" t="s" s="28">
        <v>469</v>
      </c>
      <c r="C103" t="s" s="28">
        <v>476</v>
      </c>
      <c r="D103" t="s" s="17">
        <v>25</v>
      </c>
      <c r="E103" t="s" s="17">
        <v>477</v>
      </c>
      <c r="F103" t="s" s="17">
        <v>93</v>
      </c>
      <c r="G103" t="s" s="17">
        <v>94</v>
      </c>
      <c r="H103" t="s" s="17">
        <v>480</v>
      </c>
      <c r="I103" t="s" s="17">
        <v>96</v>
      </c>
      <c r="J103" t="s" s="29">
        <v>19</v>
      </c>
      <c r="K103" t="s" s="18">
        <v>19</v>
      </c>
      <c r="L103" t="s" s="18">
        <v>19</v>
      </c>
      <c r="M103" t="s" s="28">
        <v>481</v>
      </c>
      <c r="N103" t="s" s="29">
        <v>34</v>
      </c>
      <c r="O103" t="s" s="31">
        <v>482</v>
      </c>
      <c r="P103" s="41">
        <v>61</v>
      </c>
      <c r="Q103" s="41">
        <v>81</v>
      </c>
      <c r="R103" s="41">
        <v>40</v>
      </c>
      <c r="S103" s="27">
        <f>AVERAGE(P103:R103)</f>
        <v>60.6666666666667</v>
      </c>
      <c r="T103" t="s" s="33">
        <v>483</v>
      </c>
      <c r="U103" s="24"/>
      <c r="V103" s="42">
        <v>224275076</v>
      </c>
      <c r="W103" t="s" s="37">
        <v>484</v>
      </c>
      <c r="X103" s="30"/>
      <c r="Y103" s="26"/>
    </row>
    <row r="104" ht="16.2" customHeight="1" hidden="1">
      <c r="A104" s="16"/>
      <c r="B104" t="s" s="28">
        <v>469</v>
      </c>
      <c r="C104" t="s" s="28">
        <v>476</v>
      </c>
      <c r="D104" t="s" s="17">
        <v>25</v>
      </c>
      <c r="E104" t="s" s="17">
        <v>477</v>
      </c>
      <c r="F104" t="s" s="17">
        <v>15</v>
      </c>
      <c r="G104" t="s" s="17">
        <v>15</v>
      </c>
      <c r="H104" t="s" s="17">
        <v>58</v>
      </c>
      <c r="I104" t="s" s="17">
        <v>86</v>
      </c>
      <c r="J104" t="s" s="32">
        <v>19</v>
      </c>
      <c r="K104" t="s" s="18">
        <v>19</v>
      </c>
      <c r="L104" t="s" s="18">
        <v>20</v>
      </c>
      <c r="M104" t="s" s="28">
        <v>485</v>
      </c>
      <c r="N104" t="s" s="29">
        <v>486</v>
      </c>
      <c r="O104" t="s" s="31">
        <v>487</v>
      </c>
      <c r="P104" t="s" s="29">
        <v>34</v>
      </c>
      <c r="Q104" t="s" s="29">
        <v>34</v>
      </c>
      <c r="R104" t="s" s="29">
        <v>34</v>
      </c>
      <c r="S104" t="s" s="32">
        <v>34</v>
      </c>
      <c r="T104" t="s" s="33">
        <v>488</v>
      </c>
      <c r="U104" s="24"/>
      <c r="V104" s="24"/>
      <c r="W104" t="s" s="37">
        <v>489</v>
      </c>
      <c r="X104" s="30"/>
      <c r="Y104" s="26"/>
    </row>
    <row r="105" ht="16.2" customHeight="1" hidden="1">
      <c r="A105" s="16"/>
      <c r="B105" t="s" s="28">
        <v>469</v>
      </c>
      <c r="C105" t="s" s="28">
        <v>476</v>
      </c>
      <c r="D105" t="s" s="17">
        <v>25</v>
      </c>
      <c r="E105" t="s" s="17">
        <v>477</v>
      </c>
      <c r="F105" t="s" s="17">
        <v>93</v>
      </c>
      <c r="G105" t="s" s="17">
        <v>94</v>
      </c>
      <c r="H105" t="s" s="17">
        <v>490</v>
      </c>
      <c r="I105" t="s" s="17">
        <v>491</v>
      </c>
      <c r="J105" t="s" s="32">
        <v>34</v>
      </c>
      <c r="K105" t="s" s="32">
        <v>34</v>
      </c>
      <c r="L105" t="s" s="32">
        <v>34</v>
      </c>
      <c r="M105" t="s" s="28">
        <v>481</v>
      </c>
      <c r="N105" t="s" s="29">
        <v>34</v>
      </c>
      <c r="O105" t="s" s="31">
        <v>482</v>
      </c>
      <c r="P105" s="41">
        <v>61</v>
      </c>
      <c r="Q105" s="41">
        <v>81</v>
      </c>
      <c r="R105" s="41">
        <v>40</v>
      </c>
      <c r="S105" s="27">
        <f>AVERAGE(P105:R105)</f>
        <v>60.6666666666667</v>
      </c>
      <c r="T105" t="s" s="33">
        <v>483</v>
      </c>
      <c r="U105" s="24"/>
      <c r="V105" s="42">
        <v>224275076</v>
      </c>
      <c r="W105" t="s" s="37">
        <v>484</v>
      </c>
      <c r="X105" s="30"/>
      <c r="Y105" s="26"/>
    </row>
    <row r="106" ht="16.5" customHeight="1" hidden="1">
      <c r="A106" s="16"/>
      <c r="B106" t="s" s="28">
        <v>469</v>
      </c>
      <c r="C106" t="s" s="28">
        <v>476</v>
      </c>
      <c r="D106" t="s" s="17">
        <v>25</v>
      </c>
      <c r="E106" t="s" s="17">
        <v>477</v>
      </c>
      <c r="F106" t="s" s="17">
        <v>93</v>
      </c>
      <c r="G106" t="s" s="17">
        <v>94</v>
      </c>
      <c r="H106" t="s" s="17">
        <v>492</v>
      </c>
      <c r="I106" t="s" s="17">
        <v>360</v>
      </c>
      <c r="J106" t="s" s="29">
        <v>19</v>
      </c>
      <c r="K106" t="s" s="18">
        <v>19</v>
      </c>
      <c r="L106" t="s" s="18">
        <v>19</v>
      </c>
      <c r="M106" t="s" s="28">
        <v>493</v>
      </c>
      <c r="N106" t="s" s="29">
        <v>494</v>
      </c>
      <c r="O106" t="s" s="18">
        <v>34</v>
      </c>
      <c r="P106" t="s" s="29">
        <v>34</v>
      </c>
      <c r="Q106" t="s" s="29">
        <v>34</v>
      </c>
      <c r="R106" t="s" s="29">
        <v>34</v>
      </c>
      <c r="S106" t="s" s="32">
        <v>34</v>
      </c>
      <c r="T106" t="s" s="33">
        <v>495</v>
      </c>
      <c r="U106" s="24"/>
      <c r="V106" s="42">
        <v>225189932</v>
      </c>
      <c r="W106" t="s" s="37">
        <v>496</v>
      </c>
      <c r="X106" s="30"/>
      <c r="Y106" s="26"/>
    </row>
    <row r="107" ht="16.2" customHeight="1">
      <c r="A107" s="16"/>
      <c r="B107" t="s" s="28">
        <v>469</v>
      </c>
      <c r="C107" t="s" s="28">
        <v>470</v>
      </c>
      <c r="D107" t="s" s="17">
        <v>25</v>
      </c>
      <c r="E107" t="s" s="17">
        <v>26</v>
      </c>
      <c r="F107" t="s" s="17">
        <v>15</v>
      </c>
      <c r="G107" t="s" s="17">
        <v>15</v>
      </c>
      <c r="H107" t="s" s="17">
        <v>28</v>
      </c>
      <c r="I107" t="s" s="17">
        <v>65</v>
      </c>
      <c r="J107" t="s" s="32">
        <v>20</v>
      </c>
      <c r="K107" t="s" s="18">
        <v>20</v>
      </c>
      <c r="L107" t="s" s="18">
        <v>20</v>
      </c>
      <c r="M107" t="s" s="28">
        <v>497</v>
      </c>
      <c r="N107" t="s" s="29">
        <v>498</v>
      </c>
      <c r="O107" t="s" s="17">
        <v>499</v>
      </c>
      <c r="P107" s="41">
        <v>36</v>
      </c>
      <c r="Q107" s="41">
        <v>15</v>
      </c>
      <c r="R107" s="41">
        <v>21</v>
      </c>
      <c r="S107" s="27">
        <f>AVERAGE(P107:R107)</f>
        <v>24</v>
      </c>
      <c r="T107" t="s" s="33">
        <v>500</v>
      </c>
      <c r="U107" t="s" s="34">
        <v>501</v>
      </c>
      <c r="V107" t="s" s="34">
        <v>502</v>
      </c>
      <c r="W107" t="s" s="37">
        <v>503</v>
      </c>
      <c r="X107" t="s" s="75">
        <v>504</v>
      </c>
      <c r="Y107" s="26"/>
    </row>
    <row r="108" ht="16.2" customHeight="1" hidden="1">
      <c r="A108" s="16"/>
      <c r="B108" t="s" s="28">
        <v>505</v>
      </c>
      <c r="C108" t="s" s="28">
        <v>476</v>
      </c>
      <c r="D108" t="s" s="17">
        <v>25</v>
      </c>
      <c r="E108" t="s" s="17">
        <v>506</v>
      </c>
      <c r="F108" t="s" s="17">
        <v>15</v>
      </c>
      <c r="G108" t="s" s="17">
        <v>15</v>
      </c>
      <c r="H108" t="s" s="17">
        <v>58</v>
      </c>
      <c r="I108" t="s" s="17">
        <v>209</v>
      </c>
      <c r="J108" t="s" s="29">
        <v>19</v>
      </c>
      <c r="K108" t="s" s="18">
        <v>19</v>
      </c>
      <c r="L108" t="s" s="18">
        <v>20</v>
      </c>
      <c r="M108" t="s" s="28">
        <v>507</v>
      </c>
      <c r="N108" t="s" s="29">
        <v>284</v>
      </c>
      <c r="O108" t="s" s="17">
        <v>508</v>
      </c>
      <c r="P108" s="41">
        <v>40</v>
      </c>
      <c r="Q108" s="41">
        <v>53</v>
      </c>
      <c r="R108" s="41">
        <v>37</v>
      </c>
      <c r="S108" s="27">
        <f>AVERAGE(P108:R108)</f>
        <v>43.3333333333333</v>
      </c>
      <c r="T108" t="s" s="33">
        <v>509</v>
      </c>
      <c r="U108" t="s" s="34">
        <v>510</v>
      </c>
      <c r="V108" t="s" s="34">
        <v>511</v>
      </c>
      <c r="W108" t="s" s="37">
        <v>512</v>
      </c>
      <c r="X108" s="24"/>
      <c r="Y108" s="26"/>
    </row>
    <row r="109" ht="16.2" customHeight="1">
      <c r="A109" s="16"/>
      <c r="B109" t="s" s="28">
        <v>505</v>
      </c>
      <c r="C109" t="s" s="28">
        <v>470</v>
      </c>
      <c r="D109" t="s" s="17">
        <v>25</v>
      </c>
      <c r="E109" t="s" s="17">
        <v>513</v>
      </c>
      <c r="F109" t="s" s="17">
        <v>15</v>
      </c>
      <c r="G109" t="s" s="17">
        <v>15</v>
      </c>
      <c r="H109" t="s" s="17">
        <v>47</v>
      </c>
      <c r="I109" t="s" s="17">
        <v>48</v>
      </c>
      <c r="J109" t="s" s="29">
        <v>20</v>
      </c>
      <c r="K109" t="s" s="18">
        <v>20</v>
      </c>
      <c r="L109" t="s" s="18">
        <v>20</v>
      </c>
      <c r="M109" t="s" s="28">
        <v>514</v>
      </c>
      <c r="N109" s="20"/>
      <c r="O109" t="s" s="17">
        <v>515</v>
      </c>
      <c r="P109" s="41">
        <v>23</v>
      </c>
      <c r="Q109" s="41">
        <v>15</v>
      </c>
      <c r="R109" s="41">
        <v>10</v>
      </c>
      <c r="S109" s="27">
        <f>AVERAGE(P109:R109)</f>
        <v>16</v>
      </c>
      <c r="T109" t="s" s="33">
        <v>516</v>
      </c>
      <c r="U109" t="s" s="34">
        <v>89</v>
      </c>
      <c r="V109" t="s" s="34">
        <v>517</v>
      </c>
      <c r="W109" t="s" s="37">
        <v>518</v>
      </c>
      <c r="X109" t="s" s="34">
        <v>519</v>
      </c>
      <c r="Y109" s="26"/>
    </row>
    <row r="110" ht="16.2" customHeight="1">
      <c r="A110" s="16"/>
      <c r="B110" t="s" s="28">
        <v>469</v>
      </c>
      <c r="C110" t="s" s="28">
        <v>470</v>
      </c>
      <c r="D110" t="s" s="17">
        <v>25</v>
      </c>
      <c r="E110" t="s" s="17">
        <v>520</v>
      </c>
      <c r="F110" t="s" s="17">
        <v>15</v>
      </c>
      <c r="G110" t="s" s="17">
        <v>15</v>
      </c>
      <c r="H110" t="s" s="17">
        <v>47</v>
      </c>
      <c r="I110" t="s" s="17">
        <v>48</v>
      </c>
      <c r="J110" t="s" s="29">
        <v>20</v>
      </c>
      <c r="K110" t="s" s="18">
        <v>20</v>
      </c>
      <c r="L110" t="s" s="18">
        <v>20</v>
      </c>
      <c r="M110" t="s" s="28">
        <v>34</v>
      </c>
      <c r="N110" s="20"/>
      <c r="O110" t="s" s="17">
        <v>521</v>
      </c>
      <c r="P110" s="41">
        <v>47</v>
      </c>
      <c r="Q110" s="41">
        <v>21</v>
      </c>
      <c r="R110" s="41">
        <v>34</v>
      </c>
      <c r="S110" s="27">
        <f>AVERAGE(P110:R110)</f>
        <v>34</v>
      </c>
      <c r="T110" t="s" s="17">
        <v>522</v>
      </c>
      <c r="U110" t="s" s="17">
        <v>523</v>
      </c>
      <c r="V110" t="s" s="37">
        <v>524</v>
      </c>
      <c r="W110" t="s" s="37">
        <v>525</v>
      </c>
      <c r="X110" s="21"/>
      <c r="Y110" s="26"/>
    </row>
    <row r="111" ht="16.2" customHeight="1" hidden="1">
      <c r="A111" s="16"/>
      <c r="B111" t="s" s="28">
        <v>505</v>
      </c>
      <c r="C111" t="s" s="28">
        <v>476</v>
      </c>
      <c r="D111" t="s" s="17">
        <v>25</v>
      </c>
      <c r="E111" t="s" s="17">
        <v>513</v>
      </c>
      <c r="F111" t="s" s="17">
        <v>15</v>
      </c>
      <c r="G111" t="s" s="17">
        <v>15</v>
      </c>
      <c r="H111" t="s" s="17">
        <v>28</v>
      </c>
      <c r="I111" t="s" s="17">
        <v>18</v>
      </c>
      <c r="J111" t="s" s="29">
        <v>19</v>
      </c>
      <c r="K111" t="s" s="18">
        <v>19</v>
      </c>
      <c r="L111" t="s" s="18">
        <v>20</v>
      </c>
      <c r="M111" t="s" s="28">
        <v>526</v>
      </c>
      <c r="N111" s="20"/>
      <c r="O111" t="s" s="17">
        <v>527</v>
      </c>
      <c r="P111" s="41">
        <v>5</v>
      </c>
      <c r="Q111" s="41">
        <v>3</v>
      </c>
      <c r="R111" s="41">
        <v>4</v>
      </c>
      <c r="S111" s="27">
        <f>AVERAGE(P111:R111)</f>
        <v>4</v>
      </c>
      <c r="T111" t="s" s="33">
        <v>528</v>
      </c>
      <c r="U111" t="s" s="34">
        <v>255</v>
      </c>
      <c r="V111" t="s" s="34">
        <v>529</v>
      </c>
      <c r="W111" t="s" s="37">
        <v>530</v>
      </c>
      <c r="X111" s="24"/>
      <c r="Y111" s="26"/>
    </row>
    <row r="112" ht="16.2" customHeight="1" hidden="1">
      <c r="A112" s="16"/>
      <c r="B112" t="s" s="28">
        <v>505</v>
      </c>
      <c r="C112" t="s" s="28">
        <v>476</v>
      </c>
      <c r="D112" t="s" s="17">
        <v>25</v>
      </c>
      <c r="E112" t="s" s="17">
        <v>471</v>
      </c>
      <c r="F112" t="s" s="17">
        <v>15</v>
      </c>
      <c r="G112" t="s" s="17">
        <v>15</v>
      </c>
      <c r="H112" t="s" s="17">
        <v>28</v>
      </c>
      <c r="I112" t="s" s="17">
        <v>18</v>
      </c>
      <c r="J112" t="s" s="29">
        <v>19</v>
      </c>
      <c r="K112" t="s" s="18">
        <v>20</v>
      </c>
      <c r="L112" t="s" s="18">
        <v>20</v>
      </c>
      <c r="M112" s="19"/>
      <c r="N112" s="20"/>
      <c r="O112" t="s" s="17">
        <v>531</v>
      </c>
      <c r="P112" s="41">
        <v>10</v>
      </c>
      <c r="Q112" s="41">
        <v>20</v>
      </c>
      <c r="R112" s="41">
        <v>11</v>
      </c>
      <c r="S112" s="27">
        <f>AVERAGE(P112:R112)</f>
        <v>13.6666666666667</v>
      </c>
      <c r="T112" t="s" s="33">
        <v>532</v>
      </c>
      <c r="U112" t="s" s="34">
        <v>533</v>
      </c>
      <c r="V112" t="s" s="34">
        <v>534</v>
      </c>
      <c r="W112" t="s" s="37">
        <v>535</v>
      </c>
      <c r="X112" s="24"/>
      <c r="Y112" s="26"/>
    </row>
    <row r="113" ht="16.2" customHeight="1">
      <c r="A113" s="16"/>
      <c r="B113" t="s" s="28">
        <v>469</v>
      </c>
      <c r="C113" t="s" s="28">
        <v>470</v>
      </c>
      <c r="D113" t="s" s="17">
        <v>25</v>
      </c>
      <c r="E113" t="s" s="17">
        <v>477</v>
      </c>
      <c r="F113" t="s" s="17">
        <v>15</v>
      </c>
      <c r="G113" t="s" s="17">
        <v>15</v>
      </c>
      <c r="H113" t="s" s="17">
        <v>28</v>
      </c>
      <c r="I113" t="s" s="17">
        <v>65</v>
      </c>
      <c r="J113" t="s" s="29">
        <v>20</v>
      </c>
      <c r="K113" t="s" s="18">
        <v>20</v>
      </c>
      <c r="L113" t="s" s="18">
        <v>20</v>
      </c>
      <c r="M113" s="19"/>
      <c r="N113" s="20"/>
      <c r="O113" s="21"/>
      <c r="P113" s="22"/>
      <c r="Q113" s="22"/>
      <c r="R113" s="22"/>
      <c r="S113" s="27"/>
      <c r="T113" t="s" s="33">
        <v>536</v>
      </c>
      <c r="U113" t="s" s="34">
        <v>537</v>
      </c>
      <c r="V113" t="s" s="34">
        <v>538</v>
      </c>
      <c r="W113" t="s" s="37">
        <v>539</v>
      </c>
      <c r="X113" s="24"/>
      <c r="Y113" s="26"/>
    </row>
    <row r="114" ht="16.2" customHeight="1" hidden="1">
      <c r="A114" s="16"/>
      <c r="B114" t="s" s="38">
        <v>469</v>
      </c>
      <c r="C114" t="s" s="38">
        <v>476</v>
      </c>
      <c r="D114" t="s" s="39">
        <v>25</v>
      </c>
      <c r="E114" t="s" s="39">
        <v>471</v>
      </c>
      <c r="F114" t="s" s="39">
        <v>15</v>
      </c>
      <c r="G114" t="s" s="39">
        <v>15</v>
      </c>
      <c r="H114" t="s" s="39">
        <v>58</v>
      </c>
      <c r="I114" t="s" s="39">
        <v>86</v>
      </c>
      <c r="J114" t="s" s="40">
        <v>19</v>
      </c>
      <c r="K114" t="s" s="40">
        <v>19</v>
      </c>
      <c r="L114" t="s" s="40">
        <v>19</v>
      </c>
      <c r="M114" t="s" s="28">
        <v>540</v>
      </c>
      <c r="N114" t="s" s="29">
        <v>541</v>
      </c>
      <c r="O114" t="s" s="17">
        <v>542</v>
      </c>
      <c r="P114" s="41">
        <v>0</v>
      </c>
      <c r="Q114" s="41">
        <v>5</v>
      </c>
      <c r="R114" s="41">
        <v>0</v>
      </c>
      <c r="S114" s="27">
        <f>AVERAGE(P114:R114)</f>
        <v>1.66666666666667</v>
      </c>
      <c r="T114" t="s" s="17">
        <v>543</v>
      </c>
      <c r="U114" t="s" s="17">
        <v>544</v>
      </c>
      <c r="V114" t="s" s="37">
        <v>545</v>
      </c>
      <c r="W114" t="s" s="37">
        <v>546</v>
      </c>
      <c r="X114" s="21"/>
      <c r="Y114" s="26"/>
    </row>
    <row r="115" ht="16.2" customHeight="1" hidden="1">
      <c r="A115" s="16"/>
      <c r="B115" t="s" s="28">
        <v>469</v>
      </c>
      <c r="C115" t="s" s="28">
        <v>476</v>
      </c>
      <c r="D115" t="s" s="17">
        <v>25</v>
      </c>
      <c r="E115" t="s" s="17">
        <v>471</v>
      </c>
      <c r="F115" t="s" s="17">
        <v>15</v>
      </c>
      <c r="G115" t="s" s="17">
        <v>15</v>
      </c>
      <c r="H115" t="s" s="17">
        <v>28</v>
      </c>
      <c r="I115" t="s" s="17">
        <v>65</v>
      </c>
      <c r="J115" t="s" s="29">
        <v>19</v>
      </c>
      <c r="K115" t="s" s="18">
        <v>19</v>
      </c>
      <c r="L115" t="s" s="18">
        <v>20</v>
      </c>
      <c r="M115" t="s" s="28">
        <v>547</v>
      </c>
      <c r="N115" t="s" s="29">
        <v>162</v>
      </c>
      <c r="O115" t="s" s="17">
        <v>548</v>
      </c>
      <c r="P115" t="s" s="32">
        <v>40</v>
      </c>
      <c r="Q115" t="s" s="32">
        <v>40</v>
      </c>
      <c r="R115" t="s" s="32">
        <v>40</v>
      </c>
      <c r="S115" t="s" s="32">
        <v>40</v>
      </c>
      <c r="T115" t="s" s="33">
        <v>549</v>
      </c>
      <c r="U115" t="s" s="34">
        <v>550</v>
      </c>
      <c r="V115" t="s" s="34">
        <v>551</v>
      </c>
      <c r="W115" s="110"/>
      <c r="X115" s="24"/>
      <c r="Y115" s="26"/>
    </row>
    <row r="116" ht="16.2" customHeight="1" hidden="1">
      <c r="A116" s="16"/>
      <c r="B116" t="s" s="28">
        <v>469</v>
      </c>
      <c r="C116" t="s" s="28">
        <v>476</v>
      </c>
      <c r="D116" t="s" s="17">
        <v>25</v>
      </c>
      <c r="E116" t="s" s="17">
        <v>520</v>
      </c>
      <c r="F116" t="s" s="17">
        <v>15</v>
      </c>
      <c r="G116" t="s" s="17">
        <v>15</v>
      </c>
      <c r="H116" t="s" s="17">
        <v>58</v>
      </c>
      <c r="I116" t="s" s="17">
        <v>86</v>
      </c>
      <c r="J116" t="s" s="29">
        <v>19</v>
      </c>
      <c r="K116" t="s" s="18">
        <v>19</v>
      </c>
      <c r="L116" t="s" s="18">
        <v>20</v>
      </c>
      <c r="M116" t="s" s="28">
        <v>552</v>
      </c>
      <c r="N116" t="s" s="29">
        <v>553</v>
      </c>
      <c r="O116" t="s" s="17">
        <v>554</v>
      </c>
      <c r="P116" s="41">
        <v>22</v>
      </c>
      <c r="Q116" s="41">
        <v>6</v>
      </c>
      <c r="R116" s="41">
        <v>17</v>
      </c>
      <c r="S116" s="27">
        <f>AVERAGE(P116:R116)</f>
        <v>15</v>
      </c>
      <c r="T116" t="s" s="33">
        <v>555</v>
      </c>
      <c r="U116" t="s" s="34">
        <v>556</v>
      </c>
      <c r="V116" t="s" s="34">
        <v>557</v>
      </c>
      <c r="W116" t="s" s="37">
        <v>558</v>
      </c>
      <c r="X116" s="24"/>
      <c r="Y116" s="26"/>
    </row>
    <row r="117" ht="16.2" customHeight="1" hidden="1">
      <c r="A117" s="16"/>
      <c r="B117" t="s" s="28">
        <v>469</v>
      </c>
      <c r="C117" t="s" s="28">
        <v>476</v>
      </c>
      <c r="D117" t="s" s="17">
        <v>25</v>
      </c>
      <c r="E117" t="s" s="17">
        <v>520</v>
      </c>
      <c r="F117" t="s" s="17">
        <v>15</v>
      </c>
      <c r="G117" t="s" s="17">
        <v>15</v>
      </c>
      <c r="H117" t="s" s="17">
        <v>28</v>
      </c>
      <c r="I117" t="s" s="17">
        <v>65</v>
      </c>
      <c r="J117" t="s" s="29">
        <v>19</v>
      </c>
      <c r="K117" t="s" s="18">
        <v>19</v>
      </c>
      <c r="L117" t="s" s="18">
        <v>20</v>
      </c>
      <c r="M117" t="s" s="28">
        <v>559</v>
      </c>
      <c r="N117" s="20"/>
      <c r="O117" t="s" s="17">
        <v>560</v>
      </c>
      <c r="P117" s="41">
        <v>47</v>
      </c>
      <c r="Q117" s="41">
        <v>32</v>
      </c>
      <c r="R117" s="41">
        <v>34</v>
      </c>
      <c r="S117" s="27">
        <f>AVERAGE(P117:R117)</f>
        <v>37.6666666666667</v>
      </c>
      <c r="T117" t="s" s="33">
        <v>561</v>
      </c>
      <c r="U117" t="s" s="34">
        <v>473</v>
      </c>
      <c r="V117" t="s" s="34">
        <v>562</v>
      </c>
      <c r="W117" s="111"/>
      <c r="X117" s="24"/>
      <c r="Y117" s="26"/>
    </row>
    <row r="118" ht="16.2" customHeight="1" hidden="1">
      <c r="A118" s="16"/>
      <c r="B118" t="s" s="38">
        <v>563</v>
      </c>
      <c r="C118" t="s" s="38">
        <v>476</v>
      </c>
      <c r="D118" t="s" s="39">
        <v>25</v>
      </c>
      <c r="E118" t="s" s="39">
        <v>72</v>
      </c>
      <c r="F118" t="s" s="39">
        <v>15</v>
      </c>
      <c r="G118" t="s" s="39">
        <v>15</v>
      </c>
      <c r="H118" t="s" s="39">
        <v>28</v>
      </c>
      <c r="I118" t="s" s="39">
        <v>65</v>
      </c>
      <c r="J118" t="s" s="40">
        <v>19</v>
      </c>
      <c r="K118" t="s" s="40">
        <v>19</v>
      </c>
      <c r="L118" t="s" s="40">
        <v>34</v>
      </c>
      <c r="M118" t="s" s="28">
        <v>564</v>
      </c>
      <c r="N118" t="s" s="29">
        <v>565</v>
      </c>
      <c r="O118" t="s" s="17">
        <v>566</v>
      </c>
      <c r="P118" s="41">
        <v>29</v>
      </c>
      <c r="Q118" s="41">
        <v>63</v>
      </c>
      <c r="R118" s="41">
        <v>74</v>
      </c>
      <c r="S118" s="27">
        <f>AVERAGE(P118:R118)</f>
        <v>55.3333333333333</v>
      </c>
      <c r="T118" t="s" s="33">
        <v>567</v>
      </c>
      <c r="U118" t="s" s="34">
        <v>126</v>
      </c>
      <c r="V118" t="s" s="34">
        <v>568</v>
      </c>
      <c r="W118" t="s" s="106">
        <v>569</v>
      </c>
      <c r="X118" s="24"/>
      <c r="Y118" s="26"/>
    </row>
    <row r="119" ht="16.2" customHeight="1" hidden="1">
      <c r="A119" s="16"/>
      <c r="B119" t="s" s="52">
        <v>505</v>
      </c>
      <c r="C119" t="s" s="52">
        <v>476</v>
      </c>
      <c r="D119" t="s" s="53">
        <v>25</v>
      </c>
      <c r="E119" t="s" s="53">
        <v>513</v>
      </c>
      <c r="F119" t="s" s="53">
        <v>15</v>
      </c>
      <c r="G119" t="s" s="53">
        <v>27</v>
      </c>
      <c r="H119" t="s" s="53">
        <v>141</v>
      </c>
      <c r="I119" t="s" s="53">
        <v>570</v>
      </c>
      <c r="J119" t="s" s="81">
        <v>19</v>
      </c>
      <c r="K119" t="s" s="81">
        <v>19</v>
      </c>
      <c r="L119" t="s" s="81">
        <v>19</v>
      </c>
      <c r="M119" t="s" s="28">
        <v>34</v>
      </c>
      <c r="N119" s="20"/>
      <c r="O119" t="s" s="31">
        <v>571</v>
      </c>
      <c r="P119" s="54"/>
      <c r="Q119" s="54"/>
      <c r="R119" s="54"/>
      <c r="S119" s="47"/>
      <c r="T119" t="s" s="58">
        <v>572</v>
      </c>
      <c r="U119" t="s" s="59">
        <v>510</v>
      </c>
      <c r="V119" t="s" s="59">
        <v>573</v>
      </c>
      <c r="W119" t="s" s="37">
        <v>574</v>
      </c>
      <c r="X119" t="s" s="59">
        <v>575</v>
      </c>
      <c r="Y119" s="26"/>
    </row>
    <row r="120" ht="16.2" customHeight="1" hidden="1">
      <c r="A120" s="16"/>
      <c r="B120" t="s" s="52">
        <v>563</v>
      </c>
      <c r="C120" t="s" s="52">
        <v>476</v>
      </c>
      <c r="D120" t="s" s="53">
        <v>25</v>
      </c>
      <c r="E120" t="s" s="53">
        <v>72</v>
      </c>
      <c r="F120" t="s" s="53">
        <v>15</v>
      </c>
      <c r="G120" t="s" s="53">
        <v>27</v>
      </c>
      <c r="H120" t="s" s="53">
        <v>73</v>
      </c>
      <c r="I120" t="s" s="53">
        <v>33</v>
      </c>
      <c r="J120" t="s" s="81">
        <v>19</v>
      </c>
      <c r="K120" t="s" s="81">
        <v>19</v>
      </c>
      <c r="L120" t="s" s="81">
        <v>19</v>
      </c>
      <c r="M120" s="19"/>
      <c r="N120" s="20"/>
      <c r="O120" s="48"/>
      <c r="P120" s="54"/>
      <c r="Q120" s="54"/>
      <c r="R120" s="54"/>
      <c r="S120" s="47"/>
      <c r="T120" t="s" s="58">
        <v>572</v>
      </c>
      <c r="U120" t="s" s="59">
        <v>510</v>
      </c>
      <c r="V120" t="s" s="59">
        <v>573</v>
      </c>
      <c r="W120" t="s" s="37">
        <v>574</v>
      </c>
      <c r="X120" t="s" s="59">
        <v>575</v>
      </c>
      <c r="Y120" s="26"/>
    </row>
    <row r="121" ht="16.2" customHeight="1" hidden="1">
      <c r="A121" s="16"/>
      <c r="B121" t="s" s="52">
        <v>469</v>
      </c>
      <c r="C121" t="s" s="52">
        <v>476</v>
      </c>
      <c r="D121" t="s" s="53">
        <v>25</v>
      </c>
      <c r="E121" t="s" s="53">
        <v>471</v>
      </c>
      <c r="F121" t="s" s="53">
        <v>15</v>
      </c>
      <c r="G121" t="s" s="53">
        <v>27</v>
      </c>
      <c r="H121" t="s" s="53">
        <v>576</v>
      </c>
      <c r="I121" t="s" s="53">
        <v>577</v>
      </c>
      <c r="J121" t="s" s="81">
        <v>19</v>
      </c>
      <c r="K121" t="s" s="81">
        <v>20</v>
      </c>
      <c r="L121" t="s" s="81">
        <v>20</v>
      </c>
      <c r="M121" t="s" s="28">
        <v>34</v>
      </c>
      <c r="N121" s="20"/>
      <c r="O121" t="s" s="17">
        <v>578</v>
      </c>
      <c r="P121" s="54"/>
      <c r="Q121" s="54"/>
      <c r="R121" s="54"/>
      <c r="S121" t="s" s="90">
        <v>34</v>
      </c>
      <c r="T121" t="s" s="58">
        <v>509</v>
      </c>
      <c r="U121" t="s" s="59">
        <v>224</v>
      </c>
      <c r="V121" t="s" s="59">
        <v>579</v>
      </c>
      <c r="W121" t="s" s="45">
        <v>580</v>
      </c>
      <c r="X121" t="s" s="59">
        <v>575</v>
      </c>
      <c r="Y121" s="26"/>
    </row>
    <row r="122" ht="16.2" customHeight="1" hidden="1">
      <c r="A122" s="16"/>
      <c r="B122" t="s" s="28">
        <v>469</v>
      </c>
      <c r="C122" t="s" s="28">
        <v>476</v>
      </c>
      <c r="D122" t="s" s="17">
        <v>25</v>
      </c>
      <c r="E122" t="s" s="17">
        <v>471</v>
      </c>
      <c r="F122" t="s" s="17">
        <v>15</v>
      </c>
      <c r="G122" t="s" s="17">
        <v>27</v>
      </c>
      <c r="H122" t="s" s="17">
        <v>581</v>
      </c>
      <c r="I122" t="s" s="17">
        <v>33</v>
      </c>
      <c r="J122" t="s" s="29">
        <v>19</v>
      </c>
      <c r="K122" t="s" s="18">
        <v>19</v>
      </c>
      <c r="L122" t="s" s="18">
        <v>19</v>
      </c>
      <c r="M122" t="s" s="28">
        <v>433</v>
      </c>
      <c r="N122" t="s" s="29">
        <v>38</v>
      </c>
      <c r="O122" t="s" s="17">
        <v>582</v>
      </c>
      <c r="P122" s="41">
        <v>42</v>
      </c>
      <c r="Q122" s="41">
        <v>94</v>
      </c>
      <c r="R122" s="41">
        <v>71</v>
      </c>
      <c r="S122" s="27">
        <f>AVERAGE(P122:R122)</f>
        <v>69</v>
      </c>
      <c r="T122" t="s" s="33">
        <v>295</v>
      </c>
      <c r="U122" s="24"/>
      <c r="V122" t="s" s="34">
        <v>583</v>
      </c>
      <c r="W122" t="s" s="37">
        <v>584</v>
      </c>
      <c r="X122" s="24"/>
      <c r="Y122" s="26"/>
    </row>
    <row r="123" ht="15.6" customHeight="1" hidden="1">
      <c r="A123" s="16"/>
      <c r="B123" t="s" s="28">
        <v>505</v>
      </c>
      <c r="C123" t="s" s="28">
        <v>476</v>
      </c>
      <c r="D123" t="s" s="17">
        <v>25</v>
      </c>
      <c r="E123" t="s" s="17">
        <v>585</v>
      </c>
      <c r="F123" t="s" s="17">
        <v>15</v>
      </c>
      <c r="G123" t="s" s="17">
        <v>15</v>
      </c>
      <c r="H123" t="s" s="17">
        <v>28</v>
      </c>
      <c r="I123" t="s" s="17">
        <v>65</v>
      </c>
      <c r="J123" t="s" s="29">
        <v>19</v>
      </c>
      <c r="K123" t="s" s="18">
        <v>20</v>
      </c>
      <c r="L123" t="s" s="18">
        <v>20</v>
      </c>
      <c r="M123" t="s" s="28">
        <v>586</v>
      </c>
      <c r="N123" t="s" s="29">
        <v>348</v>
      </c>
      <c r="O123" t="s" s="31">
        <v>587</v>
      </c>
      <c r="P123" s="41">
        <v>53</v>
      </c>
      <c r="Q123" s="41">
        <v>35</v>
      </c>
      <c r="R123" s="41">
        <v>32</v>
      </c>
      <c r="S123" s="27">
        <f>AVERAGE(P123:R123)</f>
        <v>40</v>
      </c>
      <c r="T123" t="s" s="33">
        <v>588</v>
      </c>
      <c r="U123" t="s" s="34">
        <v>473</v>
      </c>
      <c r="V123" s="112">
        <v>26618305</v>
      </c>
      <c r="W123" t="s" s="69">
        <v>589</v>
      </c>
      <c r="X123" s="24"/>
      <c r="Y123" s="26"/>
    </row>
    <row r="124" ht="16.2" customHeight="1">
      <c r="A124" s="16"/>
      <c r="B124" t="s" s="17">
        <v>470</v>
      </c>
      <c r="C124" t="s" s="28">
        <v>470</v>
      </c>
      <c r="D124" t="s" s="17">
        <v>13</v>
      </c>
      <c r="E124" t="s" s="17">
        <v>590</v>
      </c>
      <c r="F124" t="s" s="17">
        <v>15</v>
      </c>
      <c r="G124" t="s" s="17">
        <v>15</v>
      </c>
      <c r="H124" t="s" s="17">
        <v>28</v>
      </c>
      <c r="I124" t="s" s="17">
        <v>65</v>
      </c>
      <c r="J124" t="s" s="29">
        <v>20</v>
      </c>
      <c r="K124" t="s" s="18">
        <v>20</v>
      </c>
      <c r="L124" t="s" s="18">
        <v>20</v>
      </c>
      <c r="M124" t="s" s="28">
        <v>591</v>
      </c>
      <c r="N124" t="s" s="29">
        <v>38</v>
      </c>
      <c r="O124" t="s" s="17">
        <v>592</v>
      </c>
      <c r="P124" s="41">
        <v>63</v>
      </c>
      <c r="Q124" s="41">
        <v>56</v>
      </c>
      <c r="R124" s="41">
        <v>49</v>
      </c>
      <c r="S124" s="27">
        <f>AVERAGE(P124:R124)</f>
        <v>56</v>
      </c>
      <c r="T124" t="s" s="33">
        <v>472</v>
      </c>
      <c r="U124" t="s" s="34">
        <v>473</v>
      </c>
      <c r="V124" t="s" s="34">
        <v>474</v>
      </c>
      <c r="W124" t="s" s="37">
        <v>593</v>
      </c>
      <c r="X124" s="24"/>
      <c r="Y124" s="26"/>
    </row>
    <row r="125" ht="16.2" customHeight="1">
      <c r="A125" s="16"/>
      <c r="B125" t="s" s="17">
        <v>470</v>
      </c>
      <c r="C125" t="s" s="28">
        <v>470</v>
      </c>
      <c r="D125" t="s" s="17">
        <v>13</v>
      </c>
      <c r="E125" t="s" s="17">
        <v>590</v>
      </c>
      <c r="F125" t="s" s="17">
        <v>15</v>
      </c>
      <c r="G125" t="s" s="17">
        <v>27</v>
      </c>
      <c r="H125" t="s" s="17">
        <v>594</v>
      </c>
      <c r="I125" t="s" s="17">
        <v>595</v>
      </c>
      <c r="J125" t="s" s="29">
        <v>20</v>
      </c>
      <c r="K125" t="s" s="18">
        <v>20</v>
      </c>
      <c r="L125" t="s" s="18">
        <v>20</v>
      </c>
      <c r="M125" t="s" s="28">
        <v>591</v>
      </c>
      <c r="N125" t="s" s="29">
        <v>38</v>
      </c>
      <c r="O125" t="s" s="17">
        <v>596</v>
      </c>
      <c r="P125" s="41">
        <v>63</v>
      </c>
      <c r="Q125" s="41">
        <v>56</v>
      </c>
      <c r="R125" s="41">
        <v>49</v>
      </c>
      <c r="S125" s="27">
        <f>AVERAGE(P125:R125)</f>
        <v>56</v>
      </c>
      <c r="T125" t="s" s="33">
        <v>478</v>
      </c>
      <c r="U125" t="s" s="34">
        <v>126</v>
      </c>
      <c r="V125" t="s" s="34">
        <v>479</v>
      </c>
      <c r="W125" s="66"/>
      <c r="X125" s="24"/>
      <c r="Y125" s="26"/>
    </row>
    <row r="126" ht="16.2" customHeight="1" hidden="1">
      <c r="A126" s="16"/>
      <c r="B126" t="s" s="17">
        <v>470</v>
      </c>
      <c r="C126" t="s" s="28">
        <v>476</v>
      </c>
      <c r="D126" t="s" s="17">
        <v>13</v>
      </c>
      <c r="E126" t="s" s="17">
        <v>590</v>
      </c>
      <c r="F126" t="s" s="17">
        <v>15</v>
      </c>
      <c r="G126" t="s" s="17">
        <v>27</v>
      </c>
      <c r="H126" t="s" s="17">
        <v>299</v>
      </c>
      <c r="I126" t="s" s="17">
        <v>33</v>
      </c>
      <c r="J126" t="s" s="29">
        <v>597</v>
      </c>
      <c r="K126" t="s" s="18">
        <v>19</v>
      </c>
      <c r="L126" t="s" s="18">
        <v>34</v>
      </c>
      <c r="M126" t="s" s="28">
        <v>598</v>
      </c>
      <c r="N126" t="s" s="29">
        <v>348</v>
      </c>
      <c r="O126" t="s" s="17">
        <v>599</v>
      </c>
      <c r="P126" s="41">
        <v>70</v>
      </c>
      <c r="Q126" s="41">
        <v>67</v>
      </c>
      <c r="R126" s="41">
        <v>56</v>
      </c>
      <c r="S126" s="27">
        <f>AVERAGE(P126:R126)</f>
        <v>64.3333333333333</v>
      </c>
      <c r="T126" t="s" s="33">
        <v>600</v>
      </c>
      <c r="U126" t="s" s="34">
        <v>601</v>
      </c>
      <c r="V126" t="s" s="34">
        <v>602</v>
      </c>
      <c r="W126" t="s" s="37">
        <v>603</v>
      </c>
      <c r="X126" s="21"/>
      <c r="Y126" s="26"/>
    </row>
    <row r="127" ht="16.2" customHeight="1" hidden="1">
      <c r="A127" s="16"/>
      <c r="B127" t="s" s="53">
        <v>470</v>
      </c>
      <c r="C127" t="s" s="52">
        <v>476</v>
      </c>
      <c r="D127" t="s" s="53">
        <v>13</v>
      </c>
      <c r="E127" t="s" s="53">
        <v>590</v>
      </c>
      <c r="F127" t="s" s="53">
        <v>15</v>
      </c>
      <c r="G127" t="s" s="53">
        <v>27</v>
      </c>
      <c r="H127" t="s" s="53">
        <v>604</v>
      </c>
      <c r="I127" t="s" s="53">
        <v>605</v>
      </c>
      <c r="J127" t="s" s="81">
        <v>19</v>
      </c>
      <c r="K127" t="s" s="81">
        <v>19</v>
      </c>
      <c r="L127" t="s" s="81">
        <v>34</v>
      </c>
      <c r="M127" s="19"/>
      <c r="N127" s="20"/>
      <c r="O127" t="s" s="31">
        <v>606</v>
      </c>
      <c r="P127" s="46">
        <v>55</v>
      </c>
      <c r="Q127" s="46">
        <v>51</v>
      </c>
      <c r="R127" s="46">
        <v>33</v>
      </c>
      <c r="S127" s="47">
        <f>AVERAGE(P127:R127)</f>
        <v>46.3333333333333</v>
      </c>
      <c r="T127" t="s" s="58">
        <v>607</v>
      </c>
      <c r="U127" t="s" s="59">
        <v>608</v>
      </c>
      <c r="V127" t="s" s="59">
        <v>609</v>
      </c>
      <c r="W127" t="s" s="37">
        <v>610</v>
      </c>
      <c r="X127" t="s" s="59">
        <v>92</v>
      </c>
      <c r="Y127" s="26"/>
    </row>
    <row r="128" ht="16.2" customHeight="1" hidden="1">
      <c r="A128" s="16"/>
      <c r="B128" t="s" s="53">
        <v>470</v>
      </c>
      <c r="C128" t="s" s="52">
        <v>476</v>
      </c>
      <c r="D128" t="s" s="53">
        <v>13</v>
      </c>
      <c r="E128" t="s" s="53">
        <v>590</v>
      </c>
      <c r="F128" t="s" s="53">
        <v>15</v>
      </c>
      <c r="G128" t="s" s="53">
        <v>27</v>
      </c>
      <c r="H128" t="s" s="53">
        <v>611</v>
      </c>
      <c r="I128" t="s" s="53">
        <v>612</v>
      </c>
      <c r="J128" t="s" s="51">
        <v>19</v>
      </c>
      <c r="K128" t="s" s="81">
        <v>19</v>
      </c>
      <c r="L128" t="s" s="81">
        <v>34</v>
      </c>
      <c r="M128" s="19"/>
      <c r="N128" s="20"/>
      <c r="O128" t="s" s="31">
        <v>613</v>
      </c>
      <c r="P128" s="46">
        <v>6</v>
      </c>
      <c r="Q128" s="46">
        <v>1</v>
      </c>
      <c r="R128" s="46">
        <v>0</v>
      </c>
      <c r="S128" s="47">
        <f>AVERAGE(P128:R128)</f>
        <v>2.33333333333333</v>
      </c>
      <c r="T128" t="s" s="113">
        <v>614</v>
      </c>
      <c r="U128" t="s" s="92">
        <v>351</v>
      </c>
      <c r="V128" t="s" s="92">
        <v>615</v>
      </c>
      <c r="W128" t="s" s="45">
        <v>616</v>
      </c>
      <c r="X128" t="s" s="114">
        <v>617</v>
      </c>
      <c r="Y128" s="26"/>
    </row>
    <row r="129" ht="16.2" customHeight="1" hidden="1">
      <c r="A129" s="16"/>
      <c r="B129" t="s" s="28">
        <v>470</v>
      </c>
      <c r="C129" t="s" s="28">
        <v>476</v>
      </c>
      <c r="D129" t="s" s="17">
        <v>30</v>
      </c>
      <c r="E129" t="s" s="17">
        <v>31</v>
      </c>
      <c r="F129" t="s" s="17">
        <v>15</v>
      </c>
      <c r="G129" t="s" s="17">
        <v>27</v>
      </c>
      <c r="H129" t="s" s="17">
        <v>32</v>
      </c>
      <c r="I129" t="s" s="17">
        <v>33</v>
      </c>
      <c r="J129" t="s" s="18">
        <v>19</v>
      </c>
      <c r="K129" t="s" s="18">
        <v>19</v>
      </c>
      <c r="L129" t="s" s="18">
        <v>34</v>
      </c>
      <c r="M129" s="19"/>
      <c r="N129" s="20"/>
      <c r="O129" t="s" s="17">
        <v>618</v>
      </c>
      <c r="P129" s="41">
        <v>128</v>
      </c>
      <c r="Q129" s="41">
        <v>189</v>
      </c>
      <c r="R129" s="41">
        <v>143</v>
      </c>
      <c r="S129" s="27">
        <f>AVERAGE(P129:R129)</f>
        <v>153.333333333333</v>
      </c>
      <c r="T129" t="s" s="33">
        <v>619</v>
      </c>
      <c r="U129" t="s" s="34">
        <v>620</v>
      </c>
      <c r="V129" t="s" s="34">
        <v>621</v>
      </c>
      <c r="W129" t="s" s="61">
        <v>622</v>
      </c>
      <c r="X129" t="s" s="115">
        <v>20</v>
      </c>
      <c r="Y129" s="105"/>
    </row>
    <row r="130" ht="16.2" customHeight="1" hidden="1">
      <c r="A130" s="16"/>
      <c r="B130" t="s" s="17">
        <v>563</v>
      </c>
      <c r="C130" t="s" s="28">
        <v>476</v>
      </c>
      <c r="D130" t="s" s="17">
        <v>30</v>
      </c>
      <c r="E130" t="s" s="17">
        <v>623</v>
      </c>
      <c r="F130" t="s" s="17">
        <v>15</v>
      </c>
      <c r="G130" t="s" s="17">
        <v>27</v>
      </c>
      <c r="H130" t="s" s="17">
        <v>624</v>
      </c>
      <c r="I130" t="s" s="17">
        <v>33</v>
      </c>
      <c r="J130" t="s" s="18">
        <v>19</v>
      </c>
      <c r="K130" t="s" s="18">
        <v>19</v>
      </c>
      <c r="L130" t="s" s="18">
        <v>34</v>
      </c>
      <c r="M130" s="19"/>
      <c r="N130" s="20"/>
      <c r="O130" t="s" s="17">
        <v>618</v>
      </c>
      <c r="P130" s="41">
        <v>128</v>
      </c>
      <c r="Q130" s="41">
        <v>189</v>
      </c>
      <c r="R130" s="41">
        <v>143</v>
      </c>
      <c r="S130" s="27">
        <f>AVERAGE(P130:R130)</f>
        <v>153.333333333333</v>
      </c>
      <c r="T130" t="s" s="116">
        <v>625</v>
      </c>
      <c r="U130" t="s" s="117">
        <v>626</v>
      </c>
      <c r="V130" t="s" s="117">
        <v>627</v>
      </c>
      <c r="W130" t="s" s="118">
        <v>628</v>
      </c>
      <c r="X130" t="s" s="115">
        <v>20</v>
      </c>
      <c r="Y130" s="105"/>
    </row>
    <row r="131" ht="15.75" customHeight="1" hidden="1">
      <c r="A131" s="16"/>
      <c r="B131" t="s" s="17">
        <v>469</v>
      </c>
      <c r="C131" t="s" s="28">
        <v>476</v>
      </c>
      <c r="D131" t="s" s="17">
        <v>30</v>
      </c>
      <c r="E131" t="s" s="17">
        <v>629</v>
      </c>
      <c r="F131" t="s" s="17">
        <v>15</v>
      </c>
      <c r="G131" t="s" s="17">
        <v>27</v>
      </c>
      <c r="H131" t="s" s="17">
        <v>28</v>
      </c>
      <c r="I131" t="s" s="17">
        <v>33</v>
      </c>
      <c r="J131" t="s" s="18">
        <v>19</v>
      </c>
      <c r="K131" t="s" s="18">
        <v>19</v>
      </c>
      <c r="L131" t="s" s="18">
        <v>34</v>
      </c>
      <c r="M131" s="19"/>
      <c r="N131" s="20"/>
      <c r="O131" t="s" s="17">
        <v>618</v>
      </c>
      <c r="P131" s="41">
        <v>128</v>
      </c>
      <c r="Q131" s="41">
        <v>189</v>
      </c>
      <c r="R131" s="41">
        <v>143</v>
      </c>
      <c r="S131" s="27">
        <f>AVERAGE(P131:R131)</f>
        <v>153.333333333333</v>
      </c>
      <c r="T131" t="s" s="101">
        <v>630</v>
      </c>
      <c r="U131" t="s" s="102">
        <v>631</v>
      </c>
      <c r="V131" t="s" s="102">
        <v>632</v>
      </c>
      <c r="W131" t="s" s="119">
        <v>633</v>
      </c>
      <c r="X131" t="s" s="120">
        <v>20</v>
      </c>
      <c r="Y131" s="105"/>
    </row>
    <row r="132" ht="22.95" customHeight="1" hidden="1">
      <c r="A132" s="16"/>
      <c r="B132" t="s" s="17">
        <v>469</v>
      </c>
      <c r="C132" t="s" s="28">
        <v>476</v>
      </c>
      <c r="D132" t="s" s="17">
        <v>30</v>
      </c>
      <c r="E132" t="s" s="17">
        <v>629</v>
      </c>
      <c r="F132" t="s" s="17">
        <v>15</v>
      </c>
      <c r="G132" t="s" s="17">
        <v>27</v>
      </c>
      <c r="H132" t="s" s="17">
        <v>310</v>
      </c>
      <c r="I132" t="s" s="70">
        <v>111</v>
      </c>
      <c r="J132" t="s" s="71">
        <v>19</v>
      </c>
      <c r="K132" t="s" s="18">
        <v>19</v>
      </c>
      <c r="L132" t="s" s="18">
        <v>34</v>
      </c>
      <c r="M132" t="s" s="28">
        <v>634</v>
      </c>
      <c r="N132" t="s" s="29">
        <v>635</v>
      </c>
      <c r="O132" t="s" s="17">
        <v>636</v>
      </c>
      <c r="P132" s="41">
        <v>469</v>
      </c>
      <c r="Q132" s="41">
        <v>553</v>
      </c>
      <c r="R132" s="41">
        <v>652</v>
      </c>
      <c r="S132" s="27">
        <f>AVERAGE(P132:R132)</f>
        <v>558</v>
      </c>
      <c r="T132" t="s" s="33">
        <v>637</v>
      </c>
      <c r="U132" t="s" s="121">
        <v>638</v>
      </c>
      <c r="V132" t="s" s="37">
        <v>639</v>
      </c>
      <c r="W132" t="s" s="121">
        <v>640</v>
      </c>
      <c r="X132" s="24"/>
      <c r="Y132" s="26"/>
    </row>
    <row r="133" ht="16.2" customHeight="1" hidden="1">
      <c r="A133" s="16"/>
      <c r="B133" t="s" s="28">
        <v>469</v>
      </c>
      <c r="C133" t="s" s="28">
        <v>476</v>
      </c>
      <c r="D133" t="s" s="17">
        <v>25</v>
      </c>
      <c r="E133" t="s" s="17">
        <v>471</v>
      </c>
      <c r="F133" t="s" s="17">
        <v>93</v>
      </c>
      <c r="G133" t="s" s="17">
        <v>94</v>
      </c>
      <c r="H133" t="s" s="17">
        <v>641</v>
      </c>
      <c r="I133" t="s" s="17">
        <v>642</v>
      </c>
      <c r="J133" t="s" s="29">
        <v>19</v>
      </c>
      <c r="K133" t="s" s="18">
        <v>19</v>
      </c>
      <c r="L133" t="s" s="18">
        <v>19</v>
      </c>
      <c r="M133" t="s" s="28">
        <v>643</v>
      </c>
      <c r="N133" t="s" s="29">
        <v>162</v>
      </c>
      <c r="O133" t="s" s="17">
        <v>644</v>
      </c>
      <c r="P133" s="41">
        <v>30</v>
      </c>
      <c r="Q133" s="41">
        <v>51</v>
      </c>
      <c r="R133" s="41">
        <v>33</v>
      </c>
      <c r="S133" s="27">
        <f>AVERAGE(P133:R133)</f>
        <v>38</v>
      </c>
      <c r="T133" t="s" s="33">
        <v>295</v>
      </c>
      <c r="U133" s="24"/>
      <c r="V133" t="s" s="34">
        <v>645</v>
      </c>
      <c r="W133" t="s" s="61">
        <v>646</v>
      </c>
      <c r="X133" s="30"/>
      <c r="Y133" s="26"/>
    </row>
    <row r="134" ht="16.2" customHeight="1" hidden="1">
      <c r="A134" s="16"/>
      <c r="B134" t="s" s="28">
        <v>647</v>
      </c>
      <c r="C134" t="s" s="28">
        <v>476</v>
      </c>
      <c r="D134" t="s" s="17">
        <v>25</v>
      </c>
      <c r="E134" t="s" s="17">
        <v>648</v>
      </c>
      <c r="F134" t="s" s="17">
        <v>15</v>
      </c>
      <c r="G134" t="s" s="17">
        <v>27</v>
      </c>
      <c r="H134" t="s" s="17">
        <v>299</v>
      </c>
      <c r="I134" t="s" s="17">
        <v>649</v>
      </c>
      <c r="J134" t="s" s="18">
        <v>19</v>
      </c>
      <c r="K134" t="s" s="18">
        <v>19</v>
      </c>
      <c r="L134" t="s" s="18">
        <v>34</v>
      </c>
      <c r="M134" t="s" s="28">
        <v>643</v>
      </c>
      <c r="N134" t="s" s="29">
        <v>162</v>
      </c>
      <c r="O134" t="s" s="17">
        <v>644</v>
      </c>
      <c r="P134" s="41">
        <v>30</v>
      </c>
      <c r="Q134" s="41">
        <v>51</v>
      </c>
      <c r="R134" s="41">
        <v>33</v>
      </c>
      <c r="S134" s="27">
        <f>AVERAGE(P134:R134)</f>
        <v>38</v>
      </c>
      <c r="T134" t="s" s="33">
        <v>295</v>
      </c>
      <c r="U134" s="24"/>
      <c r="V134" t="s" s="34">
        <v>645</v>
      </c>
      <c r="W134" t="s" s="61">
        <v>646</v>
      </c>
      <c r="X134" s="30"/>
      <c r="Y134" s="26"/>
    </row>
    <row r="135" ht="16.2" customHeight="1" hidden="1">
      <c r="A135" s="16"/>
      <c r="B135" t="s" s="28">
        <v>505</v>
      </c>
      <c r="C135" t="s" s="28">
        <v>476</v>
      </c>
      <c r="D135" t="s" s="17">
        <v>13</v>
      </c>
      <c r="E135" t="s" s="31">
        <v>102</v>
      </c>
      <c r="F135" t="s" s="17">
        <v>15</v>
      </c>
      <c r="G135" t="s" s="17">
        <v>27</v>
      </c>
      <c r="H135" t="s" s="17">
        <v>103</v>
      </c>
      <c r="I135" t="s" s="17">
        <v>104</v>
      </c>
      <c r="J135" t="s" s="29">
        <v>34</v>
      </c>
      <c r="K135" t="s" s="18">
        <v>34</v>
      </c>
      <c r="L135" t="s" s="18">
        <v>34</v>
      </c>
      <c r="M135" t="s" s="28">
        <v>292</v>
      </c>
      <c r="N135" t="s" s="29">
        <v>422</v>
      </c>
      <c r="O135" t="s" s="17">
        <v>650</v>
      </c>
      <c r="P135" s="76">
        <v>182</v>
      </c>
      <c r="Q135" s="76">
        <v>198</v>
      </c>
      <c r="R135" s="76">
        <v>242</v>
      </c>
      <c r="S135" s="77"/>
      <c r="T135" s="21"/>
      <c r="U135" t="s" s="17">
        <v>651</v>
      </c>
      <c r="V135" t="s" s="45">
        <v>652</v>
      </c>
      <c r="W135" t="s" s="122">
        <v>653</v>
      </c>
      <c r="X135" s="21"/>
      <c r="Y135" s="26"/>
    </row>
    <row r="136" ht="16.2" customHeight="1" hidden="1">
      <c r="A136" s="16"/>
      <c r="B136" t="s" s="28">
        <v>505</v>
      </c>
      <c r="C136" t="s" s="28">
        <v>476</v>
      </c>
      <c r="D136" t="s" s="17">
        <v>30</v>
      </c>
      <c r="E136" t="s" s="17">
        <v>168</v>
      </c>
      <c r="F136" t="s" s="17">
        <v>15</v>
      </c>
      <c r="G136" t="s" s="17">
        <v>27</v>
      </c>
      <c r="H136" t="s" s="17">
        <v>169</v>
      </c>
      <c r="I136" t="s" s="17">
        <v>170</v>
      </c>
      <c r="J136" t="s" s="18">
        <v>34</v>
      </c>
      <c r="K136" t="s" s="18">
        <v>34</v>
      </c>
      <c r="L136" t="s" s="18">
        <v>34</v>
      </c>
      <c r="M136" s="19"/>
      <c r="N136" s="20"/>
      <c r="O136" t="s" s="17">
        <v>654</v>
      </c>
      <c r="P136" s="22"/>
      <c r="Q136" s="22"/>
      <c r="R136" s="22"/>
      <c r="S136" s="27"/>
      <c r="T136" s="21"/>
      <c r="U136" s="21"/>
      <c r="V136" t="s" s="37">
        <v>297</v>
      </c>
      <c r="W136" t="s" s="69">
        <v>298</v>
      </c>
      <c r="X136" s="21"/>
      <c r="Y136" s="26"/>
    </row>
    <row r="137" ht="16.2" customHeight="1">
      <c r="A137" s="16"/>
      <c r="B137" t="s" s="28">
        <v>505</v>
      </c>
      <c r="C137" t="s" s="28">
        <v>470</v>
      </c>
      <c r="D137" t="s" s="17">
        <v>25</v>
      </c>
      <c r="E137" t="s" s="17">
        <v>585</v>
      </c>
      <c r="F137" t="s" s="17">
        <v>15</v>
      </c>
      <c r="G137" t="s" s="17">
        <v>15</v>
      </c>
      <c r="H137" t="s" s="17">
        <v>47</v>
      </c>
      <c r="I137" t="s" s="17">
        <v>48</v>
      </c>
      <c r="J137" t="s" s="29">
        <v>20</v>
      </c>
      <c r="K137" t="s" s="18">
        <v>20</v>
      </c>
      <c r="L137" t="s" s="18">
        <v>20</v>
      </c>
      <c r="M137" s="19"/>
      <c r="N137" s="20"/>
      <c r="O137" t="s" s="31">
        <v>655</v>
      </c>
      <c r="P137" s="22"/>
      <c r="Q137" s="22"/>
      <c r="R137" s="22"/>
      <c r="S137" s="27"/>
      <c r="T137" s="21"/>
      <c r="U137" s="21"/>
      <c r="V137" t="s" s="37">
        <v>297</v>
      </c>
      <c r="W137" t="s" s="69">
        <v>298</v>
      </c>
      <c r="X137" s="21"/>
      <c r="Y137" s="26"/>
    </row>
    <row r="138" ht="16.2" customHeight="1" hidden="1">
      <c r="A138" s="16"/>
      <c r="B138" t="s" s="28">
        <v>505</v>
      </c>
      <c r="C138" t="s" s="28">
        <v>476</v>
      </c>
      <c r="D138" t="s" s="17">
        <v>25</v>
      </c>
      <c r="E138" t="s" s="17">
        <v>585</v>
      </c>
      <c r="F138" t="s" s="17">
        <v>21</v>
      </c>
      <c r="G138" t="s" s="17">
        <v>181</v>
      </c>
      <c r="H138" t="s" s="62">
        <v>281</v>
      </c>
      <c r="I138" t="s" s="17">
        <v>656</v>
      </c>
      <c r="J138" t="s" s="29">
        <v>19</v>
      </c>
      <c r="K138" t="s" s="18">
        <v>20</v>
      </c>
      <c r="L138" t="s" s="18">
        <v>20</v>
      </c>
      <c r="M138" t="s" s="28">
        <v>292</v>
      </c>
      <c r="N138" t="s" s="29">
        <v>422</v>
      </c>
      <c r="O138" t="s" s="17">
        <v>650</v>
      </c>
      <c r="P138" s="41">
        <v>182</v>
      </c>
      <c r="Q138" s="41">
        <v>198</v>
      </c>
      <c r="R138" s="41">
        <v>242</v>
      </c>
      <c r="S138" s="27"/>
      <c r="T138" s="21"/>
      <c r="U138" s="21"/>
      <c r="V138" t="s" s="37">
        <v>297</v>
      </c>
      <c r="W138" t="s" s="69">
        <v>298</v>
      </c>
      <c r="X138" s="21"/>
      <c r="Y138" s="26"/>
    </row>
    <row r="139" ht="16.2" customHeight="1" hidden="1">
      <c r="A139" s="16"/>
      <c r="B139" t="s" s="52">
        <v>470</v>
      </c>
      <c r="C139" t="s" s="52">
        <v>476</v>
      </c>
      <c r="D139" t="s" s="53">
        <v>25</v>
      </c>
      <c r="E139" t="s" s="53">
        <v>471</v>
      </c>
      <c r="F139" t="s" s="53">
        <v>93</v>
      </c>
      <c r="G139" t="s" s="53">
        <v>181</v>
      </c>
      <c r="H139" t="s" s="53">
        <v>657</v>
      </c>
      <c r="I139" t="s" s="53">
        <v>94</v>
      </c>
      <c r="J139" t="s" s="81">
        <v>34</v>
      </c>
      <c r="K139" t="s" s="81">
        <v>34</v>
      </c>
      <c r="L139" t="s" s="81">
        <v>34</v>
      </c>
      <c r="M139" t="s" s="28">
        <v>292</v>
      </c>
      <c r="N139" t="s" s="29">
        <v>422</v>
      </c>
      <c r="O139" t="s" s="17">
        <v>650</v>
      </c>
      <c r="P139" s="76">
        <v>182</v>
      </c>
      <c r="Q139" s="76">
        <v>198</v>
      </c>
      <c r="R139" s="76">
        <v>242</v>
      </c>
      <c r="S139" s="77"/>
      <c r="T139" s="21"/>
      <c r="U139" s="21"/>
      <c r="V139" s="25"/>
      <c r="W139" s="123"/>
      <c r="X139" s="21"/>
      <c r="Y139" s="26"/>
    </row>
    <row r="140" ht="16.2" customHeight="1" hidden="1">
      <c r="A140" s="16"/>
      <c r="B140" t="s" s="28">
        <v>469</v>
      </c>
      <c r="C140" t="s" s="28">
        <v>476</v>
      </c>
      <c r="D140" t="s" s="17">
        <v>25</v>
      </c>
      <c r="E140" t="s" s="17">
        <v>471</v>
      </c>
      <c r="F140" t="s" s="17">
        <v>21</v>
      </c>
      <c r="G140" t="s" s="17">
        <v>181</v>
      </c>
      <c r="H140" t="s" s="62">
        <v>281</v>
      </c>
      <c r="I140" t="s" s="62">
        <v>658</v>
      </c>
      <c r="J140" t="s" s="29">
        <v>19</v>
      </c>
      <c r="K140" t="s" s="18">
        <v>20</v>
      </c>
      <c r="L140" t="s" s="18">
        <v>20</v>
      </c>
      <c r="M140" t="s" s="28">
        <v>292</v>
      </c>
      <c r="N140" t="s" s="29">
        <v>422</v>
      </c>
      <c r="O140" t="s" s="17">
        <v>650</v>
      </c>
      <c r="P140" s="41">
        <v>182</v>
      </c>
      <c r="Q140" s="41">
        <v>198</v>
      </c>
      <c r="R140" s="41">
        <v>242</v>
      </c>
      <c r="S140" s="27"/>
      <c r="T140" t="s" s="124">
        <v>659</v>
      </c>
      <c r="U140" t="s" s="125">
        <v>660</v>
      </c>
      <c r="V140" s="126">
        <v>228207315</v>
      </c>
      <c r="W140" t="s" s="36">
        <v>661</v>
      </c>
      <c r="X140" s="21"/>
      <c r="Y140" s="26"/>
    </row>
    <row r="141" ht="16.2" customHeight="1" hidden="1">
      <c r="A141" s="16"/>
      <c r="B141" t="s" s="28">
        <v>505</v>
      </c>
      <c r="C141" t="s" s="28">
        <v>476</v>
      </c>
      <c r="D141" t="s" s="17">
        <v>25</v>
      </c>
      <c r="E141" t="s" s="17">
        <v>585</v>
      </c>
      <c r="F141" t="s" s="17">
        <v>21</v>
      </c>
      <c r="G141" t="s" s="17">
        <v>16</v>
      </c>
      <c r="H141" t="s" s="17">
        <v>277</v>
      </c>
      <c r="I141" t="s" s="17">
        <v>662</v>
      </c>
      <c r="J141" t="s" s="29">
        <v>19</v>
      </c>
      <c r="K141" t="s" s="18">
        <v>20</v>
      </c>
      <c r="L141" t="s" s="18">
        <v>20</v>
      </c>
      <c r="M141" t="s" s="28">
        <v>292</v>
      </c>
      <c r="N141" t="s" s="29">
        <v>422</v>
      </c>
      <c r="O141" t="s" s="17">
        <v>650</v>
      </c>
      <c r="P141" s="41">
        <v>182</v>
      </c>
      <c r="Q141" s="41">
        <v>198</v>
      </c>
      <c r="R141" s="41">
        <v>242</v>
      </c>
      <c r="S141" s="27"/>
      <c r="T141" t="s" s="44">
        <v>663</v>
      </c>
      <c r="U141" t="s" s="124">
        <v>664</v>
      </c>
      <c r="V141" t="s" s="125">
        <v>665</v>
      </c>
      <c r="W141" s="66"/>
      <c r="X141" t="s" s="36">
        <v>666</v>
      </c>
      <c r="Y141" s="26"/>
    </row>
    <row r="142" ht="16.2" customHeight="1" hidden="1">
      <c r="A142" s="16"/>
      <c r="B142" t="s" s="52">
        <v>469</v>
      </c>
      <c r="C142" t="s" s="52">
        <v>476</v>
      </c>
      <c r="D142" t="s" s="53">
        <v>25</v>
      </c>
      <c r="E142" t="s" s="53">
        <v>477</v>
      </c>
      <c r="F142" t="s" s="53">
        <v>21</v>
      </c>
      <c r="G142" t="s" s="53">
        <v>16</v>
      </c>
      <c r="H142" t="s" s="53">
        <v>277</v>
      </c>
      <c r="I142" t="s" s="62">
        <v>667</v>
      </c>
      <c r="J142" t="s" s="81">
        <v>19</v>
      </c>
      <c r="K142" t="s" s="81">
        <v>19</v>
      </c>
      <c r="L142" t="s" s="81">
        <v>20</v>
      </c>
      <c r="M142" t="s" s="28">
        <v>292</v>
      </c>
      <c r="N142" t="s" s="29">
        <v>422</v>
      </c>
      <c r="O142" t="s" s="17">
        <v>650</v>
      </c>
      <c r="P142" s="76">
        <v>182</v>
      </c>
      <c r="Q142" s="76">
        <v>198</v>
      </c>
      <c r="R142" s="76">
        <v>242</v>
      </c>
      <c r="S142" s="77"/>
      <c r="T142" s="21"/>
      <c r="U142" s="21"/>
      <c r="V142" s="25"/>
      <c r="W142" s="123"/>
      <c r="X142" s="21"/>
      <c r="Y142" s="127"/>
    </row>
    <row r="143" ht="16.2" customHeight="1" hidden="1">
      <c r="A143" t="s" s="128">
        <v>287</v>
      </c>
      <c r="B143" t="s" s="52">
        <v>469</v>
      </c>
      <c r="C143" t="s" s="52">
        <v>476</v>
      </c>
      <c r="D143" t="s" s="53">
        <v>25</v>
      </c>
      <c r="E143" t="s" s="53">
        <v>648</v>
      </c>
      <c r="F143" t="s" s="53">
        <v>15</v>
      </c>
      <c r="G143" t="s" s="53">
        <v>27</v>
      </c>
      <c r="H143" t="s" s="53">
        <v>668</v>
      </c>
      <c r="I143" t="s" s="53">
        <v>669</v>
      </c>
      <c r="J143" t="s" s="81">
        <v>19</v>
      </c>
      <c r="K143" t="s" s="81">
        <v>19</v>
      </c>
      <c r="L143" t="s" s="81">
        <v>34</v>
      </c>
      <c r="M143" t="s" s="28">
        <v>292</v>
      </c>
      <c r="N143" t="s" s="29">
        <v>422</v>
      </c>
      <c r="O143" t="s" s="17">
        <v>650</v>
      </c>
      <c r="P143" s="76">
        <v>182</v>
      </c>
      <c r="Q143" s="76">
        <v>198</v>
      </c>
      <c r="R143" s="76">
        <v>242</v>
      </c>
      <c r="S143" s="77"/>
      <c r="T143" s="21"/>
      <c r="U143" s="21"/>
      <c r="V143" s="25"/>
      <c r="W143" s="123"/>
      <c r="X143" s="21"/>
      <c r="Y143" s="129"/>
    </row>
    <row r="144" ht="16.2" customHeight="1" hidden="1">
      <c r="A144" s="16"/>
      <c r="B144" t="s" s="52">
        <v>670</v>
      </c>
      <c r="C144" t="s" s="52">
        <v>671</v>
      </c>
      <c r="D144" t="s" s="53">
        <v>25</v>
      </c>
      <c r="E144" t="s" s="53">
        <v>672</v>
      </c>
      <c r="F144" t="s" s="53">
        <v>15</v>
      </c>
      <c r="G144" t="s" s="53">
        <v>15</v>
      </c>
      <c r="H144" t="s" s="53">
        <v>58</v>
      </c>
      <c r="I144" t="s" s="53">
        <v>673</v>
      </c>
      <c r="J144" t="s" s="81">
        <v>19</v>
      </c>
      <c r="K144" t="s" s="81">
        <v>19</v>
      </c>
      <c r="L144" t="s" s="81">
        <v>20</v>
      </c>
      <c r="M144" t="s" s="28">
        <v>292</v>
      </c>
      <c r="N144" t="s" s="29">
        <v>422</v>
      </c>
      <c r="O144" t="s" s="17">
        <v>650</v>
      </c>
      <c r="P144" s="76">
        <v>182</v>
      </c>
      <c r="Q144" s="76">
        <v>198</v>
      </c>
      <c r="R144" s="76">
        <v>242</v>
      </c>
      <c r="S144" s="77"/>
      <c r="T144" s="21"/>
      <c r="U144" s="21"/>
      <c r="V144" s="25"/>
      <c r="W144" s="123"/>
      <c r="X144" s="21"/>
      <c r="Y144" s="129"/>
    </row>
    <row r="145" ht="16.2" customHeight="1" hidden="1">
      <c r="A145" s="16"/>
      <c r="B145" t="s" s="52">
        <v>674</v>
      </c>
      <c r="C145" t="s" s="52">
        <v>671</v>
      </c>
      <c r="D145" t="s" s="53">
        <v>25</v>
      </c>
      <c r="E145" t="s" s="53">
        <v>672</v>
      </c>
      <c r="F145" t="s" s="53">
        <v>93</v>
      </c>
      <c r="G145" t="s" s="53">
        <v>94</v>
      </c>
      <c r="H145" t="s" s="53">
        <v>675</v>
      </c>
      <c r="I145" t="s" s="53">
        <v>642</v>
      </c>
      <c r="J145" t="s" s="81">
        <v>19</v>
      </c>
      <c r="K145" t="s" s="81">
        <v>19</v>
      </c>
      <c r="L145" t="s" s="81">
        <v>19</v>
      </c>
      <c r="M145" t="s" s="28">
        <v>292</v>
      </c>
      <c r="N145" t="s" s="29">
        <v>422</v>
      </c>
      <c r="O145" t="s" s="17">
        <v>650</v>
      </c>
      <c r="P145" s="76">
        <v>182</v>
      </c>
      <c r="Q145" s="76">
        <v>198</v>
      </c>
      <c r="R145" s="76">
        <v>242</v>
      </c>
      <c r="S145" s="77"/>
      <c r="T145" s="21"/>
      <c r="U145" s="21"/>
      <c r="V145" s="25"/>
      <c r="W145" s="123"/>
      <c r="X145" s="21"/>
      <c r="Y145" s="129"/>
    </row>
    <row r="146" ht="16.2" customHeight="1">
      <c r="A146" s="16"/>
      <c r="B146" t="s" s="52">
        <v>670</v>
      </c>
      <c r="C146" t="s" s="52">
        <v>676</v>
      </c>
      <c r="D146" t="s" s="53">
        <v>25</v>
      </c>
      <c r="E146" t="s" s="53">
        <v>26</v>
      </c>
      <c r="F146" t="s" s="53">
        <v>15</v>
      </c>
      <c r="G146" t="s" s="53">
        <v>15</v>
      </c>
      <c r="H146" t="s" s="53">
        <v>28</v>
      </c>
      <c r="I146" t="s" s="53">
        <v>65</v>
      </c>
      <c r="J146" t="s" s="32">
        <v>20</v>
      </c>
      <c r="K146" t="s" s="81">
        <v>20</v>
      </c>
      <c r="L146" t="s" s="32">
        <v>20</v>
      </c>
      <c r="M146" t="s" s="28">
        <v>292</v>
      </c>
      <c r="N146" t="s" s="29">
        <v>422</v>
      </c>
      <c r="O146" t="s" s="17">
        <v>650</v>
      </c>
      <c r="P146" s="76">
        <v>182</v>
      </c>
      <c r="Q146" s="76">
        <v>198</v>
      </c>
      <c r="R146" s="76">
        <v>242</v>
      </c>
      <c r="S146" s="77"/>
      <c r="T146" s="21"/>
      <c r="U146" s="21"/>
      <c r="V146" s="25"/>
      <c r="W146" s="123"/>
      <c r="X146" s="21"/>
      <c r="Y146" s="127"/>
    </row>
    <row r="147" ht="16.2" customHeight="1">
      <c r="A147" s="16"/>
      <c r="B147" t="s" s="52">
        <v>677</v>
      </c>
      <c r="C147" t="s" s="52">
        <v>676</v>
      </c>
      <c r="D147" t="s" s="53">
        <v>25</v>
      </c>
      <c r="E147" t="s" s="53">
        <v>26</v>
      </c>
      <c r="F147" t="s" s="53">
        <v>15</v>
      </c>
      <c r="G147" t="s" s="53">
        <v>15</v>
      </c>
      <c r="H147" t="s" s="53">
        <v>28</v>
      </c>
      <c r="I147" t="s" s="53">
        <v>65</v>
      </c>
      <c r="J147" t="s" s="32">
        <v>20</v>
      </c>
      <c r="K147" t="s" s="81">
        <v>20</v>
      </c>
      <c r="L147" t="s" s="81">
        <v>20</v>
      </c>
      <c r="M147" t="s" s="28">
        <v>292</v>
      </c>
      <c r="N147" t="s" s="29">
        <v>422</v>
      </c>
      <c r="O147" t="s" s="17">
        <v>650</v>
      </c>
      <c r="P147" s="76">
        <v>182</v>
      </c>
      <c r="Q147" s="76">
        <v>198</v>
      </c>
      <c r="R147" s="76">
        <v>242</v>
      </c>
      <c r="S147" s="77"/>
      <c r="T147" s="21"/>
      <c r="U147" s="21"/>
      <c r="V147" s="25"/>
      <c r="W147" s="123"/>
      <c r="X147" s="21"/>
      <c r="Y147" s="129"/>
    </row>
    <row r="148" ht="16.2" customHeight="1" hidden="1">
      <c r="A148" s="16"/>
      <c r="B148" t="s" s="38">
        <v>674</v>
      </c>
      <c r="C148" t="s" s="38">
        <v>671</v>
      </c>
      <c r="D148" t="s" s="39">
        <v>25</v>
      </c>
      <c r="E148" t="s" s="39">
        <v>303</v>
      </c>
      <c r="F148" t="s" s="39">
        <v>15</v>
      </c>
      <c r="G148" t="s" s="39">
        <v>15</v>
      </c>
      <c r="H148" t="s" s="39">
        <v>58</v>
      </c>
      <c r="I148" t="s" s="39">
        <v>86</v>
      </c>
      <c r="J148" t="s" s="40">
        <v>34</v>
      </c>
      <c r="K148" t="s" s="40">
        <v>34</v>
      </c>
      <c r="L148" t="s" s="40">
        <v>34</v>
      </c>
      <c r="M148" t="s" s="28">
        <v>292</v>
      </c>
      <c r="N148" t="s" s="29">
        <v>422</v>
      </c>
      <c r="O148" t="s" s="17">
        <v>650</v>
      </c>
      <c r="P148" s="76">
        <v>182</v>
      </c>
      <c r="Q148" s="76">
        <v>198</v>
      </c>
      <c r="R148" s="76">
        <v>242</v>
      </c>
      <c r="S148" s="77"/>
      <c r="T148" s="21"/>
      <c r="U148" s="21"/>
      <c r="V148" s="25"/>
      <c r="W148" s="123"/>
      <c r="X148" s="21"/>
      <c r="Y148" s="129"/>
    </row>
    <row r="149" ht="16.2" customHeight="1">
      <c r="A149" s="16"/>
      <c r="B149" t="s" s="52">
        <v>674</v>
      </c>
      <c r="C149" t="s" s="52">
        <v>676</v>
      </c>
      <c r="D149" t="s" s="53">
        <v>25</v>
      </c>
      <c r="E149" t="s" s="53">
        <v>303</v>
      </c>
      <c r="F149" t="s" s="53">
        <v>15</v>
      </c>
      <c r="G149" t="s" s="53">
        <v>15</v>
      </c>
      <c r="H149" t="s" s="53">
        <v>47</v>
      </c>
      <c r="I149" t="s" s="53">
        <v>48</v>
      </c>
      <c r="J149" t="s" s="81">
        <v>20</v>
      </c>
      <c r="K149" t="s" s="81">
        <v>20</v>
      </c>
      <c r="L149" t="s" s="81">
        <v>20</v>
      </c>
      <c r="M149" t="s" s="28">
        <v>292</v>
      </c>
      <c r="N149" t="s" s="29">
        <v>422</v>
      </c>
      <c r="O149" t="s" s="17">
        <v>650</v>
      </c>
      <c r="P149" s="76">
        <v>182</v>
      </c>
      <c r="Q149" s="76">
        <v>198</v>
      </c>
      <c r="R149" s="76">
        <v>242</v>
      </c>
      <c r="S149" s="77"/>
      <c r="T149" s="21"/>
      <c r="U149" s="21"/>
      <c r="V149" s="25"/>
      <c r="W149" s="123"/>
      <c r="X149" s="21"/>
      <c r="Y149" s="129"/>
    </row>
    <row r="150" ht="16.2" customHeight="1" hidden="1">
      <c r="A150" s="16"/>
      <c r="B150" t="s" s="52">
        <v>674</v>
      </c>
      <c r="C150" t="s" s="52">
        <v>671</v>
      </c>
      <c r="D150" t="s" s="53">
        <v>25</v>
      </c>
      <c r="E150" t="s" s="53">
        <v>678</v>
      </c>
      <c r="F150" t="s" s="53">
        <v>15</v>
      </c>
      <c r="G150" t="s" s="53">
        <v>15</v>
      </c>
      <c r="H150" t="s" s="53">
        <v>47</v>
      </c>
      <c r="I150" t="s" s="53">
        <v>48</v>
      </c>
      <c r="J150" t="s" s="81">
        <v>19</v>
      </c>
      <c r="K150" t="s" s="81">
        <v>19</v>
      </c>
      <c r="L150" t="s" s="81">
        <v>20</v>
      </c>
      <c r="M150" t="s" s="28">
        <v>292</v>
      </c>
      <c r="N150" t="s" s="29">
        <v>422</v>
      </c>
      <c r="O150" t="s" s="17">
        <v>650</v>
      </c>
      <c r="P150" s="76">
        <v>182</v>
      </c>
      <c r="Q150" s="76">
        <v>198</v>
      </c>
      <c r="R150" s="76">
        <v>242</v>
      </c>
      <c r="S150" s="77"/>
      <c r="T150" s="21"/>
      <c r="U150" s="21"/>
      <c r="V150" s="25"/>
      <c r="W150" s="123"/>
      <c r="X150" s="21"/>
      <c r="Y150" s="129"/>
    </row>
    <row r="151" ht="16.2" customHeight="1" hidden="1">
      <c r="A151" s="16"/>
      <c r="B151" t="s" s="52">
        <v>674</v>
      </c>
      <c r="C151" t="s" s="52">
        <v>671</v>
      </c>
      <c r="D151" t="s" s="53">
        <v>25</v>
      </c>
      <c r="E151" t="s" s="53">
        <v>678</v>
      </c>
      <c r="F151" t="s" s="53">
        <v>93</v>
      </c>
      <c r="G151" t="s" s="53">
        <v>679</v>
      </c>
      <c r="H151" t="s" s="53">
        <v>680</v>
      </c>
      <c r="I151" t="s" s="53">
        <v>681</v>
      </c>
      <c r="J151" t="s" s="81">
        <v>19</v>
      </c>
      <c r="K151" t="s" s="81">
        <v>20</v>
      </c>
      <c r="L151" t="s" s="81">
        <v>20</v>
      </c>
      <c r="M151" t="s" s="28">
        <v>292</v>
      </c>
      <c r="N151" t="s" s="29">
        <v>422</v>
      </c>
      <c r="O151" t="s" s="17">
        <v>650</v>
      </c>
      <c r="P151" s="76">
        <v>182</v>
      </c>
      <c r="Q151" s="76">
        <v>198</v>
      </c>
      <c r="R151" s="76">
        <v>242</v>
      </c>
      <c r="S151" s="77"/>
      <c r="T151" s="21"/>
      <c r="U151" s="21"/>
      <c r="V151" s="25"/>
      <c r="W151" s="123"/>
      <c r="X151" s="21"/>
      <c r="Y151" s="129"/>
    </row>
    <row r="152" ht="16.2" customHeight="1">
      <c r="A152" s="16"/>
      <c r="B152" t="s" s="52">
        <v>674</v>
      </c>
      <c r="C152" t="s" s="52">
        <v>676</v>
      </c>
      <c r="D152" t="s" s="53">
        <v>25</v>
      </c>
      <c r="E152" t="s" s="53">
        <v>678</v>
      </c>
      <c r="F152" t="s" s="53">
        <v>15</v>
      </c>
      <c r="G152" t="s" s="53">
        <v>15</v>
      </c>
      <c r="H152" t="s" s="53">
        <v>28</v>
      </c>
      <c r="I152" t="s" s="53">
        <v>65</v>
      </c>
      <c r="J152" t="s" s="81">
        <v>20</v>
      </c>
      <c r="K152" t="s" s="81">
        <v>20</v>
      </c>
      <c r="L152" t="s" s="81">
        <v>20</v>
      </c>
      <c r="M152" t="s" s="28">
        <v>292</v>
      </c>
      <c r="N152" t="s" s="29">
        <v>422</v>
      </c>
      <c r="O152" t="s" s="17">
        <v>650</v>
      </c>
      <c r="P152" s="76">
        <v>182</v>
      </c>
      <c r="Q152" s="76">
        <v>198</v>
      </c>
      <c r="R152" s="76">
        <v>242</v>
      </c>
      <c r="S152" s="77"/>
      <c r="T152" s="21"/>
      <c r="U152" s="21"/>
      <c r="V152" s="25"/>
      <c r="W152" s="123"/>
      <c r="X152" s="21"/>
      <c r="Y152" s="15"/>
    </row>
    <row r="153" ht="16.2" customHeight="1">
      <c r="A153" s="16"/>
      <c r="B153" t="s" s="17">
        <v>428</v>
      </c>
      <c r="C153" t="s" s="28">
        <v>676</v>
      </c>
      <c r="D153" t="s" s="17">
        <v>13</v>
      </c>
      <c r="E153" t="s" s="17">
        <v>682</v>
      </c>
      <c r="F153" t="s" s="17">
        <v>15</v>
      </c>
      <c r="G153" t="s" s="17">
        <v>15</v>
      </c>
      <c r="H153" t="s" s="17">
        <v>28</v>
      </c>
      <c r="I153" t="s" s="17">
        <v>65</v>
      </c>
      <c r="J153" t="s" s="29">
        <v>20</v>
      </c>
      <c r="K153" t="s" s="18">
        <v>19</v>
      </c>
      <c r="L153" t="s" s="18">
        <v>20</v>
      </c>
      <c r="M153" t="s" s="28">
        <v>400</v>
      </c>
      <c r="N153" s="20"/>
      <c r="O153" t="s" s="17">
        <v>683</v>
      </c>
      <c r="P153" s="41">
        <v>18</v>
      </c>
      <c r="Q153" s="41">
        <v>29</v>
      </c>
      <c r="R153" s="41">
        <v>33</v>
      </c>
      <c r="S153" s="27">
        <f>AVERAGE(P153:R153)</f>
        <v>26.6666666666667</v>
      </c>
      <c r="T153" s="65"/>
      <c r="U153" s="65"/>
      <c r="V153" t="s" s="75">
        <v>684</v>
      </c>
      <c r="W153" t="s" s="37">
        <v>685</v>
      </c>
      <c r="X153" s="24"/>
      <c r="Y153" s="26"/>
    </row>
    <row r="154" ht="16.2" customHeight="1">
      <c r="A154" s="16"/>
      <c r="B154" t="s" s="17">
        <v>670</v>
      </c>
      <c r="C154" t="s" s="28">
        <v>676</v>
      </c>
      <c r="D154" t="s" s="17">
        <v>13</v>
      </c>
      <c r="E154" t="s" s="17">
        <v>682</v>
      </c>
      <c r="F154" t="s" s="17">
        <v>15</v>
      </c>
      <c r="G154" t="s" s="17">
        <v>15</v>
      </c>
      <c r="H154" t="s" s="17">
        <v>28</v>
      </c>
      <c r="I154" t="s" s="17">
        <v>65</v>
      </c>
      <c r="J154" t="s" s="29">
        <v>20</v>
      </c>
      <c r="K154" t="s" s="18">
        <v>19</v>
      </c>
      <c r="L154" t="s" s="18">
        <v>20</v>
      </c>
      <c r="M154" s="19"/>
      <c r="N154" s="20"/>
      <c r="O154" t="s" s="31">
        <v>686</v>
      </c>
      <c r="P154" t="s" s="32">
        <v>40</v>
      </c>
      <c r="Q154" t="s" s="32">
        <v>40</v>
      </c>
      <c r="R154" t="s" s="32">
        <v>40</v>
      </c>
      <c r="S154" t="s" s="32">
        <v>34</v>
      </c>
      <c r="T154" s="65"/>
      <c r="U154" s="65"/>
      <c r="V154" t="s" s="75">
        <v>684</v>
      </c>
      <c r="W154" t="s" s="37">
        <v>685</v>
      </c>
      <c r="X154" s="24"/>
      <c r="Y154" s="26"/>
    </row>
    <row r="155" ht="16.2" customHeight="1">
      <c r="A155" s="16"/>
      <c r="B155" t="s" s="17">
        <v>674</v>
      </c>
      <c r="C155" t="s" s="28">
        <v>676</v>
      </c>
      <c r="D155" t="s" s="17">
        <v>13</v>
      </c>
      <c r="E155" t="s" s="17">
        <v>682</v>
      </c>
      <c r="F155" t="s" s="17">
        <v>15</v>
      </c>
      <c r="G155" t="s" s="17">
        <v>15</v>
      </c>
      <c r="H155" t="s" s="17">
        <v>28</v>
      </c>
      <c r="I155" t="s" s="17">
        <v>65</v>
      </c>
      <c r="J155" t="s" s="29">
        <v>20</v>
      </c>
      <c r="K155" t="s" s="18">
        <v>19</v>
      </c>
      <c r="L155" t="s" s="18">
        <v>20</v>
      </c>
      <c r="M155" t="s" s="130">
        <v>687</v>
      </c>
      <c r="N155" t="s" s="29">
        <v>688</v>
      </c>
      <c r="O155" t="s" s="31">
        <v>689</v>
      </c>
      <c r="P155" s="41">
        <v>10</v>
      </c>
      <c r="Q155" s="41">
        <v>17</v>
      </c>
      <c r="R155" s="41">
        <v>3</v>
      </c>
      <c r="S155" s="27">
        <f>AVERAGE(P155:R155)</f>
        <v>10</v>
      </c>
      <c r="T155" t="s" s="33">
        <v>295</v>
      </c>
      <c r="U155" s="24"/>
      <c r="V155" t="s" s="34">
        <v>645</v>
      </c>
      <c r="W155" t="s" s="61">
        <v>646</v>
      </c>
      <c r="X155" s="30"/>
      <c r="Y155" s="26"/>
    </row>
    <row r="156" ht="16.2" customHeight="1">
      <c r="A156" s="16"/>
      <c r="B156" t="s" s="28">
        <v>670</v>
      </c>
      <c r="C156" t="s" s="28">
        <v>676</v>
      </c>
      <c r="D156" t="s" s="17">
        <v>25</v>
      </c>
      <c r="E156" t="s" s="17">
        <v>26</v>
      </c>
      <c r="F156" t="s" s="17">
        <v>15</v>
      </c>
      <c r="G156" t="s" s="17">
        <v>27</v>
      </c>
      <c r="H156" t="s" s="17">
        <v>28</v>
      </c>
      <c r="I156" t="s" s="17">
        <v>18</v>
      </c>
      <c r="J156" t="s" s="29">
        <v>20</v>
      </c>
      <c r="K156" t="s" s="18">
        <v>20</v>
      </c>
      <c r="L156" t="s" s="18">
        <v>20</v>
      </c>
      <c r="M156" t="s" s="28">
        <v>690</v>
      </c>
      <c r="N156" t="s" s="29">
        <v>162</v>
      </c>
      <c r="O156" t="s" s="17">
        <v>691</v>
      </c>
      <c r="P156" s="22"/>
      <c r="Q156" s="22"/>
      <c r="R156" s="22"/>
      <c r="S156" s="27"/>
      <c r="T156" t="s" s="33">
        <v>607</v>
      </c>
      <c r="U156" t="s" s="34">
        <v>608</v>
      </c>
      <c r="V156" t="s" s="34">
        <v>609</v>
      </c>
      <c r="W156" t="s" s="37">
        <v>610</v>
      </c>
      <c r="X156" s="24"/>
      <c r="Y156" s="26"/>
    </row>
    <row r="157" ht="16.2" customHeight="1">
      <c r="A157" s="16"/>
      <c r="B157" t="s" s="28">
        <v>677</v>
      </c>
      <c r="C157" t="s" s="28">
        <v>676</v>
      </c>
      <c r="D157" t="s" s="17">
        <v>25</v>
      </c>
      <c r="E157" t="s" s="17">
        <v>26</v>
      </c>
      <c r="F157" t="s" s="17">
        <v>15</v>
      </c>
      <c r="G157" t="s" s="17">
        <v>27</v>
      </c>
      <c r="H157" t="s" s="17">
        <v>28</v>
      </c>
      <c r="I157" t="s" s="17">
        <v>18</v>
      </c>
      <c r="J157" t="s" s="29">
        <v>20</v>
      </c>
      <c r="K157" t="s" s="18">
        <v>20</v>
      </c>
      <c r="L157" t="s" s="18">
        <v>20</v>
      </c>
      <c r="M157" t="s" s="28">
        <v>690</v>
      </c>
      <c r="N157" t="s" s="29">
        <v>162</v>
      </c>
      <c r="O157" t="s" s="17">
        <v>691</v>
      </c>
      <c r="P157" s="41">
        <v>19</v>
      </c>
      <c r="Q157" s="41">
        <v>18</v>
      </c>
      <c r="R157" s="41">
        <v>17</v>
      </c>
      <c r="S157" s="27">
        <f>AVERAGE(P157:R157)</f>
        <v>18</v>
      </c>
      <c r="T157" t="s" s="33">
        <v>607</v>
      </c>
      <c r="U157" t="s" s="34">
        <v>608</v>
      </c>
      <c r="V157" t="s" s="34">
        <v>609</v>
      </c>
      <c r="W157" t="s" s="37">
        <v>610</v>
      </c>
      <c r="X157" s="24"/>
      <c r="Y157" s="26"/>
    </row>
    <row r="158" ht="16.2" customHeight="1" hidden="1">
      <c r="A158" s="16"/>
      <c r="B158" t="s" s="28">
        <v>674</v>
      </c>
      <c r="C158" t="s" s="28">
        <v>671</v>
      </c>
      <c r="D158" t="s" s="17">
        <v>25</v>
      </c>
      <c r="E158" t="s" s="17">
        <v>678</v>
      </c>
      <c r="F158" t="s" s="17">
        <v>93</v>
      </c>
      <c r="G158" t="s" s="17">
        <v>94</v>
      </c>
      <c r="H158" t="s" s="17">
        <v>692</v>
      </c>
      <c r="I158" t="s" s="17">
        <v>693</v>
      </c>
      <c r="J158" t="s" s="18">
        <v>19</v>
      </c>
      <c r="K158" t="s" s="18">
        <v>19</v>
      </c>
      <c r="L158" t="s" s="18">
        <v>19</v>
      </c>
      <c r="M158" t="s" s="28">
        <v>694</v>
      </c>
      <c r="N158" t="s" s="29">
        <v>695</v>
      </c>
      <c r="O158" t="s" s="17">
        <v>696</v>
      </c>
      <c r="P158" s="41">
        <v>17</v>
      </c>
      <c r="Q158" s="41">
        <v>3</v>
      </c>
      <c r="R158" s="41">
        <v>10</v>
      </c>
      <c r="S158" s="27">
        <f>AVERAGE(P158:R158)</f>
        <v>10</v>
      </c>
      <c r="T158" t="s" s="33">
        <v>295</v>
      </c>
      <c r="U158" s="24"/>
      <c r="V158" t="s" s="34">
        <v>583</v>
      </c>
      <c r="W158" t="s" s="37">
        <v>584</v>
      </c>
      <c r="X158" s="24"/>
      <c r="Y158" s="26"/>
    </row>
    <row r="159" ht="16.2" customHeight="1" hidden="1">
      <c r="A159" s="16"/>
      <c r="B159" t="s" s="17">
        <v>697</v>
      </c>
      <c r="C159" t="s" s="28">
        <v>671</v>
      </c>
      <c r="D159" t="s" s="17">
        <v>30</v>
      </c>
      <c r="E159" t="s" s="17">
        <v>698</v>
      </c>
      <c r="F159" t="s" s="17">
        <v>15</v>
      </c>
      <c r="G159" t="s" s="17">
        <v>27</v>
      </c>
      <c r="H159" t="s" s="17">
        <v>28</v>
      </c>
      <c r="I159" t="s" s="17">
        <v>33</v>
      </c>
      <c r="J159" t="s" s="18">
        <v>19</v>
      </c>
      <c r="K159" t="s" s="18">
        <v>19</v>
      </c>
      <c r="L159" t="s" s="18">
        <v>19</v>
      </c>
      <c r="M159" t="s" s="28">
        <v>699</v>
      </c>
      <c r="N159" t="s" s="29">
        <v>700</v>
      </c>
      <c r="O159" t="s" s="17">
        <v>701</v>
      </c>
      <c r="P159" s="41">
        <v>140</v>
      </c>
      <c r="Q159" s="41">
        <v>149</v>
      </c>
      <c r="R159" s="41">
        <v>130</v>
      </c>
      <c r="S159" s="27">
        <f>AVERAGE(P159:R159)</f>
        <v>139.666666666667</v>
      </c>
      <c r="T159" t="s" s="33">
        <v>295</v>
      </c>
      <c r="U159" s="24"/>
      <c r="V159" t="s" s="34">
        <v>583</v>
      </c>
      <c r="W159" t="s" s="37">
        <v>584</v>
      </c>
      <c r="X159" s="24"/>
      <c r="Y159" s="26"/>
    </row>
    <row r="160" ht="16.2" customHeight="1" hidden="1">
      <c r="A160" s="16"/>
      <c r="B160" t="s" s="17">
        <v>674</v>
      </c>
      <c r="C160" t="s" s="28">
        <v>671</v>
      </c>
      <c r="D160" t="s" s="17">
        <v>13</v>
      </c>
      <c r="E160" t="s" s="17">
        <v>702</v>
      </c>
      <c r="F160" t="s" s="17">
        <v>15</v>
      </c>
      <c r="G160" t="s" s="17">
        <v>27</v>
      </c>
      <c r="H160" t="s" s="17">
        <v>28</v>
      </c>
      <c r="I160" t="s" s="17">
        <v>33</v>
      </c>
      <c r="J160" t="s" s="29">
        <v>19</v>
      </c>
      <c r="K160" t="s" s="18">
        <v>19</v>
      </c>
      <c r="L160" t="s" s="18">
        <v>19</v>
      </c>
      <c r="M160" s="19"/>
      <c r="N160" s="20"/>
      <c r="O160" t="s" s="17">
        <v>703</v>
      </c>
      <c r="P160" t="s" s="29">
        <v>40</v>
      </c>
      <c r="Q160" t="s" s="29">
        <v>40</v>
      </c>
      <c r="R160" t="s" s="29">
        <v>40</v>
      </c>
      <c r="S160" t="s" s="29">
        <v>40</v>
      </c>
      <c r="T160" s="21"/>
      <c r="U160" s="21"/>
      <c r="V160" t="s" s="131">
        <v>704</v>
      </c>
      <c r="W160" s="25"/>
      <c r="X160" s="21"/>
      <c r="Y160" s="26"/>
    </row>
    <row r="161" ht="14.25" customHeight="1" hidden="1">
      <c r="A161" s="16"/>
      <c r="B161" t="s" s="17">
        <v>674</v>
      </c>
      <c r="C161" t="s" s="28">
        <v>671</v>
      </c>
      <c r="D161" t="s" s="17">
        <v>13</v>
      </c>
      <c r="E161" t="s" s="17">
        <v>682</v>
      </c>
      <c r="F161" t="s" s="17">
        <v>15</v>
      </c>
      <c r="G161" t="s" s="17">
        <v>27</v>
      </c>
      <c r="H161" t="s" s="17">
        <v>141</v>
      </c>
      <c r="I161" t="s" s="17">
        <v>33</v>
      </c>
      <c r="J161" t="s" s="18">
        <v>19</v>
      </c>
      <c r="K161" t="s" s="18">
        <v>19</v>
      </c>
      <c r="L161" t="s" s="18">
        <v>19</v>
      </c>
      <c r="M161" t="s" s="28">
        <v>34</v>
      </c>
      <c r="N161" s="20"/>
      <c r="O161" t="s" s="31">
        <v>705</v>
      </c>
      <c r="P161" t="s" s="32">
        <v>40</v>
      </c>
      <c r="Q161" t="s" s="32">
        <v>40</v>
      </c>
      <c r="R161" t="s" s="32">
        <v>40</v>
      </c>
      <c r="S161" t="s" s="32">
        <v>34</v>
      </c>
      <c r="T161" t="s" s="17">
        <v>706</v>
      </c>
      <c r="U161" t="s" s="34">
        <v>126</v>
      </c>
      <c r="V161" t="s" s="34">
        <v>707</v>
      </c>
      <c r="W161" t="s" s="37">
        <v>708</v>
      </c>
      <c r="X161" s="30"/>
      <c r="Y161" s="26"/>
    </row>
    <row r="162" ht="13.5" customHeight="1">
      <c r="A162" s="16"/>
      <c r="B162" t="s" s="53">
        <v>674</v>
      </c>
      <c r="C162" t="s" s="52">
        <v>676</v>
      </c>
      <c r="D162" t="s" s="53">
        <v>13</v>
      </c>
      <c r="E162" t="s" s="53">
        <v>590</v>
      </c>
      <c r="F162" t="s" s="53">
        <v>15</v>
      </c>
      <c r="G162" t="s" s="53">
        <v>15</v>
      </c>
      <c r="H162" t="s" s="53">
        <v>28</v>
      </c>
      <c r="I162" t="s" s="53">
        <v>65</v>
      </c>
      <c r="J162" t="s" s="81">
        <v>20</v>
      </c>
      <c r="K162" t="s" s="81">
        <v>20</v>
      </c>
      <c r="L162" t="s" s="81">
        <v>20</v>
      </c>
      <c r="M162" t="s" s="28">
        <v>34</v>
      </c>
      <c r="N162" s="20"/>
      <c r="O162" t="s" s="17">
        <v>709</v>
      </c>
      <c r="P162" s="76">
        <v>3</v>
      </c>
      <c r="Q162" s="76">
        <v>5</v>
      </c>
      <c r="R162" s="76">
        <v>5</v>
      </c>
      <c r="S162" s="77">
        <f>AVERAGE(P162:R162)</f>
        <v>4.33333333333333</v>
      </c>
      <c r="T162" s="84"/>
      <c r="U162" t="s" s="132">
        <v>255</v>
      </c>
      <c r="V162" t="s" s="132">
        <v>710</v>
      </c>
      <c r="W162" t="s" s="133">
        <v>711</v>
      </c>
      <c r="X162" s="85"/>
      <c r="Y162" s="26"/>
    </row>
    <row r="163" ht="16.2" customHeight="1" hidden="1">
      <c r="A163" s="16"/>
      <c r="B163" t="s" s="53">
        <v>674</v>
      </c>
      <c r="C163" t="s" s="52">
        <v>671</v>
      </c>
      <c r="D163" t="s" s="53">
        <v>13</v>
      </c>
      <c r="E163" t="s" s="53">
        <v>590</v>
      </c>
      <c r="F163" t="s" s="53">
        <v>15</v>
      </c>
      <c r="G163" t="s" s="53">
        <v>27</v>
      </c>
      <c r="H163" t="s" s="53">
        <v>604</v>
      </c>
      <c r="I163" s="134"/>
      <c r="J163" s="135"/>
      <c r="K163" s="135"/>
      <c r="L163" s="135"/>
      <c r="M163" s="19"/>
      <c r="N163" s="20"/>
      <c r="O163" t="s" s="17">
        <v>712</v>
      </c>
      <c r="P163" s="76">
        <v>281</v>
      </c>
      <c r="Q163" s="76">
        <v>330</v>
      </c>
      <c r="R163" s="76">
        <v>401</v>
      </c>
      <c r="S163" s="77">
        <f>AVERAGE(P163:R163)</f>
        <v>337.333333333333</v>
      </c>
      <c r="T163" s="21"/>
      <c r="U163" s="136"/>
      <c r="V163" s="137"/>
      <c r="W163" s="137"/>
      <c r="X163" s="21"/>
      <c r="Y163" s="15"/>
    </row>
    <row r="164" ht="16.2" customHeight="1">
      <c r="A164" s="16"/>
      <c r="B164" t="s" s="17">
        <v>713</v>
      </c>
      <c r="C164" t="s" s="28">
        <v>676</v>
      </c>
      <c r="D164" t="s" s="17">
        <v>13</v>
      </c>
      <c r="E164" t="s" s="17">
        <v>590</v>
      </c>
      <c r="F164" t="s" s="17">
        <v>15</v>
      </c>
      <c r="G164" t="s" s="17">
        <v>27</v>
      </c>
      <c r="H164" t="s" s="17">
        <v>604</v>
      </c>
      <c r="I164" s="21"/>
      <c r="J164" s="20"/>
      <c r="K164" s="94"/>
      <c r="L164" s="94"/>
      <c r="M164" t="s" s="28">
        <v>714</v>
      </c>
      <c r="N164" t="s" s="29">
        <v>156</v>
      </c>
      <c r="O164" t="s" s="17">
        <v>715</v>
      </c>
      <c r="P164" s="41">
        <v>0</v>
      </c>
      <c r="Q164" s="41">
        <v>1</v>
      </c>
      <c r="R164" s="41">
        <v>1</v>
      </c>
      <c r="S164" s="27">
        <f>AVERAGE(P164:R164)</f>
        <v>0.666666666666667</v>
      </c>
      <c r="T164" s="21"/>
      <c r="U164" s="138"/>
      <c r="V164" t="s" s="102">
        <v>716</v>
      </c>
      <c r="W164" s="139"/>
      <c r="X164" s="21"/>
      <c r="Y164" s="26"/>
    </row>
    <row r="165" ht="16.2" customHeight="1">
      <c r="A165" s="16"/>
      <c r="B165" t="s" s="28">
        <v>670</v>
      </c>
      <c r="C165" t="s" s="28">
        <v>676</v>
      </c>
      <c r="D165" t="s" s="17">
        <v>30</v>
      </c>
      <c r="E165" t="s" s="17">
        <v>31</v>
      </c>
      <c r="F165" t="s" s="17">
        <v>15</v>
      </c>
      <c r="G165" t="s" s="17">
        <v>27</v>
      </c>
      <c r="H165" t="s" s="17">
        <v>32</v>
      </c>
      <c r="I165" t="s" s="17">
        <v>33</v>
      </c>
      <c r="J165" t="s" s="18">
        <v>19</v>
      </c>
      <c r="K165" t="s" s="18">
        <v>19</v>
      </c>
      <c r="L165" t="s" s="18">
        <v>19</v>
      </c>
      <c r="M165" t="s" s="28">
        <v>717</v>
      </c>
      <c r="N165" t="s" s="29">
        <v>162</v>
      </c>
      <c r="O165" t="s" s="17">
        <v>718</v>
      </c>
      <c r="P165" s="41">
        <v>61</v>
      </c>
      <c r="Q165" s="41">
        <v>28</v>
      </c>
      <c r="R165" s="41">
        <v>33</v>
      </c>
      <c r="S165" s="27">
        <f>AVERAGE(P165:R165)</f>
        <v>40.6666666666667</v>
      </c>
      <c r="T165" s="21"/>
      <c r="U165" s="140"/>
      <c r="V165" s="24"/>
      <c r="W165" s="141"/>
      <c r="X165" s="21"/>
      <c r="Y165" s="26"/>
    </row>
    <row r="166" ht="16.2" customHeight="1" hidden="1">
      <c r="A166" s="16"/>
      <c r="B166" t="s" s="52">
        <v>677</v>
      </c>
      <c r="C166" t="s" s="52">
        <v>671</v>
      </c>
      <c r="D166" t="s" s="53">
        <v>30</v>
      </c>
      <c r="E166" t="s" s="53">
        <v>31</v>
      </c>
      <c r="F166" t="s" s="53">
        <v>15</v>
      </c>
      <c r="G166" t="s" s="53">
        <v>27</v>
      </c>
      <c r="H166" t="s" s="53">
        <v>32</v>
      </c>
      <c r="I166" t="s" s="17">
        <v>33</v>
      </c>
      <c r="J166" t="s" s="29">
        <v>19</v>
      </c>
      <c r="K166" t="s" s="18">
        <v>19</v>
      </c>
      <c r="L166" t="s" s="18">
        <v>19</v>
      </c>
      <c r="M166" s="19"/>
      <c r="N166" s="20"/>
      <c r="O166" t="s" s="17">
        <v>719</v>
      </c>
      <c r="P166" t="s" s="29">
        <v>40</v>
      </c>
      <c r="Q166" t="s" s="29">
        <v>40</v>
      </c>
      <c r="R166" t="s" s="29">
        <v>40</v>
      </c>
      <c r="S166" t="s" s="29">
        <v>40</v>
      </c>
      <c r="T166" t="s" s="142">
        <v>720</v>
      </c>
      <c r="U166" t="s" s="143">
        <v>721</v>
      </c>
      <c r="V166" t="s" s="143">
        <v>722</v>
      </c>
      <c r="W166" t="s" s="144">
        <v>723</v>
      </c>
      <c r="X166" s="21"/>
      <c r="Y166" s="26"/>
    </row>
    <row r="167" ht="16.2" customHeight="1" hidden="1">
      <c r="A167" s="16"/>
      <c r="B167" t="s" s="28">
        <v>670</v>
      </c>
      <c r="C167" t="s" s="28">
        <v>671</v>
      </c>
      <c r="D167" t="s" s="17">
        <v>30</v>
      </c>
      <c r="E167" t="s" s="17">
        <v>31</v>
      </c>
      <c r="F167" t="s" s="17">
        <v>15</v>
      </c>
      <c r="G167" t="s" s="17">
        <v>27</v>
      </c>
      <c r="H167" t="s" s="17">
        <v>35</v>
      </c>
      <c r="I167" t="s" s="17">
        <v>36</v>
      </c>
      <c r="J167" t="s" s="18">
        <v>19</v>
      </c>
      <c r="K167" t="s" s="18">
        <v>19</v>
      </c>
      <c r="L167" t="s" s="18">
        <v>19</v>
      </c>
      <c r="M167" s="19"/>
      <c r="N167" s="20"/>
      <c r="O167" t="s" s="17">
        <v>724</v>
      </c>
      <c r="P167" t="s" s="32">
        <v>40</v>
      </c>
      <c r="Q167" t="s" s="32">
        <v>40</v>
      </c>
      <c r="R167" t="s" s="32">
        <v>40</v>
      </c>
      <c r="S167" t="s" s="32">
        <v>40</v>
      </c>
      <c r="T167" t="s" s="145">
        <v>725</v>
      </c>
      <c r="U167" t="s" s="146">
        <v>726</v>
      </c>
      <c r="V167" t="s" s="146">
        <v>727</v>
      </c>
      <c r="W167" t="s" s="148">
        <v>728</v>
      </c>
      <c r="X167" s="21"/>
      <c r="Y167" s="26"/>
    </row>
    <row r="168" ht="16.2" customHeight="1" hidden="1">
      <c r="A168" s="16"/>
      <c r="B168" t="s" s="52">
        <v>677</v>
      </c>
      <c r="C168" t="s" s="52">
        <v>671</v>
      </c>
      <c r="D168" t="s" s="53">
        <v>30</v>
      </c>
      <c r="E168" t="s" s="53">
        <v>31</v>
      </c>
      <c r="F168" t="s" s="53">
        <v>15</v>
      </c>
      <c r="G168" t="s" s="53">
        <v>27</v>
      </c>
      <c r="H168" t="s" s="53">
        <v>35</v>
      </c>
      <c r="I168" t="s" s="17">
        <v>36</v>
      </c>
      <c r="J168" t="s" s="29">
        <v>19</v>
      </c>
      <c r="K168" t="s" s="18">
        <v>19</v>
      </c>
      <c r="L168" t="s" s="18">
        <v>19</v>
      </c>
      <c r="M168" t="s" s="28">
        <v>729</v>
      </c>
      <c r="N168" t="s" s="29">
        <v>162</v>
      </c>
      <c r="O168" t="s" s="17">
        <v>730</v>
      </c>
      <c r="P168" s="76">
        <v>78</v>
      </c>
      <c r="Q168" s="76">
        <v>100</v>
      </c>
      <c r="R168" s="76">
        <v>72</v>
      </c>
      <c r="S168" s="77">
        <f>AVERAGE(P168:R168)</f>
        <v>83.3333333333333</v>
      </c>
      <c r="T168" t="s" s="149">
        <v>731</v>
      </c>
      <c r="U168" t="s" s="150">
        <v>726</v>
      </c>
      <c r="V168" t="s" s="150">
        <v>727</v>
      </c>
      <c r="W168" t="s" s="152">
        <v>728</v>
      </c>
      <c r="X168" s="21"/>
      <c r="Y168" s="127"/>
    </row>
    <row r="169" ht="16.2" customHeight="1" hidden="1">
      <c r="A169" s="16"/>
      <c r="B169" t="s" s="17">
        <v>674</v>
      </c>
      <c r="C169" t="s" s="28">
        <v>671</v>
      </c>
      <c r="D169" t="s" s="17">
        <v>13</v>
      </c>
      <c r="E169" t="s" s="17">
        <v>702</v>
      </c>
      <c r="F169" t="s" s="17">
        <v>15</v>
      </c>
      <c r="G169" t="s" s="17">
        <v>15</v>
      </c>
      <c r="H169" t="s" s="17">
        <v>58</v>
      </c>
      <c r="I169" t="s" s="17">
        <v>154</v>
      </c>
      <c r="J169" t="s" s="29">
        <v>19</v>
      </c>
      <c r="K169" t="s" s="18">
        <v>19</v>
      </c>
      <c r="L169" t="s" s="67">
        <v>34</v>
      </c>
      <c r="M169" s="19"/>
      <c r="N169" s="20"/>
      <c r="O169" t="s" s="73">
        <v>732</v>
      </c>
      <c r="P169" s="76">
        <v>381</v>
      </c>
      <c r="Q169" s="76">
        <v>565</v>
      </c>
      <c r="R169" s="76">
        <v>664</v>
      </c>
      <c r="S169" s="77">
        <f>AVERAGE(P169:R169)</f>
        <v>536.666666666667</v>
      </c>
      <c r="T169" s="21"/>
      <c r="U169" s="21"/>
      <c r="V169" s="25"/>
      <c r="W169" s="25"/>
      <c r="X169" s="21"/>
      <c r="Y169" s="129"/>
    </row>
    <row r="170" ht="16.2" customHeight="1" hidden="1">
      <c r="A170" s="16"/>
      <c r="B170" t="s" s="153">
        <v>733</v>
      </c>
      <c r="C170" t="s" s="28">
        <v>671</v>
      </c>
      <c r="D170" t="s" s="17">
        <v>13</v>
      </c>
      <c r="E170" t="s" s="17">
        <v>734</v>
      </c>
      <c r="F170" t="s" s="17">
        <v>15</v>
      </c>
      <c r="G170" t="s" s="17">
        <v>27</v>
      </c>
      <c r="H170" t="s" s="17">
        <v>141</v>
      </c>
      <c r="I170" t="s" s="17">
        <v>33</v>
      </c>
      <c r="J170" t="s" s="71">
        <v>19</v>
      </c>
      <c r="K170" t="s" s="18">
        <v>19</v>
      </c>
      <c r="L170" t="s" s="18">
        <v>19</v>
      </c>
      <c r="M170" s="19"/>
      <c r="N170" s="20"/>
      <c r="O170" t="s" s="17">
        <v>735</v>
      </c>
      <c r="P170" s="76">
        <v>68</v>
      </c>
      <c r="Q170" s="76">
        <v>68</v>
      </c>
      <c r="R170" s="76">
        <v>98</v>
      </c>
      <c r="S170" s="77">
        <f>AVERAGE(P170:R170)</f>
        <v>78</v>
      </c>
      <c r="T170" s="21"/>
      <c r="U170" s="21"/>
      <c r="V170" s="25"/>
      <c r="W170" s="25"/>
      <c r="X170" s="21"/>
      <c r="Y170" s="129"/>
    </row>
    <row r="171" ht="16.2" customHeight="1" hidden="1">
      <c r="A171" s="16"/>
      <c r="B171" t="s" s="153">
        <v>736</v>
      </c>
      <c r="C171" t="s" s="28">
        <v>671</v>
      </c>
      <c r="D171" t="s" s="17">
        <v>13</v>
      </c>
      <c r="E171" t="s" s="17">
        <v>734</v>
      </c>
      <c r="F171" t="s" s="17">
        <v>15</v>
      </c>
      <c r="G171" t="s" s="17">
        <v>27</v>
      </c>
      <c r="H171" t="s" s="17">
        <v>141</v>
      </c>
      <c r="I171" t="s" s="17">
        <v>33</v>
      </c>
      <c r="J171" t="s" s="71">
        <v>19</v>
      </c>
      <c r="K171" t="s" s="18">
        <v>19</v>
      </c>
      <c r="L171" t="s" s="18">
        <v>19</v>
      </c>
      <c r="M171" t="s" s="28">
        <v>737</v>
      </c>
      <c r="N171" t="s" s="29">
        <v>162</v>
      </c>
      <c r="O171" t="s" s="73">
        <v>738</v>
      </c>
      <c r="P171" s="76">
        <v>30</v>
      </c>
      <c r="Q171" s="76">
        <v>72</v>
      </c>
      <c r="R171" s="76">
        <v>39</v>
      </c>
      <c r="S171" s="77">
        <f>AVERAGE(P171:R171)</f>
        <v>47</v>
      </c>
      <c r="T171" s="21"/>
      <c r="U171" s="21"/>
      <c r="V171" s="25"/>
      <c r="W171" s="25"/>
      <c r="X171" s="21"/>
      <c r="Y171" s="129"/>
    </row>
    <row r="172" ht="16.2" customHeight="1" hidden="1">
      <c r="A172" s="16"/>
      <c r="B172" t="s" s="153">
        <v>739</v>
      </c>
      <c r="C172" t="s" s="28">
        <v>671</v>
      </c>
      <c r="D172" t="s" s="17">
        <v>13</v>
      </c>
      <c r="E172" t="s" s="17">
        <v>734</v>
      </c>
      <c r="F172" t="s" s="17">
        <v>15</v>
      </c>
      <c r="G172" t="s" s="17">
        <v>27</v>
      </c>
      <c r="H172" t="s" s="17">
        <v>141</v>
      </c>
      <c r="I172" t="s" s="17">
        <v>33</v>
      </c>
      <c r="J172" t="s" s="71">
        <v>19</v>
      </c>
      <c r="K172" t="s" s="18">
        <v>19</v>
      </c>
      <c r="L172" t="s" s="18">
        <v>19</v>
      </c>
      <c r="M172" t="s" s="28">
        <v>737</v>
      </c>
      <c r="N172" t="s" s="29">
        <v>162</v>
      </c>
      <c r="O172" t="s" s="73">
        <v>740</v>
      </c>
      <c r="P172" s="76">
        <v>66</v>
      </c>
      <c r="Q172" s="76">
        <v>80</v>
      </c>
      <c r="R172" s="76">
        <v>74</v>
      </c>
      <c r="S172" s="77">
        <f>AVERAGE(P172:R172)</f>
        <v>73.3333333333333</v>
      </c>
      <c r="T172" s="21"/>
      <c r="U172" s="21"/>
      <c r="V172" s="25"/>
      <c r="W172" s="25"/>
      <c r="X172" s="21"/>
      <c r="Y172" s="129"/>
    </row>
    <row r="173" ht="16.2" customHeight="1" hidden="1">
      <c r="A173" s="16"/>
      <c r="B173" t="s" s="17">
        <v>741</v>
      </c>
      <c r="C173" t="s" s="28">
        <v>671</v>
      </c>
      <c r="D173" t="s" s="17">
        <v>30</v>
      </c>
      <c r="E173" t="s" s="17">
        <v>742</v>
      </c>
      <c r="F173" t="s" s="17">
        <v>15</v>
      </c>
      <c r="G173" t="s" s="17">
        <v>27</v>
      </c>
      <c r="H173" t="s" s="17">
        <v>28</v>
      </c>
      <c r="I173" t="s" s="17">
        <v>743</v>
      </c>
      <c r="J173" t="s" s="29">
        <v>19</v>
      </c>
      <c r="K173" t="s" s="18">
        <v>19</v>
      </c>
      <c r="L173" t="s" s="18">
        <v>19</v>
      </c>
      <c r="M173" s="19"/>
      <c r="N173" s="20"/>
      <c r="O173" t="s" s="17">
        <v>744</v>
      </c>
      <c r="P173" t="s" s="29">
        <v>40</v>
      </c>
      <c r="Q173" t="s" s="29">
        <v>40</v>
      </c>
      <c r="R173" t="s" s="29">
        <v>40</v>
      </c>
      <c r="S173" t="s" s="29">
        <v>40</v>
      </c>
      <c r="T173" s="21"/>
      <c r="U173" s="21"/>
      <c r="V173" s="25"/>
      <c r="W173" s="25"/>
      <c r="X173" s="21"/>
      <c r="Y173" s="129"/>
    </row>
    <row r="174" ht="16.2" customHeight="1">
      <c r="A174" s="16"/>
      <c r="B174" t="s" s="17">
        <v>741</v>
      </c>
      <c r="C174" t="s" s="28">
        <v>676</v>
      </c>
      <c r="D174" t="s" s="17">
        <v>30</v>
      </c>
      <c r="E174" t="s" s="17">
        <v>742</v>
      </c>
      <c r="F174" t="s" s="17">
        <v>15</v>
      </c>
      <c r="G174" t="s" s="17">
        <v>27</v>
      </c>
      <c r="H174" t="s" s="17">
        <v>745</v>
      </c>
      <c r="I174" t="s" s="17">
        <v>595</v>
      </c>
      <c r="J174" t="s" s="29">
        <v>20</v>
      </c>
      <c r="K174" t="s" s="18">
        <v>19</v>
      </c>
      <c r="L174" t="s" s="18">
        <v>19</v>
      </c>
      <c r="M174" t="s" s="28">
        <v>746</v>
      </c>
      <c r="N174" t="s" s="29">
        <v>635</v>
      </c>
      <c r="O174" t="s" s="17">
        <v>747</v>
      </c>
      <c r="P174" s="76">
        <v>0</v>
      </c>
      <c r="Q174" s="76">
        <v>27</v>
      </c>
      <c r="R174" s="76">
        <v>37</v>
      </c>
      <c r="S174" s="77">
        <f>AVERAGE(P174:R174)</f>
        <v>21.3333333333333</v>
      </c>
      <c r="T174" s="136"/>
      <c r="U174" s="136"/>
      <c r="V174" s="25"/>
      <c r="W174" s="25"/>
      <c r="X174" s="136"/>
      <c r="Y174" s="26"/>
    </row>
    <row r="175" ht="16.2" customHeight="1" hidden="1">
      <c r="A175" s="16"/>
      <c r="B175" t="s" s="17">
        <v>674</v>
      </c>
      <c r="C175" t="s" s="28">
        <v>671</v>
      </c>
      <c r="D175" t="s" s="17">
        <v>13</v>
      </c>
      <c r="E175" t="s" s="31">
        <v>102</v>
      </c>
      <c r="F175" t="s" s="17">
        <v>15</v>
      </c>
      <c r="G175" t="s" s="17">
        <v>27</v>
      </c>
      <c r="H175" t="s" s="17">
        <v>28</v>
      </c>
      <c r="I175" t="s" s="17">
        <v>33</v>
      </c>
      <c r="J175" t="s" s="18">
        <v>19</v>
      </c>
      <c r="K175" t="s" s="18">
        <v>19</v>
      </c>
      <c r="L175" t="s" s="18">
        <v>19</v>
      </c>
      <c r="M175" t="s" s="28">
        <v>748</v>
      </c>
      <c r="N175" s="20"/>
      <c r="O175" t="s" s="17">
        <v>749</v>
      </c>
      <c r="P175" s="41">
        <v>19</v>
      </c>
      <c r="Q175" s="41">
        <v>19</v>
      </c>
      <c r="R175" s="41">
        <v>36</v>
      </c>
      <c r="S175" s="27">
        <f>AVERAGE(P175:R175)</f>
        <v>24.6666666666667</v>
      </c>
      <c r="T175" t="s" s="33">
        <v>750</v>
      </c>
      <c r="U175" t="s" s="34">
        <v>89</v>
      </c>
      <c r="V175" t="s" s="34">
        <v>751</v>
      </c>
      <c r="W175" t="s" s="37">
        <v>752</v>
      </c>
      <c r="X175" s="24"/>
      <c r="Y175" s="26"/>
    </row>
    <row r="176" ht="16.2" customHeight="1" hidden="1">
      <c r="A176" s="16"/>
      <c r="B176" t="s" s="28">
        <v>677</v>
      </c>
      <c r="C176" t="s" s="28">
        <v>671</v>
      </c>
      <c r="D176" t="s" s="17">
        <v>13</v>
      </c>
      <c r="E176" t="s" s="17">
        <v>14</v>
      </c>
      <c r="F176" t="s" s="17">
        <v>15</v>
      </c>
      <c r="G176" t="s" s="17">
        <v>15</v>
      </c>
      <c r="H176" t="s" s="17">
        <v>58</v>
      </c>
      <c r="I176" t="s" s="17">
        <v>154</v>
      </c>
      <c r="J176" t="s" s="18">
        <v>19</v>
      </c>
      <c r="K176" t="s" s="18">
        <v>19</v>
      </c>
      <c r="L176" t="s" s="18">
        <v>20</v>
      </c>
      <c r="M176" t="s" s="28">
        <v>753</v>
      </c>
      <c r="N176" t="s" s="29">
        <v>293</v>
      </c>
      <c r="O176" t="s" s="17">
        <v>754</v>
      </c>
      <c r="P176" s="41">
        <v>32</v>
      </c>
      <c r="Q176" s="41">
        <v>31</v>
      </c>
      <c r="R176" s="41">
        <v>46</v>
      </c>
      <c r="S176" s="27">
        <f>AVERAGE(P176:R176)</f>
        <v>36.3333333333333</v>
      </c>
      <c r="T176" t="s" s="116">
        <v>755</v>
      </c>
      <c r="U176" t="s" s="117">
        <v>756</v>
      </c>
      <c r="V176" t="s" s="154">
        <v>757</v>
      </c>
      <c r="W176" t="s" s="117">
        <v>758</v>
      </c>
      <c r="X176" s="155"/>
      <c r="Y176" s="26"/>
    </row>
    <row r="177" ht="16.2" customHeight="1" hidden="1">
      <c r="A177" s="16"/>
      <c r="B177" t="s" s="28">
        <v>674</v>
      </c>
      <c r="C177" t="s" s="28">
        <v>671</v>
      </c>
      <c r="D177" t="s" s="17">
        <v>25</v>
      </c>
      <c r="E177" t="s" s="17">
        <v>672</v>
      </c>
      <c r="F177" t="s" s="17">
        <v>93</v>
      </c>
      <c r="G177" t="s" s="17">
        <v>94</v>
      </c>
      <c r="H177" t="s" s="17">
        <v>759</v>
      </c>
      <c r="I177" t="s" s="17">
        <v>360</v>
      </c>
      <c r="J177" t="s" s="29">
        <v>19</v>
      </c>
      <c r="K177" t="s" s="18">
        <v>19</v>
      </c>
      <c r="L177" t="s" s="18">
        <v>19</v>
      </c>
      <c r="M177" s="19"/>
      <c r="N177" s="20"/>
      <c r="O177" t="s" s="17">
        <v>760</v>
      </c>
      <c r="P177" t="s" s="32">
        <v>40</v>
      </c>
      <c r="Q177" t="s" s="32">
        <v>40</v>
      </c>
      <c r="R177" t="s" s="32">
        <v>40</v>
      </c>
      <c r="S177" t="s" s="32">
        <v>40</v>
      </c>
      <c r="T177" t="s" s="156">
        <v>725</v>
      </c>
      <c r="U177" t="s" s="157">
        <v>726</v>
      </c>
      <c r="V177" t="s" s="157">
        <v>727</v>
      </c>
      <c r="W177" t="s" s="119">
        <v>728</v>
      </c>
      <c r="X177" s="21"/>
      <c r="Y177" s="26"/>
    </row>
    <row r="178" ht="16.2" customHeight="1" hidden="1">
      <c r="A178" s="16"/>
      <c r="B178" t="s" s="52">
        <v>674</v>
      </c>
      <c r="C178" t="s" s="52">
        <v>671</v>
      </c>
      <c r="D178" t="s" s="53">
        <v>25</v>
      </c>
      <c r="E178" t="s" s="53">
        <v>444</v>
      </c>
      <c r="F178" t="s" s="53">
        <v>93</v>
      </c>
      <c r="G178" t="s" s="53">
        <v>94</v>
      </c>
      <c r="H178" t="s" s="53">
        <v>761</v>
      </c>
      <c r="I178" t="s" s="53">
        <v>642</v>
      </c>
      <c r="J178" t="s" s="81">
        <v>19</v>
      </c>
      <c r="K178" t="s" s="81">
        <v>19</v>
      </c>
      <c r="L178" t="s" s="81">
        <v>19</v>
      </c>
      <c r="M178" s="19"/>
      <c r="N178" s="20"/>
      <c r="O178" t="s" s="17">
        <v>762</v>
      </c>
      <c r="P178" s="76">
        <v>40</v>
      </c>
      <c r="Q178" s="76">
        <v>14</v>
      </c>
      <c r="R178" s="76">
        <v>23</v>
      </c>
      <c r="S178" s="77">
        <f>AVERAGE(P178:R178)</f>
        <v>25.6666666666667</v>
      </c>
      <c r="T178" s="21"/>
      <c r="U178" s="21"/>
      <c r="V178" s="25"/>
      <c r="W178" s="25"/>
      <c r="X178" s="21"/>
      <c r="Y178" s="127"/>
    </row>
    <row r="179" ht="16.2" customHeight="1" hidden="1">
      <c r="A179" s="16"/>
      <c r="B179" t="s" s="52">
        <v>670</v>
      </c>
      <c r="C179" t="s" s="52">
        <v>671</v>
      </c>
      <c r="D179" t="s" s="53">
        <v>25</v>
      </c>
      <c r="E179" t="s" s="53">
        <v>444</v>
      </c>
      <c r="F179" t="s" s="53">
        <v>15</v>
      </c>
      <c r="G179" t="s" s="53">
        <v>27</v>
      </c>
      <c r="H179" t="s" s="53">
        <v>445</v>
      </c>
      <c r="I179" t="s" s="53">
        <v>446</v>
      </c>
      <c r="J179" t="s" s="81">
        <v>19</v>
      </c>
      <c r="K179" t="s" s="81">
        <v>19</v>
      </c>
      <c r="L179" t="s" s="81">
        <v>19</v>
      </c>
      <c r="M179" s="19"/>
      <c r="N179" s="20"/>
      <c r="O179" t="s" s="17">
        <v>763</v>
      </c>
      <c r="P179" s="76">
        <v>7</v>
      </c>
      <c r="Q179" s="76">
        <v>15</v>
      </c>
      <c r="R179" s="76">
        <v>5</v>
      </c>
      <c r="S179" s="77">
        <f>AVERAGE(P179:R179)</f>
        <v>9</v>
      </c>
      <c r="T179" s="136"/>
      <c r="U179" s="136"/>
      <c r="V179" s="137"/>
      <c r="W179" s="137"/>
      <c r="X179" s="136"/>
      <c r="Y179" s="15"/>
    </row>
    <row r="180" ht="16.2" customHeight="1" hidden="1">
      <c r="A180" s="16"/>
      <c r="B180" t="s" s="28">
        <v>733</v>
      </c>
      <c r="C180" t="s" s="28">
        <v>671</v>
      </c>
      <c r="D180" t="s" s="17">
        <v>25</v>
      </c>
      <c r="E180" t="s" s="17">
        <v>444</v>
      </c>
      <c r="F180" t="s" s="17">
        <v>15</v>
      </c>
      <c r="G180" t="s" s="17">
        <v>27</v>
      </c>
      <c r="H180" t="s" s="17">
        <v>581</v>
      </c>
      <c r="I180" t="s" s="17">
        <v>33</v>
      </c>
      <c r="J180" t="s" s="29">
        <v>19</v>
      </c>
      <c r="K180" t="s" s="18">
        <v>19</v>
      </c>
      <c r="L180" t="s" s="18">
        <v>19</v>
      </c>
      <c r="M180" s="19"/>
      <c r="N180" s="20"/>
      <c r="O180" t="s" s="17">
        <v>764</v>
      </c>
      <c r="P180" s="41">
        <v>7</v>
      </c>
      <c r="Q180" s="41">
        <v>3</v>
      </c>
      <c r="R180" s="41">
        <v>5</v>
      </c>
      <c r="S180" s="27">
        <f>AVERAGE(P180:R180)</f>
        <v>5</v>
      </c>
      <c r="T180" s="159"/>
      <c r="U180" s="160"/>
      <c r="V180" s="161">
        <v>56552598853</v>
      </c>
      <c r="W180" t="s" s="119">
        <v>765</v>
      </c>
      <c r="X180" s="104"/>
      <c r="Y180" s="105"/>
    </row>
    <row r="181" ht="16.2" customHeight="1" hidden="1">
      <c r="A181" s="16"/>
      <c r="B181" t="s" s="52">
        <v>766</v>
      </c>
      <c r="C181" t="s" s="52">
        <v>671</v>
      </c>
      <c r="D181" t="s" s="53">
        <v>25</v>
      </c>
      <c r="E181" t="s" s="53">
        <v>444</v>
      </c>
      <c r="F181" t="s" s="53">
        <v>15</v>
      </c>
      <c r="G181" t="s" s="53">
        <v>27</v>
      </c>
      <c r="H181" t="s" s="53">
        <v>581</v>
      </c>
      <c r="I181" t="s" s="53">
        <v>33</v>
      </c>
      <c r="J181" t="s" s="81">
        <v>19</v>
      </c>
      <c r="K181" t="s" s="81">
        <v>19</v>
      </c>
      <c r="L181" t="s" s="81">
        <v>19</v>
      </c>
      <c r="M181" s="19"/>
      <c r="N181" s="20"/>
      <c r="O181" t="s" s="17">
        <v>767</v>
      </c>
      <c r="P181" s="76">
        <v>179</v>
      </c>
      <c r="Q181" s="76">
        <v>199</v>
      </c>
      <c r="R181" s="76">
        <v>135</v>
      </c>
      <c r="S181" s="77">
        <f>AVERAGE(P181:R181)</f>
        <v>171</v>
      </c>
      <c r="T181" s="21"/>
      <c r="U181" s="21"/>
      <c r="V181" t="s" s="162">
        <v>632</v>
      </c>
      <c r="W181" s="25"/>
      <c r="X181" s="21"/>
      <c r="Y181" s="26"/>
    </row>
    <row r="182" ht="16.2" customHeight="1" hidden="1">
      <c r="A182" s="16"/>
      <c r="B182" t="s" s="28">
        <v>768</v>
      </c>
      <c r="C182" t="s" s="28">
        <v>671</v>
      </c>
      <c r="D182" t="s" s="17">
        <v>25</v>
      </c>
      <c r="E182" t="s" s="17">
        <v>444</v>
      </c>
      <c r="F182" t="s" s="17">
        <v>15</v>
      </c>
      <c r="G182" t="s" s="17">
        <v>27</v>
      </c>
      <c r="H182" t="s" s="17">
        <v>581</v>
      </c>
      <c r="I182" t="s" s="17">
        <v>33</v>
      </c>
      <c r="J182" t="s" s="29">
        <v>19</v>
      </c>
      <c r="K182" t="s" s="18">
        <v>19</v>
      </c>
      <c r="L182" t="s" s="18">
        <v>19</v>
      </c>
      <c r="M182" t="s" s="28">
        <v>634</v>
      </c>
      <c r="N182" t="s" s="29">
        <v>635</v>
      </c>
      <c r="O182" t="s" s="17">
        <v>636</v>
      </c>
      <c r="P182" s="41">
        <v>469</v>
      </c>
      <c r="Q182" s="41">
        <v>553</v>
      </c>
      <c r="R182" s="41">
        <v>652</v>
      </c>
      <c r="S182" s="27">
        <f>AVERAGE(P182:R182)</f>
        <v>558</v>
      </c>
      <c r="T182" t="s" s="33">
        <v>769</v>
      </c>
      <c r="U182" t="s" s="34">
        <v>770</v>
      </c>
      <c r="V182" t="s" s="163">
        <v>771</v>
      </c>
      <c r="W182" t="s" s="36">
        <v>772</v>
      </c>
      <c r="X182" s="24"/>
      <c r="Y182" s="26"/>
    </row>
    <row r="183" ht="16.2" customHeight="1" hidden="1">
      <c r="A183" s="16"/>
      <c r="B183" t="s" s="28">
        <v>674</v>
      </c>
      <c r="C183" t="s" s="28">
        <v>671</v>
      </c>
      <c r="D183" t="s" s="17">
        <v>25</v>
      </c>
      <c r="E183" t="s" s="17">
        <v>678</v>
      </c>
      <c r="F183" t="s" s="17">
        <v>93</v>
      </c>
      <c r="G183" t="s" s="17">
        <v>94</v>
      </c>
      <c r="H183" t="s" s="17">
        <v>773</v>
      </c>
      <c r="I183" t="s" s="17">
        <v>693</v>
      </c>
      <c r="J183" t="s" s="29">
        <v>19</v>
      </c>
      <c r="K183" t="s" s="18">
        <v>19</v>
      </c>
      <c r="L183" t="s" s="18">
        <v>19</v>
      </c>
      <c r="M183" t="s" s="28">
        <v>634</v>
      </c>
      <c r="N183" t="s" s="29">
        <v>635</v>
      </c>
      <c r="O183" t="s" s="17">
        <v>636</v>
      </c>
      <c r="P183" s="41">
        <v>469</v>
      </c>
      <c r="Q183" s="41">
        <v>553</v>
      </c>
      <c r="R183" s="41">
        <v>652</v>
      </c>
      <c r="S183" s="27">
        <f>AVERAGE(P183:R183)</f>
        <v>558</v>
      </c>
      <c r="T183" t="s" s="33">
        <v>774</v>
      </c>
      <c r="U183" t="s" s="121">
        <v>775</v>
      </c>
      <c r="V183" t="s" s="164">
        <v>776</v>
      </c>
      <c r="W183" t="s" s="121">
        <v>777</v>
      </c>
      <c r="X183" s="24"/>
      <c r="Y183" s="26"/>
    </row>
    <row r="184" ht="16.2" customHeight="1" hidden="1">
      <c r="A184" s="16"/>
      <c r="B184" t="s" s="28">
        <v>674</v>
      </c>
      <c r="C184" t="s" s="28">
        <v>671</v>
      </c>
      <c r="D184" t="s" s="17">
        <v>25</v>
      </c>
      <c r="E184" t="s" s="17">
        <v>678</v>
      </c>
      <c r="F184" t="s" s="17">
        <v>93</v>
      </c>
      <c r="G184" t="s" s="17">
        <v>94</v>
      </c>
      <c r="H184" t="s" s="17">
        <v>778</v>
      </c>
      <c r="I184" t="s" s="17">
        <v>360</v>
      </c>
      <c r="J184" t="s" s="29">
        <v>34</v>
      </c>
      <c r="K184" t="s" s="18">
        <v>19</v>
      </c>
      <c r="L184" t="s" s="18">
        <v>19</v>
      </c>
      <c r="M184" t="s" s="28">
        <v>634</v>
      </c>
      <c r="N184" t="s" s="29">
        <v>635</v>
      </c>
      <c r="O184" t="s" s="17">
        <v>636</v>
      </c>
      <c r="P184" s="41">
        <v>469</v>
      </c>
      <c r="Q184" s="41">
        <v>553</v>
      </c>
      <c r="R184" s="41">
        <v>652</v>
      </c>
      <c r="S184" s="27">
        <f>AVERAGE(P184:R184)</f>
        <v>558</v>
      </c>
      <c r="T184" t="s" s="17">
        <v>779</v>
      </c>
      <c r="U184" t="s" s="17">
        <v>224</v>
      </c>
      <c r="V184" t="s" s="165">
        <v>780</v>
      </c>
      <c r="W184" t="s" s="45">
        <v>781</v>
      </c>
      <c r="X184" s="21"/>
      <c r="Y184" s="26"/>
    </row>
    <row r="185" ht="16.2" customHeight="1" hidden="1">
      <c r="A185" s="16"/>
      <c r="B185" t="s" s="28">
        <v>674</v>
      </c>
      <c r="C185" t="s" s="28">
        <v>671</v>
      </c>
      <c r="D185" t="s" s="17">
        <v>30</v>
      </c>
      <c r="E185" t="s" s="17">
        <v>168</v>
      </c>
      <c r="F185" t="s" s="17">
        <v>15</v>
      </c>
      <c r="G185" t="s" s="17">
        <v>27</v>
      </c>
      <c r="H185" t="s" s="17">
        <v>169</v>
      </c>
      <c r="I185" t="s" s="17">
        <v>170</v>
      </c>
      <c r="J185" t="s" s="18">
        <v>34</v>
      </c>
      <c r="K185" t="s" s="18">
        <v>34</v>
      </c>
      <c r="L185" t="s" s="18">
        <v>34</v>
      </c>
      <c r="M185" t="s" s="28">
        <v>634</v>
      </c>
      <c r="N185" t="s" s="29">
        <v>635</v>
      </c>
      <c r="O185" t="s" s="17">
        <v>636</v>
      </c>
      <c r="P185" s="41">
        <v>469</v>
      </c>
      <c r="Q185" s="41">
        <v>553</v>
      </c>
      <c r="R185" s="41">
        <v>652</v>
      </c>
      <c r="S185" s="27">
        <f>AVERAGE(P185:R185)</f>
        <v>558</v>
      </c>
      <c r="T185" t="s" s="33">
        <v>782</v>
      </c>
      <c r="U185" t="s" s="17">
        <v>224</v>
      </c>
      <c r="V185" t="s" s="163">
        <v>783</v>
      </c>
      <c r="W185" t="s" s="121">
        <v>784</v>
      </c>
      <c r="X185" s="24"/>
      <c r="Y185" s="26"/>
    </row>
    <row r="186" ht="16.2" customHeight="1" hidden="1">
      <c r="A186" s="16"/>
      <c r="B186" t="s" s="38">
        <v>674</v>
      </c>
      <c r="C186" t="s" s="38">
        <v>671</v>
      </c>
      <c r="D186" t="s" s="39">
        <v>25</v>
      </c>
      <c r="E186" t="s" s="39">
        <v>444</v>
      </c>
      <c r="F186" t="s" s="39">
        <v>15</v>
      </c>
      <c r="G186" t="s" s="39">
        <v>15</v>
      </c>
      <c r="H186" t="s" s="39">
        <v>58</v>
      </c>
      <c r="I186" t="s" s="39">
        <v>86</v>
      </c>
      <c r="J186" t="s" s="40">
        <v>19</v>
      </c>
      <c r="K186" t="s" s="40">
        <v>19</v>
      </c>
      <c r="L186" t="s" s="40">
        <v>34</v>
      </c>
      <c r="M186" t="s" s="28">
        <v>634</v>
      </c>
      <c r="N186" t="s" s="29">
        <v>635</v>
      </c>
      <c r="O186" t="s" s="17">
        <v>636</v>
      </c>
      <c r="P186" s="41">
        <v>469</v>
      </c>
      <c r="Q186" s="41">
        <v>553</v>
      </c>
      <c r="R186" s="41">
        <v>652</v>
      </c>
      <c r="S186" s="27">
        <f>AVERAGE(P186:R186)</f>
        <v>558</v>
      </c>
      <c r="T186" t="s" s="33">
        <v>785</v>
      </c>
      <c r="U186" t="s" s="17">
        <v>224</v>
      </c>
      <c r="V186" t="s" s="163">
        <v>786</v>
      </c>
      <c r="W186" t="s" s="121">
        <v>787</v>
      </c>
      <c r="X186" s="24"/>
      <c r="Y186" s="26"/>
    </row>
    <row r="187" ht="16.2" customHeight="1" hidden="1">
      <c r="A187" s="16"/>
      <c r="B187" t="s" s="28">
        <v>674</v>
      </c>
      <c r="C187" t="s" s="28">
        <v>671</v>
      </c>
      <c r="D187" t="s" s="17">
        <v>25</v>
      </c>
      <c r="E187" t="s" s="17">
        <v>672</v>
      </c>
      <c r="F187" t="s" s="17">
        <v>15</v>
      </c>
      <c r="G187" t="s" s="17">
        <v>15</v>
      </c>
      <c r="H187" t="s" s="17">
        <v>47</v>
      </c>
      <c r="I187" t="s" s="17">
        <v>48</v>
      </c>
      <c r="J187" t="s" s="29">
        <v>19</v>
      </c>
      <c r="K187" t="s" s="18">
        <v>20</v>
      </c>
      <c r="L187" t="s" s="18">
        <v>20</v>
      </c>
      <c r="M187" t="s" s="28">
        <v>634</v>
      </c>
      <c r="N187" t="s" s="29">
        <v>635</v>
      </c>
      <c r="O187" t="s" s="17">
        <v>636</v>
      </c>
      <c r="P187" s="41">
        <v>469</v>
      </c>
      <c r="Q187" s="41">
        <v>553</v>
      </c>
      <c r="R187" s="41">
        <v>652</v>
      </c>
      <c r="S187" s="27">
        <f>AVERAGE(P187:R187)</f>
        <v>558</v>
      </c>
      <c r="T187" t="s" s="17">
        <v>788</v>
      </c>
      <c r="U187" t="s" s="17">
        <v>375</v>
      </c>
      <c r="V187" s="41">
        <v>56322268700</v>
      </c>
      <c r="W187" t="s" s="45">
        <v>789</v>
      </c>
      <c r="X187" s="21"/>
      <c r="Y187" s="26"/>
    </row>
    <row r="188" ht="16.2" customHeight="1" hidden="1">
      <c r="A188" s="16"/>
      <c r="B188" t="s" s="28">
        <v>674</v>
      </c>
      <c r="C188" t="s" s="28">
        <v>671</v>
      </c>
      <c r="D188" t="s" s="17">
        <v>25</v>
      </c>
      <c r="E188" t="s" s="17">
        <v>790</v>
      </c>
      <c r="F188" t="s" s="17">
        <v>15</v>
      </c>
      <c r="G188" t="s" s="17">
        <v>15</v>
      </c>
      <c r="H188" t="s" s="17">
        <v>47</v>
      </c>
      <c r="I188" t="s" s="17">
        <v>48</v>
      </c>
      <c r="J188" t="s" s="29">
        <v>19</v>
      </c>
      <c r="K188" t="s" s="18">
        <v>19</v>
      </c>
      <c r="L188" t="s" s="18">
        <v>20</v>
      </c>
      <c r="M188" t="s" s="28">
        <v>791</v>
      </c>
      <c r="N188" t="s" s="29">
        <v>162</v>
      </c>
      <c r="O188" t="s" s="17">
        <v>792</v>
      </c>
      <c r="P188" s="41">
        <v>178</v>
      </c>
      <c r="Q188" s="41">
        <v>163</v>
      </c>
      <c r="R188" s="41">
        <v>143</v>
      </c>
      <c r="S188" s="27">
        <f>AVERAGE(P188:R188)</f>
        <v>161.333333333333</v>
      </c>
      <c r="T188" t="s" s="33">
        <v>793</v>
      </c>
      <c r="U188" t="s" s="121">
        <v>794</v>
      </c>
      <c r="V188" t="s" s="37">
        <v>639</v>
      </c>
      <c r="W188" t="s" s="121">
        <v>795</v>
      </c>
      <c r="X188" s="166"/>
      <c r="Y188" s="105"/>
    </row>
    <row r="189" ht="16.2" customHeight="1" hidden="1">
      <c r="A189" s="16"/>
      <c r="B189" t="s" s="38">
        <v>674</v>
      </c>
      <c r="C189" t="s" s="38">
        <v>671</v>
      </c>
      <c r="D189" t="s" s="39">
        <v>25</v>
      </c>
      <c r="E189" t="s" s="39">
        <v>796</v>
      </c>
      <c r="F189" t="s" s="39">
        <v>15</v>
      </c>
      <c r="G189" t="s" s="39">
        <v>15</v>
      </c>
      <c r="H189" t="s" s="39">
        <v>58</v>
      </c>
      <c r="I189" t="s" s="39">
        <v>86</v>
      </c>
      <c r="J189" t="s" s="40">
        <v>19</v>
      </c>
      <c r="K189" t="s" s="40">
        <v>34</v>
      </c>
      <c r="L189" t="s" s="40">
        <v>34</v>
      </c>
      <c r="M189" s="19"/>
      <c r="N189" s="20"/>
      <c r="O189" t="s" s="17">
        <v>797</v>
      </c>
      <c r="P189" s="41">
        <v>16</v>
      </c>
      <c r="Q189" s="41">
        <v>17</v>
      </c>
      <c r="R189" s="41">
        <v>15</v>
      </c>
      <c r="S189" s="27">
        <f>AVERAGE(P189:R189)</f>
        <v>16</v>
      </c>
      <c r="T189" s="23"/>
      <c r="U189" s="24"/>
      <c r="V189" t="s" s="34">
        <v>798</v>
      </c>
      <c r="W189" s="110"/>
      <c r="X189" s="24"/>
      <c r="Y189" s="26"/>
    </row>
    <row r="190" ht="16.2" customHeight="1" hidden="1">
      <c r="A190" s="16"/>
      <c r="B190" t="s" s="28">
        <v>674</v>
      </c>
      <c r="C190" t="s" s="28">
        <v>671</v>
      </c>
      <c r="D190" t="s" s="17">
        <v>25</v>
      </c>
      <c r="E190" t="s" s="17">
        <v>513</v>
      </c>
      <c r="F190" t="s" s="17">
        <v>21</v>
      </c>
      <c r="G190" t="s" s="17">
        <v>16</v>
      </c>
      <c r="H190" t="s" s="17">
        <v>277</v>
      </c>
      <c r="I190" t="s" s="17">
        <v>799</v>
      </c>
      <c r="J190" t="s" s="29">
        <v>19</v>
      </c>
      <c r="K190" t="s" s="18">
        <v>20</v>
      </c>
      <c r="L190" t="s" s="18">
        <v>20</v>
      </c>
      <c r="M190" t="s" s="28">
        <v>791</v>
      </c>
      <c r="N190" t="s" s="29">
        <v>162</v>
      </c>
      <c r="O190" t="s" s="17">
        <v>792</v>
      </c>
      <c r="P190" s="41">
        <v>178</v>
      </c>
      <c r="Q190" s="41">
        <v>163</v>
      </c>
      <c r="R190" s="41">
        <v>143</v>
      </c>
      <c r="S190" s="27">
        <f>AVERAGE(P190:R190)</f>
        <v>161.333333333333</v>
      </c>
      <c r="T190" t="s" s="33">
        <v>800</v>
      </c>
      <c r="U190" t="s" s="34">
        <v>801</v>
      </c>
      <c r="V190" t="s" s="164">
        <v>776</v>
      </c>
      <c r="W190" t="s" s="61">
        <v>802</v>
      </c>
      <c r="X190" t="s" s="34">
        <v>20</v>
      </c>
      <c r="Y190" s="26"/>
    </row>
    <row r="191" ht="16.2" customHeight="1" hidden="1">
      <c r="A191" t="s" s="68">
        <v>287</v>
      </c>
      <c r="B191" t="s" s="28">
        <v>674</v>
      </c>
      <c r="C191" t="s" s="28">
        <v>671</v>
      </c>
      <c r="D191" t="s" s="17">
        <v>25</v>
      </c>
      <c r="E191" t="s" s="17">
        <v>672</v>
      </c>
      <c r="F191" t="s" s="17">
        <v>93</v>
      </c>
      <c r="G191" t="s" s="17">
        <v>679</v>
      </c>
      <c r="H191" t="s" s="17">
        <v>803</v>
      </c>
      <c r="I191" t="s" s="17">
        <v>804</v>
      </c>
      <c r="J191" t="s" s="29">
        <v>19</v>
      </c>
      <c r="K191" t="s" s="18">
        <v>19</v>
      </c>
      <c r="L191" t="s" s="18">
        <v>19</v>
      </c>
      <c r="M191" t="s" s="28">
        <v>791</v>
      </c>
      <c r="N191" t="s" s="29">
        <v>162</v>
      </c>
      <c r="O191" t="s" s="17">
        <v>792</v>
      </c>
      <c r="P191" s="41">
        <v>178</v>
      </c>
      <c r="Q191" s="41">
        <v>163</v>
      </c>
      <c r="R191" s="41">
        <v>143</v>
      </c>
      <c r="S191" s="27">
        <f>AVERAGE(P191:R191)</f>
        <v>161.333333333333</v>
      </c>
      <c r="T191" t="s" s="17">
        <v>805</v>
      </c>
      <c r="U191" t="s" s="17">
        <v>224</v>
      </c>
      <c r="V191" t="s" s="163">
        <v>771</v>
      </c>
      <c r="W191" t="s" s="45">
        <v>806</v>
      </c>
      <c r="X191" s="21"/>
      <c r="Y191" s="26"/>
    </row>
    <row r="192" ht="16.2" customHeight="1" hidden="1">
      <c r="A192" t="s" s="68">
        <v>807</v>
      </c>
      <c r="B192" t="s" s="28">
        <v>674</v>
      </c>
      <c r="C192" t="s" s="28">
        <v>671</v>
      </c>
      <c r="D192" t="s" s="17">
        <v>25</v>
      </c>
      <c r="E192" t="s" s="17">
        <v>444</v>
      </c>
      <c r="F192" t="s" s="17">
        <v>93</v>
      </c>
      <c r="G192" t="s" s="17">
        <v>679</v>
      </c>
      <c r="H192" t="s" s="17">
        <v>808</v>
      </c>
      <c r="I192" t="s" s="17">
        <v>809</v>
      </c>
      <c r="J192" t="s" s="29">
        <v>19</v>
      </c>
      <c r="K192" t="s" s="18">
        <v>19</v>
      </c>
      <c r="L192" t="s" s="18">
        <v>19</v>
      </c>
      <c r="M192" t="s" s="28">
        <v>791</v>
      </c>
      <c r="N192" t="s" s="29">
        <v>162</v>
      </c>
      <c r="O192" t="s" s="17">
        <v>792</v>
      </c>
      <c r="P192" s="41">
        <v>178</v>
      </c>
      <c r="Q192" s="41">
        <v>163</v>
      </c>
      <c r="R192" s="41">
        <v>143</v>
      </c>
      <c r="S192" s="27">
        <f>AVERAGE(P192:R192)</f>
        <v>161.333333333333</v>
      </c>
      <c r="T192" t="s" s="17">
        <v>810</v>
      </c>
      <c r="U192" t="s" s="17">
        <v>224</v>
      </c>
      <c r="V192" t="s" s="163">
        <v>786</v>
      </c>
      <c r="W192" t="s" s="45">
        <v>811</v>
      </c>
      <c r="X192" s="21"/>
      <c r="Y192" s="26"/>
    </row>
    <row r="193" ht="16.2" customHeight="1" hidden="1">
      <c r="A193" s="16"/>
      <c r="B193" t="s" s="28">
        <v>812</v>
      </c>
      <c r="C193" t="s" s="28">
        <v>813</v>
      </c>
      <c r="D193" t="s" s="17">
        <v>25</v>
      </c>
      <c r="E193" t="s" s="17">
        <v>814</v>
      </c>
      <c r="F193" t="s" s="17">
        <v>15</v>
      </c>
      <c r="G193" t="s" s="17">
        <v>15</v>
      </c>
      <c r="H193" t="s" s="17">
        <v>28</v>
      </c>
      <c r="I193" t="s" s="17">
        <v>18</v>
      </c>
      <c r="J193" t="s" s="29">
        <v>19</v>
      </c>
      <c r="K193" t="s" s="18">
        <v>20</v>
      </c>
      <c r="L193" t="s" s="18">
        <v>20</v>
      </c>
      <c r="M193" t="s" s="28">
        <v>791</v>
      </c>
      <c r="N193" t="s" s="29">
        <v>162</v>
      </c>
      <c r="O193" t="s" s="17">
        <v>792</v>
      </c>
      <c r="P193" s="41">
        <v>178</v>
      </c>
      <c r="Q193" s="41">
        <v>163</v>
      </c>
      <c r="R193" s="41">
        <v>143</v>
      </c>
      <c r="S193" s="27">
        <f>AVERAGE(P193:R193)</f>
        <v>161.333333333333</v>
      </c>
      <c r="T193" t="s" s="167">
        <v>815</v>
      </c>
      <c r="U193" t="s" s="167">
        <v>224</v>
      </c>
      <c r="V193" s="41">
        <v>56322268700</v>
      </c>
      <c r="W193" t="s" s="45">
        <v>816</v>
      </c>
      <c r="X193" s="136"/>
      <c r="Y193" s="26"/>
    </row>
    <row r="194" ht="16.2" customHeight="1">
      <c r="A194" s="16"/>
      <c r="B194" t="s" s="28">
        <v>812</v>
      </c>
      <c r="C194" t="s" s="28">
        <v>817</v>
      </c>
      <c r="D194" t="s" s="17">
        <v>25</v>
      </c>
      <c r="E194" t="s" s="17">
        <v>814</v>
      </c>
      <c r="F194" t="s" s="17">
        <v>15</v>
      </c>
      <c r="G194" t="s" s="17">
        <v>15</v>
      </c>
      <c r="H194" t="s" s="17">
        <v>58</v>
      </c>
      <c r="I194" t="s" s="17">
        <v>86</v>
      </c>
      <c r="J194" t="s" s="29">
        <v>20</v>
      </c>
      <c r="K194" t="s" s="18">
        <v>20</v>
      </c>
      <c r="L194" t="s" s="18">
        <v>20</v>
      </c>
      <c r="M194" s="19"/>
      <c r="N194" s="20"/>
      <c r="O194" t="s" s="17">
        <v>818</v>
      </c>
      <c r="P194" s="41">
        <v>428</v>
      </c>
      <c r="Q194" s="41">
        <v>433</v>
      </c>
      <c r="R194" s="41">
        <v>468</v>
      </c>
      <c r="S194" s="27">
        <f>AVERAGE(P194:R194)</f>
        <v>443</v>
      </c>
      <c r="T194" t="s" s="101">
        <v>819</v>
      </c>
      <c r="U194" t="s" s="168">
        <v>820</v>
      </c>
      <c r="V194" t="s" s="37">
        <v>639</v>
      </c>
      <c r="W194" t="s" s="169">
        <v>821</v>
      </c>
      <c r="X194" s="104"/>
      <c r="Y194" s="105"/>
    </row>
    <row r="195" ht="16.2" customHeight="1">
      <c r="A195" s="16"/>
      <c r="B195" t="s" s="28">
        <v>812</v>
      </c>
      <c r="C195" t="s" s="28">
        <v>817</v>
      </c>
      <c r="D195" t="s" s="17">
        <v>25</v>
      </c>
      <c r="E195" t="s" s="17">
        <v>814</v>
      </c>
      <c r="F195" t="s" s="17">
        <v>15</v>
      </c>
      <c r="G195" t="s" s="17">
        <v>15</v>
      </c>
      <c r="H195" t="s" s="17">
        <v>28</v>
      </c>
      <c r="I195" t="s" s="17">
        <v>65</v>
      </c>
      <c r="J195" t="s" s="29">
        <v>20</v>
      </c>
      <c r="K195" t="s" s="18">
        <v>20</v>
      </c>
      <c r="L195" t="s" s="18">
        <v>20</v>
      </c>
      <c r="M195" s="19"/>
      <c r="N195" s="20"/>
      <c r="O195" t="s" s="17">
        <v>818</v>
      </c>
      <c r="P195" s="41">
        <v>428</v>
      </c>
      <c r="Q195" s="41">
        <v>433</v>
      </c>
      <c r="R195" s="41">
        <v>468</v>
      </c>
      <c r="S195" s="27">
        <f>AVERAGE(P195:R195)</f>
        <v>443</v>
      </c>
      <c r="T195" t="s" s="33">
        <v>800</v>
      </c>
      <c r="U195" t="s" s="34">
        <v>801</v>
      </c>
      <c r="V195" t="s" s="164">
        <v>776</v>
      </c>
      <c r="W195" t="s" s="61">
        <v>802</v>
      </c>
      <c r="X195" s="24"/>
      <c r="Y195" s="26"/>
    </row>
    <row r="196" ht="16.2" customHeight="1">
      <c r="A196" s="16"/>
      <c r="B196" t="s" s="28">
        <v>812</v>
      </c>
      <c r="C196" t="s" s="28">
        <v>817</v>
      </c>
      <c r="D196" t="s" s="17">
        <v>25</v>
      </c>
      <c r="E196" t="s" s="17">
        <v>26</v>
      </c>
      <c r="F196" t="s" s="17">
        <v>15</v>
      </c>
      <c r="G196" t="s" s="17">
        <v>15</v>
      </c>
      <c r="H196" t="s" s="17">
        <v>28</v>
      </c>
      <c r="I196" t="s" s="17">
        <v>65</v>
      </c>
      <c r="J196" t="s" s="32">
        <v>20</v>
      </c>
      <c r="K196" t="s" s="18">
        <v>20</v>
      </c>
      <c r="L196" t="s" s="18">
        <v>20</v>
      </c>
      <c r="M196" s="19"/>
      <c r="N196" s="20"/>
      <c r="O196" t="s" s="17">
        <v>818</v>
      </c>
      <c r="P196" s="41">
        <v>428</v>
      </c>
      <c r="Q196" s="41">
        <v>433</v>
      </c>
      <c r="R196" s="41">
        <v>468</v>
      </c>
      <c r="S196" s="27">
        <f>AVERAGE(P196:R196)</f>
        <v>443</v>
      </c>
      <c r="T196" t="s" s="33">
        <v>822</v>
      </c>
      <c r="U196" t="s" s="121">
        <v>823</v>
      </c>
      <c r="V196" t="s" s="165">
        <v>780</v>
      </c>
      <c r="W196" t="s" s="121">
        <v>824</v>
      </c>
      <c r="X196" s="166"/>
      <c r="Y196" s="105"/>
    </row>
    <row r="197" ht="16.2" customHeight="1">
      <c r="A197" s="16"/>
      <c r="B197" t="s" s="28">
        <v>812</v>
      </c>
      <c r="C197" t="s" s="28">
        <v>817</v>
      </c>
      <c r="D197" t="s" s="17">
        <v>25</v>
      </c>
      <c r="E197" t="s" s="17">
        <v>203</v>
      </c>
      <c r="F197" t="s" s="17">
        <v>15</v>
      </c>
      <c r="G197" t="s" s="17">
        <v>15</v>
      </c>
      <c r="H197" t="s" s="17">
        <v>28</v>
      </c>
      <c r="I197" t="s" s="17">
        <v>65</v>
      </c>
      <c r="J197" t="s" s="29">
        <v>20</v>
      </c>
      <c r="K197" t="s" s="18">
        <v>20</v>
      </c>
      <c r="L197" t="s" s="18">
        <v>20</v>
      </c>
      <c r="M197" s="19"/>
      <c r="N197" s="20"/>
      <c r="O197" t="s" s="17">
        <v>818</v>
      </c>
      <c r="P197" s="41">
        <v>428</v>
      </c>
      <c r="Q197" s="41">
        <v>433</v>
      </c>
      <c r="R197" s="41">
        <v>468</v>
      </c>
      <c r="S197" s="27">
        <f>AVERAGE(P197:R197)</f>
        <v>443</v>
      </c>
      <c r="T197" t="s" s="17">
        <v>825</v>
      </c>
      <c r="U197" t="s" s="17">
        <v>224</v>
      </c>
      <c r="V197" t="s" s="163">
        <v>783</v>
      </c>
      <c r="W197" t="s" s="45">
        <v>826</v>
      </c>
      <c r="X197" s="21"/>
      <c r="Y197" s="26"/>
    </row>
    <row r="198" ht="16.2" customHeight="1" hidden="1">
      <c r="A198" s="16"/>
      <c r="B198" t="s" s="28">
        <v>812</v>
      </c>
      <c r="C198" t="s" s="28">
        <v>813</v>
      </c>
      <c r="D198" t="s" s="17">
        <v>25</v>
      </c>
      <c r="E198" t="s" s="17">
        <v>827</v>
      </c>
      <c r="F198" t="s" s="17">
        <v>15</v>
      </c>
      <c r="G198" t="s" s="17">
        <v>15</v>
      </c>
      <c r="H198" t="s" s="17">
        <v>47</v>
      </c>
      <c r="I198" t="s" s="17">
        <v>48</v>
      </c>
      <c r="J198" t="s" s="29">
        <v>19</v>
      </c>
      <c r="K198" t="s" s="18">
        <v>19</v>
      </c>
      <c r="L198" t="s" s="18">
        <v>20</v>
      </c>
      <c r="M198" s="19"/>
      <c r="N198" s="20"/>
      <c r="O198" s="21"/>
      <c r="P198" s="22"/>
      <c r="Q198" s="22"/>
      <c r="R198" s="22"/>
      <c r="S198" s="27"/>
      <c r="T198" t="s" s="17">
        <v>828</v>
      </c>
      <c r="U198" t="s" s="17">
        <v>224</v>
      </c>
      <c r="V198" t="s" s="170">
        <v>771</v>
      </c>
      <c r="W198" t="s" s="45">
        <v>829</v>
      </c>
      <c r="X198" s="21"/>
      <c r="Y198" s="26"/>
    </row>
    <row r="199" ht="16.2" customHeight="1" hidden="1">
      <c r="A199" s="16"/>
      <c r="B199" t="s" s="28">
        <v>812</v>
      </c>
      <c r="C199" t="s" s="28">
        <v>813</v>
      </c>
      <c r="D199" t="s" s="17">
        <v>25</v>
      </c>
      <c r="E199" t="s" s="17">
        <v>827</v>
      </c>
      <c r="F199" t="s" s="17">
        <v>15</v>
      </c>
      <c r="G199" t="s" s="17">
        <v>15</v>
      </c>
      <c r="H199" t="s" s="17">
        <v>58</v>
      </c>
      <c r="I199" t="s" s="17">
        <v>209</v>
      </c>
      <c r="J199" t="s" s="29">
        <v>19</v>
      </c>
      <c r="K199" t="s" s="18">
        <v>19</v>
      </c>
      <c r="L199" t="s" s="18">
        <v>20</v>
      </c>
      <c r="M199" s="19"/>
      <c r="N199" s="20"/>
      <c r="O199" s="21"/>
      <c r="P199" s="22"/>
      <c r="Q199" s="22"/>
      <c r="R199" s="22"/>
      <c r="S199" s="27"/>
      <c r="T199" t="s" s="33">
        <v>822</v>
      </c>
      <c r="U199" t="s" s="17">
        <v>224</v>
      </c>
      <c r="V199" t="s" s="29">
        <v>830</v>
      </c>
      <c r="W199" t="s" s="169">
        <v>824</v>
      </c>
      <c r="X199" s="21"/>
      <c r="Y199" s="26"/>
    </row>
    <row r="200" ht="16.2" customHeight="1" hidden="1">
      <c r="A200" s="16"/>
      <c r="B200" t="s" s="38">
        <v>812</v>
      </c>
      <c r="C200" t="s" s="38">
        <v>813</v>
      </c>
      <c r="D200" t="s" s="39">
        <v>25</v>
      </c>
      <c r="E200" t="s" s="39">
        <v>831</v>
      </c>
      <c r="F200" t="s" s="39">
        <v>15</v>
      </c>
      <c r="G200" t="s" s="39">
        <v>15</v>
      </c>
      <c r="H200" t="s" s="39">
        <v>28</v>
      </c>
      <c r="I200" t="s" s="39">
        <v>832</v>
      </c>
      <c r="J200" t="s" s="40">
        <v>19</v>
      </c>
      <c r="K200" t="s" s="40">
        <v>19</v>
      </c>
      <c r="L200" t="s" s="40">
        <v>34</v>
      </c>
      <c r="M200" s="19"/>
      <c r="N200" s="20"/>
      <c r="O200" t="s" s="17">
        <v>818</v>
      </c>
      <c r="P200" s="41">
        <v>428</v>
      </c>
      <c r="Q200" s="41">
        <v>433</v>
      </c>
      <c r="R200" s="41">
        <v>468</v>
      </c>
      <c r="S200" s="27">
        <f>AVERAGE(P200:R200)</f>
        <v>443</v>
      </c>
      <c r="T200" t="s" s="17">
        <v>810</v>
      </c>
      <c r="U200" t="s" s="17">
        <v>224</v>
      </c>
      <c r="V200" t="s" s="163">
        <v>786</v>
      </c>
      <c r="W200" t="s" s="45">
        <v>811</v>
      </c>
      <c r="X200" s="21"/>
      <c r="Y200" s="26"/>
    </row>
    <row r="201" ht="16.2" customHeight="1">
      <c r="A201" s="16"/>
      <c r="B201" t="s" s="28">
        <v>833</v>
      </c>
      <c r="C201" t="s" s="28">
        <v>817</v>
      </c>
      <c r="D201" t="s" s="17">
        <v>25</v>
      </c>
      <c r="E201" t="s" s="17">
        <v>26</v>
      </c>
      <c r="F201" t="s" s="17">
        <v>15</v>
      </c>
      <c r="G201" t="s" s="17">
        <v>27</v>
      </c>
      <c r="H201" t="s" s="17">
        <v>28</v>
      </c>
      <c r="I201" t="s" s="17">
        <v>18</v>
      </c>
      <c r="J201" t="s" s="29">
        <v>20</v>
      </c>
      <c r="K201" t="s" s="18">
        <v>20</v>
      </c>
      <c r="L201" t="s" s="18">
        <v>20</v>
      </c>
      <c r="M201" s="19"/>
      <c r="N201" s="20"/>
      <c r="O201" t="s" s="17">
        <v>818</v>
      </c>
      <c r="P201" s="41">
        <v>428</v>
      </c>
      <c r="Q201" s="41">
        <v>433</v>
      </c>
      <c r="R201" s="41">
        <v>468</v>
      </c>
      <c r="S201" s="27">
        <f>AVERAGE(P201:R201)</f>
        <v>443</v>
      </c>
      <c r="T201" t="s" s="17">
        <v>788</v>
      </c>
      <c r="U201" t="s" s="17">
        <v>224</v>
      </c>
      <c r="V201" s="41">
        <v>56322268700</v>
      </c>
      <c r="W201" t="s" s="45">
        <v>789</v>
      </c>
      <c r="X201" s="21"/>
      <c r="Y201" s="26"/>
    </row>
    <row r="202" ht="16.2" customHeight="1">
      <c r="A202" s="16"/>
      <c r="B202" t="s" s="28">
        <v>812</v>
      </c>
      <c r="C202" t="s" s="28">
        <v>817</v>
      </c>
      <c r="D202" t="s" s="17">
        <v>25</v>
      </c>
      <c r="E202" t="s" s="17">
        <v>26</v>
      </c>
      <c r="F202" t="s" s="17">
        <v>15</v>
      </c>
      <c r="G202" t="s" s="17">
        <v>27</v>
      </c>
      <c r="H202" t="s" s="17">
        <v>28</v>
      </c>
      <c r="I202" t="s" s="17">
        <v>18</v>
      </c>
      <c r="J202" t="s" s="29">
        <v>20</v>
      </c>
      <c r="K202" t="s" s="18">
        <v>20</v>
      </c>
      <c r="L202" t="s" s="18">
        <v>20</v>
      </c>
      <c r="M202" s="19"/>
      <c r="N202" s="20"/>
      <c r="O202" t="s" s="17">
        <v>834</v>
      </c>
      <c r="P202" s="41">
        <v>27</v>
      </c>
      <c r="Q202" s="41">
        <v>49</v>
      </c>
      <c r="R202" s="41">
        <v>39</v>
      </c>
      <c r="S202" s="27">
        <f>AVERAGE(P202:R202)</f>
        <v>38.3333333333333</v>
      </c>
      <c r="T202" t="s" s="17">
        <v>835</v>
      </c>
      <c r="U202" t="s" s="17">
        <v>130</v>
      </c>
      <c r="V202" t="s" s="37">
        <v>639</v>
      </c>
      <c r="W202" t="s" s="45">
        <v>836</v>
      </c>
      <c r="X202" s="21"/>
      <c r="Y202" s="26"/>
    </row>
    <row r="203" ht="16.2" customHeight="1" hidden="1">
      <c r="A203" s="16"/>
      <c r="B203" t="s" s="28">
        <v>833</v>
      </c>
      <c r="C203" t="s" s="28">
        <v>813</v>
      </c>
      <c r="D203" t="s" s="17">
        <v>30</v>
      </c>
      <c r="E203" t="s" s="17">
        <v>31</v>
      </c>
      <c r="F203" t="s" s="17">
        <v>15</v>
      </c>
      <c r="G203" t="s" s="17">
        <v>27</v>
      </c>
      <c r="H203" t="s" s="17">
        <v>32</v>
      </c>
      <c r="I203" t="s" s="17">
        <v>33</v>
      </c>
      <c r="J203" t="s" s="18">
        <v>19</v>
      </c>
      <c r="K203" t="s" s="18">
        <v>19</v>
      </c>
      <c r="L203" t="s" s="18">
        <v>19</v>
      </c>
      <c r="M203" s="19"/>
      <c r="N203" s="20"/>
      <c r="O203" t="s" s="17">
        <v>834</v>
      </c>
      <c r="P203" s="41">
        <v>27</v>
      </c>
      <c r="Q203" s="41">
        <v>49</v>
      </c>
      <c r="R203" s="41">
        <v>39</v>
      </c>
      <c r="S203" s="27">
        <f>AVERAGE(P203:R203)</f>
        <v>38.3333333333333</v>
      </c>
      <c r="T203" t="s" s="17">
        <v>837</v>
      </c>
      <c r="U203" t="s" s="34">
        <v>838</v>
      </c>
      <c r="V203" t="s" s="164">
        <v>776</v>
      </c>
      <c r="W203" t="s" s="45">
        <v>839</v>
      </c>
      <c r="X203" s="21"/>
      <c r="Y203" s="26"/>
    </row>
    <row r="204" ht="16.2" customHeight="1" hidden="1">
      <c r="A204" s="16"/>
      <c r="B204" t="s" s="28">
        <v>812</v>
      </c>
      <c r="C204" t="s" s="28">
        <v>813</v>
      </c>
      <c r="D204" t="s" s="17">
        <v>30</v>
      </c>
      <c r="E204" t="s" s="17">
        <v>31</v>
      </c>
      <c r="F204" t="s" s="17">
        <v>15</v>
      </c>
      <c r="G204" t="s" s="17">
        <v>27</v>
      </c>
      <c r="H204" t="s" s="17">
        <v>32</v>
      </c>
      <c r="I204" t="s" s="17">
        <v>33</v>
      </c>
      <c r="J204" t="s" s="18">
        <v>19</v>
      </c>
      <c r="K204" t="s" s="18">
        <v>19</v>
      </c>
      <c r="L204" t="s" s="18">
        <v>19</v>
      </c>
      <c r="M204" s="19"/>
      <c r="N204" s="20"/>
      <c r="O204" s="21"/>
      <c r="P204" s="22"/>
      <c r="Q204" s="22"/>
      <c r="R204" s="22"/>
      <c r="S204" s="27"/>
      <c r="T204" t="s" s="17">
        <v>840</v>
      </c>
      <c r="U204" t="s" s="34">
        <v>224</v>
      </c>
      <c r="V204" t="s" s="37">
        <v>841</v>
      </c>
      <c r="W204" t="s" s="45">
        <v>842</v>
      </c>
      <c r="X204" s="21"/>
      <c r="Y204" s="26"/>
    </row>
    <row r="205" ht="16.2" customHeight="1" hidden="1">
      <c r="A205" s="16"/>
      <c r="B205" t="s" s="28">
        <v>833</v>
      </c>
      <c r="C205" t="s" s="28">
        <v>813</v>
      </c>
      <c r="D205" t="s" s="17">
        <v>30</v>
      </c>
      <c r="E205" t="s" s="17">
        <v>31</v>
      </c>
      <c r="F205" t="s" s="17">
        <v>15</v>
      </c>
      <c r="G205" t="s" s="17">
        <v>27</v>
      </c>
      <c r="H205" t="s" s="17">
        <v>35</v>
      </c>
      <c r="I205" t="s" s="17">
        <v>36</v>
      </c>
      <c r="J205" t="s" s="18">
        <v>19</v>
      </c>
      <c r="K205" t="s" s="18">
        <v>19</v>
      </c>
      <c r="L205" t="s" s="18">
        <v>19</v>
      </c>
      <c r="M205" s="19"/>
      <c r="N205" s="20"/>
      <c r="O205" t="s" s="17">
        <v>834</v>
      </c>
      <c r="P205" s="41">
        <v>27</v>
      </c>
      <c r="Q205" s="41">
        <v>49</v>
      </c>
      <c r="R205" s="41">
        <v>39</v>
      </c>
      <c r="S205" s="27">
        <f>AVERAGE(P205:R205)</f>
        <v>38.3333333333333</v>
      </c>
      <c r="T205" t="s" s="17">
        <v>843</v>
      </c>
      <c r="U205" t="s" s="34">
        <v>224</v>
      </c>
      <c r="V205" t="s" s="163">
        <v>783</v>
      </c>
      <c r="W205" t="s" s="45">
        <v>844</v>
      </c>
      <c r="X205" s="21"/>
      <c r="Y205" s="26"/>
    </row>
    <row r="206" ht="16.2" customHeight="1" hidden="1">
      <c r="A206" s="16"/>
      <c r="B206" t="s" s="28">
        <v>812</v>
      </c>
      <c r="C206" t="s" s="28">
        <v>813</v>
      </c>
      <c r="D206" t="s" s="17">
        <v>30</v>
      </c>
      <c r="E206" t="s" s="17">
        <v>31</v>
      </c>
      <c r="F206" t="s" s="17">
        <v>15</v>
      </c>
      <c r="G206" t="s" s="17">
        <v>27</v>
      </c>
      <c r="H206" t="s" s="17">
        <v>35</v>
      </c>
      <c r="I206" t="s" s="17">
        <v>36</v>
      </c>
      <c r="J206" t="s" s="18">
        <v>19</v>
      </c>
      <c r="K206" t="s" s="18">
        <v>19</v>
      </c>
      <c r="L206" t="s" s="18">
        <v>19</v>
      </c>
      <c r="M206" s="19"/>
      <c r="N206" s="20"/>
      <c r="O206" s="21"/>
      <c r="P206" s="22"/>
      <c r="Q206" s="22"/>
      <c r="R206" s="22"/>
      <c r="S206" s="27"/>
      <c r="T206" t="s" s="17">
        <v>845</v>
      </c>
      <c r="U206" t="s" s="34">
        <v>224</v>
      </c>
      <c r="V206" s="171"/>
      <c r="W206" t="s" s="45">
        <v>846</v>
      </c>
      <c r="X206" s="21"/>
      <c r="Y206" s="26"/>
    </row>
    <row r="207" ht="16.2" customHeight="1" hidden="1">
      <c r="A207" s="16"/>
      <c r="B207" t="s" s="17">
        <v>812</v>
      </c>
      <c r="C207" t="s" s="28">
        <v>813</v>
      </c>
      <c r="D207" t="s" s="17">
        <v>30</v>
      </c>
      <c r="E207" t="s" s="17">
        <v>847</v>
      </c>
      <c r="F207" t="s" s="17">
        <v>15</v>
      </c>
      <c r="G207" t="s" s="17">
        <v>27</v>
      </c>
      <c r="H207" t="s" s="17">
        <v>141</v>
      </c>
      <c r="I207" t="s" s="17">
        <v>33</v>
      </c>
      <c r="J207" t="s" s="18">
        <v>19</v>
      </c>
      <c r="K207" t="s" s="18">
        <v>19</v>
      </c>
      <c r="L207" t="s" s="18">
        <v>19</v>
      </c>
      <c r="M207" s="19"/>
      <c r="N207" s="20"/>
      <c r="O207" t="s" s="17">
        <v>834</v>
      </c>
      <c r="P207" s="41">
        <v>27</v>
      </c>
      <c r="Q207" s="41">
        <v>49</v>
      </c>
      <c r="R207" s="41">
        <v>39</v>
      </c>
      <c r="S207" s="27">
        <f>AVERAGE(P207:R207)</f>
        <v>38.3333333333333</v>
      </c>
      <c r="T207" t="s" s="17">
        <v>848</v>
      </c>
      <c r="U207" t="s" s="17">
        <v>224</v>
      </c>
      <c r="V207" t="s" s="163">
        <v>786</v>
      </c>
      <c r="W207" s="25"/>
      <c r="X207" s="21"/>
      <c r="Y207" s="26"/>
    </row>
    <row r="208" ht="16.2" customHeight="1" hidden="1">
      <c r="A208" s="16"/>
      <c r="B208" t="s" s="17">
        <v>812</v>
      </c>
      <c r="C208" t="s" s="28">
        <v>813</v>
      </c>
      <c r="D208" t="s" s="17">
        <v>30</v>
      </c>
      <c r="E208" t="s" s="17">
        <v>849</v>
      </c>
      <c r="F208" t="s" s="17">
        <v>15</v>
      </c>
      <c r="G208" t="s" s="17">
        <v>27</v>
      </c>
      <c r="H208" t="s" s="17">
        <v>850</v>
      </c>
      <c r="I208" t="s" s="17">
        <v>80</v>
      </c>
      <c r="J208" t="s" s="18">
        <v>19</v>
      </c>
      <c r="K208" t="s" s="18">
        <v>19</v>
      </c>
      <c r="L208" t="s" s="18">
        <v>19</v>
      </c>
      <c r="M208" s="19"/>
      <c r="N208" s="20"/>
      <c r="O208" s="21"/>
      <c r="P208" s="22"/>
      <c r="Q208" s="22"/>
      <c r="R208" s="22"/>
      <c r="S208" s="27"/>
      <c r="T208" t="s" s="17">
        <v>851</v>
      </c>
      <c r="U208" t="s" s="34">
        <v>838</v>
      </c>
      <c r="V208" t="s" s="163">
        <v>771</v>
      </c>
      <c r="W208" s="25"/>
      <c r="X208" s="21"/>
      <c r="Y208" s="26"/>
    </row>
    <row r="209" ht="16.2" customHeight="1" hidden="1">
      <c r="A209" s="16"/>
      <c r="B209" t="s" s="17">
        <v>812</v>
      </c>
      <c r="C209" t="s" s="28">
        <v>813</v>
      </c>
      <c r="D209" t="s" s="17">
        <v>30</v>
      </c>
      <c r="E209" t="s" s="17">
        <v>849</v>
      </c>
      <c r="F209" t="s" s="17">
        <v>15</v>
      </c>
      <c r="G209" t="s" s="17">
        <v>27</v>
      </c>
      <c r="H209" t="s" s="17">
        <v>35</v>
      </c>
      <c r="I209" t="s" s="17">
        <v>36</v>
      </c>
      <c r="J209" t="s" s="18">
        <v>19</v>
      </c>
      <c r="K209" t="s" s="18">
        <v>19</v>
      </c>
      <c r="L209" t="s" s="18">
        <v>19</v>
      </c>
      <c r="M209" s="19"/>
      <c r="N209" s="20"/>
      <c r="O209" s="21"/>
      <c r="P209" s="22"/>
      <c r="Q209" s="22"/>
      <c r="R209" s="22"/>
      <c r="S209" s="27"/>
      <c r="T209" t="s" s="17">
        <v>852</v>
      </c>
      <c r="U209" t="s" s="17">
        <v>853</v>
      </c>
      <c r="V209" s="25"/>
      <c r="W209" t="s" s="37">
        <v>854</v>
      </c>
      <c r="X209" s="21"/>
      <c r="Y209" s="26"/>
    </row>
    <row r="210" ht="16.2" customHeight="1" hidden="1">
      <c r="A210" s="16"/>
      <c r="B210" t="s" s="17">
        <v>812</v>
      </c>
      <c r="C210" t="s" s="28">
        <v>813</v>
      </c>
      <c r="D210" t="s" s="17">
        <v>13</v>
      </c>
      <c r="E210" t="s" s="31">
        <v>102</v>
      </c>
      <c r="F210" t="s" s="17">
        <v>15</v>
      </c>
      <c r="G210" t="s" s="17">
        <v>27</v>
      </c>
      <c r="H210" t="s" s="17">
        <v>28</v>
      </c>
      <c r="I210" t="s" s="17">
        <v>33</v>
      </c>
      <c r="J210" t="s" s="18">
        <v>19</v>
      </c>
      <c r="K210" t="s" s="18">
        <v>19</v>
      </c>
      <c r="L210" t="s" s="18">
        <v>19</v>
      </c>
      <c r="M210" s="19"/>
      <c r="N210" s="20"/>
      <c r="O210" t="s" s="17">
        <v>834</v>
      </c>
      <c r="P210" s="41">
        <v>27</v>
      </c>
      <c r="Q210" s="41">
        <v>49</v>
      </c>
      <c r="R210" s="41">
        <v>39</v>
      </c>
      <c r="S210" s="27">
        <f>AVERAGE(P210:R210)</f>
        <v>38.3333333333333</v>
      </c>
      <c r="T210" t="s" s="17">
        <v>855</v>
      </c>
      <c r="U210" t="s" s="17">
        <v>224</v>
      </c>
      <c r="V210" s="41">
        <v>56322268700</v>
      </c>
      <c r="W210" s="25"/>
      <c r="X210" s="21"/>
      <c r="Y210" s="26"/>
    </row>
    <row r="211" ht="16.2" customHeight="1" hidden="1">
      <c r="A211" s="16"/>
      <c r="B211" t="s" s="28">
        <v>812</v>
      </c>
      <c r="C211" t="s" s="28">
        <v>813</v>
      </c>
      <c r="D211" t="s" s="17">
        <v>13</v>
      </c>
      <c r="E211" t="s" s="17">
        <v>14</v>
      </c>
      <c r="F211" t="s" s="17">
        <v>15</v>
      </c>
      <c r="G211" t="s" s="17">
        <v>15</v>
      </c>
      <c r="H211" t="s" s="17">
        <v>58</v>
      </c>
      <c r="I211" t="s" s="17">
        <v>154</v>
      </c>
      <c r="J211" t="s" s="18">
        <v>19</v>
      </c>
      <c r="K211" t="s" s="18">
        <v>19</v>
      </c>
      <c r="L211" t="s" s="18">
        <v>20</v>
      </c>
      <c r="M211" s="19"/>
      <c r="N211" s="20"/>
      <c r="O211" t="s" s="17">
        <v>856</v>
      </c>
      <c r="P211" s="41">
        <v>32</v>
      </c>
      <c r="Q211" s="41">
        <v>40</v>
      </c>
      <c r="R211" s="41">
        <v>41</v>
      </c>
      <c r="S211" s="27">
        <f>AVERAGE(P211:R211)</f>
        <v>37.6666666666667</v>
      </c>
      <c r="T211" t="s" s="17">
        <v>835</v>
      </c>
      <c r="U211" t="s" s="17">
        <v>130</v>
      </c>
      <c r="V211" t="s" s="37">
        <v>639</v>
      </c>
      <c r="W211" t="s" s="45">
        <v>836</v>
      </c>
      <c r="X211" s="21"/>
      <c r="Y211" s="26"/>
    </row>
    <row r="212" ht="16.2" customHeight="1" hidden="1">
      <c r="A212" s="16"/>
      <c r="B212" t="s" s="28">
        <v>812</v>
      </c>
      <c r="C212" t="s" s="28">
        <v>813</v>
      </c>
      <c r="D212" t="s" s="17">
        <v>30</v>
      </c>
      <c r="E212" t="s" s="17">
        <v>168</v>
      </c>
      <c r="F212" t="s" s="17">
        <v>15</v>
      </c>
      <c r="G212" t="s" s="17">
        <v>27</v>
      </c>
      <c r="H212" t="s" s="17">
        <v>169</v>
      </c>
      <c r="I212" t="s" s="17">
        <v>170</v>
      </c>
      <c r="J212" t="s" s="18">
        <v>34</v>
      </c>
      <c r="K212" t="s" s="18">
        <v>34</v>
      </c>
      <c r="L212" t="s" s="18">
        <v>34</v>
      </c>
      <c r="M212" s="19"/>
      <c r="N212" s="20"/>
      <c r="O212" t="s" s="17">
        <v>856</v>
      </c>
      <c r="P212" s="41">
        <v>32</v>
      </c>
      <c r="Q212" s="41">
        <v>40</v>
      </c>
      <c r="R212" s="41">
        <v>41</v>
      </c>
      <c r="S212" s="27">
        <f>AVERAGE(P212:R212)</f>
        <v>37.6666666666667</v>
      </c>
      <c r="T212" t="s" s="33">
        <v>774</v>
      </c>
      <c r="U212" t="s" s="121">
        <v>857</v>
      </c>
      <c r="V212" t="s" s="164">
        <v>776</v>
      </c>
      <c r="W212" t="s" s="121">
        <v>777</v>
      </c>
      <c r="X212" s="21"/>
      <c r="Y212" s="26"/>
    </row>
    <row r="213" ht="16.2" customHeight="1" hidden="1">
      <c r="A213" s="16"/>
      <c r="B213" t="s" s="17">
        <v>812</v>
      </c>
      <c r="C213" t="s" s="28">
        <v>813</v>
      </c>
      <c r="D213" t="s" s="17">
        <v>25</v>
      </c>
      <c r="E213" t="s" s="17">
        <v>858</v>
      </c>
      <c r="F213" t="s" s="17">
        <v>21</v>
      </c>
      <c r="G213" t="s" s="17">
        <v>16</v>
      </c>
      <c r="H213" t="s" s="17">
        <v>277</v>
      </c>
      <c r="I213" t="s" s="17">
        <v>859</v>
      </c>
      <c r="J213" t="s" s="29">
        <v>20</v>
      </c>
      <c r="K213" t="s" s="18">
        <v>20</v>
      </c>
      <c r="L213" t="s" s="18">
        <v>20</v>
      </c>
      <c r="M213" s="19"/>
      <c r="N213" s="20"/>
      <c r="O213" t="s" s="17">
        <v>856</v>
      </c>
      <c r="P213" s="41">
        <v>32</v>
      </c>
      <c r="Q213" s="41">
        <v>40</v>
      </c>
      <c r="R213" s="41">
        <v>41</v>
      </c>
      <c r="S213" s="27">
        <f>AVERAGE(P213:R213)</f>
        <v>37.6666666666667</v>
      </c>
      <c r="T213" t="s" s="17">
        <v>788</v>
      </c>
      <c r="U213" t="s" s="17">
        <v>224</v>
      </c>
      <c r="V213" s="41">
        <v>56322268700</v>
      </c>
      <c r="W213" t="s" s="45">
        <v>789</v>
      </c>
      <c r="X213" s="21"/>
      <c r="Y213" s="26"/>
    </row>
    <row r="214" ht="14.25" customHeight="1">
      <c r="A214" s="16"/>
      <c r="B214" t="s" s="28">
        <v>860</v>
      </c>
      <c r="C214" t="s" s="28">
        <v>861</v>
      </c>
      <c r="D214" t="s" s="17">
        <v>25</v>
      </c>
      <c r="E214" t="s" s="17">
        <v>26</v>
      </c>
      <c r="F214" t="s" s="17">
        <v>15</v>
      </c>
      <c r="G214" t="s" s="17">
        <v>15</v>
      </c>
      <c r="H214" t="s" s="17">
        <v>28</v>
      </c>
      <c r="I214" t="s" s="17">
        <v>65</v>
      </c>
      <c r="J214" t="s" s="32">
        <v>20</v>
      </c>
      <c r="K214" t="s" s="18">
        <v>20</v>
      </c>
      <c r="L214" t="s" s="18">
        <v>20</v>
      </c>
      <c r="M214" s="19"/>
      <c r="N214" s="76">
        <v>140</v>
      </c>
      <c r="O214" t="s" s="17">
        <v>862</v>
      </c>
      <c r="P214" t="s" s="32">
        <v>40</v>
      </c>
      <c r="Q214" t="s" s="32">
        <v>40</v>
      </c>
      <c r="R214" t="s" s="32">
        <v>40</v>
      </c>
      <c r="S214" t="s" s="32">
        <v>40</v>
      </c>
      <c r="T214" t="s" s="17">
        <v>264</v>
      </c>
      <c r="U214" s="21"/>
      <c r="V214" t="s" s="37">
        <v>863</v>
      </c>
      <c r="W214" s="25"/>
      <c r="X214" s="21"/>
      <c r="Y214" s="26"/>
    </row>
    <row r="215" ht="16.2" customHeight="1">
      <c r="A215" s="16"/>
      <c r="B215" t="s" s="28">
        <v>860</v>
      </c>
      <c r="C215" t="s" s="28">
        <v>861</v>
      </c>
      <c r="D215" t="s" s="17">
        <v>25</v>
      </c>
      <c r="E215" t="s" s="17">
        <v>26</v>
      </c>
      <c r="F215" t="s" s="17">
        <v>15</v>
      </c>
      <c r="G215" t="s" s="17">
        <v>27</v>
      </c>
      <c r="H215" t="s" s="17">
        <v>28</v>
      </c>
      <c r="I215" t="s" s="17">
        <v>18</v>
      </c>
      <c r="J215" t="s" s="29">
        <v>20</v>
      </c>
      <c r="K215" t="s" s="18">
        <v>20</v>
      </c>
      <c r="L215" t="s" s="18">
        <v>20</v>
      </c>
      <c r="M215" t="s" s="28">
        <v>864</v>
      </c>
      <c r="N215" t="s" s="29">
        <v>865</v>
      </c>
      <c r="O215" t="s" s="17">
        <v>866</v>
      </c>
      <c r="P215" s="76">
        <v>0</v>
      </c>
      <c r="Q215" s="76">
        <v>0</v>
      </c>
      <c r="R215" s="76">
        <v>4</v>
      </c>
      <c r="S215" s="77">
        <f>AVERAGE(P215:R215)</f>
        <v>1.33333333333333</v>
      </c>
      <c r="T215" s="21"/>
      <c r="U215" s="21"/>
      <c r="V215" s="20"/>
      <c r="W215" s="25"/>
      <c r="X215" s="21"/>
      <c r="Y215" s="26"/>
    </row>
    <row r="216" ht="16.2" customHeight="1" hidden="1">
      <c r="A216" s="16"/>
      <c r="B216" t="s" s="17">
        <v>860</v>
      </c>
      <c r="C216" t="s" s="28">
        <v>867</v>
      </c>
      <c r="D216" t="s" s="17">
        <v>13</v>
      </c>
      <c r="E216" t="s" s="17">
        <v>868</v>
      </c>
      <c r="F216" t="s" s="17">
        <v>15</v>
      </c>
      <c r="G216" t="s" s="17">
        <v>27</v>
      </c>
      <c r="H216" t="s" s="17">
        <v>28</v>
      </c>
      <c r="I216" t="s" s="17">
        <v>33</v>
      </c>
      <c r="J216" t="s" s="18">
        <v>19</v>
      </c>
      <c r="K216" t="s" s="18">
        <v>19</v>
      </c>
      <c r="L216" t="s" s="18">
        <v>34</v>
      </c>
      <c r="M216" t="s" s="28">
        <v>34</v>
      </c>
      <c r="N216" t="s" s="18">
        <v>284</v>
      </c>
      <c r="O216" t="s" s="17">
        <v>869</v>
      </c>
      <c r="P216" s="76">
        <v>110</v>
      </c>
      <c r="Q216" s="76">
        <v>220</v>
      </c>
      <c r="R216" s="76">
        <v>317</v>
      </c>
      <c r="S216" s="77">
        <f>AVERAGE(P216:R216)</f>
        <v>215.666666666667</v>
      </c>
      <c r="T216" s="23"/>
      <c r="U216" s="24"/>
      <c r="V216" t="s" s="34">
        <v>870</v>
      </c>
      <c r="W216" t="s" s="61">
        <v>653</v>
      </c>
      <c r="X216" s="21"/>
      <c r="Y216" s="26"/>
    </row>
    <row r="217" ht="16.2" customHeight="1" hidden="1">
      <c r="A217" s="16"/>
      <c r="B217" t="s" s="17">
        <v>860</v>
      </c>
      <c r="C217" t="s" s="28">
        <v>867</v>
      </c>
      <c r="D217" t="s" s="17">
        <v>13</v>
      </c>
      <c r="E217" t="s" s="17">
        <v>868</v>
      </c>
      <c r="F217" t="s" s="17">
        <v>15</v>
      </c>
      <c r="G217" t="s" s="17">
        <v>27</v>
      </c>
      <c r="H217" t="s" s="17">
        <v>871</v>
      </c>
      <c r="I217" t="s" s="17">
        <v>595</v>
      </c>
      <c r="J217" t="s" s="18">
        <v>19</v>
      </c>
      <c r="K217" t="s" s="18">
        <v>19</v>
      </c>
      <c r="L217" t="s" s="18">
        <v>19</v>
      </c>
      <c r="M217" t="s" s="28">
        <v>34</v>
      </c>
      <c r="N217" t="s" s="18">
        <v>284</v>
      </c>
      <c r="O217" t="s" s="17">
        <v>869</v>
      </c>
      <c r="P217" s="76">
        <v>110</v>
      </c>
      <c r="Q217" s="76">
        <v>220</v>
      </c>
      <c r="R217" s="76">
        <v>317</v>
      </c>
      <c r="S217" s="77">
        <f>AVERAGE(P217:R217)</f>
        <v>215.666666666667</v>
      </c>
      <c r="T217" s="21"/>
      <c r="U217" s="21"/>
      <c r="V217" t="s" s="37">
        <v>872</v>
      </c>
      <c r="W217" t="s" s="45">
        <v>298</v>
      </c>
      <c r="X217" s="21"/>
      <c r="Y217" s="26"/>
    </row>
    <row r="218" ht="16.2" customHeight="1" hidden="1">
      <c r="A218" s="16"/>
      <c r="B218" t="s" s="17">
        <v>860</v>
      </c>
      <c r="C218" t="s" s="28">
        <v>867</v>
      </c>
      <c r="D218" t="s" s="17">
        <v>13</v>
      </c>
      <c r="E218" t="s" s="17">
        <v>868</v>
      </c>
      <c r="F218" t="s" s="17">
        <v>15</v>
      </c>
      <c r="G218" t="s" s="17">
        <v>27</v>
      </c>
      <c r="H218" t="s" s="17">
        <v>141</v>
      </c>
      <c r="I218" t="s" s="17">
        <v>33</v>
      </c>
      <c r="J218" t="s" s="18">
        <v>19</v>
      </c>
      <c r="K218" t="s" s="18">
        <v>19</v>
      </c>
      <c r="L218" t="s" s="18">
        <v>34</v>
      </c>
      <c r="M218" t="s" s="28">
        <v>34</v>
      </c>
      <c r="N218" t="s" s="18">
        <v>284</v>
      </c>
      <c r="O218" t="s" s="17">
        <v>869</v>
      </c>
      <c r="P218" s="76">
        <v>110</v>
      </c>
      <c r="Q218" s="76">
        <v>220</v>
      </c>
      <c r="R218" s="76">
        <v>317</v>
      </c>
      <c r="S218" s="77">
        <f>AVERAGE(P218:R218)</f>
        <v>215.666666666667</v>
      </c>
      <c r="T218" s="21"/>
      <c r="U218" s="21"/>
      <c r="V218" t="s" s="37">
        <v>873</v>
      </c>
      <c r="W218" t="s" s="45">
        <v>874</v>
      </c>
      <c r="X218" s="21"/>
      <c r="Y218" s="26"/>
    </row>
    <row r="219" ht="16.2" customHeight="1" hidden="1">
      <c r="A219" s="16"/>
      <c r="B219" t="s" s="17">
        <v>860</v>
      </c>
      <c r="C219" t="s" s="28">
        <v>867</v>
      </c>
      <c r="D219" t="s" s="17">
        <v>13</v>
      </c>
      <c r="E219" t="s" s="17">
        <v>868</v>
      </c>
      <c r="F219" t="s" s="17">
        <v>15</v>
      </c>
      <c r="G219" t="s" s="17">
        <v>27</v>
      </c>
      <c r="H219" t="s" s="17">
        <v>35</v>
      </c>
      <c r="I219" t="s" s="17">
        <v>875</v>
      </c>
      <c r="J219" t="s" s="18">
        <v>19</v>
      </c>
      <c r="K219" t="s" s="18">
        <v>19</v>
      </c>
      <c r="L219" t="s" s="18">
        <v>34</v>
      </c>
      <c r="M219" t="s" s="28">
        <v>34</v>
      </c>
      <c r="N219" t="s" s="18">
        <v>284</v>
      </c>
      <c r="O219" t="s" s="17">
        <v>869</v>
      </c>
      <c r="P219" s="76">
        <v>110</v>
      </c>
      <c r="Q219" s="76">
        <v>220</v>
      </c>
      <c r="R219" s="76">
        <v>317</v>
      </c>
      <c r="S219" s="77">
        <f>AVERAGE(P219:R219)</f>
        <v>215.666666666667</v>
      </c>
      <c r="T219" s="21"/>
      <c r="U219" s="21"/>
      <c r="V219" t="s" s="34">
        <v>876</v>
      </c>
      <c r="W219" t="s" s="61">
        <v>877</v>
      </c>
      <c r="X219" s="21"/>
      <c r="Y219" s="26"/>
    </row>
    <row r="220" ht="16.2" customHeight="1" hidden="1">
      <c r="A220" s="16"/>
      <c r="B220" t="s" s="17">
        <v>860</v>
      </c>
      <c r="C220" t="s" s="28">
        <v>867</v>
      </c>
      <c r="D220" t="s" s="17">
        <v>13</v>
      </c>
      <c r="E220" t="s" s="17">
        <v>878</v>
      </c>
      <c r="F220" t="s" s="17">
        <v>15</v>
      </c>
      <c r="G220" t="s" s="17">
        <v>27</v>
      </c>
      <c r="H220" t="s" s="17">
        <v>28</v>
      </c>
      <c r="I220" t="s" s="17">
        <v>33</v>
      </c>
      <c r="J220" t="s" s="18">
        <v>19</v>
      </c>
      <c r="K220" t="s" s="18">
        <v>19</v>
      </c>
      <c r="L220" t="s" s="18">
        <v>19</v>
      </c>
      <c r="M220" t="s" s="28">
        <v>34</v>
      </c>
      <c r="N220" t="s" s="18">
        <v>284</v>
      </c>
      <c r="O220" t="s" s="17">
        <v>869</v>
      </c>
      <c r="P220" s="76">
        <v>110</v>
      </c>
      <c r="Q220" s="76">
        <v>220</v>
      </c>
      <c r="R220" s="76">
        <v>317</v>
      </c>
      <c r="S220" s="77">
        <f>AVERAGE(P220:R220)</f>
        <v>215.666666666667</v>
      </c>
      <c r="T220" s="21"/>
      <c r="U220" s="21"/>
      <c r="V220" t="s" s="34">
        <v>873</v>
      </c>
      <c r="W220" t="s" s="61">
        <v>874</v>
      </c>
      <c r="X220" s="21"/>
      <c r="Y220" s="26"/>
    </row>
    <row r="221" ht="16.2" customHeight="1" hidden="1">
      <c r="A221" s="16"/>
      <c r="B221" t="s" s="17">
        <v>860</v>
      </c>
      <c r="C221" t="s" s="28">
        <v>867</v>
      </c>
      <c r="D221" t="s" s="17">
        <v>13</v>
      </c>
      <c r="E221" t="s" s="17">
        <v>878</v>
      </c>
      <c r="F221" t="s" s="17">
        <v>15</v>
      </c>
      <c r="G221" t="s" s="17">
        <v>27</v>
      </c>
      <c r="H221" t="s" s="17">
        <v>141</v>
      </c>
      <c r="I221" t="s" s="17">
        <v>33</v>
      </c>
      <c r="J221" t="s" s="18">
        <v>19</v>
      </c>
      <c r="K221" t="s" s="18">
        <v>19</v>
      </c>
      <c r="L221" t="s" s="18">
        <v>19</v>
      </c>
      <c r="M221" t="s" s="28">
        <v>34</v>
      </c>
      <c r="N221" t="s" s="18">
        <v>284</v>
      </c>
      <c r="O221" t="s" s="17">
        <v>869</v>
      </c>
      <c r="P221" s="76">
        <v>110</v>
      </c>
      <c r="Q221" s="76">
        <v>220</v>
      </c>
      <c r="R221" s="76">
        <v>317</v>
      </c>
      <c r="S221" s="77">
        <f>AVERAGE(P221:R221)</f>
        <v>215.666666666667</v>
      </c>
      <c r="T221" s="21"/>
      <c r="U221" s="21"/>
      <c r="V221" t="s" s="34">
        <v>879</v>
      </c>
      <c r="W221" t="s" s="172">
        <v>880</v>
      </c>
      <c r="X221" s="21"/>
      <c r="Y221" s="26"/>
    </row>
    <row r="222" ht="16.2" customHeight="1" hidden="1">
      <c r="A222" s="16"/>
      <c r="B222" t="s" s="17">
        <v>860</v>
      </c>
      <c r="C222" t="s" s="28">
        <v>867</v>
      </c>
      <c r="D222" t="s" s="17">
        <v>13</v>
      </c>
      <c r="E222" t="s" s="17">
        <v>878</v>
      </c>
      <c r="F222" t="s" s="17">
        <v>15</v>
      </c>
      <c r="G222" t="s" s="17">
        <v>27</v>
      </c>
      <c r="H222" t="s" s="17">
        <v>611</v>
      </c>
      <c r="I222" t="s" s="17">
        <v>612</v>
      </c>
      <c r="J222" t="s" s="18">
        <v>19</v>
      </c>
      <c r="K222" t="s" s="18">
        <v>19</v>
      </c>
      <c r="L222" t="s" s="18">
        <v>34</v>
      </c>
      <c r="M222" t="s" s="28">
        <v>34</v>
      </c>
      <c r="N222" t="s" s="18">
        <v>284</v>
      </c>
      <c r="O222" t="s" s="17">
        <v>869</v>
      </c>
      <c r="P222" s="76">
        <v>110</v>
      </c>
      <c r="Q222" s="76">
        <v>220</v>
      </c>
      <c r="R222" s="76">
        <v>317</v>
      </c>
      <c r="S222" s="77">
        <f>AVERAGE(P222:R222)</f>
        <v>215.666666666667</v>
      </c>
      <c r="T222" t="s" s="33">
        <v>881</v>
      </c>
      <c r="U222" t="s" s="34">
        <v>882</v>
      </c>
      <c r="V222" t="s" s="34">
        <v>308</v>
      </c>
      <c r="W222" t="s" s="173">
        <v>883</v>
      </c>
      <c r="X222" s="21"/>
      <c r="Y222" s="26"/>
    </row>
    <row r="223" ht="16.2" customHeight="1" hidden="1">
      <c r="A223" s="16"/>
      <c r="B223" t="s" s="28">
        <v>860</v>
      </c>
      <c r="C223" t="s" s="28">
        <v>867</v>
      </c>
      <c r="D223" t="s" s="17">
        <v>30</v>
      </c>
      <c r="E223" t="s" s="17">
        <v>31</v>
      </c>
      <c r="F223" t="s" s="17">
        <v>15</v>
      </c>
      <c r="G223" t="s" s="17">
        <v>27</v>
      </c>
      <c r="H223" t="s" s="17">
        <v>32</v>
      </c>
      <c r="I223" t="s" s="17">
        <v>33</v>
      </c>
      <c r="J223" t="s" s="18">
        <v>19</v>
      </c>
      <c r="K223" t="s" s="18">
        <v>19</v>
      </c>
      <c r="L223" t="s" s="18">
        <v>19</v>
      </c>
      <c r="M223" t="s" s="28">
        <v>34</v>
      </c>
      <c r="N223" t="s" s="18">
        <v>284</v>
      </c>
      <c r="O223" t="s" s="17">
        <v>869</v>
      </c>
      <c r="P223" s="76">
        <v>110</v>
      </c>
      <c r="Q223" s="76">
        <v>220</v>
      </c>
      <c r="R223" s="76">
        <v>317</v>
      </c>
      <c r="S223" s="77">
        <f>AVERAGE(P223:R223)</f>
        <v>215.666666666667</v>
      </c>
      <c r="T223" s="21"/>
      <c r="U223" s="21"/>
      <c r="V223" t="s" s="37">
        <v>884</v>
      </c>
      <c r="W223" t="s" s="174">
        <v>885</v>
      </c>
      <c r="X223" s="21"/>
      <c r="Y223" s="26"/>
    </row>
    <row r="224" ht="16.2" customHeight="1" hidden="1">
      <c r="A224" s="16"/>
      <c r="B224" t="s" s="17">
        <v>860</v>
      </c>
      <c r="C224" t="s" s="28">
        <v>867</v>
      </c>
      <c r="D224" t="s" s="17">
        <v>13</v>
      </c>
      <c r="E224" t="s" s="17">
        <v>886</v>
      </c>
      <c r="F224" t="s" s="17">
        <v>15</v>
      </c>
      <c r="G224" t="s" s="17">
        <v>27</v>
      </c>
      <c r="H224" t="s" s="17">
        <v>28</v>
      </c>
      <c r="I224" t="s" s="17">
        <v>887</v>
      </c>
      <c r="J224" t="s" s="18">
        <v>19</v>
      </c>
      <c r="K224" t="s" s="18">
        <v>19</v>
      </c>
      <c r="L224" t="s" s="18">
        <v>34</v>
      </c>
      <c r="M224" t="s" s="28">
        <v>34</v>
      </c>
      <c r="N224" t="s" s="18">
        <v>284</v>
      </c>
      <c r="O224" t="s" s="17">
        <v>869</v>
      </c>
      <c r="P224" s="76">
        <v>110</v>
      </c>
      <c r="Q224" s="76">
        <v>220</v>
      </c>
      <c r="R224" s="76">
        <v>317</v>
      </c>
      <c r="S224" s="77">
        <f>AVERAGE(P224:R224)</f>
        <v>215.666666666667</v>
      </c>
      <c r="T224" t="s" s="33">
        <v>311</v>
      </c>
      <c r="U224" t="s" s="34">
        <v>888</v>
      </c>
      <c r="V224" t="s" s="34">
        <v>313</v>
      </c>
      <c r="W224" t="s" s="61">
        <v>889</v>
      </c>
      <c r="X224" s="21"/>
      <c r="Y224" s="26"/>
    </row>
    <row r="225" ht="16.2" customHeight="1" hidden="1">
      <c r="A225" s="16"/>
      <c r="B225" t="s" s="17">
        <v>860</v>
      </c>
      <c r="C225" t="s" s="28">
        <v>867</v>
      </c>
      <c r="D225" t="s" s="17">
        <v>13</v>
      </c>
      <c r="E225" t="s" s="17">
        <v>886</v>
      </c>
      <c r="F225" t="s" s="17">
        <v>15</v>
      </c>
      <c r="G225" t="s" s="17">
        <v>27</v>
      </c>
      <c r="H225" t="s" s="17">
        <v>141</v>
      </c>
      <c r="I225" t="s" s="17">
        <v>890</v>
      </c>
      <c r="J225" t="s" s="18">
        <v>19</v>
      </c>
      <c r="K225" t="s" s="18">
        <v>19</v>
      </c>
      <c r="L225" t="s" s="18">
        <v>34</v>
      </c>
      <c r="M225" t="s" s="28">
        <v>34</v>
      </c>
      <c r="N225" t="s" s="18">
        <v>284</v>
      </c>
      <c r="O225" t="s" s="17">
        <v>869</v>
      </c>
      <c r="P225" s="76">
        <v>110</v>
      </c>
      <c r="Q225" s="76">
        <v>220</v>
      </c>
      <c r="R225" s="76">
        <v>317</v>
      </c>
      <c r="S225" s="77">
        <f>AVERAGE(P225:R225)</f>
        <v>215.666666666667</v>
      </c>
      <c r="T225" t="s" s="33">
        <v>315</v>
      </c>
      <c r="U225" t="s" s="34">
        <v>316</v>
      </c>
      <c r="V225" t="s" s="34">
        <v>317</v>
      </c>
      <c r="W225" t="s" s="61">
        <v>891</v>
      </c>
      <c r="X225" s="21"/>
      <c r="Y225" s="26"/>
    </row>
    <row r="226" ht="16.2" customHeight="1" hidden="1">
      <c r="A226" s="16"/>
      <c r="B226" t="s" s="17">
        <v>860</v>
      </c>
      <c r="C226" t="s" s="28">
        <v>867</v>
      </c>
      <c r="D226" t="s" s="17">
        <v>13</v>
      </c>
      <c r="E226" t="s" s="17">
        <v>886</v>
      </c>
      <c r="F226" t="s" s="17">
        <v>15</v>
      </c>
      <c r="G226" t="s" s="17">
        <v>27</v>
      </c>
      <c r="H226" t="s" s="17">
        <v>604</v>
      </c>
      <c r="I226" t="s" s="70">
        <v>111</v>
      </c>
      <c r="J226" t="s" s="71">
        <v>19</v>
      </c>
      <c r="K226" t="s" s="18">
        <v>19</v>
      </c>
      <c r="L226" t="s" s="18">
        <v>34</v>
      </c>
      <c r="M226" t="s" s="28">
        <v>34</v>
      </c>
      <c r="N226" t="s" s="18">
        <v>284</v>
      </c>
      <c r="O226" t="s" s="17">
        <v>869</v>
      </c>
      <c r="P226" s="76">
        <v>110</v>
      </c>
      <c r="Q226" s="76">
        <v>220</v>
      </c>
      <c r="R226" s="76">
        <v>317</v>
      </c>
      <c r="S226" s="77">
        <f>AVERAGE(P226:R226)</f>
        <v>215.666666666667</v>
      </c>
      <c r="T226" t="s" s="33">
        <v>319</v>
      </c>
      <c r="U226" t="s" s="34">
        <v>892</v>
      </c>
      <c r="V226" t="s" s="34">
        <v>321</v>
      </c>
      <c r="W226" t="s" s="61">
        <v>893</v>
      </c>
      <c r="X226" s="21"/>
      <c r="Y226" s="26"/>
    </row>
    <row r="227" ht="16.2" customHeight="1" hidden="1">
      <c r="A227" s="16"/>
      <c r="B227" t="s" s="17">
        <v>860</v>
      </c>
      <c r="C227" t="s" s="17">
        <v>867</v>
      </c>
      <c r="D227" t="s" s="17">
        <v>13</v>
      </c>
      <c r="E227" t="s" s="17">
        <v>894</v>
      </c>
      <c r="F227" t="s" s="17">
        <v>15</v>
      </c>
      <c r="G227" t="s" s="17">
        <v>27</v>
      </c>
      <c r="H227" t="s" s="17">
        <v>28</v>
      </c>
      <c r="I227" t="s" s="17">
        <v>33</v>
      </c>
      <c r="J227" t="s" s="18">
        <v>19</v>
      </c>
      <c r="K227" t="s" s="18">
        <v>19</v>
      </c>
      <c r="L227" t="s" s="18">
        <v>19</v>
      </c>
      <c r="M227" t="s" s="28">
        <v>34</v>
      </c>
      <c r="N227" t="s" s="18">
        <v>284</v>
      </c>
      <c r="O227" t="s" s="17">
        <v>869</v>
      </c>
      <c r="P227" s="76">
        <v>110</v>
      </c>
      <c r="Q227" s="76">
        <v>220</v>
      </c>
      <c r="R227" s="76">
        <v>317</v>
      </c>
      <c r="S227" s="77">
        <f>AVERAGE(P227:R227)</f>
        <v>215.666666666667</v>
      </c>
      <c r="T227" t="s" s="33">
        <v>324</v>
      </c>
      <c r="U227" t="s" s="34">
        <v>895</v>
      </c>
      <c r="V227" t="s" s="34">
        <v>326</v>
      </c>
      <c r="W227" t="s" s="61">
        <v>896</v>
      </c>
      <c r="X227" s="21"/>
      <c r="Y227" s="26"/>
    </row>
    <row r="228" ht="16.2" customHeight="1" hidden="1">
      <c r="A228" s="16"/>
      <c r="B228" t="s" s="17">
        <v>860</v>
      </c>
      <c r="C228" t="s" s="17">
        <v>867</v>
      </c>
      <c r="D228" t="s" s="17">
        <v>13</v>
      </c>
      <c r="E228" t="s" s="17">
        <v>894</v>
      </c>
      <c r="F228" t="s" s="17">
        <v>15</v>
      </c>
      <c r="G228" t="s" s="17">
        <v>27</v>
      </c>
      <c r="H228" t="s" s="17">
        <v>141</v>
      </c>
      <c r="I228" t="s" s="17">
        <v>33</v>
      </c>
      <c r="J228" t="s" s="18">
        <v>19</v>
      </c>
      <c r="K228" t="s" s="18">
        <v>19</v>
      </c>
      <c r="L228" t="s" s="18">
        <v>19</v>
      </c>
      <c r="M228" t="s" s="28">
        <v>34</v>
      </c>
      <c r="N228" t="s" s="18">
        <v>284</v>
      </c>
      <c r="O228" t="s" s="17">
        <v>869</v>
      </c>
      <c r="P228" s="76">
        <v>110</v>
      </c>
      <c r="Q228" s="76">
        <v>220</v>
      </c>
      <c r="R228" s="76">
        <v>317</v>
      </c>
      <c r="S228" s="77">
        <f>AVERAGE(P228:R228)</f>
        <v>215.666666666667</v>
      </c>
      <c r="T228" t="s" s="33">
        <v>328</v>
      </c>
      <c r="U228" t="s" s="34">
        <v>329</v>
      </c>
      <c r="V228" t="s" s="34">
        <v>330</v>
      </c>
      <c r="W228" t="s" s="61">
        <v>897</v>
      </c>
      <c r="X228" s="21"/>
      <c r="Y228" s="26"/>
    </row>
    <row r="229" ht="16.2" customHeight="1" hidden="1">
      <c r="A229" s="16"/>
      <c r="B229" t="s" s="17">
        <v>860</v>
      </c>
      <c r="C229" t="s" s="17">
        <v>867</v>
      </c>
      <c r="D229" t="s" s="17">
        <v>13</v>
      </c>
      <c r="E229" t="s" s="31">
        <v>102</v>
      </c>
      <c r="F229" t="s" s="17">
        <v>15</v>
      </c>
      <c r="G229" t="s" s="17">
        <v>27</v>
      </c>
      <c r="H229" t="s" s="17">
        <v>28</v>
      </c>
      <c r="I229" t="s" s="17">
        <v>33</v>
      </c>
      <c r="J229" t="s" s="18">
        <v>19</v>
      </c>
      <c r="K229" t="s" s="18">
        <v>19</v>
      </c>
      <c r="L229" t="s" s="18">
        <v>19</v>
      </c>
      <c r="M229" t="s" s="28">
        <v>34</v>
      </c>
      <c r="N229" t="s" s="18">
        <v>284</v>
      </c>
      <c r="O229" t="s" s="17">
        <v>869</v>
      </c>
      <c r="P229" s="76">
        <v>110</v>
      </c>
      <c r="Q229" s="76">
        <v>220</v>
      </c>
      <c r="R229" s="76">
        <v>317</v>
      </c>
      <c r="S229" s="77">
        <f>AVERAGE(P229:R229)</f>
        <v>215.666666666667</v>
      </c>
      <c r="T229" t="s" s="33">
        <v>898</v>
      </c>
      <c r="U229" t="s" s="34">
        <v>336</v>
      </c>
      <c r="V229" t="s" s="34">
        <v>337</v>
      </c>
      <c r="W229" t="s" s="61">
        <v>338</v>
      </c>
      <c r="X229" s="21"/>
      <c r="Y229" s="26"/>
    </row>
    <row r="230" ht="16.2" customHeight="1" hidden="1">
      <c r="A230" s="16"/>
      <c r="B230" t="s" s="28">
        <v>860</v>
      </c>
      <c r="C230" t="s" s="28">
        <v>867</v>
      </c>
      <c r="D230" t="s" s="17">
        <v>30</v>
      </c>
      <c r="E230" t="s" s="17">
        <v>168</v>
      </c>
      <c r="F230" t="s" s="17">
        <v>15</v>
      </c>
      <c r="G230" t="s" s="17">
        <v>27</v>
      </c>
      <c r="H230" t="s" s="17">
        <v>169</v>
      </c>
      <c r="I230" t="s" s="17">
        <v>170</v>
      </c>
      <c r="J230" t="s" s="18">
        <v>34</v>
      </c>
      <c r="K230" t="s" s="18">
        <v>34</v>
      </c>
      <c r="L230" t="s" s="18">
        <v>34</v>
      </c>
      <c r="M230" t="s" s="28">
        <v>34</v>
      </c>
      <c r="N230" t="s" s="18">
        <v>284</v>
      </c>
      <c r="O230" t="s" s="17">
        <v>869</v>
      </c>
      <c r="P230" s="76">
        <v>110</v>
      </c>
      <c r="Q230" s="76">
        <v>220</v>
      </c>
      <c r="R230" s="76">
        <v>317</v>
      </c>
      <c r="S230" s="77">
        <f>AVERAGE(P230:R230)</f>
        <v>215.666666666667</v>
      </c>
      <c r="T230" s="23"/>
      <c r="U230" s="24"/>
      <c r="V230" t="s" s="34">
        <v>899</v>
      </c>
      <c r="W230" t="s" s="45">
        <v>900</v>
      </c>
      <c r="X230" s="21"/>
      <c r="Y230" s="26"/>
    </row>
    <row r="231" ht="16.2" customHeight="1">
      <c r="A231" s="16"/>
      <c r="B231" t="s" s="28">
        <v>901</v>
      </c>
      <c r="C231" t="s" s="28">
        <v>902</v>
      </c>
      <c r="D231" t="s" s="17">
        <v>25</v>
      </c>
      <c r="E231" t="s" s="17">
        <v>903</v>
      </c>
      <c r="F231" t="s" s="17">
        <v>15</v>
      </c>
      <c r="G231" t="s" s="17">
        <v>15</v>
      </c>
      <c r="H231" t="s" s="17">
        <v>47</v>
      </c>
      <c r="I231" t="s" s="17">
        <v>48</v>
      </c>
      <c r="J231" t="s" s="29">
        <v>20</v>
      </c>
      <c r="K231" t="s" s="18">
        <v>20</v>
      </c>
      <c r="L231" t="s" s="18">
        <v>20</v>
      </c>
      <c r="M231" t="s" s="28">
        <v>34</v>
      </c>
      <c r="N231" t="s" s="18">
        <v>284</v>
      </c>
      <c r="O231" t="s" s="17">
        <v>869</v>
      </c>
      <c r="P231" s="76">
        <v>110</v>
      </c>
      <c r="Q231" s="76">
        <v>220</v>
      </c>
      <c r="R231" s="76">
        <v>317</v>
      </c>
      <c r="S231" s="77">
        <f>AVERAGE(P231:R231)</f>
        <v>215.666666666667</v>
      </c>
      <c r="T231" t="s" s="33">
        <v>904</v>
      </c>
      <c r="U231" t="s" s="34">
        <v>905</v>
      </c>
      <c r="V231" t="s" s="34">
        <v>906</v>
      </c>
      <c r="W231" t="s" s="61">
        <v>907</v>
      </c>
      <c r="X231" s="21"/>
      <c r="Y231" s="26"/>
    </row>
    <row r="232" ht="16.2" customHeight="1" hidden="1">
      <c r="A232" s="16"/>
      <c r="B232" t="s" s="28">
        <v>901</v>
      </c>
      <c r="C232" t="s" s="28">
        <v>908</v>
      </c>
      <c r="D232" t="s" s="17">
        <v>25</v>
      </c>
      <c r="E232" t="s" s="17">
        <v>903</v>
      </c>
      <c r="F232" t="s" s="17">
        <v>93</v>
      </c>
      <c r="G232" t="s" s="17">
        <v>909</v>
      </c>
      <c r="H232" t="s" s="17">
        <v>910</v>
      </c>
      <c r="I232" t="s" s="17">
        <v>911</v>
      </c>
      <c r="J232" t="s" s="29">
        <v>20</v>
      </c>
      <c r="K232" t="s" s="18">
        <v>20</v>
      </c>
      <c r="L232" t="s" s="18">
        <v>20</v>
      </c>
      <c r="M232" t="s" s="28">
        <v>34</v>
      </c>
      <c r="N232" t="s" s="18">
        <v>284</v>
      </c>
      <c r="O232" t="s" s="17">
        <v>869</v>
      </c>
      <c r="P232" s="76">
        <v>110</v>
      </c>
      <c r="Q232" s="76">
        <v>220</v>
      </c>
      <c r="R232" s="76">
        <v>317</v>
      </c>
      <c r="S232" s="77">
        <f>AVERAGE(P232:R232)</f>
        <v>215.666666666667</v>
      </c>
      <c r="T232" s="21"/>
      <c r="U232" s="21"/>
      <c r="V232" t="s" s="34">
        <v>912</v>
      </c>
      <c r="W232" t="s" s="61">
        <v>913</v>
      </c>
      <c r="X232" s="21"/>
      <c r="Y232" s="26"/>
    </row>
    <row r="233" ht="16.2" customHeight="1" hidden="1">
      <c r="A233" s="16"/>
      <c r="B233" t="s" s="28">
        <v>901</v>
      </c>
      <c r="C233" t="s" s="28">
        <v>908</v>
      </c>
      <c r="D233" t="s" s="17">
        <v>25</v>
      </c>
      <c r="E233" t="s" s="17">
        <v>914</v>
      </c>
      <c r="F233" t="s" s="17">
        <v>93</v>
      </c>
      <c r="G233" t="s" s="17">
        <v>94</v>
      </c>
      <c r="H233" t="s" s="17">
        <v>915</v>
      </c>
      <c r="I233" t="s" s="17">
        <v>693</v>
      </c>
      <c r="J233" t="s" s="32">
        <v>19</v>
      </c>
      <c r="K233" t="s" s="18">
        <v>20</v>
      </c>
      <c r="L233" t="s" s="18">
        <v>20</v>
      </c>
      <c r="M233" t="s" s="28">
        <v>34</v>
      </c>
      <c r="N233" t="s" s="18">
        <v>284</v>
      </c>
      <c r="O233" t="s" s="17">
        <v>916</v>
      </c>
      <c r="P233" s="76">
        <v>45</v>
      </c>
      <c r="Q233" s="76">
        <v>41</v>
      </c>
      <c r="R233" s="76">
        <v>99</v>
      </c>
      <c r="S233" s="77">
        <f>AVERAGE(P233:R233)</f>
        <v>61.6666666666667</v>
      </c>
      <c r="T233" s="21"/>
      <c r="U233" s="21"/>
      <c r="V233" t="s" s="34">
        <v>870</v>
      </c>
      <c r="W233" t="s" s="61">
        <v>653</v>
      </c>
      <c r="X233" s="21"/>
      <c r="Y233" s="26"/>
    </row>
    <row r="234" ht="16.2" customHeight="1" hidden="1">
      <c r="A234" s="16"/>
      <c r="B234" t="s" s="28">
        <v>901</v>
      </c>
      <c r="C234" t="s" s="28">
        <v>908</v>
      </c>
      <c r="D234" t="s" s="17">
        <v>25</v>
      </c>
      <c r="E234" t="s" s="17">
        <v>914</v>
      </c>
      <c r="F234" t="s" s="17">
        <v>93</v>
      </c>
      <c r="G234" t="s" s="17">
        <v>94</v>
      </c>
      <c r="H234" t="s" s="17">
        <v>917</v>
      </c>
      <c r="I234" t="s" s="17">
        <v>693</v>
      </c>
      <c r="J234" t="s" s="32">
        <v>19</v>
      </c>
      <c r="K234" t="s" s="18">
        <v>20</v>
      </c>
      <c r="L234" t="s" s="18">
        <v>20</v>
      </c>
      <c r="M234" t="s" s="28">
        <v>34</v>
      </c>
      <c r="N234" t="s" s="18">
        <v>284</v>
      </c>
      <c r="O234" t="s" s="17">
        <v>916</v>
      </c>
      <c r="P234" s="76">
        <v>45</v>
      </c>
      <c r="Q234" s="76">
        <v>41</v>
      </c>
      <c r="R234" s="76">
        <v>99</v>
      </c>
      <c r="S234" s="77">
        <f>AVERAGE(P234:R234)</f>
        <v>61.6666666666667</v>
      </c>
      <c r="T234" s="21"/>
      <c r="U234" s="21"/>
      <c r="V234" t="s" s="37">
        <v>872</v>
      </c>
      <c r="W234" t="s" s="45">
        <v>298</v>
      </c>
      <c r="X234" s="21"/>
      <c r="Y234" s="26"/>
    </row>
    <row r="235" ht="16.2" customHeight="1" hidden="1">
      <c r="A235" s="16"/>
      <c r="B235" t="s" s="28">
        <v>901</v>
      </c>
      <c r="C235" t="s" s="28">
        <v>908</v>
      </c>
      <c r="D235" t="s" s="17">
        <v>25</v>
      </c>
      <c r="E235" t="s" s="17">
        <v>914</v>
      </c>
      <c r="F235" t="s" s="17">
        <v>93</v>
      </c>
      <c r="G235" t="s" s="17">
        <v>94</v>
      </c>
      <c r="H235" t="s" s="17">
        <v>918</v>
      </c>
      <c r="I235" t="s" s="17">
        <v>360</v>
      </c>
      <c r="J235" t="s" s="32">
        <v>19</v>
      </c>
      <c r="K235" t="s" s="18">
        <v>20</v>
      </c>
      <c r="L235" t="s" s="18">
        <v>20</v>
      </c>
      <c r="M235" t="s" s="28">
        <v>34</v>
      </c>
      <c r="N235" t="s" s="18">
        <v>284</v>
      </c>
      <c r="O235" t="s" s="17">
        <v>916</v>
      </c>
      <c r="P235" s="76">
        <v>45</v>
      </c>
      <c r="Q235" s="76">
        <v>41</v>
      </c>
      <c r="R235" s="76">
        <v>99</v>
      </c>
      <c r="S235" s="77">
        <f>AVERAGE(P235:R235)</f>
        <v>61.6666666666667</v>
      </c>
      <c r="T235" s="21"/>
      <c r="U235" s="21"/>
      <c r="V235" t="s" s="37">
        <v>873</v>
      </c>
      <c r="W235" t="s" s="45">
        <v>874</v>
      </c>
      <c r="X235" s="21"/>
      <c r="Y235" s="26"/>
    </row>
    <row r="236" ht="16.2" customHeight="1" hidden="1">
      <c r="A236" s="16"/>
      <c r="B236" t="s" s="28">
        <v>901</v>
      </c>
      <c r="C236" t="s" s="28">
        <v>908</v>
      </c>
      <c r="D236" t="s" s="17">
        <v>25</v>
      </c>
      <c r="E236" t="s" s="17">
        <v>919</v>
      </c>
      <c r="F236" t="s" s="17">
        <v>15</v>
      </c>
      <c r="G236" t="s" s="17">
        <v>15</v>
      </c>
      <c r="H236" t="s" s="17">
        <v>58</v>
      </c>
      <c r="I236" t="s" s="17">
        <v>920</v>
      </c>
      <c r="J236" t="s" s="29">
        <v>19</v>
      </c>
      <c r="K236" t="s" s="18">
        <v>19</v>
      </c>
      <c r="L236" t="s" s="18">
        <v>20</v>
      </c>
      <c r="M236" t="s" s="28">
        <v>34</v>
      </c>
      <c r="N236" t="s" s="18">
        <v>284</v>
      </c>
      <c r="O236" t="s" s="17">
        <v>916</v>
      </c>
      <c r="P236" s="76">
        <v>45</v>
      </c>
      <c r="Q236" s="76">
        <v>41</v>
      </c>
      <c r="R236" s="76">
        <v>99</v>
      </c>
      <c r="S236" s="77">
        <f>AVERAGE(P236:R236)</f>
        <v>61.6666666666667</v>
      </c>
      <c r="T236" s="21"/>
      <c r="U236" s="21"/>
      <c r="V236" t="s" s="34">
        <v>921</v>
      </c>
      <c r="W236" t="s" s="61">
        <v>922</v>
      </c>
      <c r="X236" s="21"/>
      <c r="Y236" s="26"/>
    </row>
    <row r="237" ht="16.2" customHeight="1" hidden="1">
      <c r="A237" s="16"/>
      <c r="B237" t="s" s="28">
        <v>901</v>
      </c>
      <c r="C237" t="s" s="28">
        <v>908</v>
      </c>
      <c r="D237" t="s" s="17">
        <v>25</v>
      </c>
      <c r="E237" t="s" s="17">
        <v>914</v>
      </c>
      <c r="F237" t="s" s="17">
        <v>93</v>
      </c>
      <c r="G237" t="s" s="17">
        <v>94</v>
      </c>
      <c r="H237" t="s" s="17">
        <v>923</v>
      </c>
      <c r="I237" t="s" s="17">
        <v>96</v>
      </c>
      <c r="J237" t="s" s="32">
        <v>19</v>
      </c>
      <c r="K237" t="s" s="18">
        <v>20</v>
      </c>
      <c r="L237" t="s" s="18">
        <v>20</v>
      </c>
      <c r="M237" t="s" s="28">
        <v>34</v>
      </c>
      <c r="N237" t="s" s="18">
        <v>284</v>
      </c>
      <c r="O237" t="s" s="17">
        <v>916</v>
      </c>
      <c r="P237" s="76">
        <v>45</v>
      </c>
      <c r="Q237" s="76">
        <v>41</v>
      </c>
      <c r="R237" s="76">
        <v>99</v>
      </c>
      <c r="S237" s="77">
        <f>AVERAGE(P237:R237)</f>
        <v>61.6666666666667</v>
      </c>
      <c r="T237" s="21"/>
      <c r="U237" s="21"/>
      <c r="V237" t="s" s="34">
        <v>873</v>
      </c>
      <c r="W237" t="s" s="61">
        <v>874</v>
      </c>
      <c r="X237" s="21"/>
      <c r="Y237" s="26"/>
    </row>
    <row r="238" ht="16.2" customHeight="1" hidden="1">
      <c r="A238" s="16"/>
      <c r="B238" t="s" s="28">
        <v>901</v>
      </c>
      <c r="C238" t="s" s="28">
        <v>908</v>
      </c>
      <c r="D238" t="s" s="17">
        <v>25</v>
      </c>
      <c r="E238" t="s" s="17">
        <v>924</v>
      </c>
      <c r="F238" t="s" s="17">
        <v>15</v>
      </c>
      <c r="G238" t="s" s="17">
        <v>15</v>
      </c>
      <c r="H238" t="s" s="17">
        <v>47</v>
      </c>
      <c r="I238" t="s" s="17">
        <v>48</v>
      </c>
      <c r="J238" t="s" s="29">
        <v>19</v>
      </c>
      <c r="K238" t="s" s="18">
        <v>19</v>
      </c>
      <c r="L238" t="s" s="18">
        <v>20</v>
      </c>
      <c r="M238" t="s" s="28">
        <v>34</v>
      </c>
      <c r="N238" t="s" s="18">
        <v>284</v>
      </c>
      <c r="O238" t="s" s="17">
        <v>916</v>
      </c>
      <c r="P238" s="76">
        <v>45</v>
      </c>
      <c r="Q238" s="76">
        <v>41</v>
      </c>
      <c r="R238" s="76">
        <v>99</v>
      </c>
      <c r="S238" s="77">
        <f>AVERAGE(P238:R238)</f>
        <v>61.6666666666667</v>
      </c>
      <c r="T238" s="21"/>
      <c r="U238" s="21"/>
      <c r="V238" t="s" s="34">
        <v>879</v>
      </c>
      <c r="W238" t="s" s="61">
        <v>880</v>
      </c>
      <c r="X238" s="21"/>
      <c r="Y238" s="26"/>
    </row>
    <row r="239" ht="16.2" customHeight="1" hidden="1">
      <c r="A239" s="16"/>
      <c r="B239" t="s" s="28">
        <v>901</v>
      </c>
      <c r="C239" t="s" s="28">
        <v>908</v>
      </c>
      <c r="D239" t="s" s="17">
        <v>25</v>
      </c>
      <c r="E239" t="s" s="17">
        <v>925</v>
      </c>
      <c r="F239" t="s" s="17">
        <v>15</v>
      </c>
      <c r="G239" t="s" s="17">
        <v>15</v>
      </c>
      <c r="H239" t="s" s="17">
        <v>47</v>
      </c>
      <c r="I239" t="s" s="17">
        <v>48</v>
      </c>
      <c r="J239" t="s" s="29">
        <v>19</v>
      </c>
      <c r="K239" t="s" s="18">
        <v>19</v>
      </c>
      <c r="L239" t="s" s="18">
        <v>20</v>
      </c>
      <c r="M239" t="s" s="28">
        <v>34</v>
      </c>
      <c r="N239" t="s" s="18">
        <v>284</v>
      </c>
      <c r="O239" t="s" s="17">
        <v>916</v>
      </c>
      <c r="P239" s="76">
        <v>45</v>
      </c>
      <c r="Q239" s="76">
        <v>41</v>
      </c>
      <c r="R239" s="76">
        <v>99</v>
      </c>
      <c r="S239" s="77">
        <f>AVERAGE(P239:R239)</f>
        <v>61.6666666666667</v>
      </c>
      <c r="T239" s="21"/>
      <c r="U239" s="21"/>
      <c r="V239" t="s" s="37">
        <v>884</v>
      </c>
      <c r="W239" t="s" s="174">
        <v>885</v>
      </c>
      <c r="X239" s="21"/>
      <c r="Y239" s="26"/>
    </row>
    <row r="240" ht="16.2" customHeight="1" hidden="1">
      <c r="A240" s="16"/>
      <c r="B240" t="s" s="28">
        <v>901</v>
      </c>
      <c r="C240" t="s" s="28">
        <v>908</v>
      </c>
      <c r="D240" t="s" s="17">
        <v>25</v>
      </c>
      <c r="E240" t="s" s="17">
        <v>926</v>
      </c>
      <c r="F240" t="s" s="17">
        <v>15</v>
      </c>
      <c r="G240" t="s" s="17">
        <v>15</v>
      </c>
      <c r="H240" t="s" s="17">
        <v>47</v>
      </c>
      <c r="I240" t="s" s="17">
        <v>48</v>
      </c>
      <c r="J240" t="s" s="29">
        <v>19</v>
      </c>
      <c r="K240" t="s" s="18">
        <v>20</v>
      </c>
      <c r="L240" t="s" s="18">
        <v>20</v>
      </c>
      <c r="M240" t="s" s="28">
        <v>34</v>
      </c>
      <c r="N240" t="s" s="18">
        <v>284</v>
      </c>
      <c r="O240" t="s" s="17">
        <v>916</v>
      </c>
      <c r="P240" s="76">
        <v>45</v>
      </c>
      <c r="Q240" s="76">
        <v>41</v>
      </c>
      <c r="R240" s="76">
        <v>99</v>
      </c>
      <c r="S240" s="77">
        <f>AVERAGE(P240:R240)</f>
        <v>61.6666666666667</v>
      </c>
      <c r="T240" s="21"/>
      <c r="U240" s="21"/>
      <c r="V240" t="s" s="37">
        <v>927</v>
      </c>
      <c r="W240" t="s" s="45">
        <v>928</v>
      </c>
      <c r="X240" s="21"/>
      <c r="Y240" s="26"/>
    </row>
    <row r="241" ht="16.2" customHeight="1">
      <c r="A241" s="16"/>
      <c r="B241" t="s" s="28">
        <v>929</v>
      </c>
      <c r="C241" t="s" s="28">
        <v>902</v>
      </c>
      <c r="D241" t="s" s="17">
        <v>25</v>
      </c>
      <c r="E241" t="s" s="17">
        <v>919</v>
      </c>
      <c r="F241" t="s" s="17">
        <v>15</v>
      </c>
      <c r="G241" t="s" s="17">
        <v>15</v>
      </c>
      <c r="H241" t="s" s="17">
        <v>47</v>
      </c>
      <c r="I241" t="s" s="17">
        <v>48</v>
      </c>
      <c r="J241" t="s" s="29">
        <v>20</v>
      </c>
      <c r="K241" t="s" s="18">
        <v>20</v>
      </c>
      <c r="L241" t="s" s="18">
        <v>20</v>
      </c>
      <c r="M241" t="s" s="28">
        <v>34</v>
      </c>
      <c r="N241" t="s" s="18">
        <v>284</v>
      </c>
      <c r="O241" t="s" s="17">
        <v>916</v>
      </c>
      <c r="P241" s="76">
        <v>45</v>
      </c>
      <c r="Q241" s="76">
        <v>41</v>
      </c>
      <c r="R241" s="76">
        <v>99</v>
      </c>
      <c r="S241" s="77">
        <f>AVERAGE(P241:R241)</f>
        <v>61.6666666666667</v>
      </c>
      <c r="T241" s="21"/>
      <c r="U241" s="21"/>
      <c r="V241" t="s" s="37">
        <v>930</v>
      </c>
      <c r="W241" t="s" s="45">
        <v>931</v>
      </c>
      <c r="X241" s="21"/>
      <c r="Y241" s="26"/>
    </row>
    <row r="242" ht="16.2" customHeight="1" hidden="1">
      <c r="A242" s="16"/>
      <c r="B242" t="s" s="28">
        <v>929</v>
      </c>
      <c r="C242" t="s" s="28">
        <v>908</v>
      </c>
      <c r="D242" t="s" s="17">
        <v>25</v>
      </c>
      <c r="E242" t="s" s="17">
        <v>926</v>
      </c>
      <c r="F242" t="s" s="17">
        <v>15</v>
      </c>
      <c r="G242" t="s" s="17">
        <v>15</v>
      </c>
      <c r="H242" t="s" s="17">
        <v>932</v>
      </c>
      <c r="I242" t="s" s="17">
        <v>933</v>
      </c>
      <c r="J242" t="s" s="29">
        <v>19</v>
      </c>
      <c r="K242" t="s" s="18">
        <v>19</v>
      </c>
      <c r="L242" t="s" s="18">
        <v>20</v>
      </c>
      <c r="M242" t="s" s="28">
        <v>34</v>
      </c>
      <c r="N242" t="s" s="18">
        <v>284</v>
      </c>
      <c r="O242" t="s" s="17">
        <v>916</v>
      </c>
      <c r="P242" s="76">
        <v>45</v>
      </c>
      <c r="Q242" s="76">
        <v>41</v>
      </c>
      <c r="R242" s="76">
        <v>99</v>
      </c>
      <c r="S242" s="77">
        <f>AVERAGE(P242:R242)</f>
        <v>61.6666666666667</v>
      </c>
      <c r="T242" s="21"/>
      <c r="U242" s="21"/>
      <c r="V242" t="s" s="37">
        <v>934</v>
      </c>
      <c r="W242" t="s" s="45">
        <v>935</v>
      </c>
      <c r="X242" s="21"/>
      <c r="Y242" s="26"/>
    </row>
    <row r="243" ht="16.2" customHeight="1">
      <c r="A243" s="16"/>
      <c r="B243" t="s" s="28">
        <v>929</v>
      </c>
      <c r="C243" t="s" s="28">
        <v>902</v>
      </c>
      <c r="D243" t="s" s="17">
        <v>25</v>
      </c>
      <c r="E243" t="s" s="17">
        <v>914</v>
      </c>
      <c r="F243" t="s" s="17">
        <v>15</v>
      </c>
      <c r="G243" t="s" s="17">
        <v>15</v>
      </c>
      <c r="H243" t="s" s="17">
        <v>28</v>
      </c>
      <c r="I243" t="s" s="17">
        <v>18</v>
      </c>
      <c r="J243" t="s" s="32">
        <v>20</v>
      </c>
      <c r="K243" t="s" s="18">
        <v>19</v>
      </c>
      <c r="L243" t="s" s="18">
        <v>20</v>
      </c>
      <c r="M243" t="s" s="28">
        <v>34</v>
      </c>
      <c r="N243" t="s" s="18">
        <v>284</v>
      </c>
      <c r="O243" t="s" s="17">
        <v>916</v>
      </c>
      <c r="P243" s="76">
        <v>45</v>
      </c>
      <c r="Q243" s="76">
        <v>41</v>
      </c>
      <c r="R243" s="76">
        <v>99</v>
      </c>
      <c r="S243" s="77">
        <f>AVERAGE(P243:R243)</f>
        <v>61.6666666666667</v>
      </c>
      <c r="T243" s="21"/>
      <c r="U243" s="21"/>
      <c r="V243" t="s" s="37">
        <v>936</v>
      </c>
      <c r="W243" t="s" s="45">
        <v>937</v>
      </c>
      <c r="X243" s="21"/>
      <c r="Y243" s="26"/>
    </row>
    <row r="244" ht="16.2" customHeight="1" hidden="1">
      <c r="A244" s="16"/>
      <c r="B244" t="s" s="28">
        <v>901</v>
      </c>
      <c r="C244" t="s" s="28">
        <v>908</v>
      </c>
      <c r="D244" t="s" s="17">
        <v>25</v>
      </c>
      <c r="E244" t="s" s="17">
        <v>926</v>
      </c>
      <c r="F244" t="s" s="17">
        <v>21</v>
      </c>
      <c r="G244" t="s" s="17">
        <v>120</v>
      </c>
      <c r="H244" t="s" s="17">
        <v>938</v>
      </c>
      <c r="I244" t="s" s="17">
        <v>122</v>
      </c>
      <c r="J244" t="s" s="29">
        <v>19</v>
      </c>
      <c r="K244" t="s" s="18">
        <v>19</v>
      </c>
      <c r="L244" t="s" s="18">
        <v>19</v>
      </c>
      <c r="M244" t="s" s="28">
        <v>34</v>
      </c>
      <c r="N244" t="s" s="18">
        <v>284</v>
      </c>
      <c r="O244" t="s" s="17">
        <v>916</v>
      </c>
      <c r="P244" s="76">
        <v>45</v>
      </c>
      <c r="Q244" s="76">
        <v>41</v>
      </c>
      <c r="R244" s="76">
        <v>99</v>
      </c>
      <c r="S244" s="77">
        <f>AVERAGE(P244:R244)</f>
        <v>61.6666666666667</v>
      </c>
      <c r="T244" s="21"/>
      <c r="U244" s="21"/>
      <c r="V244" t="s" s="37">
        <v>939</v>
      </c>
      <c r="W244" t="s" s="45">
        <v>940</v>
      </c>
      <c r="X244" s="21"/>
      <c r="Y244" s="26"/>
    </row>
    <row r="245" ht="16.2" customHeight="1" hidden="1">
      <c r="A245" s="16"/>
      <c r="B245" t="s" s="28">
        <v>901</v>
      </c>
      <c r="C245" t="s" s="28">
        <v>908</v>
      </c>
      <c r="D245" t="s" s="17">
        <v>25</v>
      </c>
      <c r="E245" t="s" s="17">
        <v>926</v>
      </c>
      <c r="F245" t="s" s="17">
        <v>21</v>
      </c>
      <c r="G245" t="s" s="17">
        <v>120</v>
      </c>
      <c r="H245" t="s" s="17">
        <v>941</v>
      </c>
      <c r="I245" t="s" s="17">
        <v>122</v>
      </c>
      <c r="J245" t="s" s="29">
        <v>19</v>
      </c>
      <c r="K245" t="s" s="18">
        <v>19</v>
      </c>
      <c r="L245" t="s" s="18">
        <v>19</v>
      </c>
      <c r="M245" t="s" s="28">
        <v>34</v>
      </c>
      <c r="N245" t="s" s="18">
        <v>284</v>
      </c>
      <c r="O245" t="s" s="17">
        <v>916</v>
      </c>
      <c r="P245" s="76">
        <v>45</v>
      </c>
      <c r="Q245" s="76">
        <v>41</v>
      </c>
      <c r="R245" s="76">
        <v>99</v>
      </c>
      <c r="S245" s="77">
        <f>AVERAGE(P245:R245)</f>
        <v>61.6666666666667</v>
      </c>
      <c r="T245" s="21"/>
      <c r="U245" s="21"/>
      <c r="V245" t="s" s="37">
        <v>942</v>
      </c>
      <c r="W245" t="s" s="45">
        <v>943</v>
      </c>
      <c r="X245" s="21"/>
      <c r="Y245" s="26"/>
    </row>
    <row r="246" ht="16.2" customHeight="1" hidden="1">
      <c r="A246" s="16"/>
      <c r="B246" t="s" s="28">
        <v>901</v>
      </c>
      <c r="C246" t="s" s="28">
        <v>908</v>
      </c>
      <c r="D246" t="s" s="17">
        <v>25</v>
      </c>
      <c r="E246" t="s" s="17">
        <v>919</v>
      </c>
      <c r="F246" t="s" s="17">
        <v>15</v>
      </c>
      <c r="G246" t="s" s="17">
        <v>15</v>
      </c>
      <c r="H246" t="s" s="17">
        <v>58</v>
      </c>
      <c r="I246" t="s" s="17">
        <v>209</v>
      </c>
      <c r="J246" t="s" s="29">
        <v>19</v>
      </c>
      <c r="K246" t="s" s="18">
        <v>19</v>
      </c>
      <c r="L246" t="s" s="18">
        <v>20</v>
      </c>
      <c r="M246" t="s" s="28">
        <v>34</v>
      </c>
      <c r="N246" t="s" s="18">
        <v>284</v>
      </c>
      <c r="O246" t="s" s="17">
        <v>916</v>
      </c>
      <c r="P246" s="76">
        <v>45</v>
      </c>
      <c r="Q246" s="76">
        <v>41</v>
      </c>
      <c r="R246" s="76">
        <v>99</v>
      </c>
      <c r="S246" s="77">
        <f>AVERAGE(P246:R246)</f>
        <v>61.6666666666667</v>
      </c>
      <c r="T246" s="21"/>
      <c r="U246" s="21"/>
      <c r="V246" t="s" s="37">
        <v>944</v>
      </c>
      <c r="W246" t="s" s="174">
        <v>945</v>
      </c>
      <c r="X246" s="21"/>
      <c r="Y246" s="26"/>
    </row>
    <row r="247" ht="16.2" customHeight="1" hidden="1">
      <c r="A247" s="16"/>
      <c r="B247" t="s" s="28">
        <v>901</v>
      </c>
      <c r="C247" t="s" s="28">
        <v>908</v>
      </c>
      <c r="D247" t="s" s="17">
        <v>25</v>
      </c>
      <c r="E247" t="s" s="17">
        <v>919</v>
      </c>
      <c r="F247" t="s" s="17">
        <v>15</v>
      </c>
      <c r="G247" t="s" s="17">
        <v>15</v>
      </c>
      <c r="H247" t="s" s="17">
        <v>28</v>
      </c>
      <c r="I247" t="s" s="17">
        <v>18</v>
      </c>
      <c r="J247" t="s" s="29">
        <v>19</v>
      </c>
      <c r="K247" t="s" s="18">
        <v>19</v>
      </c>
      <c r="L247" t="s" s="18">
        <v>20</v>
      </c>
      <c r="M247" t="s" s="28">
        <v>34</v>
      </c>
      <c r="N247" t="s" s="18">
        <v>284</v>
      </c>
      <c r="O247" t="s" s="17">
        <v>869</v>
      </c>
      <c r="P247" s="76">
        <v>50</v>
      </c>
      <c r="Q247" s="76">
        <v>43</v>
      </c>
      <c r="R247" s="76">
        <v>90</v>
      </c>
      <c r="S247" s="77">
        <f>AVERAGE(P247:R247)</f>
        <v>61</v>
      </c>
      <c r="T247" s="21"/>
      <c r="U247" s="24"/>
      <c r="V247" t="s" s="34">
        <v>873</v>
      </c>
      <c r="W247" t="s" s="61">
        <v>874</v>
      </c>
      <c r="X247" s="21"/>
      <c r="Y247" s="26"/>
    </row>
    <row r="248" ht="16.2" customHeight="1" hidden="1">
      <c r="A248" s="16"/>
      <c r="B248" t="s" s="52">
        <v>901</v>
      </c>
      <c r="C248" t="s" s="52">
        <v>908</v>
      </c>
      <c r="D248" t="s" s="53">
        <v>25</v>
      </c>
      <c r="E248" t="s" s="53">
        <v>914</v>
      </c>
      <c r="F248" t="s" s="53">
        <v>93</v>
      </c>
      <c r="G248" t="s" s="53">
        <v>94</v>
      </c>
      <c r="H248" t="s" s="53">
        <v>95</v>
      </c>
      <c r="I248" t="s" s="53">
        <v>96</v>
      </c>
      <c r="J248" t="s" s="32">
        <v>19</v>
      </c>
      <c r="K248" t="s" s="81">
        <v>20</v>
      </c>
      <c r="L248" t="s" s="81">
        <v>20</v>
      </c>
      <c r="M248" s="19"/>
      <c r="N248" s="20"/>
      <c r="O248" t="s" s="17">
        <v>946</v>
      </c>
      <c r="P248" s="76">
        <v>0</v>
      </c>
      <c r="Q248" s="76">
        <v>0</v>
      </c>
      <c r="R248" s="76">
        <v>9</v>
      </c>
      <c r="S248" s="77">
        <f>AVERAGE(P248:R248)</f>
        <v>3</v>
      </c>
      <c r="T248" s="21"/>
      <c r="U248" s="21"/>
      <c r="V248" s="20"/>
      <c r="W248" s="25"/>
      <c r="X248" s="21"/>
      <c r="Y248" s="127"/>
    </row>
    <row r="249" ht="16.2" customHeight="1" hidden="1">
      <c r="A249" s="16"/>
      <c r="B249" t="s" s="52">
        <v>901</v>
      </c>
      <c r="C249" t="s" s="52">
        <v>908</v>
      </c>
      <c r="D249" t="s" s="53">
        <v>25</v>
      </c>
      <c r="E249" t="s" s="53">
        <v>914</v>
      </c>
      <c r="F249" t="s" s="53">
        <v>93</v>
      </c>
      <c r="G249" t="s" s="53">
        <v>94</v>
      </c>
      <c r="H249" t="s" s="53">
        <v>947</v>
      </c>
      <c r="I249" t="s" s="53">
        <v>96</v>
      </c>
      <c r="J249" t="s" s="32">
        <v>19</v>
      </c>
      <c r="K249" t="s" s="81">
        <v>20</v>
      </c>
      <c r="L249" t="s" s="81">
        <v>20</v>
      </c>
      <c r="M249" s="19"/>
      <c r="N249" s="20"/>
      <c r="O249" t="s" s="17">
        <v>948</v>
      </c>
      <c r="P249" s="76">
        <v>1</v>
      </c>
      <c r="Q249" s="76">
        <v>3</v>
      </c>
      <c r="R249" s="76">
        <v>1</v>
      </c>
      <c r="S249" s="77">
        <f>AVERAGE(P249:R249)</f>
        <v>1.66666666666667</v>
      </c>
      <c r="T249" s="21"/>
      <c r="U249" s="21"/>
      <c r="V249" s="25"/>
      <c r="W249" s="25"/>
      <c r="X249" s="21"/>
      <c r="Y249" s="129"/>
    </row>
    <row r="250" ht="16.2" customHeight="1" hidden="1">
      <c r="A250" s="16"/>
      <c r="B250" t="s" s="52">
        <v>901</v>
      </c>
      <c r="C250" t="s" s="52">
        <v>908</v>
      </c>
      <c r="D250" t="s" s="53">
        <v>25</v>
      </c>
      <c r="E250" t="s" s="53">
        <v>926</v>
      </c>
      <c r="F250" t="s" s="53">
        <v>93</v>
      </c>
      <c r="G250" t="s" s="53">
        <v>94</v>
      </c>
      <c r="H250" t="s" s="53">
        <v>949</v>
      </c>
      <c r="I250" t="s" s="53">
        <v>96</v>
      </c>
      <c r="J250" t="s" s="81">
        <v>19</v>
      </c>
      <c r="K250" t="s" s="81">
        <v>19</v>
      </c>
      <c r="L250" t="s" s="81">
        <v>19</v>
      </c>
      <c r="M250" s="19"/>
      <c r="N250" s="20"/>
      <c r="O250" t="s" s="17">
        <v>950</v>
      </c>
      <c r="P250" s="76">
        <v>3</v>
      </c>
      <c r="Q250" s="76">
        <v>33</v>
      </c>
      <c r="R250" s="76">
        <v>30</v>
      </c>
      <c r="S250" s="77">
        <f>AVERAGE(P250:R250)</f>
        <v>22</v>
      </c>
      <c r="T250" s="21"/>
      <c r="U250" s="21"/>
      <c r="V250" s="25"/>
      <c r="W250" s="25"/>
      <c r="X250" s="21"/>
      <c r="Y250" s="129"/>
    </row>
    <row r="251" ht="16.2" customHeight="1" hidden="1">
      <c r="A251" s="16"/>
      <c r="B251" t="s" s="52">
        <v>901</v>
      </c>
      <c r="C251" t="s" s="52">
        <v>908</v>
      </c>
      <c r="D251" t="s" s="53">
        <v>25</v>
      </c>
      <c r="E251" t="s" s="53">
        <v>951</v>
      </c>
      <c r="F251" t="s" s="62">
        <v>93</v>
      </c>
      <c r="G251" t="s" s="53">
        <v>94</v>
      </c>
      <c r="H251" t="s" s="62">
        <v>952</v>
      </c>
      <c r="I251" t="s" s="53">
        <v>360</v>
      </c>
      <c r="J251" t="s" s="81">
        <v>19</v>
      </c>
      <c r="K251" t="s" s="81">
        <v>19</v>
      </c>
      <c r="L251" t="s" s="81">
        <v>19</v>
      </c>
      <c r="M251" t="s" s="28">
        <v>953</v>
      </c>
      <c r="N251" t="s" s="29">
        <v>162</v>
      </c>
      <c r="O251" t="s" s="17">
        <v>954</v>
      </c>
      <c r="P251" s="76">
        <v>14</v>
      </c>
      <c r="Q251" s="76">
        <v>12</v>
      </c>
      <c r="R251" s="76">
        <v>22</v>
      </c>
      <c r="S251" s="77">
        <f>AVERAGE(P251:R251)</f>
        <v>16</v>
      </c>
      <c r="T251" s="21"/>
      <c r="U251" s="21"/>
      <c r="V251" s="25"/>
      <c r="W251" s="25"/>
      <c r="X251" s="21"/>
      <c r="Y251" s="129"/>
    </row>
    <row r="252" ht="16.2" customHeight="1">
      <c r="A252" s="16"/>
      <c r="B252" t="s" s="52">
        <v>901</v>
      </c>
      <c r="C252" t="s" s="52">
        <v>902</v>
      </c>
      <c r="D252" t="s" s="53">
        <v>25</v>
      </c>
      <c r="E252" t="s" s="53">
        <v>951</v>
      </c>
      <c r="F252" t="s" s="62">
        <v>15</v>
      </c>
      <c r="G252" t="s" s="62">
        <v>15</v>
      </c>
      <c r="H252" t="s" s="62">
        <v>47</v>
      </c>
      <c r="I252" t="s" s="53">
        <v>48</v>
      </c>
      <c r="J252" t="s" s="81">
        <v>20</v>
      </c>
      <c r="K252" t="s" s="81">
        <v>20</v>
      </c>
      <c r="L252" t="s" s="81">
        <v>20</v>
      </c>
      <c r="M252" s="19"/>
      <c r="N252" s="20"/>
      <c r="O252" t="s" s="17">
        <v>955</v>
      </c>
      <c r="P252" s="76">
        <v>0</v>
      </c>
      <c r="Q252" s="76">
        <v>0</v>
      </c>
      <c r="R252" s="76">
        <v>9</v>
      </c>
      <c r="S252" s="77">
        <f>AVERAGE(P252:R252)</f>
        <v>3</v>
      </c>
      <c r="T252" s="21"/>
      <c r="U252" s="21"/>
      <c r="V252" s="20"/>
      <c r="W252" s="25"/>
      <c r="X252" s="21"/>
      <c r="Y252" s="127"/>
    </row>
    <row r="253" ht="16.2" customHeight="1">
      <c r="A253" s="16"/>
      <c r="B253" t="s" s="52">
        <v>901</v>
      </c>
      <c r="C253" t="s" s="52">
        <v>902</v>
      </c>
      <c r="D253" t="s" s="53">
        <v>25</v>
      </c>
      <c r="E253" t="s" s="53">
        <v>951</v>
      </c>
      <c r="F253" t="s" s="62">
        <v>15</v>
      </c>
      <c r="G253" t="s" s="62">
        <v>15</v>
      </c>
      <c r="H253" t="s" s="53">
        <v>58</v>
      </c>
      <c r="I253" t="s" s="53">
        <v>86</v>
      </c>
      <c r="J253" t="s" s="81">
        <v>20</v>
      </c>
      <c r="K253" t="s" s="81">
        <v>20</v>
      </c>
      <c r="L253" t="s" s="81">
        <v>20</v>
      </c>
      <c r="M253" t="s" s="28">
        <v>34</v>
      </c>
      <c r="N253" t="s" s="29">
        <v>284</v>
      </c>
      <c r="O253" t="s" s="17">
        <v>956</v>
      </c>
      <c r="P253" s="76">
        <v>4</v>
      </c>
      <c r="Q253" s="76">
        <v>7</v>
      </c>
      <c r="R253" s="76">
        <v>16</v>
      </c>
      <c r="S253" s="77">
        <f>AVERAGE(P253:R253)</f>
        <v>9</v>
      </c>
      <c r="T253" s="21"/>
      <c r="U253" s="21"/>
      <c r="V253" s="25"/>
      <c r="W253" s="25"/>
      <c r="X253" s="21"/>
      <c r="Y253" s="129"/>
    </row>
    <row r="254" ht="16.2" customHeight="1" hidden="1">
      <c r="A254" s="16"/>
      <c r="B254" t="s" s="52">
        <v>901</v>
      </c>
      <c r="C254" t="s" s="52">
        <v>908</v>
      </c>
      <c r="D254" t="s" s="53">
        <v>25</v>
      </c>
      <c r="E254" t="s" s="53">
        <v>919</v>
      </c>
      <c r="F254" t="s" s="53">
        <v>93</v>
      </c>
      <c r="G254" t="s" s="53">
        <v>94</v>
      </c>
      <c r="H254" t="s" s="53">
        <v>957</v>
      </c>
      <c r="I254" t="s" s="53">
        <v>360</v>
      </c>
      <c r="J254" t="s" s="81">
        <v>19</v>
      </c>
      <c r="K254" t="s" s="81">
        <v>19</v>
      </c>
      <c r="L254" t="s" s="81">
        <v>19</v>
      </c>
      <c r="M254" t="s" s="28">
        <v>34</v>
      </c>
      <c r="N254" t="s" s="29">
        <v>162</v>
      </c>
      <c r="O254" t="s" s="17">
        <v>958</v>
      </c>
      <c r="P254" s="76">
        <v>4</v>
      </c>
      <c r="Q254" s="76">
        <v>7</v>
      </c>
      <c r="R254" s="76">
        <v>16</v>
      </c>
      <c r="S254" s="77">
        <f>AVERAGE(P254:R254)</f>
        <v>9</v>
      </c>
      <c r="T254" s="21"/>
      <c r="U254" s="21"/>
      <c r="V254" s="25"/>
      <c r="W254" s="25"/>
      <c r="X254" s="21"/>
      <c r="Y254" s="129"/>
    </row>
    <row r="255" ht="16.2" customHeight="1" hidden="1">
      <c r="A255" s="16"/>
      <c r="B255" t="s" s="52">
        <v>901</v>
      </c>
      <c r="C255" t="s" s="52">
        <v>908</v>
      </c>
      <c r="D255" t="s" s="53">
        <v>25</v>
      </c>
      <c r="E255" t="s" s="53">
        <v>914</v>
      </c>
      <c r="F255" t="s" s="53">
        <v>93</v>
      </c>
      <c r="G255" t="s" s="53">
        <v>94</v>
      </c>
      <c r="H255" t="s" s="53">
        <v>959</v>
      </c>
      <c r="I255" t="s" s="53">
        <v>96</v>
      </c>
      <c r="J255" t="s" s="81">
        <v>34</v>
      </c>
      <c r="K255" t="s" s="81">
        <v>34</v>
      </c>
      <c r="L255" t="s" s="81">
        <v>34</v>
      </c>
      <c r="M255" t="s" s="28">
        <v>960</v>
      </c>
      <c r="N255" t="s" s="29">
        <v>156</v>
      </c>
      <c r="O255" t="s" s="17">
        <v>961</v>
      </c>
      <c r="P255" s="76">
        <v>1</v>
      </c>
      <c r="Q255" s="76">
        <v>1</v>
      </c>
      <c r="R255" s="76">
        <v>13</v>
      </c>
      <c r="S255" s="77">
        <f>AVERAGE(P255:R255)</f>
        <v>5</v>
      </c>
      <c r="T255" s="21"/>
      <c r="U255" s="21"/>
      <c r="V255" s="25"/>
      <c r="W255" s="25"/>
      <c r="X255" s="21"/>
      <c r="Y255" s="129"/>
    </row>
    <row r="256" ht="16.2" customHeight="1">
      <c r="A256" s="16"/>
      <c r="B256" t="s" s="52">
        <v>901</v>
      </c>
      <c r="C256" t="s" s="52">
        <v>902</v>
      </c>
      <c r="D256" t="s" s="53">
        <v>25</v>
      </c>
      <c r="E256" t="s" s="53">
        <v>914</v>
      </c>
      <c r="F256" t="s" s="53">
        <v>15</v>
      </c>
      <c r="G256" t="s" s="53">
        <v>15</v>
      </c>
      <c r="H256" t="s" s="53">
        <v>47</v>
      </c>
      <c r="I256" t="s" s="53">
        <v>962</v>
      </c>
      <c r="J256" t="s" s="32">
        <v>20</v>
      </c>
      <c r="K256" t="s" s="81">
        <v>19</v>
      </c>
      <c r="L256" t="s" s="81">
        <v>20</v>
      </c>
      <c r="M256" s="19"/>
      <c r="N256" s="20"/>
      <c r="O256" t="s" s="17">
        <v>963</v>
      </c>
      <c r="P256" s="76">
        <v>2</v>
      </c>
      <c r="Q256" s="76">
        <v>14</v>
      </c>
      <c r="R256" s="76">
        <v>19</v>
      </c>
      <c r="S256" s="77">
        <f>AVERAGE(P256:R256)</f>
        <v>11.6666666666667</v>
      </c>
      <c r="T256" s="21"/>
      <c r="U256" s="21"/>
      <c r="V256" s="25"/>
      <c r="W256" s="25"/>
      <c r="X256" s="21"/>
      <c r="Y256" s="129"/>
    </row>
    <row r="257" ht="16.2" customHeight="1" hidden="1">
      <c r="A257" s="16"/>
      <c r="B257" t="s" s="52">
        <v>929</v>
      </c>
      <c r="C257" t="s" s="52">
        <v>908</v>
      </c>
      <c r="D257" t="s" s="53">
        <v>25</v>
      </c>
      <c r="E257" t="s" s="53">
        <v>964</v>
      </c>
      <c r="F257" t="s" s="53">
        <v>93</v>
      </c>
      <c r="G257" t="s" s="53">
        <v>94</v>
      </c>
      <c r="H257" t="s" s="53">
        <v>965</v>
      </c>
      <c r="I257" t="s" s="53">
        <v>360</v>
      </c>
      <c r="J257" t="s" s="81">
        <v>19</v>
      </c>
      <c r="K257" t="s" s="81">
        <v>20</v>
      </c>
      <c r="L257" t="s" s="81">
        <v>20</v>
      </c>
      <c r="M257" s="19"/>
      <c r="N257" s="20"/>
      <c r="O257" t="s" s="17">
        <v>966</v>
      </c>
      <c r="P257" s="76">
        <v>43</v>
      </c>
      <c r="Q257" s="76">
        <v>40</v>
      </c>
      <c r="R257" s="76">
        <v>64</v>
      </c>
      <c r="S257" s="77">
        <f>AVERAGE(P257:R257)</f>
        <v>49</v>
      </c>
      <c r="T257" s="21"/>
      <c r="U257" s="21"/>
      <c r="V257" s="25"/>
      <c r="W257" s="25"/>
      <c r="X257" s="21"/>
      <c r="Y257" s="129"/>
    </row>
    <row r="258" ht="16.2" customHeight="1" hidden="1">
      <c r="A258" s="16"/>
      <c r="B258" t="s" s="52">
        <v>901</v>
      </c>
      <c r="C258" t="s" s="52">
        <v>908</v>
      </c>
      <c r="D258" t="s" s="53">
        <v>25</v>
      </c>
      <c r="E258" t="s" s="53">
        <v>919</v>
      </c>
      <c r="F258" t="s" s="53">
        <v>93</v>
      </c>
      <c r="G258" t="s" s="53">
        <v>94</v>
      </c>
      <c r="H258" t="s" s="53">
        <v>967</v>
      </c>
      <c r="I258" t="s" s="53">
        <v>360</v>
      </c>
      <c r="J258" t="s" s="81">
        <v>19</v>
      </c>
      <c r="K258" t="s" s="81">
        <v>20</v>
      </c>
      <c r="L258" t="s" s="81">
        <v>20</v>
      </c>
      <c r="M258" s="19"/>
      <c r="N258" s="20"/>
      <c r="O258" t="s" s="17">
        <v>968</v>
      </c>
      <c r="P258" s="76">
        <v>32</v>
      </c>
      <c r="Q258" s="76">
        <v>24</v>
      </c>
      <c r="R258" s="76">
        <v>39</v>
      </c>
      <c r="S258" s="77">
        <f>AVERAGE(P258:R258)</f>
        <v>31.6666666666667</v>
      </c>
      <c r="T258" s="21"/>
      <c r="U258" s="21"/>
      <c r="V258" s="25"/>
      <c r="W258" s="25"/>
      <c r="X258" s="21"/>
      <c r="Y258" s="129"/>
    </row>
    <row r="259" ht="16.2" customHeight="1" hidden="1">
      <c r="A259" s="16"/>
      <c r="B259" t="s" s="52">
        <v>901</v>
      </c>
      <c r="C259" t="s" s="52">
        <v>908</v>
      </c>
      <c r="D259" t="s" s="53">
        <v>25</v>
      </c>
      <c r="E259" t="s" s="53">
        <v>914</v>
      </c>
      <c r="F259" t="s" s="53">
        <v>93</v>
      </c>
      <c r="G259" t="s" s="53">
        <v>94</v>
      </c>
      <c r="H259" t="s" s="53">
        <v>969</v>
      </c>
      <c r="I259" t="s" s="53">
        <v>642</v>
      </c>
      <c r="J259" t="s" s="32">
        <v>19</v>
      </c>
      <c r="K259" t="s" s="81">
        <v>19</v>
      </c>
      <c r="L259" t="s" s="81">
        <v>19</v>
      </c>
      <c r="M259" s="19"/>
      <c r="N259" s="20"/>
      <c r="O259" t="s" s="17">
        <v>970</v>
      </c>
      <c r="P259" t="s" s="29">
        <v>40</v>
      </c>
      <c r="Q259" t="s" s="29">
        <v>40</v>
      </c>
      <c r="R259" t="s" s="29">
        <v>40</v>
      </c>
      <c r="S259" t="s" s="29">
        <v>40</v>
      </c>
      <c r="T259" s="21"/>
      <c r="U259" s="21"/>
      <c r="V259" s="25"/>
      <c r="W259" s="25"/>
      <c r="X259" s="21"/>
      <c r="Y259" s="129"/>
    </row>
    <row r="260" ht="16.2" customHeight="1" hidden="1">
      <c r="A260" s="16"/>
      <c r="B260" t="s" s="52">
        <v>901</v>
      </c>
      <c r="C260" t="s" s="52">
        <v>908</v>
      </c>
      <c r="D260" t="s" s="53">
        <v>25</v>
      </c>
      <c r="E260" t="s" s="53">
        <v>919</v>
      </c>
      <c r="F260" t="s" s="53">
        <v>15</v>
      </c>
      <c r="G260" t="s" s="53">
        <v>27</v>
      </c>
      <c r="H260" t="s" s="53">
        <v>299</v>
      </c>
      <c r="I260" t="s" s="53">
        <v>971</v>
      </c>
      <c r="J260" t="s" s="81">
        <v>19</v>
      </c>
      <c r="K260" t="s" s="81">
        <v>20</v>
      </c>
      <c r="L260" t="s" s="81">
        <v>20</v>
      </c>
      <c r="M260" s="19"/>
      <c r="N260" s="20"/>
      <c r="O260" t="s" s="17">
        <v>972</v>
      </c>
      <c r="P260" s="76">
        <v>3</v>
      </c>
      <c r="Q260" s="76">
        <v>0</v>
      </c>
      <c r="R260" s="76">
        <v>0</v>
      </c>
      <c r="S260" s="77">
        <f>AVERAGE(P260:R260)</f>
        <v>1</v>
      </c>
      <c r="T260" s="21"/>
      <c r="U260" s="21"/>
      <c r="V260" s="25"/>
      <c r="W260" s="25"/>
      <c r="X260" s="21"/>
      <c r="Y260" s="129"/>
    </row>
    <row r="261" ht="16.2" customHeight="1">
      <c r="A261" s="16"/>
      <c r="B261" t="s" s="52">
        <v>901</v>
      </c>
      <c r="C261" t="s" s="52">
        <v>902</v>
      </c>
      <c r="D261" t="s" s="53">
        <v>25</v>
      </c>
      <c r="E261" t="s" s="53">
        <v>914</v>
      </c>
      <c r="F261" t="s" s="53">
        <v>15</v>
      </c>
      <c r="G261" t="s" s="53">
        <v>15</v>
      </c>
      <c r="H261" t="s" s="53">
        <v>47</v>
      </c>
      <c r="I261" t="s" s="53">
        <v>48</v>
      </c>
      <c r="J261" t="s" s="32">
        <v>20</v>
      </c>
      <c r="K261" t="s" s="81">
        <v>20</v>
      </c>
      <c r="L261" t="s" s="81">
        <v>20</v>
      </c>
      <c r="M261" s="19"/>
      <c r="N261" t="s" s="29">
        <v>34</v>
      </c>
      <c r="O261" t="s" s="17">
        <v>973</v>
      </c>
      <c r="P261" t="s" s="29">
        <v>34</v>
      </c>
      <c r="Q261" t="s" s="29">
        <v>34</v>
      </c>
      <c r="R261" t="s" s="29">
        <v>34</v>
      </c>
      <c r="S261" t="s" s="29">
        <v>34</v>
      </c>
      <c r="T261" s="21"/>
      <c r="U261" s="21"/>
      <c r="V261" s="25"/>
      <c r="W261" s="25"/>
      <c r="X261" s="21"/>
      <c r="Y261" s="129"/>
    </row>
    <row r="262" ht="16.2" customHeight="1">
      <c r="A262" s="16"/>
      <c r="B262" t="s" s="52">
        <v>974</v>
      </c>
      <c r="C262" t="s" s="52">
        <v>902</v>
      </c>
      <c r="D262" t="s" s="53">
        <v>25</v>
      </c>
      <c r="E262" t="s" s="53">
        <v>26</v>
      </c>
      <c r="F262" t="s" s="53">
        <v>15</v>
      </c>
      <c r="G262" t="s" s="53">
        <v>15</v>
      </c>
      <c r="H262" t="s" s="53">
        <v>28</v>
      </c>
      <c r="I262" t="s" s="53">
        <v>65</v>
      </c>
      <c r="J262" t="s" s="32">
        <v>20</v>
      </c>
      <c r="K262" t="s" s="81">
        <v>20</v>
      </c>
      <c r="L262" t="s" s="81">
        <v>20</v>
      </c>
      <c r="M262" s="19"/>
      <c r="N262" t="s" s="29">
        <v>34</v>
      </c>
      <c r="O262" t="s" s="17">
        <v>973</v>
      </c>
      <c r="P262" t="s" s="29">
        <v>34</v>
      </c>
      <c r="Q262" t="s" s="29">
        <v>34</v>
      </c>
      <c r="R262" t="s" s="29">
        <v>34</v>
      </c>
      <c r="S262" t="s" s="29">
        <v>34</v>
      </c>
      <c r="T262" s="21"/>
      <c r="U262" s="21"/>
      <c r="V262" s="25"/>
      <c r="W262" s="25"/>
      <c r="X262" s="21"/>
      <c r="Y262" s="129"/>
    </row>
    <row r="263" ht="16.2" customHeight="1">
      <c r="A263" s="16"/>
      <c r="B263" t="s" s="52">
        <v>975</v>
      </c>
      <c r="C263" t="s" s="52">
        <v>902</v>
      </c>
      <c r="D263" t="s" s="53">
        <v>25</v>
      </c>
      <c r="E263" t="s" s="53">
        <v>26</v>
      </c>
      <c r="F263" t="s" s="53">
        <v>15</v>
      </c>
      <c r="G263" t="s" s="53">
        <v>15</v>
      </c>
      <c r="H263" t="s" s="53">
        <v>28</v>
      </c>
      <c r="I263" t="s" s="53">
        <v>65</v>
      </c>
      <c r="J263" t="s" s="32">
        <v>20</v>
      </c>
      <c r="K263" t="s" s="81">
        <v>20</v>
      </c>
      <c r="L263" t="s" s="81">
        <v>20</v>
      </c>
      <c r="M263" s="19"/>
      <c r="N263" t="s" s="29">
        <v>34</v>
      </c>
      <c r="O263" t="s" s="17">
        <v>973</v>
      </c>
      <c r="P263" t="s" s="29">
        <v>34</v>
      </c>
      <c r="Q263" t="s" s="29">
        <v>34</v>
      </c>
      <c r="R263" t="s" s="29">
        <v>34</v>
      </c>
      <c r="S263" t="s" s="29">
        <v>34</v>
      </c>
      <c r="T263" s="21"/>
      <c r="U263" s="21"/>
      <c r="V263" s="25"/>
      <c r="W263" s="25"/>
      <c r="X263" s="21"/>
      <c r="Y263" s="129"/>
    </row>
    <row r="264" ht="16.2" customHeight="1" hidden="1">
      <c r="A264" s="16"/>
      <c r="B264" t="s" s="52">
        <v>901</v>
      </c>
      <c r="C264" t="s" s="52">
        <v>908</v>
      </c>
      <c r="D264" t="s" s="53">
        <v>25</v>
      </c>
      <c r="E264" t="s" s="53">
        <v>914</v>
      </c>
      <c r="F264" t="s" s="53">
        <v>93</v>
      </c>
      <c r="G264" t="s" s="53">
        <v>679</v>
      </c>
      <c r="H264" t="s" s="53">
        <v>976</v>
      </c>
      <c r="I264" t="s" s="53">
        <v>681</v>
      </c>
      <c r="J264" t="s" s="32">
        <v>19</v>
      </c>
      <c r="K264" t="s" s="81">
        <v>20</v>
      </c>
      <c r="L264" t="s" s="81">
        <v>20</v>
      </c>
      <c r="M264" t="s" s="28">
        <v>977</v>
      </c>
      <c r="N264" t="s" s="29">
        <v>162</v>
      </c>
      <c r="O264" t="s" s="17">
        <v>978</v>
      </c>
      <c r="P264" s="76">
        <v>11</v>
      </c>
      <c r="Q264" s="76">
        <v>8</v>
      </c>
      <c r="R264" s="76">
        <v>31</v>
      </c>
      <c r="S264" s="77">
        <f>AVERAGE(P264:R264)</f>
        <v>16.6666666666667</v>
      </c>
      <c r="T264" s="21"/>
      <c r="U264" s="21"/>
      <c r="V264" s="25"/>
      <c r="W264" s="25"/>
      <c r="X264" s="21"/>
      <c r="Y264" s="129"/>
    </row>
    <row r="265" ht="16.2" customHeight="1" hidden="1">
      <c r="A265" s="16"/>
      <c r="B265" t="s" s="52">
        <v>929</v>
      </c>
      <c r="C265" t="s" s="52">
        <v>908</v>
      </c>
      <c r="D265" t="s" s="53">
        <v>25</v>
      </c>
      <c r="E265" t="s" s="53">
        <v>506</v>
      </c>
      <c r="F265" t="s" s="53">
        <v>15</v>
      </c>
      <c r="G265" t="s" s="53">
        <v>15</v>
      </c>
      <c r="H265" t="s" s="53">
        <v>58</v>
      </c>
      <c r="I265" t="s" s="53">
        <v>209</v>
      </c>
      <c r="J265" t="s" s="81">
        <v>19</v>
      </c>
      <c r="K265" t="s" s="81">
        <v>19</v>
      </c>
      <c r="L265" t="s" s="81">
        <v>20</v>
      </c>
      <c r="M265" s="19"/>
      <c r="N265" s="20"/>
      <c r="O265" t="s" s="17">
        <v>979</v>
      </c>
      <c r="P265" s="76">
        <v>0</v>
      </c>
      <c r="Q265" s="76">
        <v>0</v>
      </c>
      <c r="R265" s="76">
        <v>5</v>
      </c>
      <c r="S265" s="77">
        <f>AVERAGE(P265:R265)</f>
        <v>1.66666666666667</v>
      </c>
      <c r="T265" s="21"/>
      <c r="U265" s="21"/>
      <c r="V265" s="25"/>
      <c r="W265" s="25"/>
      <c r="X265" s="21"/>
      <c r="Y265" s="129"/>
    </row>
    <row r="266" ht="16.2" customHeight="1" hidden="1">
      <c r="A266" s="16"/>
      <c r="B266" t="s" s="52">
        <v>901</v>
      </c>
      <c r="C266" t="s" s="52">
        <v>908</v>
      </c>
      <c r="D266" t="s" s="53">
        <v>25</v>
      </c>
      <c r="E266" t="s" s="53">
        <v>926</v>
      </c>
      <c r="F266" t="s" s="53">
        <v>15</v>
      </c>
      <c r="G266" t="s" s="53">
        <v>15</v>
      </c>
      <c r="H266" t="s" s="53">
        <v>58</v>
      </c>
      <c r="I266" t="s" s="53">
        <v>209</v>
      </c>
      <c r="J266" t="s" s="81">
        <v>19</v>
      </c>
      <c r="K266" t="s" s="81">
        <v>19</v>
      </c>
      <c r="L266" t="s" s="81">
        <v>20</v>
      </c>
      <c r="M266" t="s" s="28">
        <v>980</v>
      </c>
      <c r="N266" t="s" s="29">
        <v>156</v>
      </c>
      <c r="O266" t="s" s="17">
        <v>981</v>
      </c>
      <c r="P266" t="s" s="29">
        <v>40</v>
      </c>
      <c r="Q266" t="s" s="29">
        <v>40</v>
      </c>
      <c r="R266" t="s" s="29">
        <v>40</v>
      </c>
      <c r="S266" t="s" s="29">
        <v>40</v>
      </c>
      <c r="T266" s="21"/>
      <c r="U266" s="21"/>
      <c r="V266" s="25"/>
      <c r="W266" s="25"/>
      <c r="X266" s="21"/>
      <c r="Y266" s="129"/>
    </row>
    <row r="267" ht="16.2" customHeight="1">
      <c r="A267" s="16"/>
      <c r="B267" t="s" s="52">
        <v>901</v>
      </c>
      <c r="C267" t="s" s="52">
        <v>902</v>
      </c>
      <c r="D267" t="s" s="53">
        <v>25</v>
      </c>
      <c r="E267" t="s" s="53">
        <v>203</v>
      </c>
      <c r="F267" t="s" s="53">
        <v>15</v>
      </c>
      <c r="G267" t="s" s="53">
        <v>15</v>
      </c>
      <c r="H267" t="s" s="53">
        <v>28</v>
      </c>
      <c r="I267" t="s" s="53">
        <v>65</v>
      </c>
      <c r="J267" t="s" s="81">
        <v>20</v>
      </c>
      <c r="K267" t="s" s="81">
        <v>20</v>
      </c>
      <c r="L267" t="s" s="81">
        <v>20</v>
      </c>
      <c r="M267" t="s" s="28">
        <v>982</v>
      </c>
      <c r="N267" t="s" s="29">
        <v>156</v>
      </c>
      <c r="O267" t="s" s="17">
        <v>983</v>
      </c>
      <c r="P267" s="76">
        <v>23</v>
      </c>
      <c r="Q267" s="76">
        <v>20</v>
      </c>
      <c r="R267" s="76">
        <v>16</v>
      </c>
      <c r="S267" s="77">
        <f>AVERAGE(P267:R267)</f>
        <v>19.6666666666667</v>
      </c>
      <c r="T267" s="21"/>
      <c r="U267" s="21"/>
      <c r="V267" s="25"/>
      <c r="W267" s="25"/>
      <c r="X267" s="21"/>
      <c r="Y267" s="129"/>
    </row>
    <row r="268" ht="16.2" customHeight="1" hidden="1">
      <c r="A268" s="16"/>
      <c r="B268" t="s" s="52">
        <v>901</v>
      </c>
      <c r="C268" t="s" s="52">
        <v>908</v>
      </c>
      <c r="D268" t="s" s="53">
        <v>25</v>
      </c>
      <c r="E268" t="s" s="53">
        <v>926</v>
      </c>
      <c r="F268" t="s" s="53">
        <v>15</v>
      </c>
      <c r="G268" t="s" s="53">
        <v>15</v>
      </c>
      <c r="H268" t="s" s="53">
        <v>28</v>
      </c>
      <c r="I268" t="s" s="53">
        <v>65</v>
      </c>
      <c r="J268" t="s" s="81">
        <v>19</v>
      </c>
      <c r="K268" t="s" s="81">
        <v>19</v>
      </c>
      <c r="L268" t="s" s="81">
        <v>20</v>
      </c>
      <c r="M268" t="s" s="28">
        <v>984</v>
      </c>
      <c r="N268" t="s" s="29">
        <v>284</v>
      </c>
      <c r="O268" t="s" s="17">
        <v>985</v>
      </c>
      <c r="P268" s="76">
        <v>36</v>
      </c>
      <c r="Q268" s="76">
        <v>11</v>
      </c>
      <c r="R268" s="76">
        <v>18</v>
      </c>
      <c r="S268" s="77">
        <f>AVERAGE(P268:R268)</f>
        <v>21.6666666666667</v>
      </c>
      <c r="T268" s="21"/>
      <c r="U268" s="21"/>
      <c r="V268" s="25"/>
      <c r="W268" s="25"/>
      <c r="X268" s="21"/>
      <c r="Y268" s="129"/>
    </row>
    <row r="269" ht="16.2" customHeight="1" hidden="1">
      <c r="A269" s="16"/>
      <c r="B269" t="s" s="38">
        <v>901</v>
      </c>
      <c r="C269" t="s" s="38">
        <v>908</v>
      </c>
      <c r="D269" t="s" s="39">
        <v>25</v>
      </c>
      <c r="E269" t="s" s="39">
        <v>986</v>
      </c>
      <c r="F269" t="s" s="39">
        <v>15</v>
      </c>
      <c r="G269" t="s" s="39">
        <v>15</v>
      </c>
      <c r="H269" t="s" s="39">
        <v>58</v>
      </c>
      <c r="I269" t="s" s="39">
        <v>209</v>
      </c>
      <c r="J269" t="s" s="40">
        <v>19</v>
      </c>
      <c r="K269" t="s" s="40">
        <v>19</v>
      </c>
      <c r="L269" t="s" s="40">
        <v>19</v>
      </c>
      <c r="M269" s="19"/>
      <c r="N269" s="20"/>
      <c r="O269" t="s" s="17">
        <v>987</v>
      </c>
      <c r="P269" s="76">
        <v>2</v>
      </c>
      <c r="Q269" s="76">
        <v>4</v>
      </c>
      <c r="R269" s="76">
        <v>4</v>
      </c>
      <c r="S269" s="77">
        <f>AVERAGE(P269:R269)</f>
        <v>3.33333333333333</v>
      </c>
      <c r="T269" s="21"/>
      <c r="U269" s="21"/>
      <c r="V269" s="25"/>
      <c r="W269" s="25"/>
      <c r="X269" s="21"/>
      <c r="Y269" s="129"/>
    </row>
    <row r="270" ht="16.2" customHeight="1">
      <c r="A270" s="16"/>
      <c r="B270" t="s" s="52">
        <v>901</v>
      </c>
      <c r="C270" t="s" s="52">
        <v>902</v>
      </c>
      <c r="D270" t="s" s="53">
        <v>25</v>
      </c>
      <c r="E270" t="s" s="53">
        <v>988</v>
      </c>
      <c r="F270" t="s" s="53">
        <v>15</v>
      </c>
      <c r="G270" t="s" s="53">
        <v>15</v>
      </c>
      <c r="H270" t="s" s="53">
        <v>47</v>
      </c>
      <c r="I270" t="s" s="53">
        <v>48</v>
      </c>
      <c r="J270" t="s" s="81">
        <v>20</v>
      </c>
      <c r="K270" t="s" s="81">
        <v>20</v>
      </c>
      <c r="L270" t="s" s="81">
        <v>20</v>
      </c>
      <c r="M270" t="s" s="28">
        <v>717</v>
      </c>
      <c r="N270" t="s" s="29">
        <v>284</v>
      </c>
      <c r="O270" t="s" s="17">
        <v>989</v>
      </c>
      <c r="P270" s="76">
        <v>12</v>
      </c>
      <c r="Q270" s="76">
        <v>7</v>
      </c>
      <c r="R270" s="76">
        <v>20</v>
      </c>
      <c r="S270" s="77">
        <f>AVERAGE(P270:R270)</f>
        <v>13</v>
      </c>
      <c r="T270" s="21"/>
      <c r="U270" s="21"/>
      <c r="V270" s="25"/>
      <c r="W270" s="25"/>
      <c r="X270" s="21"/>
      <c r="Y270" s="129"/>
    </row>
    <row r="271" ht="16.2" customHeight="1">
      <c r="A271" s="16"/>
      <c r="B271" t="s" s="52">
        <v>901</v>
      </c>
      <c r="C271" t="s" s="52">
        <v>902</v>
      </c>
      <c r="D271" t="s" s="53">
        <v>25</v>
      </c>
      <c r="E271" t="s" s="53">
        <v>513</v>
      </c>
      <c r="F271" t="s" s="53">
        <v>15</v>
      </c>
      <c r="G271" t="s" s="53">
        <v>15</v>
      </c>
      <c r="H271" t="s" s="53">
        <v>47</v>
      </c>
      <c r="I271" t="s" s="53">
        <v>48</v>
      </c>
      <c r="J271" t="s" s="81">
        <v>20</v>
      </c>
      <c r="K271" t="s" s="81">
        <v>20</v>
      </c>
      <c r="L271" t="s" s="81">
        <v>20</v>
      </c>
      <c r="M271" t="s" s="28">
        <v>433</v>
      </c>
      <c r="N271" t="s" s="29">
        <v>990</v>
      </c>
      <c r="O271" t="s" s="17">
        <v>991</v>
      </c>
      <c r="P271" s="76">
        <v>128</v>
      </c>
      <c r="Q271" s="76">
        <v>220</v>
      </c>
      <c r="R271" s="76">
        <v>187</v>
      </c>
      <c r="S271" s="77">
        <f>AVERAGE(P271:R271)</f>
        <v>178.333333333333</v>
      </c>
      <c r="T271" s="21"/>
      <c r="U271" s="21"/>
      <c r="V271" s="25"/>
      <c r="W271" s="25"/>
      <c r="X271" s="21"/>
      <c r="Y271" s="129"/>
    </row>
    <row r="272" ht="16.2" customHeight="1" hidden="1">
      <c r="A272" s="16"/>
      <c r="B272" t="s" s="52">
        <v>901</v>
      </c>
      <c r="C272" t="s" s="52">
        <v>908</v>
      </c>
      <c r="D272" t="s" s="53">
        <v>25</v>
      </c>
      <c r="E272" t="s" s="53">
        <v>992</v>
      </c>
      <c r="F272" t="s" s="53">
        <v>15</v>
      </c>
      <c r="G272" t="s" s="53">
        <v>15</v>
      </c>
      <c r="H272" t="s" s="53">
        <v>47</v>
      </c>
      <c r="I272" t="s" s="53">
        <v>48</v>
      </c>
      <c r="J272" t="s" s="81">
        <v>19</v>
      </c>
      <c r="K272" t="s" s="81">
        <v>20</v>
      </c>
      <c r="L272" t="s" s="81">
        <v>20</v>
      </c>
      <c r="M272" s="19"/>
      <c r="N272" s="20"/>
      <c r="O272" t="s" s="17">
        <v>993</v>
      </c>
      <c r="P272" s="76">
        <v>64</v>
      </c>
      <c r="Q272" s="76">
        <v>31</v>
      </c>
      <c r="R272" s="76">
        <v>48</v>
      </c>
      <c r="S272" s="77">
        <f>AVERAGE(P272:R272)</f>
        <v>47.6666666666667</v>
      </c>
      <c r="T272" s="21"/>
      <c r="U272" s="21"/>
      <c r="V272" s="25"/>
      <c r="W272" s="25"/>
      <c r="X272" s="21"/>
      <c r="Y272" s="129"/>
    </row>
    <row r="273" ht="16.2" customHeight="1" hidden="1">
      <c r="A273" s="16"/>
      <c r="B273" t="s" s="38">
        <v>901</v>
      </c>
      <c r="C273" t="s" s="38">
        <v>908</v>
      </c>
      <c r="D273" t="s" s="39">
        <v>25</v>
      </c>
      <c r="E273" t="s" s="39">
        <v>303</v>
      </c>
      <c r="F273" t="s" s="39">
        <v>15</v>
      </c>
      <c r="G273" t="s" s="39">
        <v>15</v>
      </c>
      <c r="H273" t="s" s="39">
        <v>58</v>
      </c>
      <c r="I273" t="s" s="39">
        <v>86</v>
      </c>
      <c r="J273" t="s" s="40">
        <v>34</v>
      </c>
      <c r="K273" t="s" s="40">
        <v>34</v>
      </c>
      <c r="L273" t="s" s="40">
        <v>34</v>
      </c>
      <c r="M273" t="s" s="28">
        <v>433</v>
      </c>
      <c r="N273" t="s" s="29">
        <v>990</v>
      </c>
      <c r="O273" t="s" s="17">
        <v>994</v>
      </c>
      <c r="P273" s="76">
        <v>42</v>
      </c>
      <c r="Q273" s="76">
        <v>73</v>
      </c>
      <c r="R273" s="76">
        <v>61</v>
      </c>
      <c r="S273" s="77">
        <f>AVERAGE(P273:R273)</f>
        <v>58.6666666666667</v>
      </c>
      <c r="T273" s="21"/>
      <c r="U273" s="21"/>
      <c r="V273" s="25"/>
      <c r="W273" s="25"/>
      <c r="X273" s="21"/>
      <c r="Y273" s="129"/>
    </row>
    <row r="274" ht="16.2" customHeight="1">
      <c r="A274" s="16"/>
      <c r="B274" t="s" s="52">
        <v>901</v>
      </c>
      <c r="C274" t="s" s="52">
        <v>902</v>
      </c>
      <c r="D274" t="s" s="53">
        <v>25</v>
      </c>
      <c r="E274" t="s" s="53">
        <v>303</v>
      </c>
      <c r="F274" t="s" s="53">
        <v>15</v>
      </c>
      <c r="G274" t="s" s="53">
        <v>15</v>
      </c>
      <c r="H274" t="s" s="53">
        <v>47</v>
      </c>
      <c r="I274" t="s" s="53">
        <v>48</v>
      </c>
      <c r="J274" t="s" s="81">
        <v>20</v>
      </c>
      <c r="K274" t="s" s="81">
        <v>20</v>
      </c>
      <c r="L274" t="s" s="81">
        <v>20</v>
      </c>
      <c r="M274" s="19"/>
      <c r="N274" s="20"/>
      <c r="O274" t="s" s="17">
        <v>995</v>
      </c>
      <c r="P274" t="s" s="29">
        <v>40</v>
      </c>
      <c r="Q274" t="s" s="29">
        <v>40</v>
      </c>
      <c r="R274" t="s" s="29">
        <v>40</v>
      </c>
      <c r="S274" t="s" s="29">
        <v>40</v>
      </c>
      <c r="T274" s="21"/>
      <c r="U274" s="21"/>
      <c r="V274" s="25"/>
      <c r="W274" s="25"/>
      <c r="X274" s="21"/>
      <c r="Y274" s="129"/>
    </row>
    <row r="275" ht="16.2" customHeight="1" hidden="1">
      <c r="A275" s="16"/>
      <c r="B275" t="s" s="52">
        <v>901</v>
      </c>
      <c r="C275" t="s" s="52">
        <v>908</v>
      </c>
      <c r="D275" t="s" s="53">
        <v>25</v>
      </c>
      <c r="E275" t="s" s="53">
        <v>964</v>
      </c>
      <c r="F275" t="s" s="53">
        <v>15</v>
      </c>
      <c r="G275" t="s" s="53">
        <v>15</v>
      </c>
      <c r="H275" t="s" s="53">
        <v>47</v>
      </c>
      <c r="I275" t="s" s="53">
        <v>48</v>
      </c>
      <c r="J275" t="s" s="81">
        <v>19</v>
      </c>
      <c r="K275" t="s" s="81">
        <v>20</v>
      </c>
      <c r="L275" t="s" s="81">
        <v>20</v>
      </c>
      <c r="M275" s="19"/>
      <c r="N275" s="20"/>
      <c r="O275" t="s" s="17">
        <v>996</v>
      </c>
      <c r="P275" s="76">
        <v>17</v>
      </c>
      <c r="Q275" s="76">
        <v>22</v>
      </c>
      <c r="R275" s="76">
        <v>28</v>
      </c>
      <c r="S275" s="77">
        <f>AVERAGE(P275:R275)</f>
        <v>22.3333333333333</v>
      </c>
      <c r="T275" s="21"/>
      <c r="U275" s="21"/>
      <c r="V275" s="25"/>
      <c r="W275" s="25"/>
      <c r="X275" s="21"/>
      <c r="Y275" s="129"/>
    </row>
    <row r="276" ht="16.2" customHeight="1" hidden="1">
      <c r="A276" s="16"/>
      <c r="B276" t="s" s="52">
        <v>901</v>
      </c>
      <c r="C276" t="s" s="52">
        <v>908</v>
      </c>
      <c r="D276" t="s" s="53">
        <v>25</v>
      </c>
      <c r="E276" t="s" s="53">
        <v>992</v>
      </c>
      <c r="F276" t="s" s="53">
        <v>15</v>
      </c>
      <c r="G276" t="s" s="53">
        <v>15</v>
      </c>
      <c r="H276" t="s" s="53">
        <v>47</v>
      </c>
      <c r="I276" t="s" s="53">
        <v>997</v>
      </c>
      <c r="J276" t="s" s="81">
        <v>19</v>
      </c>
      <c r="K276" t="s" s="81">
        <v>34</v>
      </c>
      <c r="L276" t="s" s="81">
        <v>20</v>
      </c>
      <c r="M276" s="19"/>
      <c r="N276" s="20"/>
      <c r="O276" t="s" s="17">
        <v>998</v>
      </c>
      <c r="P276" s="76">
        <v>0</v>
      </c>
      <c r="Q276" s="76">
        <v>48</v>
      </c>
      <c r="R276" s="76">
        <v>130</v>
      </c>
      <c r="S276" s="77">
        <f>AVERAGE(P276:R276)</f>
        <v>59.3333333333333</v>
      </c>
      <c r="T276" s="21"/>
      <c r="U276" s="21"/>
      <c r="V276" s="25"/>
      <c r="W276" s="25"/>
      <c r="X276" s="21"/>
      <c r="Y276" s="129"/>
    </row>
    <row r="277" ht="16.2" customHeight="1" hidden="1">
      <c r="A277" s="16"/>
      <c r="B277" t="s" s="52">
        <v>901</v>
      </c>
      <c r="C277" t="s" s="52">
        <v>908</v>
      </c>
      <c r="D277" t="s" s="53">
        <v>25</v>
      </c>
      <c r="E277" t="s" s="53">
        <v>513</v>
      </c>
      <c r="F277" t="s" s="53">
        <v>15</v>
      </c>
      <c r="G277" t="s" s="53">
        <v>15</v>
      </c>
      <c r="H277" t="s" s="53">
        <v>28</v>
      </c>
      <c r="I277" t="s" s="53">
        <v>18</v>
      </c>
      <c r="J277" t="s" s="81">
        <v>19</v>
      </c>
      <c r="K277" t="s" s="81">
        <v>19</v>
      </c>
      <c r="L277" t="s" s="81">
        <v>20</v>
      </c>
      <c r="M277" s="19"/>
      <c r="N277" s="20"/>
      <c r="O277" t="s" s="17">
        <v>999</v>
      </c>
      <c r="P277" t="s" s="29">
        <v>40</v>
      </c>
      <c r="Q277" t="s" s="29">
        <v>40</v>
      </c>
      <c r="R277" t="s" s="29">
        <v>40</v>
      </c>
      <c r="S277" t="s" s="29">
        <v>40</v>
      </c>
      <c r="T277" s="21"/>
      <c r="U277" s="21"/>
      <c r="V277" s="25"/>
      <c r="W277" s="25"/>
      <c r="X277" s="21"/>
      <c r="Y277" s="129"/>
    </row>
    <row r="278" ht="16.2" customHeight="1" hidden="1">
      <c r="A278" s="16"/>
      <c r="B278" t="s" s="52">
        <v>901</v>
      </c>
      <c r="C278" t="s" s="52">
        <v>908</v>
      </c>
      <c r="D278" t="s" s="53">
        <v>25</v>
      </c>
      <c r="E278" t="s" s="53">
        <v>992</v>
      </c>
      <c r="F278" t="s" s="53">
        <v>21</v>
      </c>
      <c r="G278" t="s" s="53">
        <v>181</v>
      </c>
      <c r="H278" t="s" s="53">
        <v>1000</v>
      </c>
      <c r="I278" t="s" s="53">
        <v>1001</v>
      </c>
      <c r="J278" t="s" s="81">
        <v>34</v>
      </c>
      <c r="K278" t="s" s="81">
        <v>34</v>
      </c>
      <c r="L278" t="s" s="81">
        <v>20</v>
      </c>
      <c r="M278" t="s" s="28">
        <v>34</v>
      </c>
      <c r="N278" t="s" s="29">
        <v>34</v>
      </c>
      <c r="O278" t="s" s="31">
        <v>1002</v>
      </c>
      <c r="P278" s="76">
        <v>0</v>
      </c>
      <c r="Q278" s="76">
        <v>26</v>
      </c>
      <c r="R278" s="76">
        <v>66</v>
      </c>
      <c r="S278" s="175">
        <f>AVERAGE(P278:R278)</f>
        <v>30.6666666666667</v>
      </c>
      <c r="T278" s="21"/>
      <c r="U278" s="21"/>
      <c r="V278" s="25"/>
      <c r="W278" s="25"/>
      <c r="X278" s="21"/>
      <c r="Y278" s="129"/>
    </row>
    <row r="279" ht="16.2" customHeight="1" hidden="1">
      <c r="A279" s="16"/>
      <c r="B279" t="s" s="52">
        <v>901</v>
      </c>
      <c r="C279" t="s" s="52">
        <v>908</v>
      </c>
      <c r="D279" t="s" s="53">
        <v>25</v>
      </c>
      <c r="E279" t="s" s="53">
        <v>992</v>
      </c>
      <c r="F279" t="s" s="53">
        <v>15</v>
      </c>
      <c r="G279" t="s" s="53">
        <v>15</v>
      </c>
      <c r="H279" t="s" s="53">
        <v>28</v>
      </c>
      <c r="I279" t="s" s="53">
        <v>18</v>
      </c>
      <c r="J279" t="s" s="81">
        <v>19</v>
      </c>
      <c r="K279" t="s" s="81">
        <v>20</v>
      </c>
      <c r="L279" t="s" s="81">
        <v>20</v>
      </c>
      <c r="M279" t="s" s="28">
        <v>34</v>
      </c>
      <c r="N279" t="s" s="29">
        <v>34</v>
      </c>
      <c r="O279" t="s" s="31">
        <v>1002</v>
      </c>
      <c r="P279" s="76">
        <v>0</v>
      </c>
      <c r="Q279" s="76">
        <v>26</v>
      </c>
      <c r="R279" s="76">
        <v>66</v>
      </c>
      <c r="S279" s="175">
        <f>AVERAGE(P279:R279)</f>
        <v>30.6666666666667</v>
      </c>
      <c r="T279" s="21"/>
      <c r="U279" s="21"/>
      <c r="V279" s="25"/>
      <c r="W279" s="25"/>
      <c r="X279" s="21"/>
      <c r="Y279" s="129"/>
    </row>
    <row r="280" ht="16.2" customHeight="1" hidden="1">
      <c r="A280" s="16"/>
      <c r="B280" t="s" s="52">
        <v>901</v>
      </c>
      <c r="C280" t="s" s="52">
        <v>908</v>
      </c>
      <c r="D280" t="s" s="53">
        <v>25</v>
      </c>
      <c r="E280" t="s" s="53">
        <v>964</v>
      </c>
      <c r="F280" t="s" s="53">
        <v>15</v>
      </c>
      <c r="G280" t="s" s="53">
        <v>27</v>
      </c>
      <c r="H280" t="s" s="53">
        <v>668</v>
      </c>
      <c r="I280" t="s" s="53">
        <v>577</v>
      </c>
      <c r="J280" t="s" s="81">
        <v>19</v>
      </c>
      <c r="K280" t="s" s="81">
        <v>20</v>
      </c>
      <c r="L280" t="s" s="81">
        <v>20</v>
      </c>
      <c r="M280" t="s" s="28">
        <v>34</v>
      </c>
      <c r="N280" t="s" s="29">
        <v>34</v>
      </c>
      <c r="O280" t="s" s="31">
        <v>1002</v>
      </c>
      <c r="P280" s="76">
        <v>0</v>
      </c>
      <c r="Q280" s="76">
        <v>26</v>
      </c>
      <c r="R280" s="76">
        <v>66</v>
      </c>
      <c r="S280" s="175">
        <f>AVERAGE(P280:R280)</f>
        <v>30.6666666666667</v>
      </c>
      <c r="T280" s="21"/>
      <c r="U280" s="21"/>
      <c r="V280" s="25"/>
      <c r="W280" s="25"/>
      <c r="X280" s="21"/>
      <c r="Y280" s="129"/>
    </row>
    <row r="281" ht="16.2" customHeight="1" hidden="1">
      <c r="A281" s="16"/>
      <c r="B281" t="s" s="52">
        <v>196</v>
      </c>
      <c r="C281" t="s" s="52">
        <v>908</v>
      </c>
      <c r="D281" t="s" s="53">
        <v>25</v>
      </c>
      <c r="E281" t="s" s="53">
        <v>992</v>
      </c>
      <c r="F281" t="s" s="53">
        <v>21</v>
      </c>
      <c r="G281" t="s" s="53">
        <v>120</v>
      </c>
      <c r="H281" t="s" s="53">
        <v>1003</v>
      </c>
      <c r="I281" t="s" s="53">
        <v>122</v>
      </c>
      <c r="J281" t="s" s="81">
        <v>19</v>
      </c>
      <c r="K281" t="s" s="81">
        <v>19</v>
      </c>
      <c r="L281" t="s" s="81">
        <v>19</v>
      </c>
      <c r="M281" t="s" s="28">
        <v>34</v>
      </c>
      <c r="N281" t="s" s="29">
        <v>34</v>
      </c>
      <c r="O281" t="s" s="31">
        <v>1002</v>
      </c>
      <c r="P281" s="76">
        <v>0</v>
      </c>
      <c r="Q281" s="76">
        <v>26</v>
      </c>
      <c r="R281" s="76">
        <v>66</v>
      </c>
      <c r="S281" s="175">
        <f>AVERAGE(P281:R281)</f>
        <v>30.6666666666667</v>
      </c>
      <c r="T281" s="21"/>
      <c r="U281" s="21"/>
      <c r="V281" s="25"/>
      <c r="W281" s="25"/>
      <c r="X281" s="21"/>
      <c r="Y281" s="129"/>
    </row>
    <row r="282" ht="16.2" customHeight="1" hidden="1">
      <c r="A282" s="16"/>
      <c r="B282" t="s" s="52">
        <v>901</v>
      </c>
      <c r="C282" t="s" s="52">
        <v>908</v>
      </c>
      <c r="D282" t="s" s="53">
        <v>25</v>
      </c>
      <c r="E282" t="s" s="53">
        <v>964</v>
      </c>
      <c r="F282" t="s" s="53">
        <v>15</v>
      </c>
      <c r="G282" t="s" s="53">
        <v>15</v>
      </c>
      <c r="H282" t="s" s="53">
        <v>58</v>
      </c>
      <c r="I282" t="s" s="53">
        <v>209</v>
      </c>
      <c r="J282" t="s" s="81">
        <v>19</v>
      </c>
      <c r="K282" t="s" s="81">
        <v>19</v>
      </c>
      <c r="L282" t="s" s="81">
        <v>20</v>
      </c>
      <c r="M282" t="s" s="28">
        <v>34</v>
      </c>
      <c r="N282" t="s" s="29">
        <v>34</v>
      </c>
      <c r="O282" t="s" s="31">
        <v>1002</v>
      </c>
      <c r="P282" s="76">
        <v>0</v>
      </c>
      <c r="Q282" s="76">
        <v>26</v>
      </c>
      <c r="R282" s="76">
        <v>66</v>
      </c>
      <c r="S282" s="175">
        <f>AVERAGE(P282:R282)</f>
        <v>30.6666666666667</v>
      </c>
      <c r="T282" s="21"/>
      <c r="U282" s="21"/>
      <c r="V282" s="25"/>
      <c r="W282" s="25"/>
      <c r="X282" s="21"/>
      <c r="Y282" s="129"/>
    </row>
    <row r="283" ht="16.2" customHeight="1" hidden="1">
      <c r="A283" s="16"/>
      <c r="B283" t="s" s="52">
        <v>901</v>
      </c>
      <c r="C283" t="s" s="52">
        <v>908</v>
      </c>
      <c r="D283" t="s" s="53">
        <v>25</v>
      </c>
      <c r="E283" t="s" s="53">
        <v>790</v>
      </c>
      <c r="F283" t="s" s="53">
        <v>15</v>
      </c>
      <c r="G283" t="s" s="53">
        <v>15</v>
      </c>
      <c r="H283" t="s" s="53">
        <v>58</v>
      </c>
      <c r="I283" t="s" s="53">
        <v>209</v>
      </c>
      <c r="J283" t="s" s="81">
        <v>19</v>
      </c>
      <c r="K283" t="s" s="81">
        <v>19</v>
      </c>
      <c r="L283" t="s" s="81">
        <v>20</v>
      </c>
      <c r="M283" t="s" s="28">
        <v>34</v>
      </c>
      <c r="N283" t="s" s="29">
        <v>34</v>
      </c>
      <c r="O283" t="s" s="31">
        <v>1002</v>
      </c>
      <c r="P283" s="76">
        <v>0</v>
      </c>
      <c r="Q283" s="76">
        <v>26</v>
      </c>
      <c r="R283" s="76">
        <v>66</v>
      </c>
      <c r="S283" s="175">
        <f>AVERAGE(P283:R283)</f>
        <v>30.6666666666667</v>
      </c>
      <c r="T283" s="21"/>
      <c r="U283" s="21"/>
      <c r="V283" s="25"/>
      <c r="W283" s="25"/>
      <c r="X283" s="21"/>
      <c r="Y283" s="129"/>
    </row>
    <row r="284" ht="16.2" customHeight="1" hidden="1">
      <c r="A284" s="16"/>
      <c r="B284" t="s" s="52">
        <v>901</v>
      </c>
      <c r="C284" t="s" s="52">
        <v>908</v>
      </c>
      <c r="D284" t="s" s="53">
        <v>25</v>
      </c>
      <c r="E284" t="s" s="53">
        <v>964</v>
      </c>
      <c r="F284" t="s" s="53">
        <v>15</v>
      </c>
      <c r="G284" t="s" s="53">
        <v>15</v>
      </c>
      <c r="H284" t="s" s="53">
        <v>28</v>
      </c>
      <c r="I284" t="s" s="53">
        <v>65</v>
      </c>
      <c r="J284" t="s" s="81">
        <v>19</v>
      </c>
      <c r="K284" t="s" s="81">
        <v>20</v>
      </c>
      <c r="L284" t="s" s="81">
        <v>20</v>
      </c>
      <c r="M284" t="s" s="28">
        <v>34</v>
      </c>
      <c r="N284" t="s" s="29">
        <v>34</v>
      </c>
      <c r="O284" t="s" s="31">
        <v>1002</v>
      </c>
      <c r="P284" t="s" s="29">
        <v>34</v>
      </c>
      <c r="Q284" t="s" s="29">
        <v>34</v>
      </c>
      <c r="R284" t="s" s="29">
        <v>34</v>
      </c>
      <c r="S284" t="s" s="29">
        <v>34</v>
      </c>
      <c r="T284" s="21"/>
      <c r="U284" s="21"/>
      <c r="V284" s="25"/>
      <c r="W284" s="25"/>
      <c r="X284" s="21"/>
      <c r="Y284" s="129"/>
    </row>
    <row r="285" ht="16.2" customHeight="1" hidden="1">
      <c r="A285" s="16"/>
      <c r="B285" t="s" s="38">
        <v>901</v>
      </c>
      <c r="C285" t="s" s="38">
        <v>908</v>
      </c>
      <c r="D285" t="s" s="39">
        <v>25</v>
      </c>
      <c r="E285" t="s" s="39">
        <v>471</v>
      </c>
      <c r="F285" t="s" s="39">
        <v>15</v>
      </c>
      <c r="G285" t="s" s="39">
        <v>15</v>
      </c>
      <c r="H285" t="s" s="39">
        <v>58</v>
      </c>
      <c r="I285" t="s" s="39">
        <v>86</v>
      </c>
      <c r="J285" t="s" s="40">
        <v>19</v>
      </c>
      <c r="K285" t="s" s="40">
        <v>19</v>
      </c>
      <c r="L285" t="s" s="40">
        <v>19</v>
      </c>
      <c r="M285" t="s" s="28">
        <v>34</v>
      </c>
      <c r="N285" t="s" s="29">
        <v>422</v>
      </c>
      <c r="O285" t="s" s="17">
        <v>1004</v>
      </c>
      <c r="P285" s="76">
        <v>20</v>
      </c>
      <c r="Q285" s="76">
        <v>22</v>
      </c>
      <c r="R285" s="76">
        <v>29</v>
      </c>
      <c r="S285" s="77">
        <f>AVERAGE(P285:R285)</f>
        <v>23.6666666666667</v>
      </c>
      <c r="T285" s="21"/>
      <c r="U285" s="21"/>
      <c r="V285" s="25"/>
      <c r="W285" s="25"/>
      <c r="X285" s="21"/>
      <c r="Y285" s="129"/>
    </row>
    <row r="286" ht="16.2" customHeight="1" hidden="1">
      <c r="A286" s="16"/>
      <c r="B286" t="s" s="38">
        <v>901</v>
      </c>
      <c r="C286" t="s" s="38">
        <v>908</v>
      </c>
      <c r="D286" t="s" s="39">
        <v>25</v>
      </c>
      <c r="E286" t="s" s="39">
        <v>471</v>
      </c>
      <c r="F286" t="s" s="39">
        <v>15</v>
      </c>
      <c r="G286" t="s" s="39">
        <v>15</v>
      </c>
      <c r="H286" t="s" s="113">
        <v>28</v>
      </c>
      <c r="I286" t="s" s="39">
        <v>86</v>
      </c>
      <c r="J286" t="s" s="40">
        <v>19</v>
      </c>
      <c r="K286" t="s" s="40">
        <v>19</v>
      </c>
      <c r="L286" t="s" s="40">
        <v>19</v>
      </c>
      <c r="M286" t="s" s="28">
        <v>34</v>
      </c>
      <c r="N286" t="s" s="29">
        <v>422</v>
      </c>
      <c r="O286" t="s" s="17">
        <v>1004</v>
      </c>
      <c r="P286" s="76">
        <v>20</v>
      </c>
      <c r="Q286" s="76">
        <v>22</v>
      </c>
      <c r="R286" s="76">
        <v>29</v>
      </c>
      <c r="S286" s="77">
        <f>AVERAGE(P286:R286)</f>
        <v>23.6666666666667</v>
      </c>
      <c r="T286" s="21"/>
      <c r="U286" s="21"/>
      <c r="V286" s="25"/>
      <c r="W286" s="25"/>
      <c r="X286" s="21"/>
      <c r="Y286" s="129"/>
    </row>
    <row r="287" ht="16.2" customHeight="1" hidden="1">
      <c r="A287" s="16"/>
      <c r="B287" t="s" s="52">
        <v>901</v>
      </c>
      <c r="C287" t="s" s="52">
        <v>908</v>
      </c>
      <c r="D287" t="s" s="53">
        <v>25</v>
      </c>
      <c r="E287" t="s" s="53">
        <v>796</v>
      </c>
      <c r="F287" t="s" s="53">
        <v>15</v>
      </c>
      <c r="G287" t="s" s="53">
        <v>15</v>
      </c>
      <c r="H287" t="s" s="53">
        <v>28</v>
      </c>
      <c r="I287" t="s" s="53">
        <v>65</v>
      </c>
      <c r="J287" t="s" s="81">
        <v>19</v>
      </c>
      <c r="K287" t="s" s="81">
        <v>19</v>
      </c>
      <c r="L287" t="s" s="81">
        <v>20</v>
      </c>
      <c r="M287" t="s" s="28">
        <v>34</v>
      </c>
      <c r="N287" t="s" s="29">
        <v>422</v>
      </c>
      <c r="O287" t="s" s="17">
        <v>1004</v>
      </c>
      <c r="P287" s="76">
        <v>20</v>
      </c>
      <c r="Q287" s="76">
        <v>22</v>
      </c>
      <c r="R287" s="76">
        <v>29</v>
      </c>
      <c r="S287" s="77">
        <f>AVERAGE(P287:R287)</f>
        <v>23.6666666666667</v>
      </c>
      <c r="T287" s="21"/>
      <c r="U287" s="21"/>
      <c r="V287" s="25"/>
      <c r="W287" s="25"/>
      <c r="X287" s="21"/>
      <c r="Y287" s="129"/>
    </row>
    <row r="288" ht="16.2" customHeight="1">
      <c r="A288" s="16"/>
      <c r="B288" t="s" s="53">
        <v>1005</v>
      </c>
      <c r="C288" t="s" s="52">
        <v>902</v>
      </c>
      <c r="D288" t="s" s="53">
        <v>13</v>
      </c>
      <c r="E288" t="s" s="53">
        <v>590</v>
      </c>
      <c r="F288" t="s" s="53">
        <v>15</v>
      </c>
      <c r="G288" t="s" s="53">
        <v>15</v>
      </c>
      <c r="H288" t="s" s="53">
        <v>28</v>
      </c>
      <c r="I288" t="s" s="53">
        <v>65</v>
      </c>
      <c r="J288" t="s" s="81">
        <v>20</v>
      </c>
      <c r="K288" t="s" s="81">
        <v>20</v>
      </c>
      <c r="L288" t="s" s="81">
        <v>20</v>
      </c>
      <c r="M288" t="s" s="28">
        <v>34</v>
      </c>
      <c r="N288" t="s" s="29">
        <v>422</v>
      </c>
      <c r="O288" t="s" s="17">
        <v>1004</v>
      </c>
      <c r="P288" s="76">
        <v>20</v>
      </c>
      <c r="Q288" s="76">
        <v>22</v>
      </c>
      <c r="R288" s="76">
        <v>29</v>
      </c>
      <c r="S288" s="77">
        <f>AVERAGE(P288:R288)</f>
        <v>23.6666666666667</v>
      </c>
      <c r="T288" s="21"/>
      <c r="U288" s="21"/>
      <c r="V288" s="25"/>
      <c r="W288" s="25"/>
      <c r="X288" s="21"/>
      <c r="Y288" s="129"/>
    </row>
    <row r="289" ht="16.2" customHeight="1" hidden="1">
      <c r="A289" s="16"/>
      <c r="B289" t="s" s="52">
        <v>901</v>
      </c>
      <c r="C289" t="s" s="52">
        <v>908</v>
      </c>
      <c r="D289" t="s" s="53">
        <v>25</v>
      </c>
      <c r="E289" t="s" s="53">
        <v>513</v>
      </c>
      <c r="F289" t="s" s="53">
        <v>15</v>
      </c>
      <c r="G289" t="s" s="53">
        <v>27</v>
      </c>
      <c r="H289" t="s" s="53">
        <v>299</v>
      </c>
      <c r="I289" t="s" s="53">
        <v>570</v>
      </c>
      <c r="J289" t="s" s="81">
        <v>19</v>
      </c>
      <c r="K289" t="s" s="81">
        <v>19</v>
      </c>
      <c r="L289" t="s" s="81">
        <v>19</v>
      </c>
      <c r="M289" t="s" s="28">
        <v>34</v>
      </c>
      <c r="N289" t="s" s="29">
        <v>422</v>
      </c>
      <c r="O289" t="s" s="17">
        <v>1004</v>
      </c>
      <c r="P289" s="76">
        <v>20</v>
      </c>
      <c r="Q289" s="76">
        <v>22</v>
      </c>
      <c r="R289" s="76">
        <v>29</v>
      </c>
      <c r="S289" s="77">
        <f>AVERAGE(P289:R289)</f>
        <v>23.6666666666667</v>
      </c>
      <c r="T289" s="21"/>
      <c r="U289" s="21"/>
      <c r="V289" s="25"/>
      <c r="W289" s="25"/>
      <c r="X289" s="21"/>
      <c r="Y289" s="129"/>
    </row>
    <row r="290" ht="16.2" customHeight="1">
      <c r="A290" s="16"/>
      <c r="B290" t="s" s="52">
        <v>975</v>
      </c>
      <c r="C290" t="s" s="52">
        <v>902</v>
      </c>
      <c r="D290" t="s" s="53">
        <v>25</v>
      </c>
      <c r="E290" t="s" s="53">
        <v>26</v>
      </c>
      <c r="F290" t="s" s="53">
        <v>15</v>
      </c>
      <c r="G290" t="s" s="53">
        <v>27</v>
      </c>
      <c r="H290" t="s" s="53">
        <v>28</v>
      </c>
      <c r="I290" t="s" s="53">
        <v>18</v>
      </c>
      <c r="J290" t="s" s="32">
        <v>20</v>
      </c>
      <c r="K290" t="s" s="81">
        <v>20</v>
      </c>
      <c r="L290" t="s" s="81">
        <v>20</v>
      </c>
      <c r="M290" t="s" s="28">
        <v>34</v>
      </c>
      <c r="N290" t="s" s="29">
        <v>422</v>
      </c>
      <c r="O290" t="s" s="17">
        <v>1004</v>
      </c>
      <c r="P290" s="76">
        <v>20</v>
      </c>
      <c r="Q290" s="76">
        <v>22</v>
      </c>
      <c r="R290" s="76">
        <v>29</v>
      </c>
      <c r="S290" s="77">
        <f>AVERAGE(P290:R290)</f>
        <v>23.6666666666667</v>
      </c>
      <c r="T290" s="21"/>
      <c r="U290" s="21"/>
      <c r="V290" s="25"/>
      <c r="W290" s="25"/>
      <c r="X290" s="21"/>
      <c r="Y290" s="129"/>
    </row>
    <row r="291" ht="16.2" customHeight="1">
      <c r="A291" s="16"/>
      <c r="B291" t="s" s="52">
        <v>974</v>
      </c>
      <c r="C291" t="s" s="52">
        <v>902</v>
      </c>
      <c r="D291" t="s" s="53">
        <v>25</v>
      </c>
      <c r="E291" t="s" s="53">
        <v>26</v>
      </c>
      <c r="F291" t="s" s="53">
        <v>15</v>
      </c>
      <c r="G291" t="s" s="53">
        <v>27</v>
      </c>
      <c r="H291" t="s" s="53">
        <v>28</v>
      </c>
      <c r="I291" t="s" s="53">
        <v>18</v>
      </c>
      <c r="J291" t="s" s="32">
        <v>20</v>
      </c>
      <c r="K291" t="s" s="81">
        <v>20</v>
      </c>
      <c r="L291" t="s" s="81">
        <v>20</v>
      </c>
      <c r="M291" s="19"/>
      <c r="N291" s="20"/>
      <c r="O291" t="s" s="17">
        <v>1006</v>
      </c>
      <c r="P291" s="76">
        <v>55</v>
      </c>
      <c r="Q291" s="76">
        <v>108</v>
      </c>
      <c r="R291" s="76">
        <v>106</v>
      </c>
      <c r="S291" s="77">
        <f>AVERAGE(P291:R291)</f>
        <v>89.6666666666667</v>
      </c>
      <c r="T291" s="21"/>
      <c r="U291" s="21"/>
      <c r="V291" s="25"/>
      <c r="W291" s="25"/>
      <c r="X291" s="21"/>
      <c r="Y291" s="15"/>
    </row>
    <row r="292" ht="16.2" customHeight="1" hidden="1">
      <c r="A292" s="16"/>
      <c r="B292" t="s" s="52">
        <v>901</v>
      </c>
      <c r="C292" t="s" s="52">
        <v>908</v>
      </c>
      <c r="D292" t="s" s="53">
        <v>25</v>
      </c>
      <c r="E292" t="s" s="53">
        <v>926</v>
      </c>
      <c r="F292" t="s" s="53">
        <v>15</v>
      </c>
      <c r="G292" t="s" s="53">
        <v>27</v>
      </c>
      <c r="H292" t="s" s="53">
        <v>299</v>
      </c>
      <c r="I292" t="s" s="53">
        <v>1007</v>
      </c>
      <c r="J292" t="s" s="81">
        <v>19</v>
      </c>
      <c r="K292" t="s" s="81">
        <v>19</v>
      </c>
      <c r="L292" t="s" s="81">
        <v>19</v>
      </c>
      <c r="M292" s="19"/>
      <c r="N292" s="20"/>
      <c r="O292" t="s" s="17">
        <v>1008</v>
      </c>
      <c r="P292" s="76">
        <v>69</v>
      </c>
      <c r="Q292" s="76">
        <v>66</v>
      </c>
      <c r="R292" s="76">
        <v>123</v>
      </c>
      <c r="S292" s="77">
        <f>AVERAGE(P292:R292)</f>
        <v>86</v>
      </c>
      <c r="T292" s="21"/>
      <c r="U292" s="21"/>
      <c r="V292" s="25"/>
      <c r="W292" s="25"/>
      <c r="X292" s="21"/>
      <c r="Y292" s="129"/>
    </row>
    <row r="293" ht="16.2" customHeight="1" hidden="1">
      <c r="A293" s="16"/>
      <c r="B293" t="s" s="52">
        <v>901</v>
      </c>
      <c r="C293" t="s" s="52">
        <v>908</v>
      </c>
      <c r="D293" t="s" s="53">
        <v>25</v>
      </c>
      <c r="E293" t="s" s="53">
        <v>926</v>
      </c>
      <c r="F293" t="s" s="53">
        <v>15</v>
      </c>
      <c r="G293" t="s" s="53">
        <v>27</v>
      </c>
      <c r="H293" t="s" s="53">
        <v>1009</v>
      </c>
      <c r="I293" t="s" s="53">
        <v>1010</v>
      </c>
      <c r="J293" t="s" s="81">
        <v>19</v>
      </c>
      <c r="K293" t="s" s="81">
        <v>19</v>
      </c>
      <c r="L293" t="s" s="81">
        <v>597</v>
      </c>
      <c r="M293" s="19"/>
      <c r="N293" s="20"/>
      <c r="O293" t="s" s="17">
        <v>1011</v>
      </c>
      <c r="P293" s="76">
        <v>32</v>
      </c>
      <c r="Q293" s="76">
        <v>54</v>
      </c>
      <c r="R293" s="76">
        <v>44</v>
      </c>
      <c r="S293" s="77">
        <f>AVERAGE(P293:R293)</f>
        <v>43.3333333333333</v>
      </c>
      <c r="T293" s="21"/>
      <c r="U293" s="21"/>
      <c r="V293" s="25"/>
      <c r="W293" s="25"/>
      <c r="X293" s="21"/>
      <c r="Y293" s="129"/>
    </row>
    <row r="294" ht="16.2" customHeight="1" hidden="1">
      <c r="A294" s="16"/>
      <c r="B294" t="s" s="52">
        <v>901</v>
      </c>
      <c r="C294" t="s" s="52">
        <v>908</v>
      </c>
      <c r="D294" t="s" s="53">
        <v>25</v>
      </c>
      <c r="E294" t="s" s="53">
        <v>513</v>
      </c>
      <c r="F294" t="s" s="53">
        <v>15</v>
      </c>
      <c r="G294" t="s" s="53">
        <v>27</v>
      </c>
      <c r="H294" t="s" s="53">
        <v>1009</v>
      </c>
      <c r="I294" t="s" s="53">
        <v>1012</v>
      </c>
      <c r="J294" t="s" s="81">
        <v>19</v>
      </c>
      <c r="K294" t="s" s="81">
        <v>19</v>
      </c>
      <c r="L294" t="s" s="81">
        <v>19</v>
      </c>
      <c r="M294" s="19"/>
      <c r="N294" s="20"/>
      <c r="O294" t="s" s="17">
        <v>1013</v>
      </c>
      <c r="P294" s="76">
        <v>14</v>
      </c>
      <c r="Q294" s="76">
        <v>19</v>
      </c>
      <c r="R294" s="76">
        <v>21</v>
      </c>
      <c r="S294" s="77">
        <f>AVERAGE(P294:R294)</f>
        <v>18</v>
      </c>
      <c r="T294" s="21"/>
      <c r="U294" s="21"/>
      <c r="V294" s="25"/>
      <c r="W294" s="25"/>
      <c r="X294" s="21"/>
      <c r="Y294" s="15"/>
    </row>
    <row r="295" ht="16.2" customHeight="1" hidden="1">
      <c r="A295" s="16"/>
      <c r="B295" t="s" s="17">
        <v>901</v>
      </c>
      <c r="C295" t="s" s="28">
        <v>908</v>
      </c>
      <c r="D295" t="s" s="17">
        <v>13</v>
      </c>
      <c r="E295" t="s" s="17">
        <v>1014</v>
      </c>
      <c r="F295" t="s" s="17">
        <v>15</v>
      </c>
      <c r="G295" t="s" s="17">
        <v>15</v>
      </c>
      <c r="H295" t="s" s="17">
        <v>28</v>
      </c>
      <c r="I295" t="s" s="17">
        <v>65</v>
      </c>
      <c r="J295" t="s" s="18">
        <v>19</v>
      </c>
      <c r="K295" t="s" s="18">
        <v>19</v>
      </c>
      <c r="L295" t="s" s="18">
        <v>20</v>
      </c>
      <c r="M295" s="19"/>
      <c r="N295" s="20"/>
      <c r="O295" t="s" s="31">
        <v>1015</v>
      </c>
      <c r="P295" t="s" s="32">
        <v>40</v>
      </c>
      <c r="Q295" t="s" s="32">
        <v>40</v>
      </c>
      <c r="R295" t="s" s="32">
        <v>40</v>
      </c>
      <c r="S295" t="s" s="32">
        <v>40</v>
      </c>
      <c r="T295" t="s" s="33">
        <v>1016</v>
      </c>
      <c r="U295" t="s" s="34">
        <v>1017</v>
      </c>
      <c r="V295" t="s" s="34">
        <v>1018</v>
      </c>
      <c r="W295" t="s" s="37">
        <v>1019</v>
      </c>
      <c r="X295" s="30"/>
      <c r="Y295" s="26"/>
    </row>
    <row r="296" ht="16.2" customHeight="1" hidden="1">
      <c r="A296" s="16"/>
      <c r="B296" t="s" s="28">
        <v>901</v>
      </c>
      <c r="C296" t="s" s="28">
        <v>908</v>
      </c>
      <c r="D296" t="s" s="17">
        <v>25</v>
      </c>
      <c r="E296" t="s" s="17">
        <v>790</v>
      </c>
      <c r="F296" t="s" s="17">
        <v>93</v>
      </c>
      <c r="G296" t="s" s="17">
        <v>94</v>
      </c>
      <c r="H296" t="s" s="17">
        <v>1020</v>
      </c>
      <c r="I296" t="s" s="17">
        <v>360</v>
      </c>
      <c r="J296" t="s" s="29">
        <v>19</v>
      </c>
      <c r="K296" t="s" s="18">
        <v>19</v>
      </c>
      <c r="L296" t="s" s="18">
        <v>19</v>
      </c>
      <c r="M296" s="19"/>
      <c r="N296" s="20"/>
      <c r="O296" t="s" s="17">
        <v>1021</v>
      </c>
      <c r="P296" t="s" s="32">
        <v>40</v>
      </c>
      <c r="Q296" t="s" s="32">
        <v>40</v>
      </c>
      <c r="R296" t="s" s="32">
        <v>40</v>
      </c>
      <c r="S296" t="s" s="32">
        <v>34</v>
      </c>
      <c r="T296" t="s" s="33">
        <v>1022</v>
      </c>
      <c r="U296" t="s" s="34">
        <v>1023</v>
      </c>
      <c r="V296" s="42">
        <v>56412345321</v>
      </c>
      <c r="W296" t="s" s="61">
        <v>1024</v>
      </c>
      <c r="X296" s="24"/>
      <c r="Y296" s="26"/>
    </row>
    <row r="297" ht="16.2" customHeight="1" hidden="1">
      <c r="A297" s="16"/>
      <c r="B297" t="s" s="28">
        <v>901</v>
      </c>
      <c r="C297" t="s" s="28">
        <v>908</v>
      </c>
      <c r="D297" t="s" s="17">
        <v>25</v>
      </c>
      <c r="E297" t="s" s="17">
        <v>1025</v>
      </c>
      <c r="F297" t="s" s="17">
        <v>15</v>
      </c>
      <c r="G297" t="s" s="17">
        <v>15</v>
      </c>
      <c r="H297" t="s" s="17">
        <v>58</v>
      </c>
      <c r="I297" t="s" s="17">
        <v>1026</v>
      </c>
      <c r="J297" t="s" s="29">
        <v>19</v>
      </c>
      <c r="K297" t="s" s="18">
        <v>20</v>
      </c>
      <c r="L297" t="s" s="18">
        <v>20</v>
      </c>
      <c r="M297" t="s" s="28">
        <v>1027</v>
      </c>
      <c r="N297" s="20"/>
      <c r="O297" t="s" s="31">
        <v>1028</v>
      </c>
      <c r="P297" s="41">
        <v>21</v>
      </c>
      <c r="Q297" s="41">
        <v>9</v>
      </c>
      <c r="R297" s="41">
        <v>0</v>
      </c>
      <c r="S297" s="27">
        <f>AVERAGE(P297:R297)</f>
        <v>10</v>
      </c>
      <c r="T297" t="s" s="17">
        <v>706</v>
      </c>
      <c r="U297" t="s" s="34">
        <v>126</v>
      </c>
      <c r="V297" t="s" s="34">
        <v>707</v>
      </c>
      <c r="W297" t="s" s="37">
        <v>708</v>
      </c>
      <c r="X297" s="30"/>
      <c r="Y297" s="26"/>
    </row>
    <row r="298" ht="16.2" customHeight="1" hidden="1">
      <c r="A298" s="16"/>
      <c r="B298" t="s" s="17">
        <v>901</v>
      </c>
      <c r="C298" t="s" s="28">
        <v>908</v>
      </c>
      <c r="D298" t="s" s="17">
        <v>30</v>
      </c>
      <c r="E298" t="s" s="17">
        <v>1029</v>
      </c>
      <c r="F298" t="s" s="17">
        <v>15</v>
      </c>
      <c r="G298" t="s" s="17">
        <v>27</v>
      </c>
      <c r="H298" t="s" s="17">
        <v>1030</v>
      </c>
      <c r="I298" t="s" s="17">
        <v>1031</v>
      </c>
      <c r="J298" t="s" s="18">
        <v>19</v>
      </c>
      <c r="K298" t="s" s="18">
        <v>19</v>
      </c>
      <c r="L298" t="s" s="18">
        <v>19</v>
      </c>
      <c r="M298" s="19"/>
      <c r="N298" s="20"/>
      <c r="O298" t="s" s="31">
        <v>1032</v>
      </c>
      <c r="P298" t="s" s="32">
        <v>40</v>
      </c>
      <c r="Q298" t="s" s="32">
        <v>40</v>
      </c>
      <c r="R298" t="s" s="32">
        <v>40</v>
      </c>
      <c r="S298" t="s" s="32">
        <v>34</v>
      </c>
      <c r="T298" t="s" s="33">
        <v>1033</v>
      </c>
      <c r="U298" s="24"/>
      <c r="V298" t="s" s="34">
        <v>1034</v>
      </c>
      <c r="W298" t="s" s="37">
        <v>1035</v>
      </c>
      <c r="X298" s="24"/>
      <c r="Y298" s="26"/>
    </row>
    <row r="299" ht="16.2" customHeight="1" hidden="1">
      <c r="A299" s="16"/>
      <c r="B299" t="s" s="17">
        <v>901</v>
      </c>
      <c r="C299" t="s" s="28">
        <v>908</v>
      </c>
      <c r="D299" t="s" s="17">
        <v>30</v>
      </c>
      <c r="E299" t="s" s="17">
        <v>1029</v>
      </c>
      <c r="F299" t="s" s="17">
        <v>15</v>
      </c>
      <c r="G299" t="s" s="17">
        <v>27</v>
      </c>
      <c r="H299" t="s" s="17">
        <v>1036</v>
      </c>
      <c r="I299" t="s" s="17">
        <v>33</v>
      </c>
      <c r="J299" t="s" s="18">
        <v>19</v>
      </c>
      <c r="K299" t="s" s="18">
        <v>19</v>
      </c>
      <c r="L299" t="s" s="18">
        <v>19</v>
      </c>
      <c r="M299" t="s" s="28">
        <v>1037</v>
      </c>
      <c r="N299" s="20"/>
      <c r="O299" t="s" s="31">
        <v>1038</v>
      </c>
      <c r="P299" s="41">
        <v>0</v>
      </c>
      <c r="Q299" s="41">
        <v>0</v>
      </c>
      <c r="R299" s="41">
        <v>1</v>
      </c>
      <c r="S299" s="27">
        <f>AVERAGE(P299:R299)</f>
        <v>0.333333333333333</v>
      </c>
      <c r="T299" t="s" s="17">
        <v>1039</v>
      </c>
      <c r="U299" t="s" s="17">
        <v>853</v>
      </c>
      <c r="V299" t="s" s="37">
        <v>1040</v>
      </c>
      <c r="W299" t="s" s="37">
        <v>1041</v>
      </c>
      <c r="X299" s="21"/>
      <c r="Y299" s="26"/>
    </row>
    <row r="300" ht="16.2" customHeight="1">
      <c r="A300" s="16"/>
      <c r="B300" t="s" s="17">
        <v>1042</v>
      </c>
      <c r="C300" t="s" s="17">
        <v>902</v>
      </c>
      <c r="D300" t="s" s="17">
        <v>13</v>
      </c>
      <c r="E300" t="s" s="17">
        <v>590</v>
      </c>
      <c r="F300" t="s" s="17">
        <v>15</v>
      </c>
      <c r="G300" t="s" s="17">
        <v>15</v>
      </c>
      <c r="H300" t="s" s="17">
        <v>28</v>
      </c>
      <c r="I300" t="s" s="17">
        <v>65</v>
      </c>
      <c r="J300" t="s" s="29">
        <v>20</v>
      </c>
      <c r="K300" t="s" s="18">
        <v>20</v>
      </c>
      <c r="L300" t="s" s="18">
        <v>20</v>
      </c>
      <c r="M300" t="s" s="28">
        <v>34</v>
      </c>
      <c r="N300" t="s" s="29">
        <v>34</v>
      </c>
      <c r="O300" t="s" s="31">
        <v>1043</v>
      </c>
      <c r="P300" s="41">
        <v>5</v>
      </c>
      <c r="Q300" s="41">
        <v>3</v>
      </c>
      <c r="R300" s="41">
        <v>7</v>
      </c>
      <c r="S300" s="27">
        <f>AVERAGE(P300:R300)</f>
        <v>5</v>
      </c>
      <c r="T300" t="s" s="33">
        <v>295</v>
      </c>
      <c r="U300" s="24"/>
      <c r="V300" t="s" s="34">
        <v>583</v>
      </c>
      <c r="W300" t="s" s="37">
        <v>584</v>
      </c>
      <c r="X300" s="24"/>
      <c r="Y300" s="26"/>
    </row>
    <row r="301" ht="16.2" customHeight="1">
      <c r="A301" s="16"/>
      <c r="B301" t="s" s="17">
        <v>1044</v>
      </c>
      <c r="C301" t="s" s="17">
        <v>902</v>
      </c>
      <c r="D301" t="s" s="17">
        <v>13</v>
      </c>
      <c r="E301" t="s" s="17">
        <v>590</v>
      </c>
      <c r="F301" t="s" s="17">
        <v>15</v>
      </c>
      <c r="G301" t="s" s="17">
        <v>15</v>
      </c>
      <c r="H301" t="s" s="17">
        <v>28</v>
      </c>
      <c r="I301" t="s" s="17">
        <v>65</v>
      </c>
      <c r="J301" t="s" s="29">
        <v>20</v>
      </c>
      <c r="K301" t="s" s="18">
        <v>20</v>
      </c>
      <c r="L301" t="s" s="18">
        <v>20</v>
      </c>
      <c r="M301" t="s" s="28">
        <v>34</v>
      </c>
      <c r="N301" t="s" s="32">
        <v>34</v>
      </c>
      <c r="O301" t="s" s="17">
        <v>1045</v>
      </c>
      <c r="P301" t="s" s="32">
        <v>34</v>
      </c>
      <c r="Q301" t="s" s="32">
        <v>34</v>
      </c>
      <c r="R301" t="s" s="32">
        <v>34</v>
      </c>
      <c r="S301" t="s" s="32">
        <v>34</v>
      </c>
      <c r="T301" t="s" s="33">
        <v>1046</v>
      </c>
      <c r="U301" t="s" s="34">
        <v>68</v>
      </c>
      <c r="V301" t="s" s="34">
        <v>1047</v>
      </c>
      <c r="W301" t="s" s="34">
        <v>1048</v>
      </c>
      <c r="X301" s="43"/>
      <c r="Y301" s="26"/>
    </row>
    <row r="302" ht="16.2" customHeight="1">
      <c r="A302" s="16"/>
      <c r="B302" t="s" s="17">
        <v>974</v>
      </c>
      <c r="C302" t="s" s="28">
        <v>902</v>
      </c>
      <c r="D302" t="s" s="17">
        <v>13</v>
      </c>
      <c r="E302" t="s" s="17">
        <v>590</v>
      </c>
      <c r="F302" t="s" s="17">
        <v>15</v>
      </c>
      <c r="G302" t="s" s="17">
        <v>15</v>
      </c>
      <c r="H302" t="s" s="17">
        <v>28</v>
      </c>
      <c r="I302" t="s" s="17">
        <v>65</v>
      </c>
      <c r="J302" t="s" s="29">
        <v>20</v>
      </c>
      <c r="K302" t="s" s="18">
        <v>20</v>
      </c>
      <c r="L302" t="s" s="18">
        <v>20</v>
      </c>
      <c r="M302" s="19"/>
      <c r="N302" s="20"/>
      <c r="O302" t="s" s="31">
        <v>1049</v>
      </c>
      <c r="P302" s="41">
        <v>0</v>
      </c>
      <c r="Q302" s="41">
        <v>0</v>
      </c>
      <c r="R302" s="41">
        <v>1</v>
      </c>
      <c r="S302" s="27">
        <f>AVERAGE(P302:R302)</f>
        <v>0.333333333333333</v>
      </c>
      <c r="T302" t="s" s="33">
        <v>1050</v>
      </c>
      <c r="U302" t="s" s="34">
        <v>1051</v>
      </c>
      <c r="V302" t="s" s="34">
        <v>1052</v>
      </c>
      <c r="W302" t="s" s="37">
        <v>1053</v>
      </c>
      <c r="X302" s="24"/>
      <c r="Y302" s="26"/>
    </row>
    <row r="303" ht="16.2" customHeight="1">
      <c r="A303" s="16"/>
      <c r="B303" t="s" s="17">
        <v>1054</v>
      </c>
      <c r="C303" t="s" s="28">
        <v>902</v>
      </c>
      <c r="D303" t="s" s="17">
        <v>13</v>
      </c>
      <c r="E303" t="s" s="17">
        <v>590</v>
      </c>
      <c r="F303" t="s" s="17">
        <v>15</v>
      </c>
      <c r="G303" t="s" s="17">
        <v>15</v>
      </c>
      <c r="H303" t="s" s="17">
        <v>28</v>
      </c>
      <c r="I303" t="s" s="17">
        <v>65</v>
      </c>
      <c r="J303" t="s" s="29">
        <v>20</v>
      </c>
      <c r="K303" t="s" s="18">
        <v>20</v>
      </c>
      <c r="L303" t="s" s="18">
        <v>20</v>
      </c>
      <c r="M303" s="19"/>
      <c r="N303" s="20"/>
      <c r="O303" t="s" s="31">
        <v>1049</v>
      </c>
      <c r="P303" s="41">
        <v>0</v>
      </c>
      <c r="Q303" s="41">
        <v>0</v>
      </c>
      <c r="R303" s="41">
        <v>1</v>
      </c>
      <c r="S303" s="27">
        <f>AVERAGE(P303:R303)</f>
        <v>0.333333333333333</v>
      </c>
      <c r="T303" t="s" s="33">
        <v>1055</v>
      </c>
      <c r="U303" t="s" s="34">
        <v>1051</v>
      </c>
      <c r="V303" t="s" s="34">
        <v>1056</v>
      </c>
      <c r="W303" t="s" s="37">
        <v>1057</v>
      </c>
      <c r="X303" s="24"/>
      <c r="Y303" s="26"/>
    </row>
    <row r="304" ht="16.2" customHeight="1">
      <c r="A304" s="16"/>
      <c r="B304" t="s" s="17">
        <v>1005</v>
      </c>
      <c r="C304" t="s" s="28">
        <v>902</v>
      </c>
      <c r="D304" t="s" s="17">
        <v>13</v>
      </c>
      <c r="E304" t="s" s="17">
        <v>590</v>
      </c>
      <c r="F304" t="s" s="17">
        <v>15</v>
      </c>
      <c r="G304" t="s" s="17">
        <v>27</v>
      </c>
      <c r="H304" t="s" s="17">
        <v>594</v>
      </c>
      <c r="I304" t="s" s="17">
        <v>595</v>
      </c>
      <c r="J304" t="s" s="29">
        <v>20</v>
      </c>
      <c r="K304" t="s" s="18">
        <v>20</v>
      </c>
      <c r="L304" t="s" s="18">
        <v>20</v>
      </c>
      <c r="M304" t="s" s="28">
        <v>1058</v>
      </c>
      <c r="N304" s="20"/>
      <c r="O304" t="s" s="31">
        <v>1059</v>
      </c>
      <c r="P304" s="41">
        <v>41</v>
      </c>
      <c r="Q304" s="41">
        <v>58</v>
      </c>
      <c r="R304" s="41">
        <v>97</v>
      </c>
      <c r="S304" s="27">
        <f>AVERAGE(P304:R304)</f>
        <v>65.3333333333333</v>
      </c>
      <c r="T304" t="s" s="33">
        <v>1060</v>
      </c>
      <c r="U304" t="s" s="34">
        <v>1051</v>
      </c>
      <c r="V304" t="s" s="34">
        <v>1061</v>
      </c>
      <c r="W304" t="s" s="37">
        <v>1062</v>
      </c>
      <c r="X304" s="21"/>
      <c r="Y304" s="26"/>
    </row>
    <row r="305" ht="16.2" customHeight="1" hidden="1">
      <c r="A305" s="16"/>
      <c r="B305" t="s" s="17">
        <v>901</v>
      </c>
      <c r="C305" t="s" s="28">
        <v>908</v>
      </c>
      <c r="D305" t="s" s="17">
        <v>25</v>
      </c>
      <c r="E305" t="s" s="17">
        <v>964</v>
      </c>
      <c r="F305" t="s" s="17">
        <v>15</v>
      </c>
      <c r="G305" t="s" s="17">
        <v>15</v>
      </c>
      <c r="H305" t="s" s="17">
        <v>58</v>
      </c>
      <c r="I305" t="s" s="17">
        <v>154</v>
      </c>
      <c r="J305" t="s" s="29">
        <v>19</v>
      </c>
      <c r="K305" t="s" s="18">
        <v>19</v>
      </c>
      <c r="L305" t="s" s="18">
        <v>20</v>
      </c>
      <c r="M305" t="s" s="28">
        <v>1058</v>
      </c>
      <c r="N305" s="20"/>
      <c r="O305" t="s" s="31">
        <v>1059</v>
      </c>
      <c r="P305" s="41">
        <v>41</v>
      </c>
      <c r="Q305" s="41">
        <v>58</v>
      </c>
      <c r="R305" s="41">
        <v>97</v>
      </c>
      <c r="S305" s="27">
        <f>AVERAGE(P305:R305)</f>
        <v>65.3333333333333</v>
      </c>
      <c r="T305" t="s" s="33">
        <v>1063</v>
      </c>
      <c r="U305" t="s" s="34">
        <v>1051</v>
      </c>
      <c r="V305" t="s" s="34">
        <v>1064</v>
      </c>
      <c r="W305" t="s" s="37">
        <v>1065</v>
      </c>
      <c r="X305" s="24"/>
      <c r="Y305" s="26"/>
    </row>
    <row r="306" ht="16.2" customHeight="1">
      <c r="A306" s="16"/>
      <c r="B306" t="s" s="17">
        <v>1042</v>
      </c>
      <c r="C306" t="s" s="17">
        <v>902</v>
      </c>
      <c r="D306" t="s" s="17">
        <v>13</v>
      </c>
      <c r="E306" t="s" s="17">
        <v>590</v>
      </c>
      <c r="F306" t="s" s="17">
        <v>15</v>
      </c>
      <c r="G306" t="s" s="17">
        <v>27</v>
      </c>
      <c r="H306" t="s" s="17">
        <v>594</v>
      </c>
      <c r="I306" t="s" s="17">
        <v>595</v>
      </c>
      <c r="J306" t="s" s="29">
        <v>20</v>
      </c>
      <c r="K306" t="s" s="18">
        <v>20</v>
      </c>
      <c r="L306" t="s" s="18">
        <v>20</v>
      </c>
      <c r="M306" t="s" s="28">
        <v>1058</v>
      </c>
      <c r="N306" s="20"/>
      <c r="O306" t="s" s="31">
        <v>1059</v>
      </c>
      <c r="P306" s="41">
        <v>41</v>
      </c>
      <c r="Q306" s="41">
        <v>58</v>
      </c>
      <c r="R306" s="41">
        <v>97</v>
      </c>
      <c r="S306" s="27">
        <f>AVERAGE(P306:R306)</f>
        <v>65.3333333333333</v>
      </c>
      <c r="T306" t="s" s="33">
        <v>1055</v>
      </c>
      <c r="U306" t="s" s="34">
        <v>1051</v>
      </c>
      <c r="V306" t="s" s="34">
        <v>1056</v>
      </c>
      <c r="W306" t="s" s="37">
        <v>1057</v>
      </c>
      <c r="X306" s="24"/>
      <c r="Y306" s="26"/>
    </row>
    <row r="307" ht="16.2" customHeight="1">
      <c r="A307" s="16"/>
      <c r="B307" t="s" s="17">
        <v>674</v>
      </c>
      <c r="C307" t="s" s="28">
        <v>902</v>
      </c>
      <c r="D307" t="s" s="17">
        <v>13</v>
      </c>
      <c r="E307" t="s" s="17">
        <v>590</v>
      </c>
      <c r="F307" t="s" s="17">
        <v>15</v>
      </c>
      <c r="G307" t="s" s="17">
        <v>27</v>
      </c>
      <c r="H307" t="s" s="17">
        <v>594</v>
      </c>
      <c r="I307" t="s" s="17">
        <v>595</v>
      </c>
      <c r="J307" t="s" s="29">
        <v>20</v>
      </c>
      <c r="K307" t="s" s="18">
        <v>20</v>
      </c>
      <c r="L307" t="s" s="18">
        <v>20</v>
      </c>
      <c r="M307" t="s" s="28">
        <v>1058</v>
      </c>
      <c r="N307" s="20"/>
      <c r="O307" t="s" s="31">
        <v>1059</v>
      </c>
      <c r="P307" s="41">
        <v>41</v>
      </c>
      <c r="Q307" s="41">
        <v>58</v>
      </c>
      <c r="R307" s="41">
        <v>97</v>
      </c>
      <c r="S307" s="27">
        <f>AVERAGE(P307:R307)</f>
        <v>65.3333333333333</v>
      </c>
      <c r="T307" t="s" s="33">
        <v>1050</v>
      </c>
      <c r="U307" t="s" s="34">
        <v>1051</v>
      </c>
      <c r="V307" t="s" s="34">
        <v>1052</v>
      </c>
      <c r="W307" t="s" s="37">
        <v>1053</v>
      </c>
      <c r="X307" s="24"/>
      <c r="Y307" s="26"/>
    </row>
    <row r="308" ht="16.2" customHeight="1">
      <c r="A308" s="16"/>
      <c r="B308" t="s" s="17">
        <v>1054</v>
      </c>
      <c r="C308" t="s" s="28">
        <v>902</v>
      </c>
      <c r="D308" t="s" s="17">
        <v>13</v>
      </c>
      <c r="E308" t="s" s="17">
        <v>590</v>
      </c>
      <c r="F308" t="s" s="17">
        <v>15</v>
      </c>
      <c r="G308" t="s" s="17">
        <v>27</v>
      </c>
      <c r="H308" t="s" s="17">
        <v>594</v>
      </c>
      <c r="I308" t="s" s="17">
        <v>595</v>
      </c>
      <c r="J308" t="s" s="29">
        <v>20</v>
      </c>
      <c r="K308" t="s" s="18">
        <v>20</v>
      </c>
      <c r="L308" t="s" s="18">
        <v>20</v>
      </c>
      <c r="M308" t="s" s="28">
        <v>34</v>
      </c>
      <c r="N308" s="20"/>
      <c r="O308" t="s" s="17">
        <v>1066</v>
      </c>
      <c r="P308" s="41">
        <v>3</v>
      </c>
      <c r="Q308" s="41">
        <v>29</v>
      </c>
      <c r="R308" s="41">
        <v>4</v>
      </c>
      <c r="S308" s="27">
        <f>AVERAGE(P308:R308)</f>
        <v>12</v>
      </c>
      <c r="T308" t="s" s="17">
        <v>440</v>
      </c>
      <c r="U308" t="s" s="17">
        <v>441</v>
      </c>
      <c r="V308" t="s" s="37">
        <v>442</v>
      </c>
      <c r="W308" t="s" s="37">
        <v>443</v>
      </c>
      <c r="X308" s="21"/>
      <c r="Y308" s="26"/>
    </row>
    <row r="309" ht="16.2" customHeight="1" hidden="1">
      <c r="A309" s="16"/>
      <c r="B309" t="s" s="53">
        <v>1005</v>
      </c>
      <c r="C309" t="s" s="52">
        <v>908</v>
      </c>
      <c r="D309" t="s" s="53">
        <v>13</v>
      </c>
      <c r="E309" t="s" s="53">
        <v>590</v>
      </c>
      <c r="F309" t="s" s="53">
        <v>15</v>
      </c>
      <c r="G309" t="s" s="53">
        <v>27</v>
      </c>
      <c r="H309" t="s" s="53">
        <v>299</v>
      </c>
      <c r="I309" t="s" s="53">
        <v>33</v>
      </c>
      <c r="J309" t="s" s="81">
        <v>597</v>
      </c>
      <c r="K309" t="s" s="81">
        <v>19</v>
      </c>
      <c r="L309" t="s" s="81">
        <v>19</v>
      </c>
      <c r="M309" s="19"/>
      <c r="N309" s="20"/>
      <c r="O309" t="s" s="17">
        <v>1067</v>
      </c>
      <c r="P309" t="s" s="29">
        <v>40</v>
      </c>
      <c r="Q309" t="s" s="29">
        <v>40</v>
      </c>
      <c r="R309" t="s" s="29">
        <v>40</v>
      </c>
      <c r="S309" t="s" s="29">
        <v>40</v>
      </c>
      <c r="T309" s="21"/>
      <c r="U309" s="21"/>
      <c r="V309" s="25"/>
      <c r="W309" s="25"/>
      <c r="X309" s="21"/>
      <c r="Y309" s="26"/>
    </row>
    <row r="310" ht="15" customHeight="1" hidden="1">
      <c r="A310" s="16"/>
      <c r="B310" t="s" s="17">
        <v>1042</v>
      </c>
      <c r="C310" t="s" s="17">
        <v>908</v>
      </c>
      <c r="D310" t="s" s="17">
        <v>13</v>
      </c>
      <c r="E310" t="s" s="17">
        <v>590</v>
      </c>
      <c r="F310" t="s" s="17">
        <v>15</v>
      </c>
      <c r="G310" t="s" s="17">
        <v>27</v>
      </c>
      <c r="H310" t="s" s="17">
        <v>299</v>
      </c>
      <c r="I310" t="s" s="17">
        <v>33</v>
      </c>
      <c r="J310" t="s" s="29">
        <v>597</v>
      </c>
      <c r="K310" t="s" s="18">
        <v>19</v>
      </c>
      <c r="L310" t="s" s="18">
        <v>19</v>
      </c>
      <c r="M310" s="19"/>
      <c r="N310" s="20"/>
      <c r="O310" t="s" s="17">
        <v>1068</v>
      </c>
      <c r="P310" s="41">
        <v>8</v>
      </c>
      <c r="Q310" s="41">
        <v>12</v>
      </c>
      <c r="R310" s="41">
        <v>13</v>
      </c>
      <c r="S310" s="27">
        <f>AVERAGE(P310:R310)</f>
        <v>11</v>
      </c>
      <c r="T310" t="s" s="17">
        <v>1069</v>
      </c>
      <c r="U310" t="s" s="17">
        <v>216</v>
      </c>
      <c r="V310" t="s" s="37">
        <v>1070</v>
      </c>
      <c r="W310" t="s" s="37">
        <v>217</v>
      </c>
      <c r="X310" s="21"/>
      <c r="Y310" s="26"/>
    </row>
    <row r="311" ht="16.5" customHeight="1" hidden="1">
      <c r="A311" s="16"/>
      <c r="B311" t="s" s="17">
        <v>1044</v>
      </c>
      <c r="C311" t="s" s="17">
        <v>908</v>
      </c>
      <c r="D311" t="s" s="17">
        <v>13</v>
      </c>
      <c r="E311" t="s" s="17">
        <v>590</v>
      </c>
      <c r="F311" t="s" s="17">
        <v>15</v>
      </c>
      <c r="G311" t="s" s="17">
        <v>27</v>
      </c>
      <c r="H311" t="s" s="17">
        <v>299</v>
      </c>
      <c r="I311" t="s" s="17">
        <v>33</v>
      </c>
      <c r="J311" t="s" s="29">
        <v>597</v>
      </c>
      <c r="K311" t="s" s="18">
        <v>19</v>
      </c>
      <c r="L311" t="s" s="18">
        <v>19</v>
      </c>
      <c r="M311" s="19"/>
      <c r="N311" s="20"/>
      <c r="O311" t="s" s="31">
        <v>1071</v>
      </c>
      <c r="P311" s="22"/>
      <c r="Q311" s="22"/>
      <c r="R311" s="22"/>
      <c r="S311" s="27"/>
      <c r="T311" t="s" s="33">
        <v>1072</v>
      </c>
      <c r="U311" s="24"/>
      <c r="V311" s="24"/>
      <c r="W311" t="s" s="37">
        <v>1073</v>
      </c>
      <c r="X311" s="24"/>
      <c r="Y311" s="26"/>
    </row>
    <row r="312" ht="17.25" customHeight="1" hidden="1">
      <c r="A312" s="16"/>
      <c r="B312" t="s" s="17">
        <v>974</v>
      </c>
      <c r="C312" t="s" s="28">
        <v>908</v>
      </c>
      <c r="D312" t="s" s="17">
        <v>13</v>
      </c>
      <c r="E312" t="s" s="17">
        <v>590</v>
      </c>
      <c r="F312" t="s" s="17">
        <v>15</v>
      </c>
      <c r="G312" t="s" s="17">
        <v>27</v>
      </c>
      <c r="H312" t="s" s="17">
        <v>299</v>
      </c>
      <c r="I312" t="s" s="17">
        <v>33</v>
      </c>
      <c r="J312" t="s" s="29">
        <v>597</v>
      </c>
      <c r="K312" t="s" s="18">
        <v>19</v>
      </c>
      <c r="L312" t="s" s="18">
        <v>19</v>
      </c>
      <c r="M312" s="19"/>
      <c r="N312" s="20"/>
      <c r="O312" t="s" s="17">
        <v>1074</v>
      </c>
      <c r="P312" s="41">
        <v>7</v>
      </c>
      <c r="Q312" s="41">
        <v>11</v>
      </c>
      <c r="R312" s="41">
        <v>6</v>
      </c>
      <c r="S312" s="27">
        <f>AVERAGE(P312:R312)</f>
        <v>8</v>
      </c>
      <c r="T312" t="s" s="33">
        <v>1075</v>
      </c>
      <c r="U312" t="s" s="34">
        <v>1076</v>
      </c>
      <c r="V312" s="42">
        <v>26762747</v>
      </c>
      <c r="W312" t="s" s="37">
        <v>1077</v>
      </c>
      <c r="X312" s="24"/>
      <c r="Y312" s="26"/>
    </row>
    <row r="313" ht="14.25" customHeight="1" hidden="1">
      <c r="A313" s="16"/>
      <c r="B313" t="s" s="17">
        <v>674</v>
      </c>
      <c r="C313" t="s" s="28">
        <v>908</v>
      </c>
      <c r="D313" t="s" s="17">
        <v>13</v>
      </c>
      <c r="E313" t="s" s="17">
        <v>590</v>
      </c>
      <c r="F313" t="s" s="17">
        <v>15</v>
      </c>
      <c r="G313" t="s" s="17">
        <v>27</v>
      </c>
      <c r="H313" t="s" s="17">
        <v>299</v>
      </c>
      <c r="I313" s="21"/>
      <c r="J313" s="20"/>
      <c r="K313" s="94"/>
      <c r="L313" s="94"/>
      <c r="M313" t="s" s="28">
        <v>34</v>
      </c>
      <c r="N313" s="20"/>
      <c r="O313" t="s" s="17">
        <v>1078</v>
      </c>
      <c r="P313" s="22"/>
      <c r="Q313" s="22"/>
      <c r="R313" s="22"/>
      <c r="S313" s="27"/>
      <c r="T313" t="s" s="33">
        <v>1079</v>
      </c>
      <c r="U313" t="s" s="34">
        <v>255</v>
      </c>
      <c r="V313" t="s" s="34">
        <v>1080</v>
      </c>
      <c r="W313" t="s" s="121">
        <v>1081</v>
      </c>
      <c r="X313" s="24"/>
      <c r="Y313" s="26"/>
    </row>
    <row r="314" ht="15" customHeight="1" hidden="1">
      <c r="A314" s="16"/>
      <c r="B314" t="s" s="17">
        <v>1044</v>
      </c>
      <c r="C314" t="s" s="28">
        <v>908</v>
      </c>
      <c r="D314" t="s" s="17">
        <v>13</v>
      </c>
      <c r="E314" t="s" s="17">
        <v>590</v>
      </c>
      <c r="F314" t="s" s="17">
        <v>15</v>
      </c>
      <c r="G314" t="s" s="17">
        <v>27</v>
      </c>
      <c r="H314" t="s" s="17">
        <v>299</v>
      </c>
      <c r="I314" s="21"/>
      <c r="J314" s="20"/>
      <c r="K314" s="94"/>
      <c r="L314" s="94"/>
      <c r="M314" t="s" s="28">
        <v>34</v>
      </c>
      <c r="N314" s="20"/>
      <c r="O314" t="s" s="17">
        <v>1082</v>
      </c>
      <c r="P314" s="41">
        <v>10</v>
      </c>
      <c r="Q314" s="41">
        <v>6</v>
      </c>
      <c r="R314" s="41">
        <v>16</v>
      </c>
      <c r="S314" s="27">
        <f>AVERAGE(P314:R314)</f>
        <v>10.6666666666667</v>
      </c>
      <c r="T314" t="s" s="33">
        <v>1083</v>
      </c>
      <c r="U314" t="s" s="34">
        <v>1017</v>
      </c>
      <c r="V314" t="s" s="34">
        <v>529</v>
      </c>
      <c r="W314" t="s" s="37">
        <v>1084</v>
      </c>
      <c r="X314" s="24"/>
      <c r="Y314" s="26"/>
    </row>
    <row r="315" ht="15" customHeight="1" hidden="1">
      <c r="A315" s="16"/>
      <c r="B315" t="s" s="17">
        <v>1054</v>
      </c>
      <c r="C315" t="s" s="28">
        <v>908</v>
      </c>
      <c r="D315" t="s" s="17">
        <v>13</v>
      </c>
      <c r="E315" t="s" s="17">
        <v>590</v>
      </c>
      <c r="F315" t="s" s="17">
        <v>15</v>
      </c>
      <c r="G315" t="s" s="17">
        <v>27</v>
      </c>
      <c r="H315" t="s" s="17">
        <v>299</v>
      </c>
      <c r="I315" t="s" s="17">
        <v>33</v>
      </c>
      <c r="J315" t="s" s="29">
        <v>597</v>
      </c>
      <c r="K315" t="s" s="18">
        <v>19</v>
      </c>
      <c r="L315" t="s" s="18">
        <v>19</v>
      </c>
      <c r="M315" s="19"/>
      <c r="N315" s="20"/>
      <c r="O315" t="s" s="17">
        <v>1085</v>
      </c>
      <c r="P315" t="s" s="32">
        <v>40</v>
      </c>
      <c r="Q315" t="s" s="32">
        <v>40</v>
      </c>
      <c r="R315" t="s" s="32">
        <v>40</v>
      </c>
      <c r="S315" t="s" s="32">
        <v>40</v>
      </c>
      <c r="T315" t="s" s="17">
        <v>1086</v>
      </c>
      <c r="U315" t="s" s="17">
        <v>216</v>
      </c>
      <c r="V315" t="s" s="37">
        <v>1087</v>
      </c>
      <c r="W315" t="s" s="37">
        <v>1088</v>
      </c>
      <c r="X315" s="21"/>
      <c r="Y315" s="26"/>
    </row>
    <row r="316" ht="16.2" customHeight="1" hidden="1">
      <c r="A316" s="16"/>
      <c r="B316" t="s" s="53">
        <v>1005</v>
      </c>
      <c r="C316" t="s" s="52">
        <v>908</v>
      </c>
      <c r="D316" t="s" s="53">
        <v>13</v>
      </c>
      <c r="E316" t="s" s="53">
        <v>590</v>
      </c>
      <c r="F316" t="s" s="53">
        <v>15</v>
      </c>
      <c r="G316" t="s" s="53">
        <v>27</v>
      </c>
      <c r="H316" t="s" s="53">
        <v>604</v>
      </c>
      <c r="I316" t="s" s="53">
        <v>605</v>
      </c>
      <c r="J316" t="s" s="81">
        <v>19</v>
      </c>
      <c r="K316" t="s" s="81">
        <v>19</v>
      </c>
      <c r="L316" t="s" s="81">
        <v>19</v>
      </c>
      <c r="M316" t="s" s="28">
        <v>34</v>
      </c>
      <c r="N316" t="s" s="29">
        <v>34</v>
      </c>
      <c r="O316" s="21"/>
      <c r="P316" s="20"/>
      <c r="Q316" s="20"/>
      <c r="R316" s="20"/>
      <c r="S316" s="20"/>
      <c r="T316" t="s" s="106">
        <v>1089</v>
      </c>
      <c r="U316" t="s" s="86">
        <v>89</v>
      </c>
      <c r="V316" t="s" s="86">
        <v>1090</v>
      </c>
      <c r="W316" t="s" s="37">
        <v>1091</v>
      </c>
      <c r="X316" t="s" s="86">
        <v>92</v>
      </c>
      <c r="Y316" s="26"/>
    </row>
    <row r="317" ht="15" customHeight="1" hidden="1">
      <c r="A317" s="16"/>
      <c r="B317" t="s" s="17">
        <v>1042</v>
      </c>
      <c r="C317" t="s" s="17">
        <v>908</v>
      </c>
      <c r="D317" t="s" s="17">
        <v>13</v>
      </c>
      <c r="E317" t="s" s="17">
        <v>590</v>
      </c>
      <c r="F317" t="s" s="17">
        <v>15</v>
      </c>
      <c r="G317" t="s" s="17">
        <v>27</v>
      </c>
      <c r="H317" t="s" s="17">
        <v>604</v>
      </c>
      <c r="I317" t="s" s="17">
        <v>605</v>
      </c>
      <c r="J317" t="s" s="29">
        <v>19</v>
      </c>
      <c r="K317" t="s" s="18">
        <v>19</v>
      </c>
      <c r="L317" t="s" s="18">
        <v>19</v>
      </c>
      <c r="M317" s="19"/>
      <c r="N317" s="20"/>
      <c r="O317" t="s" s="17">
        <v>1092</v>
      </c>
      <c r="P317" t="s" s="32">
        <v>40</v>
      </c>
      <c r="Q317" t="s" s="32">
        <v>40</v>
      </c>
      <c r="R317" t="s" s="32">
        <v>40</v>
      </c>
      <c r="S317" t="s" s="32">
        <v>34</v>
      </c>
      <c r="T317" t="s" s="33">
        <v>1093</v>
      </c>
      <c r="U317" t="s" s="34">
        <v>344</v>
      </c>
      <c r="V317" t="s" s="34">
        <v>1094</v>
      </c>
      <c r="W317" t="s" s="34">
        <v>1095</v>
      </c>
      <c r="X317" s="24"/>
      <c r="Y317" s="26"/>
    </row>
    <row r="318" ht="16.2" customHeight="1" hidden="1">
      <c r="A318" s="16"/>
      <c r="B318" t="s" s="17">
        <v>1096</v>
      </c>
      <c r="C318" t="s" s="17">
        <v>908</v>
      </c>
      <c r="D318" t="s" s="17">
        <v>13</v>
      </c>
      <c r="E318" t="s" s="17">
        <v>590</v>
      </c>
      <c r="F318" t="s" s="17">
        <v>15</v>
      </c>
      <c r="G318" t="s" s="17">
        <v>27</v>
      </c>
      <c r="H318" t="s" s="17">
        <v>604</v>
      </c>
      <c r="I318" s="21"/>
      <c r="J318" s="20"/>
      <c r="K318" s="94"/>
      <c r="L318" s="94"/>
      <c r="M318" t="s" s="28">
        <v>34</v>
      </c>
      <c r="N318" t="s" s="29">
        <v>34</v>
      </c>
      <c r="O318" t="s" s="31">
        <v>1097</v>
      </c>
      <c r="P318" t="s" s="29">
        <v>34</v>
      </c>
      <c r="Q318" t="s" s="29">
        <v>34</v>
      </c>
      <c r="R318" t="s" s="29">
        <v>34</v>
      </c>
      <c r="S318" t="s" s="29">
        <v>34</v>
      </c>
      <c r="T318" s="21"/>
      <c r="U318" s="21"/>
      <c r="V318" s="25"/>
      <c r="W318" s="25"/>
      <c r="X318" s="21"/>
      <c r="Y318" s="26"/>
    </row>
    <row r="319" ht="16.2" customHeight="1" hidden="1">
      <c r="A319" s="16"/>
      <c r="B319" t="s" s="53">
        <v>974</v>
      </c>
      <c r="C319" t="s" s="52">
        <v>908</v>
      </c>
      <c r="D319" t="s" s="53">
        <v>13</v>
      </c>
      <c r="E319" t="s" s="53">
        <v>590</v>
      </c>
      <c r="F319" t="s" s="53">
        <v>15</v>
      </c>
      <c r="G319" t="s" s="53">
        <v>27</v>
      </c>
      <c r="H319" t="s" s="53">
        <v>604</v>
      </c>
      <c r="I319" t="s" s="53">
        <v>605</v>
      </c>
      <c r="J319" t="s" s="81">
        <v>19</v>
      </c>
      <c r="K319" t="s" s="81">
        <v>19</v>
      </c>
      <c r="L319" t="s" s="81">
        <v>19</v>
      </c>
      <c r="M319" t="s" s="28">
        <v>34</v>
      </c>
      <c r="N319" t="s" s="29">
        <v>34</v>
      </c>
      <c r="O319" t="s" s="31">
        <v>1097</v>
      </c>
      <c r="P319" t="s" s="29">
        <v>34</v>
      </c>
      <c r="Q319" t="s" s="29">
        <v>34</v>
      </c>
      <c r="R319" t="s" s="29">
        <v>34</v>
      </c>
      <c r="S319" t="s" s="29">
        <v>34</v>
      </c>
      <c r="T319" s="21"/>
      <c r="U319" s="21"/>
      <c r="V319" s="25"/>
      <c r="W319" s="25"/>
      <c r="X319" s="21"/>
      <c r="Y319" s="127"/>
    </row>
    <row r="320" ht="16.2" customHeight="1" hidden="1">
      <c r="A320" s="16"/>
      <c r="B320" t="s" s="53">
        <v>1098</v>
      </c>
      <c r="C320" t="s" s="52">
        <v>908</v>
      </c>
      <c r="D320" t="s" s="53">
        <v>13</v>
      </c>
      <c r="E320" t="s" s="53">
        <v>590</v>
      </c>
      <c r="F320" t="s" s="53">
        <v>15</v>
      </c>
      <c r="G320" t="s" s="53">
        <v>27</v>
      </c>
      <c r="H320" t="s" s="53">
        <v>604</v>
      </c>
      <c r="I320" s="134"/>
      <c r="J320" s="135"/>
      <c r="K320" s="135"/>
      <c r="L320" s="135"/>
      <c r="M320" t="s" s="28">
        <v>34</v>
      </c>
      <c r="N320" t="s" s="29">
        <v>34</v>
      </c>
      <c r="O320" t="s" s="31">
        <v>1097</v>
      </c>
      <c r="P320" t="s" s="29">
        <v>34</v>
      </c>
      <c r="Q320" t="s" s="29">
        <v>34</v>
      </c>
      <c r="R320" t="s" s="29">
        <v>34</v>
      </c>
      <c r="S320" t="s" s="29">
        <v>34</v>
      </c>
      <c r="T320" s="21"/>
      <c r="U320" s="21"/>
      <c r="V320" s="25"/>
      <c r="W320" s="25"/>
      <c r="X320" s="21"/>
      <c r="Y320" s="129"/>
    </row>
    <row r="321" ht="16.2" customHeight="1" hidden="1">
      <c r="A321" s="16"/>
      <c r="B321" t="s" s="53">
        <v>1054</v>
      </c>
      <c r="C321" t="s" s="52">
        <v>908</v>
      </c>
      <c r="D321" t="s" s="53">
        <v>13</v>
      </c>
      <c r="E321" t="s" s="53">
        <v>590</v>
      </c>
      <c r="F321" t="s" s="53">
        <v>15</v>
      </c>
      <c r="G321" t="s" s="53">
        <v>27</v>
      </c>
      <c r="H321" t="s" s="53">
        <v>604</v>
      </c>
      <c r="I321" t="s" s="53">
        <v>605</v>
      </c>
      <c r="J321" t="s" s="81">
        <v>19</v>
      </c>
      <c r="K321" t="s" s="81">
        <v>19</v>
      </c>
      <c r="L321" t="s" s="81">
        <v>19</v>
      </c>
      <c r="M321" t="s" s="28">
        <v>34</v>
      </c>
      <c r="N321" t="s" s="29">
        <v>34</v>
      </c>
      <c r="O321" t="s" s="31">
        <v>1097</v>
      </c>
      <c r="P321" t="s" s="29">
        <v>34</v>
      </c>
      <c r="Q321" t="s" s="29">
        <v>34</v>
      </c>
      <c r="R321" t="s" s="29">
        <v>34</v>
      </c>
      <c r="S321" t="s" s="29">
        <v>34</v>
      </c>
      <c r="T321" s="21"/>
      <c r="U321" s="21"/>
      <c r="V321" s="25"/>
      <c r="W321" s="25"/>
      <c r="X321" s="21"/>
      <c r="Y321" s="129"/>
    </row>
    <row r="322" ht="16.2" customHeight="1" hidden="1">
      <c r="A322" s="16"/>
      <c r="B322" t="s" s="53">
        <v>1005</v>
      </c>
      <c r="C322" t="s" s="52">
        <v>908</v>
      </c>
      <c r="D322" t="s" s="53">
        <v>13</v>
      </c>
      <c r="E322" t="s" s="53">
        <v>590</v>
      </c>
      <c r="F322" t="s" s="53">
        <v>15</v>
      </c>
      <c r="G322" t="s" s="53">
        <v>27</v>
      </c>
      <c r="H322" t="s" s="53">
        <v>611</v>
      </c>
      <c r="I322" t="s" s="53">
        <v>612</v>
      </c>
      <c r="J322" t="s" s="51">
        <v>19</v>
      </c>
      <c r="K322" t="s" s="81">
        <v>19</v>
      </c>
      <c r="L322" t="s" s="81">
        <v>19</v>
      </c>
      <c r="M322" t="s" s="28">
        <v>34</v>
      </c>
      <c r="N322" t="s" s="29">
        <v>34</v>
      </c>
      <c r="O322" t="s" s="31">
        <v>1099</v>
      </c>
      <c r="P322" t="s" s="29">
        <v>34</v>
      </c>
      <c r="Q322" t="s" s="29">
        <v>34</v>
      </c>
      <c r="R322" t="s" s="29">
        <v>34</v>
      </c>
      <c r="S322" t="s" s="29">
        <v>34</v>
      </c>
      <c r="T322" s="21"/>
      <c r="U322" s="21"/>
      <c r="V322" s="25"/>
      <c r="W322" s="25"/>
      <c r="X322" s="21"/>
      <c r="Y322" s="129"/>
    </row>
    <row r="323" ht="16.2" customHeight="1" hidden="1">
      <c r="A323" s="16"/>
      <c r="B323" t="s" s="53">
        <v>1042</v>
      </c>
      <c r="C323" t="s" s="53">
        <v>908</v>
      </c>
      <c r="D323" t="s" s="53">
        <v>13</v>
      </c>
      <c r="E323" t="s" s="53">
        <v>590</v>
      </c>
      <c r="F323" t="s" s="53">
        <v>15</v>
      </c>
      <c r="G323" t="s" s="53">
        <v>27</v>
      </c>
      <c r="H323" t="s" s="53">
        <v>611</v>
      </c>
      <c r="I323" t="s" s="53">
        <v>612</v>
      </c>
      <c r="J323" t="s" s="51">
        <v>19</v>
      </c>
      <c r="K323" t="s" s="81">
        <v>19</v>
      </c>
      <c r="L323" t="s" s="81">
        <v>19</v>
      </c>
      <c r="M323" t="s" s="28">
        <v>34</v>
      </c>
      <c r="N323" t="s" s="29">
        <v>34</v>
      </c>
      <c r="O323" t="s" s="31">
        <v>1099</v>
      </c>
      <c r="P323" t="s" s="29">
        <v>34</v>
      </c>
      <c r="Q323" t="s" s="29">
        <v>34</v>
      </c>
      <c r="R323" t="s" s="29">
        <v>34</v>
      </c>
      <c r="S323" t="s" s="29">
        <v>34</v>
      </c>
      <c r="T323" s="21"/>
      <c r="U323" s="21"/>
      <c r="V323" s="25"/>
      <c r="W323" s="25"/>
      <c r="X323" s="21"/>
      <c r="Y323" s="129"/>
    </row>
    <row r="324" ht="16.2" customHeight="1" hidden="1">
      <c r="A324" s="16"/>
      <c r="B324" t="s" s="53">
        <v>1005</v>
      </c>
      <c r="C324" t="s" s="53">
        <v>908</v>
      </c>
      <c r="D324" t="s" s="53">
        <v>13</v>
      </c>
      <c r="E324" t="s" s="53">
        <v>590</v>
      </c>
      <c r="F324" t="s" s="53">
        <v>21</v>
      </c>
      <c r="G324" t="s" s="53">
        <v>16</v>
      </c>
      <c r="H324" t="s" s="53">
        <v>277</v>
      </c>
      <c r="I324" t="s" s="62">
        <v>1100</v>
      </c>
      <c r="J324" t="s" s="81">
        <v>597</v>
      </c>
      <c r="K324" t="s" s="81">
        <v>20</v>
      </c>
      <c r="L324" t="s" s="81">
        <v>20</v>
      </c>
      <c r="M324" t="s" s="28">
        <v>34</v>
      </c>
      <c r="N324" t="s" s="29">
        <v>34</v>
      </c>
      <c r="O324" t="s" s="31">
        <v>1099</v>
      </c>
      <c r="P324" t="s" s="29">
        <v>34</v>
      </c>
      <c r="Q324" t="s" s="29">
        <v>34</v>
      </c>
      <c r="R324" t="s" s="29">
        <v>34</v>
      </c>
      <c r="S324" t="s" s="29">
        <v>34</v>
      </c>
      <c r="T324" s="21"/>
      <c r="U324" s="21"/>
      <c r="V324" s="25"/>
      <c r="W324" s="25"/>
      <c r="X324" s="21"/>
      <c r="Y324" s="129"/>
    </row>
    <row r="325" ht="16.2" customHeight="1" hidden="1">
      <c r="A325" s="16"/>
      <c r="B325" t="s" s="17">
        <v>901</v>
      </c>
      <c r="C325" t="s" s="28">
        <v>908</v>
      </c>
      <c r="D325" t="s" s="17">
        <v>13</v>
      </c>
      <c r="E325" t="s" s="17">
        <v>1014</v>
      </c>
      <c r="F325" t="s" s="17">
        <v>15</v>
      </c>
      <c r="G325" t="s" s="17">
        <v>27</v>
      </c>
      <c r="H325" t="s" s="17">
        <v>1101</v>
      </c>
      <c r="I325" t="s" s="17">
        <v>595</v>
      </c>
      <c r="J325" t="s" s="29">
        <v>19</v>
      </c>
      <c r="K325" t="s" s="18">
        <v>20</v>
      </c>
      <c r="L325" t="s" s="18">
        <v>20</v>
      </c>
      <c r="M325" t="s" s="28">
        <v>34</v>
      </c>
      <c r="N325" t="s" s="29">
        <v>34</v>
      </c>
      <c r="O325" t="s" s="31">
        <v>1099</v>
      </c>
      <c r="P325" t="s" s="29">
        <v>34</v>
      </c>
      <c r="Q325" t="s" s="29">
        <v>34</v>
      </c>
      <c r="R325" t="s" s="29">
        <v>34</v>
      </c>
      <c r="S325" t="s" s="29">
        <v>34</v>
      </c>
      <c r="T325" s="21"/>
      <c r="U325" s="21"/>
      <c r="V325" s="25"/>
      <c r="W325" s="25"/>
      <c r="X325" s="21"/>
      <c r="Y325" s="129"/>
    </row>
    <row r="326" ht="16.2" customHeight="1" hidden="1">
      <c r="A326" s="16"/>
      <c r="B326" t="s" s="52">
        <v>975</v>
      </c>
      <c r="C326" t="s" s="52">
        <v>908</v>
      </c>
      <c r="D326" t="s" s="53">
        <v>30</v>
      </c>
      <c r="E326" t="s" s="53">
        <v>31</v>
      </c>
      <c r="F326" t="s" s="53">
        <v>15</v>
      </c>
      <c r="G326" t="s" s="53">
        <v>27</v>
      </c>
      <c r="H326" t="s" s="53">
        <v>32</v>
      </c>
      <c r="I326" t="s" s="17">
        <v>33</v>
      </c>
      <c r="J326" t="s" s="29">
        <v>19</v>
      </c>
      <c r="K326" t="s" s="18">
        <v>19</v>
      </c>
      <c r="L326" t="s" s="18">
        <v>19</v>
      </c>
      <c r="M326" t="s" s="28">
        <v>34</v>
      </c>
      <c r="N326" t="s" s="29">
        <v>34</v>
      </c>
      <c r="O326" t="s" s="31">
        <v>1099</v>
      </c>
      <c r="P326" t="s" s="29">
        <v>34</v>
      </c>
      <c r="Q326" t="s" s="29">
        <v>34</v>
      </c>
      <c r="R326" t="s" s="29">
        <v>34</v>
      </c>
      <c r="S326" t="s" s="29">
        <v>34</v>
      </c>
      <c r="T326" s="21"/>
      <c r="U326" s="21"/>
      <c r="V326" s="25"/>
      <c r="W326" s="25"/>
      <c r="X326" s="21"/>
      <c r="Y326" s="129"/>
    </row>
    <row r="327" ht="16.2" customHeight="1" hidden="1">
      <c r="A327" s="16"/>
      <c r="B327" t="s" s="52">
        <v>974</v>
      </c>
      <c r="C327" t="s" s="52">
        <v>908</v>
      </c>
      <c r="D327" t="s" s="53">
        <v>30</v>
      </c>
      <c r="E327" t="s" s="53">
        <v>31</v>
      </c>
      <c r="F327" t="s" s="53">
        <v>15</v>
      </c>
      <c r="G327" t="s" s="53">
        <v>27</v>
      </c>
      <c r="H327" t="s" s="53">
        <v>32</v>
      </c>
      <c r="I327" t="s" s="17">
        <v>33</v>
      </c>
      <c r="J327" t="s" s="29">
        <v>19</v>
      </c>
      <c r="K327" t="s" s="18">
        <v>19</v>
      </c>
      <c r="L327" t="s" s="18">
        <v>19</v>
      </c>
      <c r="M327" t="s" s="28">
        <v>34</v>
      </c>
      <c r="N327" t="s" s="29">
        <v>34</v>
      </c>
      <c r="O327" t="s" s="31">
        <v>1099</v>
      </c>
      <c r="P327" t="s" s="29">
        <v>34</v>
      </c>
      <c r="Q327" t="s" s="29">
        <v>34</v>
      </c>
      <c r="R327" t="s" s="29">
        <v>34</v>
      </c>
      <c r="S327" t="s" s="29">
        <v>34</v>
      </c>
      <c r="T327" s="21"/>
      <c r="U327" s="21"/>
      <c r="V327" s="25"/>
      <c r="W327" s="25"/>
      <c r="X327" s="21"/>
      <c r="Y327" s="129"/>
    </row>
    <row r="328" ht="16.2" customHeight="1" hidden="1">
      <c r="A328" s="16"/>
      <c r="B328" t="s" s="52">
        <v>1042</v>
      </c>
      <c r="C328" t="s" s="53">
        <v>908</v>
      </c>
      <c r="D328" t="s" s="53">
        <v>30</v>
      </c>
      <c r="E328" t="s" s="53">
        <v>31</v>
      </c>
      <c r="F328" t="s" s="53">
        <v>15</v>
      </c>
      <c r="G328" t="s" s="53">
        <v>27</v>
      </c>
      <c r="H328" t="s" s="53">
        <v>35</v>
      </c>
      <c r="I328" t="s" s="17">
        <v>36</v>
      </c>
      <c r="J328" t="s" s="29">
        <v>19</v>
      </c>
      <c r="K328" t="s" s="18">
        <v>19</v>
      </c>
      <c r="L328" t="s" s="18">
        <v>19</v>
      </c>
      <c r="M328" t="s" s="28">
        <v>34</v>
      </c>
      <c r="N328" t="s" s="29">
        <v>34</v>
      </c>
      <c r="O328" t="s" s="31">
        <v>1099</v>
      </c>
      <c r="P328" t="s" s="29">
        <v>34</v>
      </c>
      <c r="Q328" t="s" s="29">
        <v>34</v>
      </c>
      <c r="R328" t="s" s="29">
        <v>34</v>
      </c>
      <c r="S328" t="s" s="29">
        <v>34</v>
      </c>
      <c r="T328" s="21"/>
      <c r="U328" s="21"/>
      <c r="V328" s="25"/>
      <c r="W328" s="25"/>
      <c r="X328" s="21"/>
      <c r="Y328" s="129"/>
    </row>
    <row r="329" ht="16.2" customHeight="1" hidden="1">
      <c r="A329" s="16"/>
      <c r="B329" t="s" s="52">
        <v>975</v>
      </c>
      <c r="C329" t="s" s="52">
        <v>908</v>
      </c>
      <c r="D329" t="s" s="53">
        <v>30</v>
      </c>
      <c r="E329" t="s" s="53">
        <v>31</v>
      </c>
      <c r="F329" t="s" s="53">
        <v>15</v>
      </c>
      <c r="G329" t="s" s="53">
        <v>27</v>
      </c>
      <c r="H329" t="s" s="53">
        <v>35</v>
      </c>
      <c r="I329" t="s" s="17">
        <v>36</v>
      </c>
      <c r="J329" t="s" s="29">
        <v>19</v>
      </c>
      <c r="K329" t="s" s="18">
        <v>19</v>
      </c>
      <c r="L329" t="s" s="18">
        <v>19</v>
      </c>
      <c r="M329" t="s" s="28">
        <v>34</v>
      </c>
      <c r="N329" t="s" s="29">
        <v>34</v>
      </c>
      <c r="O329" t="s" s="31">
        <v>1099</v>
      </c>
      <c r="P329" t="s" s="29">
        <v>34</v>
      </c>
      <c r="Q329" t="s" s="29">
        <v>34</v>
      </c>
      <c r="R329" t="s" s="29">
        <v>34</v>
      </c>
      <c r="S329" t="s" s="29">
        <v>34</v>
      </c>
      <c r="T329" s="21"/>
      <c r="U329" s="21"/>
      <c r="V329" s="25"/>
      <c r="W329" s="25"/>
      <c r="X329" s="21"/>
      <c r="Y329" s="129"/>
    </row>
    <row r="330" ht="16.2" customHeight="1" hidden="1">
      <c r="A330" s="16"/>
      <c r="B330" t="s" s="52">
        <v>974</v>
      </c>
      <c r="C330" t="s" s="52">
        <v>908</v>
      </c>
      <c r="D330" t="s" s="53">
        <v>30</v>
      </c>
      <c r="E330" t="s" s="53">
        <v>31</v>
      </c>
      <c r="F330" t="s" s="53">
        <v>15</v>
      </c>
      <c r="G330" t="s" s="53">
        <v>27</v>
      </c>
      <c r="H330" t="s" s="53">
        <v>35</v>
      </c>
      <c r="I330" t="s" s="17">
        <v>36</v>
      </c>
      <c r="J330" t="s" s="29">
        <v>19</v>
      </c>
      <c r="K330" t="s" s="18">
        <v>19</v>
      </c>
      <c r="L330" t="s" s="18">
        <v>19</v>
      </c>
      <c r="M330" t="s" s="28">
        <v>34</v>
      </c>
      <c r="N330" t="s" s="29">
        <v>34</v>
      </c>
      <c r="O330" t="s" s="31">
        <v>1099</v>
      </c>
      <c r="P330" t="s" s="29">
        <v>34</v>
      </c>
      <c r="Q330" t="s" s="29">
        <v>34</v>
      </c>
      <c r="R330" t="s" s="29">
        <v>34</v>
      </c>
      <c r="S330" t="s" s="29">
        <v>34</v>
      </c>
      <c r="T330" s="21"/>
      <c r="U330" s="21"/>
      <c r="V330" s="25"/>
      <c r="W330" s="25"/>
      <c r="X330" s="21"/>
      <c r="Y330" s="129"/>
    </row>
    <row r="331" ht="16.2" customHeight="1" hidden="1">
      <c r="A331" s="16"/>
      <c r="B331" t="s" s="52">
        <v>975</v>
      </c>
      <c r="C331" t="s" s="52">
        <v>908</v>
      </c>
      <c r="D331" t="s" s="53">
        <v>30</v>
      </c>
      <c r="E331" t="s" s="53">
        <v>31</v>
      </c>
      <c r="F331" t="s" s="53">
        <v>15</v>
      </c>
      <c r="G331" t="s" s="53">
        <v>27</v>
      </c>
      <c r="H331" t="s" s="53">
        <v>1102</v>
      </c>
      <c r="I331" t="s" s="17">
        <v>1103</v>
      </c>
      <c r="J331" t="s" s="29">
        <v>19</v>
      </c>
      <c r="K331" t="s" s="18">
        <v>20</v>
      </c>
      <c r="L331" t="s" s="18">
        <v>20</v>
      </c>
      <c r="M331" t="s" s="28">
        <v>34</v>
      </c>
      <c r="N331" t="s" s="29">
        <v>34</v>
      </c>
      <c r="O331" t="s" s="31">
        <v>1099</v>
      </c>
      <c r="P331" t="s" s="29">
        <v>34</v>
      </c>
      <c r="Q331" t="s" s="29">
        <v>34</v>
      </c>
      <c r="R331" t="s" s="29">
        <v>34</v>
      </c>
      <c r="S331" t="s" s="29">
        <v>34</v>
      </c>
      <c r="T331" s="21"/>
      <c r="U331" s="21"/>
      <c r="V331" s="25"/>
      <c r="W331" s="25"/>
      <c r="X331" s="21"/>
      <c r="Y331" s="129"/>
    </row>
    <row r="332" ht="16.2" customHeight="1" hidden="1">
      <c r="A332" s="16"/>
      <c r="B332" t="s" s="17">
        <v>901</v>
      </c>
      <c r="C332" t="s" s="28">
        <v>908</v>
      </c>
      <c r="D332" t="s" s="17">
        <v>13</v>
      </c>
      <c r="E332" t="s" s="17">
        <v>1014</v>
      </c>
      <c r="F332" t="s" s="17">
        <v>15</v>
      </c>
      <c r="G332" t="s" s="17">
        <v>27</v>
      </c>
      <c r="H332" t="s" s="17">
        <v>141</v>
      </c>
      <c r="I332" t="s" s="17">
        <v>33</v>
      </c>
      <c r="J332" t="s" s="29">
        <v>19</v>
      </c>
      <c r="K332" t="s" s="18">
        <v>19</v>
      </c>
      <c r="L332" t="s" s="18">
        <v>19</v>
      </c>
      <c r="M332" t="s" s="28">
        <v>34</v>
      </c>
      <c r="N332" t="s" s="29">
        <v>34</v>
      </c>
      <c r="O332" t="s" s="31">
        <v>1099</v>
      </c>
      <c r="P332" t="s" s="29">
        <v>34</v>
      </c>
      <c r="Q332" t="s" s="29">
        <v>34</v>
      </c>
      <c r="R332" t="s" s="29">
        <v>34</v>
      </c>
      <c r="S332" t="s" s="29">
        <v>34</v>
      </c>
      <c r="T332" s="21"/>
      <c r="U332" s="21"/>
      <c r="V332" s="25"/>
      <c r="W332" s="25"/>
      <c r="X332" s="21"/>
      <c r="Y332" s="15"/>
    </row>
    <row r="333" ht="15" customHeight="1" hidden="1">
      <c r="A333" s="16"/>
      <c r="B333" t="s" s="17">
        <v>901</v>
      </c>
      <c r="C333" t="s" s="28">
        <v>908</v>
      </c>
      <c r="D333" t="s" s="17">
        <v>30</v>
      </c>
      <c r="E333" t="s" s="17">
        <v>1104</v>
      </c>
      <c r="F333" t="s" s="17">
        <v>15</v>
      </c>
      <c r="G333" t="s" s="17">
        <v>27</v>
      </c>
      <c r="H333" t="s" s="17">
        <v>141</v>
      </c>
      <c r="I333" t="s" s="17">
        <v>33</v>
      </c>
      <c r="J333" t="s" s="18">
        <v>19</v>
      </c>
      <c r="K333" t="s" s="18">
        <v>19</v>
      </c>
      <c r="L333" t="s" s="18">
        <v>19</v>
      </c>
      <c r="M333" t="s" s="28">
        <v>16</v>
      </c>
      <c r="N333" t="s" s="29">
        <v>1105</v>
      </c>
      <c r="O333" t="s" s="18">
        <v>34</v>
      </c>
      <c r="P333" t="s" s="29">
        <v>34</v>
      </c>
      <c r="Q333" t="s" s="29">
        <v>34</v>
      </c>
      <c r="R333" t="s" s="29">
        <v>34</v>
      </c>
      <c r="S333" t="s" s="32">
        <v>34</v>
      </c>
      <c r="T333" t="s" s="33">
        <v>1106</v>
      </c>
      <c r="U333" s="24"/>
      <c r="V333" s="42">
        <v>712342387</v>
      </c>
      <c r="W333" t="s" s="37">
        <v>1107</v>
      </c>
      <c r="X333" s="155"/>
      <c r="Y333" s="26"/>
    </row>
    <row r="334" ht="16.2" customHeight="1" hidden="1">
      <c r="A334" s="16"/>
      <c r="B334" t="s" s="17">
        <v>901</v>
      </c>
      <c r="C334" t="s" s="28">
        <v>908</v>
      </c>
      <c r="D334" t="s" s="17">
        <v>30</v>
      </c>
      <c r="E334" t="s" s="17">
        <v>1108</v>
      </c>
      <c r="F334" t="s" s="17">
        <v>15</v>
      </c>
      <c r="G334" t="s" s="17">
        <v>27</v>
      </c>
      <c r="H334" t="s" s="17">
        <v>141</v>
      </c>
      <c r="I334" t="s" s="17">
        <v>33</v>
      </c>
      <c r="J334" t="s" s="18">
        <v>19</v>
      </c>
      <c r="K334" t="s" s="18">
        <v>19</v>
      </c>
      <c r="L334" t="s" s="18">
        <v>19</v>
      </c>
      <c r="M334" t="s" s="28">
        <v>34</v>
      </c>
      <c r="N334" t="s" s="29">
        <v>34</v>
      </c>
      <c r="O334" t="s" s="31">
        <v>1109</v>
      </c>
      <c r="P334" t="s" s="29">
        <v>34</v>
      </c>
      <c r="Q334" t="s" s="29">
        <v>34</v>
      </c>
      <c r="R334" t="s" s="29">
        <v>34</v>
      </c>
      <c r="S334" t="s" s="32">
        <v>34</v>
      </c>
      <c r="T334" t="s" s="33">
        <v>295</v>
      </c>
      <c r="U334" s="155"/>
      <c r="V334" t="s" s="34">
        <v>1110</v>
      </c>
      <c r="W334" s="24"/>
      <c r="X334" s="155"/>
      <c r="Y334" s="26"/>
    </row>
    <row r="335" ht="16.2" customHeight="1" hidden="1">
      <c r="A335" s="16"/>
      <c r="B335" t="s" s="17">
        <v>901</v>
      </c>
      <c r="C335" t="s" s="28">
        <v>908</v>
      </c>
      <c r="D335" t="s" s="17">
        <v>13</v>
      </c>
      <c r="E335" t="s" s="17">
        <v>1014</v>
      </c>
      <c r="F335" t="s" s="17">
        <v>15</v>
      </c>
      <c r="G335" t="s" s="17">
        <v>27</v>
      </c>
      <c r="H335" t="s" s="17">
        <v>35</v>
      </c>
      <c r="I335" t="s" s="17">
        <v>36</v>
      </c>
      <c r="J335" t="s" s="18">
        <v>19</v>
      </c>
      <c r="K335" t="s" s="18">
        <v>19</v>
      </c>
      <c r="L335" t="s" s="18">
        <v>19</v>
      </c>
      <c r="M335" t="s" s="28">
        <v>34</v>
      </c>
      <c r="N335" t="s" s="32">
        <v>34</v>
      </c>
      <c r="O335" t="s" s="17">
        <v>1111</v>
      </c>
      <c r="P335" s="41">
        <v>58</v>
      </c>
      <c r="Q335" s="41">
        <v>51</v>
      </c>
      <c r="R335" s="41">
        <v>50</v>
      </c>
      <c r="S335" s="27">
        <f>AVERAGE(P335:R335)</f>
        <v>53</v>
      </c>
      <c r="T335" t="s" s="33">
        <v>1112</v>
      </c>
      <c r="U335" t="s" s="34">
        <v>126</v>
      </c>
      <c r="V335" s="66"/>
      <c r="W335" t="s" s="37">
        <v>1113</v>
      </c>
      <c r="X335" s="24"/>
      <c r="Y335" s="26"/>
    </row>
    <row r="336" ht="16.2" customHeight="1" hidden="1">
      <c r="A336" s="16"/>
      <c r="B336" t="s" s="17">
        <v>901</v>
      </c>
      <c r="C336" t="s" s="28">
        <v>908</v>
      </c>
      <c r="D336" t="s" s="17">
        <v>13</v>
      </c>
      <c r="E336" t="s" s="17">
        <v>1114</v>
      </c>
      <c r="F336" t="s" s="17">
        <v>15</v>
      </c>
      <c r="G336" t="s" s="17">
        <v>27</v>
      </c>
      <c r="H336" t="s" s="17">
        <v>141</v>
      </c>
      <c r="I336" t="s" s="17">
        <v>33</v>
      </c>
      <c r="J336" t="s" s="18">
        <v>19</v>
      </c>
      <c r="K336" t="s" s="18">
        <v>19</v>
      </c>
      <c r="L336" t="s" s="18">
        <v>19</v>
      </c>
      <c r="M336" t="s" s="28">
        <v>1115</v>
      </c>
      <c r="N336" s="20"/>
      <c r="O336" t="s" s="17">
        <v>1116</v>
      </c>
      <c r="P336" s="41">
        <v>40</v>
      </c>
      <c r="Q336" s="41">
        <v>60</v>
      </c>
      <c r="R336" s="41">
        <v>45</v>
      </c>
      <c r="S336" s="27">
        <f>AVERAGE(P336:R336)</f>
        <v>48.3333333333333</v>
      </c>
      <c r="T336" t="s" s="33">
        <v>1117</v>
      </c>
      <c r="U336" t="s" s="34">
        <v>89</v>
      </c>
      <c r="V336" t="s" s="34">
        <v>1118</v>
      </c>
      <c r="W336" t="s" s="37">
        <v>1119</v>
      </c>
      <c r="X336" s="24"/>
      <c r="Y336" s="26"/>
    </row>
    <row r="337" ht="16.2" customHeight="1" hidden="1">
      <c r="A337" s="16"/>
      <c r="B337" t="s" s="17">
        <v>901</v>
      </c>
      <c r="C337" t="s" s="28">
        <v>908</v>
      </c>
      <c r="D337" t="s" s="17">
        <v>13</v>
      </c>
      <c r="E337" t="s" s="17">
        <v>1120</v>
      </c>
      <c r="F337" t="s" s="17">
        <v>15</v>
      </c>
      <c r="G337" t="s" s="17">
        <v>27</v>
      </c>
      <c r="H337" t="s" s="17">
        <v>28</v>
      </c>
      <c r="I337" t="s" s="17">
        <v>33</v>
      </c>
      <c r="J337" t="s" s="18">
        <v>19</v>
      </c>
      <c r="K337" t="s" s="18">
        <v>19</v>
      </c>
      <c r="L337" t="s" s="18">
        <v>19</v>
      </c>
      <c r="M337" s="19"/>
      <c r="N337" s="20"/>
      <c r="O337" t="s" s="31">
        <v>1121</v>
      </c>
      <c r="P337" t="s" s="32">
        <v>40</v>
      </c>
      <c r="Q337" t="s" s="32">
        <v>40</v>
      </c>
      <c r="R337" t="s" s="32">
        <v>40</v>
      </c>
      <c r="S337" t="s" s="32">
        <v>34</v>
      </c>
      <c r="T337" s="23"/>
      <c r="U337" s="24"/>
      <c r="V337" t="s" s="34">
        <v>1122</v>
      </c>
      <c r="W337" t="s" s="61">
        <v>212</v>
      </c>
      <c r="X337" s="24"/>
      <c r="Y337" s="26"/>
    </row>
    <row r="338" ht="16.2" customHeight="1" hidden="1">
      <c r="A338" s="16"/>
      <c r="B338" t="s" s="17">
        <v>901</v>
      </c>
      <c r="C338" t="s" s="28">
        <v>908</v>
      </c>
      <c r="D338" t="s" s="17">
        <v>13</v>
      </c>
      <c r="E338" t="s" s="17">
        <v>1120</v>
      </c>
      <c r="F338" t="s" s="17">
        <v>15</v>
      </c>
      <c r="G338" t="s" s="17">
        <v>27</v>
      </c>
      <c r="H338" t="s" s="17">
        <v>141</v>
      </c>
      <c r="I338" t="s" s="17">
        <v>33</v>
      </c>
      <c r="J338" t="s" s="18">
        <v>19</v>
      </c>
      <c r="K338" t="s" s="18">
        <v>19</v>
      </c>
      <c r="L338" t="s" s="18">
        <v>19</v>
      </c>
      <c r="M338" s="19"/>
      <c r="N338" s="20"/>
      <c r="O338" t="s" s="31">
        <v>1123</v>
      </c>
      <c r="P338" s="46">
        <v>0</v>
      </c>
      <c r="Q338" s="46">
        <v>1</v>
      </c>
      <c r="R338" s="46">
        <v>0</v>
      </c>
      <c r="S338" s="47">
        <f>AVERAGE(P338:R338)</f>
        <v>0.333333333333333</v>
      </c>
      <c r="T338" t="s" s="58">
        <v>1124</v>
      </c>
      <c r="U338" t="s" s="59">
        <v>1125</v>
      </c>
      <c r="V338" s="82">
        <v>56412345321</v>
      </c>
      <c r="W338" t="s" s="37">
        <v>1024</v>
      </c>
      <c r="X338" t="s" s="59">
        <v>92</v>
      </c>
      <c r="Y338" s="26"/>
    </row>
    <row r="339" ht="16.2" customHeight="1" hidden="1">
      <c r="A339" s="16"/>
      <c r="B339" t="s" s="17">
        <v>901</v>
      </c>
      <c r="C339" t="s" s="28">
        <v>908</v>
      </c>
      <c r="D339" t="s" s="17">
        <v>13</v>
      </c>
      <c r="E339" t="s" s="17">
        <v>1120</v>
      </c>
      <c r="F339" t="s" s="17">
        <v>15</v>
      </c>
      <c r="G339" t="s" s="17">
        <v>27</v>
      </c>
      <c r="H339" t="s" s="17">
        <v>611</v>
      </c>
      <c r="I339" t="s" s="17">
        <v>1126</v>
      </c>
      <c r="J339" t="s" s="18">
        <v>19</v>
      </c>
      <c r="K339" t="s" s="18">
        <v>19</v>
      </c>
      <c r="L339" t="s" s="18">
        <v>19</v>
      </c>
      <c r="M339" s="19"/>
      <c r="N339" s="20"/>
      <c r="O339" s="48"/>
      <c r="P339" s="22"/>
      <c r="Q339" s="22"/>
      <c r="R339" s="22"/>
      <c r="S339" s="27"/>
      <c r="T339" s="23"/>
      <c r="U339" s="24"/>
      <c r="V339" s="24"/>
      <c r="W339" s="25"/>
      <c r="X339" s="30"/>
      <c r="Y339" s="26"/>
    </row>
    <row r="340" ht="16.2" customHeight="1" hidden="1">
      <c r="A340" s="16"/>
      <c r="B340" t="s" s="28">
        <v>1042</v>
      </c>
      <c r="C340" t="s" s="17">
        <v>908</v>
      </c>
      <c r="D340" t="s" s="17">
        <v>13</v>
      </c>
      <c r="E340" t="s" s="17">
        <v>14</v>
      </c>
      <c r="F340" t="s" s="17">
        <v>15</v>
      </c>
      <c r="G340" t="s" s="17">
        <v>15</v>
      </c>
      <c r="H340" t="s" s="17">
        <v>58</v>
      </c>
      <c r="I340" t="s" s="17">
        <v>154</v>
      </c>
      <c r="J340" t="s" s="18">
        <v>19</v>
      </c>
      <c r="K340" t="s" s="18">
        <v>19</v>
      </c>
      <c r="L340" t="s" s="18">
        <v>20</v>
      </c>
      <c r="M340" s="19"/>
      <c r="N340" s="20"/>
      <c r="O340" s="48"/>
      <c r="P340" s="22"/>
      <c r="Q340" s="22"/>
      <c r="R340" s="22"/>
      <c r="S340" s="22"/>
      <c r="T340" s="23"/>
      <c r="U340" s="24"/>
      <c r="V340" s="24"/>
      <c r="W340" s="25"/>
      <c r="X340" s="30"/>
      <c r="Y340" s="26"/>
    </row>
    <row r="341" ht="16.2" customHeight="1" hidden="1">
      <c r="A341" s="16"/>
      <c r="B341" t="s" s="17">
        <v>901</v>
      </c>
      <c r="C341" t="s" s="28">
        <v>908</v>
      </c>
      <c r="D341" t="s" s="17">
        <v>30</v>
      </c>
      <c r="E341" t="s" s="17">
        <v>168</v>
      </c>
      <c r="F341" t="s" s="17">
        <v>15</v>
      </c>
      <c r="G341" t="s" s="17">
        <v>27</v>
      </c>
      <c r="H341" t="s" s="17">
        <v>1127</v>
      </c>
      <c r="I341" t="s" s="17">
        <v>33</v>
      </c>
      <c r="J341" t="s" s="18">
        <v>19</v>
      </c>
      <c r="K341" t="s" s="18">
        <v>19</v>
      </c>
      <c r="L341" t="s" s="18">
        <v>19</v>
      </c>
      <c r="M341" s="19"/>
      <c r="N341" s="20"/>
      <c r="O341" s="48"/>
      <c r="P341" s="22"/>
      <c r="Q341" s="22"/>
      <c r="R341" s="22"/>
      <c r="S341" s="27"/>
      <c r="T341" s="23"/>
      <c r="U341" s="24"/>
      <c r="V341" s="24"/>
      <c r="W341" s="25"/>
      <c r="X341" s="30"/>
      <c r="Y341" s="26"/>
    </row>
    <row r="342" ht="16.2" customHeight="1" hidden="1">
      <c r="A342" s="16"/>
      <c r="B342" t="s" s="17">
        <v>901</v>
      </c>
      <c r="C342" t="s" s="28">
        <v>908</v>
      </c>
      <c r="D342" t="s" s="17">
        <v>30</v>
      </c>
      <c r="E342" t="s" s="17">
        <v>168</v>
      </c>
      <c r="F342" t="s" s="17">
        <v>15</v>
      </c>
      <c r="G342" t="s" s="17">
        <v>27</v>
      </c>
      <c r="H342" t="s" s="17">
        <v>35</v>
      </c>
      <c r="I342" t="s" s="17">
        <v>36</v>
      </c>
      <c r="J342" t="s" s="18">
        <v>19</v>
      </c>
      <c r="K342" t="s" s="18">
        <v>19</v>
      </c>
      <c r="L342" t="s" s="18">
        <v>19</v>
      </c>
      <c r="M342" s="19"/>
      <c r="N342" s="20"/>
      <c r="O342" s="21"/>
      <c r="P342" s="22"/>
      <c r="Q342" s="22"/>
      <c r="R342" s="22"/>
      <c r="S342" s="27"/>
      <c r="T342" s="23"/>
      <c r="U342" s="24"/>
      <c r="V342" s="24"/>
      <c r="W342" s="111"/>
      <c r="X342" s="24"/>
      <c r="Y342" s="26"/>
    </row>
    <row r="343" ht="16.2" customHeight="1" hidden="1">
      <c r="A343" s="16"/>
      <c r="B343" t="s" s="52">
        <v>901</v>
      </c>
      <c r="C343" t="s" s="52">
        <v>908</v>
      </c>
      <c r="D343" t="s" s="53">
        <v>25</v>
      </c>
      <c r="E343" t="s" s="53">
        <v>790</v>
      </c>
      <c r="F343" t="s" s="53">
        <v>93</v>
      </c>
      <c r="G343" t="s" s="53">
        <v>94</v>
      </c>
      <c r="H343" t="s" s="53">
        <v>1128</v>
      </c>
      <c r="I343" t="s" s="53">
        <v>360</v>
      </c>
      <c r="J343" t="s" s="81">
        <v>19</v>
      </c>
      <c r="K343" t="s" s="81">
        <v>20</v>
      </c>
      <c r="L343" t="s" s="81">
        <v>20</v>
      </c>
      <c r="M343" t="s" s="28">
        <v>34</v>
      </c>
      <c r="N343" t="s" s="29">
        <v>34</v>
      </c>
      <c r="O343" t="s" s="176">
        <v>1129</v>
      </c>
      <c r="P343" t="s" s="90">
        <v>34</v>
      </c>
      <c r="Q343" t="s" s="90">
        <v>34</v>
      </c>
      <c r="R343" t="s" s="90">
        <v>34</v>
      </c>
      <c r="S343" t="s" s="90">
        <v>34</v>
      </c>
      <c r="T343" t="s" s="17">
        <v>1130</v>
      </c>
      <c r="U343" s="21"/>
      <c r="V343" t="s" s="59">
        <v>1131</v>
      </c>
      <c r="W343" t="s" s="177">
        <v>1132</v>
      </c>
      <c r="X343" t="s" s="17">
        <v>1133</v>
      </c>
      <c r="Y343" s="26"/>
    </row>
    <row r="344" ht="16.2" customHeight="1" hidden="1">
      <c r="A344" s="16"/>
      <c r="B344" t="s" s="52">
        <v>901</v>
      </c>
      <c r="C344" t="s" s="52">
        <v>908</v>
      </c>
      <c r="D344" t="s" s="53">
        <v>25</v>
      </c>
      <c r="E344" t="s" s="53">
        <v>951</v>
      </c>
      <c r="F344" t="s" s="53">
        <v>93</v>
      </c>
      <c r="G344" t="s" s="53">
        <v>94</v>
      </c>
      <c r="H344" t="s" s="53">
        <v>1134</v>
      </c>
      <c r="I344" t="s" s="53">
        <v>642</v>
      </c>
      <c r="J344" t="s" s="81">
        <v>19</v>
      </c>
      <c r="K344" t="s" s="81">
        <v>20</v>
      </c>
      <c r="L344" t="s" s="81">
        <v>34</v>
      </c>
      <c r="M344" t="s" s="28">
        <v>34</v>
      </c>
      <c r="N344" t="s" s="29">
        <v>34</v>
      </c>
      <c r="O344" t="s" s="176">
        <v>1129</v>
      </c>
      <c r="P344" t="s" s="90">
        <v>34</v>
      </c>
      <c r="Q344" t="s" s="90">
        <v>34</v>
      </c>
      <c r="R344" t="s" s="90">
        <v>34</v>
      </c>
      <c r="S344" t="s" s="90">
        <v>34</v>
      </c>
      <c r="T344" t="s" s="17">
        <v>1135</v>
      </c>
      <c r="U344" s="56"/>
      <c r="V344" t="s" s="59">
        <v>1131</v>
      </c>
      <c r="W344" t="s" s="178">
        <v>1136</v>
      </c>
      <c r="X344" t="s" s="17">
        <v>1133</v>
      </c>
      <c r="Y344" s="26"/>
    </row>
    <row r="345" ht="16.2" customHeight="1" hidden="1">
      <c r="A345" s="16"/>
      <c r="B345" t="s" s="28">
        <v>901</v>
      </c>
      <c r="C345" t="s" s="28">
        <v>908</v>
      </c>
      <c r="D345" t="s" s="17">
        <v>25</v>
      </c>
      <c r="E345" t="s" s="17">
        <v>914</v>
      </c>
      <c r="F345" t="s" s="17">
        <v>93</v>
      </c>
      <c r="G345" t="s" s="17">
        <v>94</v>
      </c>
      <c r="H345" t="s" s="17">
        <v>1137</v>
      </c>
      <c r="I345" t="s" s="17">
        <v>1138</v>
      </c>
      <c r="J345" t="s" s="29">
        <v>34</v>
      </c>
      <c r="K345" t="s" s="18">
        <v>34</v>
      </c>
      <c r="L345" t="s" s="18">
        <v>34</v>
      </c>
      <c r="M345" s="19"/>
      <c r="N345" s="20"/>
      <c r="O345" s="48"/>
      <c r="P345" s="22"/>
      <c r="Q345" s="22"/>
      <c r="R345" s="22"/>
      <c r="S345" s="27"/>
      <c r="T345" s="23"/>
      <c r="U345" s="24"/>
      <c r="V345" s="30"/>
      <c r="W345" s="25"/>
      <c r="X345" s="24"/>
      <c r="Y345" s="26"/>
    </row>
    <row r="346" ht="16.2" customHeight="1" hidden="1">
      <c r="A346" s="16"/>
      <c r="B346" t="s" s="28">
        <v>901</v>
      </c>
      <c r="C346" t="s" s="28">
        <v>908</v>
      </c>
      <c r="D346" t="s" s="17">
        <v>25</v>
      </c>
      <c r="E346" t="s" s="17">
        <v>951</v>
      </c>
      <c r="F346" t="s" s="17">
        <v>93</v>
      </c>
      <c r="G346" t="s" s="17">
        <v>94</v>
      </c>
      <c r="H346" t="s" s="17">
        <v>1139</v>
      </c>
      <c r="I346" t="s" s="17">
        <v>360</v>
      </c>
      <c r="J346" t="s" s="29">
        <v>19</v>
      </c>
      <c r="K346" t="s" s="18">
        <v>19</v>
      </c>
      <c r="L346" t="s" s="18">
        <v>19</v>
      </c>
      <c r="M346" t="s" s="28">
        <v>1140</v>
      </c>
      <c r="N346" s="20"/>
      <c r="O346" t="s" s="17">
        <v>1141</v>
      </c>
      <c r="P346" t="s" s="32">
        <v>40</v>
      </c>
      <c r="Q346" t="s" s="32">
        <v>40</v>
      </c>
      <c r="R346" t="s" s="32">
        <v>40</v>
      </c>
      <c r="S346" t="s" s="32">
        <v>34</v>
      </c>
      <c r="T346" s="23"/>
      <c r="U346" t="s" s="17">
        <v>250</v>
      </c>
      <c r="V346" t="s" s="34">
        <v>1142</v>
      </c>
      <c r="W346" t="s" s="179">
        <v>1143</v>
      </c>
      <c r="X346" s="24"/>
      <c r="Y346" s="26"/>
    </row>
    <row r="347" ht="16.2" customHeight="1" hidden="1">
      <c r="A347" s="16"/>
      <c r="B347" t="s" s="28">
        <v>901</v>
      </c>
      <c r="C347" t="s" s="28">
        <v>908</v>
      </c>
      <c r="D347" t="s" s="17">
        <v>25</v>
      </c>
      <c r="E347" t="s" s="17">
        <v>988</v>
      </c>
      <c r="F347" t="s" s="17">
        <v>93</v>
      </c>
      <c r="G347" t="s" s="17">
        <v>181</v>
      </c>
      <c r="H347" t="s" s="17">
        <v>182</v>
      </c>
      <c r="I347" t="s" s="17">
        <v>1144</v>
      </c>
      <c r="J347" t="s" s="29">
        <v>34</v>
      </c>
      <c r="K347" t="s" s="18">
        <v>34</v>
      </c>
      <c r="L347" t="s" s="18">
        <v>20</v>
      </c>
      <c r="M347" t="s" s="28">
        <v>1145</v>
      </c>
      <c r="N347" s="20"/>
      <c r="O347" t="s" s="31">
        <v>1146</v>
      </c>
      <c r="P347" t="s" s="32">
        <v>40</v>
      </c>
      <c r="Q347" t="s" s="32">
        <v>40</v>
      </c>
      <c r="R347" t="s" s="32">
        <v>40</v>
      </c>
      <c r="S347" t="s" s="32">
        <v>40</v>
      </c>
      <c r="T347" t="s" s="33">
        <v>1147</v>
      </c>
      <c r="U347" t="s" s="17">
        <v>1148</v>
      </c>
      <c r="V347" t="s" s="37">
        <v>1149</v>
      </c>
      <c r="W347" t="s" s="37">
        <v>1150</v>
      </c>
      <c r="X347" s="21"/>
      <c r="Y347" s="26"/>
    </row>
    <row r="348" ht="16.2" customHeight="1" hidden="1">
      <c r="A348" s="16"/>
      <c r="B348" t="s" s="28">
        <v>901</v>
      </c>
      <c r="C348" t="s" s="28">
        <v>908</v>
      </c>
      <c r="D348" t="s" s="17">
        <v>25</v>
      </c>
      <c r="E348" t="s" s="17">
        <v>988</v>
      </c>
      <c r="F348" t="s" s="17">
        <v>93</v>
      </c>
      <c r="G348" t="s" s="17">
        <v>94</v>
      </c>
      <c r="H348" t="s" s="17">
        <v>1151</v>
      </c>
      <c r="I348" t="s" s="17">
        <v>360</v>
      </c>
      <c r="J348" t="s" s="29">
        <v>19</v>
      </c>
      <c r="K348" t="s" s="18">
        <v>19</v>
      </c>
      <c r="L348" t="s" s="18">
        <v>19</v>
      </c>
      <c r="M348" t="s" s="28">
        <v>1145</v>
      </c>
      <c r="N348" s="20"/>
      <c r="O348" t="s" s="31">
        <v>1146</v>
      </c>
      <c r="P348" t="s" s="32">
        <v>40</v>
      </c>
      <c r="Q348" t="s" s="32">
        <v>40</v>
      </c>
      <c r="R348" t="s" s="32">
        <v>40</v>
      </c>
      <c r="S348" t="s" s="32">
        <v>40</v>
      </c>
      <c r="T348" t="s" s="33">
        <v>1147</v>
      </c>
      <c r="U348" t="s" s="17">
        <v>1148</v>
      </c>
      <c r="V348" t="s" s="37">
        <v>1149</v>
      </c>
      <c r="W348" t="s" s="37">
        <v>1150</v>
      </c>
      <c r="X348" s="21"/>
      <c r="Y348" s="26"/>
    </row>
    <row r="349" ht="16.2" customHeight="1" hidden="1">
      <c r="A349" s="16"/>
      <c r="B349" t="s" s="28">
        <v>901</v>
      </c>
      <c r="C349" t="s" s="28">
        <v>908</v>
      </c>
      <c r="D349" t="s" s="17">
        <v>25</v>
      </c>
      <c r="E349" t="s" s="17">
        <v>951</v>
      </c>
      <c r="F349" t="s" s="17">
        <v>93</v>
      </c>
      <c r="G349" t="s" s="17">
        <v>94</v>
      </c>
      <c r="H349" t="s" s="17">
        <v>95</v>
      </c>
      <c r="I349" t="s" s="17">
        <v>96</v>
      </c>
      <c r="J349" t="s" s="29">
        <v>19</v>
      </c>
      <c r="K349" t="s" s="18">
        <v>19</v>
      </c>
      <c r="L349" t="s" s="18">
        <v>19</v>
      </c>
      <c r="M349" t="s" s="28">
        <v>1145</v>
      </c>
      <c r="N349" s="20"/>
      <c r="O349" t="s" s="31">
        <v>1152</v>
      </c>
      <c r="P349" t="s" s="32">
        <v>40</v>
      </c>
      <c r="Q349" t="s" s="32">
        <v>40</v>
      </c>
      <c r="R349" t="s" s="32">
        <v>40</v>
      </c>
      <c r="S349" t="s" s="32">
        <v>40</v>
      </c>
      <c r="T349" t="s" s="33">
        <v>1147</v>
      </c>
      <c r="U349" t="s" s="17">
        <v>1148</v>
      </c>
      <c r="V349" t="s" s="37">
        <v>1149</v>
      </c>
      <c r="W349" t="s" s="37">
        <v>1150</v>
      </c>
      <c r="X349" s="21"/>
      <c r="Y349" s="26"/>
    </row>
    <row r="350" ht="16.2" customHeight="1" hidden="1">
      <c r="A350" s="16"/>
      <c r="B350" t="s" s="28">
        <v>1098</v>
      </c>
      <c r="C350" t="s" s="28">
        <v>908</v>
      </c>
      <c r="D350" t="s" s="17">
        <v>13</v>
      </c>
      <c r="E350" t="s" s="31">
        <v>102</v>
      </c>
      <c r="F350" t="s" s="17">
        <v>15</v>
      </c>
      <c r="G350" t="s" s="17">
        <v>27</v>
      </c>
      <c r="H350" t="s" s="17">
        <v>103</v>
      </c>
      <c r="I350" t="s" s="17">
        <v>104</v>
      </c>
      <c r="J350" t="s" s="18">
        <v>34</v>
      </c>
      <c r="K350" t="s" s="18">
        <v>34</v>
      </c>
      <c r="L350" t="s" s="18">
        <v>34</v>
      </c>
      <c r="M350" t="s" s="28">
        <v>34</v>
      </c>
      <c r="N350" t="s" s="29">
        <v>34</v>
      </c>
      <c r="O350" t="s" s="17">
        <v>1153</v>
      </c>
      <c r="P350" t="s" s="29">
        <v>34</v>
      </c>
      <c r="Q350" t="s" s="29">
        <v>34</v>
      </c>
      <c r="R350" t="s" s="29">
        <v>34</v>
      </c>
      <c r="S350" t="s" s="32">
        <v>34</v>
      </c>
      <c r="T350" t="s" s="33">
        <v>295</v>
      </c>
      <c r="U350" s="24"/>
      <c r="V350" t="s" s="34">
        <v>583</v>
      </c>
      <c r="W350" t="s" s="37">
        <v>584</v>
      </c>
      <c r="X350" s="24"/>
      <c r="Y350" s="26"/>
    </row>
    <row r="351" ht="16.2" customHeight="1" hidden="1">
      <c r="A351" s="16"/>
      <c r="B351" t="s" s="28">
        <v>1098</v>
      </c>
      <c r="C351" t="s" s="28">
        <v>908</v>
      </c>
      <c r="D351" t="s" s="17">
        <v>30</v>
      </c>
      <c r="E351" t="s" s="17">
        <v>168</v>
      </c>
      <c r="F351" t="s" s="17">
        <v>15</v>
      </c>
      <c r="G351" t="s" s="17">
        <v>27</v>
      </c>
      <c r="H351" t="s" s="17">
        <v>169</v>
      </c>
      <c r="I351" t="s" s="17">
        <v>170</v>
      </c>
      <c r="J351" t="s" s="18">
        <v>34</v>
      </c>
      <c r="K351" t="s" s="18">
        <v>34</v>
      </c>
      <c r="L351" t="s" s="18">
        <v>34</v>
      </c>
      <c r="M351" t="s" s="28">
        <v>34</v>
      </c>
      <c r="N351" t="s" s="29">
        <v>34</v>
      </c>
      <c r="O351" t="s" s="31">
        <v>1154</v>
      </c>
      <c r="P351" t="s" s="29">
        <v>34</v>
      </c>
      <c r="Q351" t="s" s="29">
        <v>34</v>
      </c>
      <c r="R351" t="s" s="29">
        <v>34</v>
      </c>
      <c r="S351" t="s" s="32">
        <v>34</v>
      </c>
      <c r="T351" t="s" s="33">
        <v>295</v>
      </c>
      <c r="U351" s="24"/>
      <c r="V351" t="s" s="34">
        <v>1155</v>
      </c>
      <c r="W351" t="s" s="61">
        <v>1156</v>
      </c>
      <c r="X351" s="24"/>
      <c r="Y351" s="26"/>
    </row>
    <row r="352" ht="16.2" customHeight="1" hidden="1">
      <c r="A352" s="16"/>
      <c r="B352" t="s" s="53">
        <v>901</v>
      </c>
      <c r="C352" t="s" s="52">
        <v>908</v>
      </c>
      <c r="D352" t="s" s="53">
        <v>25</v>
      </c>
      <c r="E352" t="s" s="53">
        <v>858</v>
      </c>
      <c r="F352" t="s" s="53">
        <v>15</v>
      </c>
      <c r="G352" t="s" s="53">
        <v>15</v>
      </c>
      <c r="H352" t="s" s="53">
        <v>58</v>
      </c>
      <c r="I352" t="s" s="53">
        <v>1157</v>
      </c>
      <c r="J352" t="s" s="81">
        <v>19</v>
      </c>
      <c r="K352" t="s" s="81">
        <v>19</v>
      </c>
      <c r="L352" t="s" s="81">
        <v>20</v>
      </c>
      <c r="M352" s="19"/>
      <c r="N352" s="20"/>
      <c r="O352" t="s" s="17">
        <v>1158</v>
      </c>
      <c r="P352" t="s" s="29">
        <v>40</v>
      </c>
      <c r="Q352" t="s" s="29">
        <v>40</v>
      </c>
      <c r="R352" t="s" s="29">
        <v>40</v>
      </c>
      <c r="S352" t="s" s="29">
        <v>40</v>
      </c>
      <c r="T352" s="21"/>
      <c r="U352" s="21"/>
      <c r="V352" s="25"/>
      <c r="W352" s="25"/>
      <c r="X352" s="21"/>
      <c r="Y352" s="26"/>
    </row>
    <row r="353" ht="16.2" customHeight="1">
      <c r="A353" s="16"/>
      <c r="B353" t="s" s="28">
        <v>901</v>
      </c>
      <c r="C353" t="s" s="28">
        <v>902</v>
      </c>
      <c r="D353" t="s" s="17">
        <v>25</v>
      </c>
      <c r="E353" t="s" s="17">
        <v>914</v>
      </c>
      <c r="F353" t="s" s="17">
        <v>15</v>
      </c>
      <c r="G353" t="s" s="17">
        <v>15</v>
      </c>
      <c r="H353" t="s" s="17">
        <v>58</v>
      </c>
      <c r="I353" t="s" s="17">
        <v>86</v>
      </c>
      <c r="J353" t="s" s="32">
        <v>20</v>
      </c>
      <c r="K353" t="s" s="18">
        <v>20</v>
      </c>
      <c r="L353" t="s" s="18">
        <v>20</v>
      </c>
      <c r="M353" s="19"/>
      <c r="N353" s="20"/>
      <c r="O353" t="s" s="17">
        <v>1159</v>
      </c>
      <c r="P353" t="s" s="32">
        <v>34</v>
      </c>
      <c r="Q353" t="s" s="32">
        <v>34</v>
      </c>
      <c r="R353" t="s" s="32">
        <v>34</v>
      </c>
      <c r="S353" t="s" s="32">
        <v>34</v>
      </c>
      <c r="T353" t="s" s="33">
        <v>350</v>
      </c>
      <c r="U353" t="s" s="34">
        <v>1160</v>
      </c>
      <c r="V353" s="42">
        <v>223311786</v>
      </c>
      <c r="W353" t="s" s="37">
        <v>353</v>
      </c>
      <c r="X353" s="24"/>
      <c r="Y353" s="26"/>
    </row>
    <row r="354" ht="16.2" customHeight="1" hidden="1">
      <c r="A354" s="16"/>
      <c r="B354" t="s" s="28">
        <v>901</v>
      </c>
      <c r="C354" t="s" s="28">
        <v>908</v>
      </c>
      <c r="D354" t="s" s="17">
        <v>25</v>
      </c>
      <c r="E354" t="s" s="17">
        <v>988</v>
      </c>
      <c r="F354" t="s" s="17">
        <v>15</v>
      </c>
      <c r="G354" t="s" s="17">
        <v>15</v>
      </c>
      <c r="H354" t="s" s="17">
        <v>58</v>
      </c>
      <c r="I354" t="s" s="17">
        <v>209</v>
      </c>
      <c r="J354" t="s" s="29">
        <v>19</v>
      </c>
      <c r="K354" t="s" s="18">
        <v>20</v>
      </c>
      <c r="L354" t="s" s="18">
        <v>20</v>
      </c>
      <c r="M354" t="s" s="28">
        <v>34</v>
      </c>
      <c r="N354" t="s" s="29">
        <v>1161</v>
      </c>
      <c r="O354" t="s" s="31">
        <v>1162</v>
      </c>
      <c r="P354" t="s" s="32">
        <v>34</v>
      </c>
      <c r="Q354" t="s" s="32">
        <v>34</v>
      </c>
      <c r="R354" t="s" s="32">
        <v>34</v>
      </c>
      <c r="S354" t="s" s="32">
        <v>34</v>
      </c>
      <c r="T354" t="s" s="33">
        <v>1163</v>
      </c>
      <c r="U354" t="s" s="34">
        <v>1076</v>
      </c>
      <c r="V354" t="s" s="34">
        <v>1164</v>
      </c>
      <c r="W354" t="s" s="106">
        <v>1165</v>
      </c>
      <c r="X354" s="24"/>
      <c r="Y354" s="26"/>
    </row>
    <row r="355" ht="16.2" customHeight="1" hidden="1">
      <c r="A355" s="16"/>
      <c r="B355" t="s" s="28">
        <v>901</v>
      </c>
      <c r="C355" t="s" s="28">
        <v>908</v>
      </c>
      <c r="D355" t="s" s="17">
        <v>25</v>
      </c>
      <c r="E355" t="s" s="17">
        <v>926</v>
      </c>
      <c r="F355" t="s" s="17">
        <v>21</v>
      </c>
      <c r="G355" t="s" s="17">
        <v>120</v>
      </c>
      <c r="H355" t="s" s="17">
        <v>1166</v>
      </c>
      <c r="I355" t="s" s="17">
        <v>122</v>
      </c>
      <c r="J355" t="s" s="29">
        <v>19</v>
      </c>
      <c r="K355" t="s" s="18">
        <v>19</v>
      </c>
      <c r="L355" t="s" s="18">
        <v>19</v>
      </c>
      <c r="M355" t="s" s="28">
        <v>34</v>
      </c>
      <c r="N355" t="s" s="29">
        <v>1167</v>
      </c>
      <c r="O355" t="s" s="31">
        <v>1168</v>
      </c>
      <c r="P355" t="s" s="32">
        <v>34</v>
      </c>
      <c r="Q355" t="s" s="32">
        <v>34</v>
      </c>
      <c r="R355" t="s" s="32">
        <v>34</v>
      </c>
      <c r="S355" t="s" s="32">
        <v>34</v>
      </c>
      <c r="T355" t="s" s="33">
        <v>1163</v>
      </c>
      <c r="U355" t="s" s="34">
        <v>1076</v>
      </c>
      <c r="V355" t="s" s="34">
        <v>1164</v>
      </c>
      <c r="W355" t="s" s="106">
        <v>1165</v>
      </c>
      <c r="X355" s="24"/>
      <c r="Y355" s="26"/>
    </row>
    <row r="356" ht="16.2" customHeight="1" hidden="1">
      <c r="A356" s="16"/>
      <c r="B356" t="s" s="28">
        <v>901</v>
      </c>
      <c r="C356" t="s" s="28">
        <v>908</v>
      </c>
      <c r="D356" t="s" s="17">
        <v>25</v>
      </c>
      <c r="E356" t="s" s="17">
        <v>790</v>
      </c>
      <c r="F356" t="s" s="17">
        <v>15</v>
      </c>
      <c r="G356" t="s" s="17">
        <v>15</v>
      </c>
      <c r="H356" t="s" s="17">
        <v>47</v>
      </c>
      <c r="I356" t="s" s="17">
        <v>48</v>
      </c>
      <c r="J356" t="s" s="29">
        <v>19</v>
      </c>
      <c r="K356" t="s" s="18">
        <v>19</v>
      </c>
      <c r="L356" t="s" s="18">
        <v>20</v>
      </c>
      <c r="M356" s="19"/>
      <c r="N356" s="20"/>
      <c r="O356" t="s" s="31">
        <v>1169</v>
      </c>
      <c r="P356" t="s" s="32">
        <v>40</v>
      </c>
      <c r="Q356" t="s" s="32">
        <v>40</v>
      </c>
      <c r="R356" t="s" s="32">
        <v>40</v>
      </c>
      <c r="S356" t="s" s="32">
        <v>40</v>
      </c>
      <c r="T356" s="21"/>
      <c r="U356" s="21"/>
      <c r="V356" t="s" s="37">
        <v>144</v>
      </c>
      <c r="W356" s="25"/>
      <c r="X356" s="21"/>
      <c r="Y356" s="26"/>
    </row>
    <row r="357" ht="16.2" customHeight="1" hidden="1">
      <c r="A357" s="16"/>
      <c r="B357" t="s" s="38">
        <v>901</v>
      </c>
      <c r="C357" t="s" s="38">
        <v>908</v>
      </c>
      <c r="D357" t="s" s="39">
        <v>25</v>
      </c>
      <c r="E357" t="s" s="39">
        <v>796</v>
      </c>
      <c r="F357" t="s" s="39">
        <v>15</v>
      </c>
      <c r="G357" t="s" s="39">
        <v>15</v>
      </c>
      <c r="H357" t="s" s="39">
        <v>58</v>
      </c>
      <c r="I357" t="s" s="39">
        <v>86</v>
      </c>
      <c r="J357" t="s" s="40">
        <v>19</v>
      </c>
      <c r="K357" t="s" s="40">
        <v>34</v>
      </c>
      <c r="L357" t="s" s="40">
        <v>34</v>
      </c>
      <c r="M357" s="19"/>
      <c r="N357" s="20"/>
      <c r="O357" t="s" s="31">
        <v>1170</v>
      </c>
      <c r="P357" t="s" s="32">
        <v>40</v>
      </c>
      <c r="Q357" t="s" s="32">
        <v>40</v>
      </c>
      <c r="R357" t="s" s="32">
        <v>40</v>
      </c>
      <c r="S357" t="s" s="32">
        <v>40</v>
      </c>
      <c r="T357" s="21"/>
      <c r="U357" s="21"/>
      <c r="V357" t="s" s="37">
        <v>144</v>
      </c>
      <c r="W357" s="25"/>
      <c r="X357" s="21"/>
      <c r="Y357" s="26"/>
    </row>
    <row r="358" ht="16.2" customHeight="1" hidden="1">
      <c r="A358" s="16"/>
      <c r="B358" t="s" s="28">
        <v>901</v>
      </c>
      <c r="C358" t="s" s="28">
        <v>908</v>
      </c>
      <c r="D358" t="s" s="17">
        <v>25</v>
      </c>
      <c r="E358" t="s" s="17">
        <v>796</v>
      </c>
      <c r="F358" t="s" s="17">
        <v>15</v>
      </c>
      <c r="G358" t="s" s="17">
        <v>15</v>
      </c>
      <c r="H358" t="s" s="17">
        <v>47</v>
      </c>
      <c r="I358" t="s" s="17">
        <v>48</v>
      </c>
      <c r="J358" t="s" s="29">
        <v>19</v>
      </c>
      <c r="K358" t="s" s="18">
        <v>19</v>
      </c>
      <c r="L358" t="s" s="18">
        <v>20</v>
      </c>
      <c r="M358" t="s" s="28">
        <v>120</v>
      </c>
      <c r="N358" s="76">
        <v>120</v>
      </c>
      <c r="O358" t="s" s="31">
        <v>1171</v>
      </c>
      <c r="P358" t="s" s="32">
        <v>40</v>
      </c>
      <c r="Q358" t="s" s="32">
        <v>40</v>
      </c>
      <c r="R358" t="s" s="32">
        <v>40</v>
      </c>
      <c r="S358" t="s" s="32">
        <v>34</v>
      </c>
      <c r="T358" t="s" s="33">
        <v>1172</v>
      </c>
      <c r="U358" s="24"/>
      <c r="V358" t="s" s="34">
        <v>1173</v>
      </c>
      <c r="W358" t="s" s="37">
        <v>1174</v>
      </c>
      <c r="X358" s="30"/>
      <c r="Y358" s="26"/>
    </row>
    <row r="359" ht="16.2" customHeight="1" hidden="1">
      <c r="A359" s="16"/>
      <c r="B359" t="s" s="28">
        <v>901</v>
      </c>
      <c r="C359" t="s" s="28">
        <v>908</v>
      </c>
      <c r="D359" t="s" s="17">
        <v>25</v>
      </c>
      <c r="E359" t="s" s="17">
        <v>951</v>
      </c>
      <c r="F359" t="s" s="17">
        <v>21</v>
      </c>
      <c r="G359" t="s" s="17">
        <v>181</v>
      </c>
      <c r="H359" t="s" s="17">
        <v>182</v>
      </c>
      <c r="I359" t="s" s="17">
        <v>1175</v>
      </c>
      <c r="J359" t="s" s="29">
        <v>19</v>
      </c>
      <c r="K359" t="s" s="18">
        <v>20</v>
      </c>
      <c r="L359" t="s" s="18">
        <v>20</v>
      </c>
      <c r="M359" t="s" s="28">
        <v>120</v>
      </c>
      <c r="N359" s="76">
        <v>120</v>
      </c>
      <c r="O359" t="s" s="31">
        <v>1176</v>
      </c>
      <c r="P359" t="s" s="32">
        <v>40</v>
      </c>
      <c r="Q359" t="s" s="32">
        <v>40</v>
      </c>
      <c r="R359" t="s" s="32">
        <v>40</v>
      </c>
      <c r="S359" t="s" s="32">
        <v>34</v>
      </c>
      <c r="T359" t="s" s="33">
        <v>1177</v>
      </c>
      <c r="U359" t="s" s="34">
        <v>1178</v>
      </c>
      <c r="V359" s="42">
        <v>22531419</v>
      </c>
      <c r="W359" t="s" s="37">
        <v>1179</v>
      </c>
      <c r="X359" s="30"/>
      <c r="Y359" s="26"/>
    </row>
    <row r="360" ht="16.2" customHeight="1" hidden="1">
      <c r="A360" s="16"/>
      <c r="B360" t="s" s="28">
        <v>901</v>
      </c>
      <c r="C360" t="s" s="28">
        <v>908</v>
      </c>
      <c r="D360" t="s" s="17">
        <v>25</v>
      </c>
      <c r="E360" t="s" s="17">
        <v>951</v>
      </c>
      <c r="F360" t="s" s="17">
        <v>21</v>
      </c>
      <c r="G360" t="s" s="17">
        <v>181</v>
      </c>
      <c r="H360" t="s" s="17">
        <v>182</v>
      </c>
      <c r="I360" t="s" s="17">
        <v>1180</v>
      </c>
      <c r="J360" t="s" s="29">
        <v>19</v>
      </c>
      <c r="K360" t="s" s="18">
        <v>20</v>
      </c>
      <c r="L360" t="s" s="18">
        <v>20</v>
      </c>
      <c r="M360" s="19"/>
      <c r="N360" s="20"/>
      <c r="O360" t="s" s="17">
        <v>1181</v>
      </c>
      <c r="P360" t="s" s="32">
        <v>40</v>
      </c>
      <c r="Q360" t="s" s="32">
        <v>40</v>
      </c>
      <c r="R360" t="s" s="32">
        <v>40</v>
      </c>
      <c r="S360" t="s" s="32">
        <v>34</v>
      </c>
      <c r="T360" s="23"/>
      <c r="U360" s="24"/>
      <c r="V360" t="s" s="34">
        <v>1142</v>
      </c>
      <c r="W360" s="180"/>
      <c r="X360" s="24"/>
      <c r="Y360" s="26"/>
    </row>
    <row r="361" ht="16.2" customHeight="1" hidden="1">
      <c r="A361" s="16"/>
      <c r="B361" t="s" s="28">
        <v>901</v>
      </c>
      <c r="C361" t="s" s="28">
        <v>908</v>
      </c>
      <c r="D361" t="s" s="17">
        <v>25</v>
      </c>
      <c r="E361" t="s" s="17">
        <v>951</v>
      </c>
      <c r="F361" t="s" s="17">
        <v>21</v>
      </c>
      <c r="G361" t="s" s="17">
        <v>181</v>
      </c>
      <c r="H361" t="s" s="17">
        <v>182</v>
      </c>
      <c r="I361" t="s" s="17">
        <v>1182</v>
      </c>
      <c r="J361" t="s" s="29">
        <v>19</v>
      </c>
      <c r="K361" t="s" s="18">
        <v>20</v>
      </c>
      <c r="L361" t="s" s="18">
        <v>20</v>
      </c>
      <c r="M361" s="19"/>
      <c r="N361" s="76">
        <v>100</v>
      </c>
      <c r="O361" t="s" s="31">
        <v>1183</v>
      </c>
      <c r="P361" t="s" s="32">
        <v>40</v>
      </c>
      <c r="Q361" t="s" s="32">
        <v>40</v>
      </c>
      <c r="R361" t="s" s="32">
        <v>40</v>
      </c>
      <c r="S361" t="s" s="32">
        <v>34</v>
      </c>
      <c r="T361" s="23"/>
      <c r="U361" s="24"/>
      <c r="V361" t="s" s="34">
        <v>1184</v>
      </c>
      <c r="W361" t="s" s="37">
        <v>1185</v>
      </c>
      <c r="X361" t="s" s="34">
        <v>273</v>
      </c>
      <c r="Y361" s="26"/>
    </row>
    <row r="362" ht="16.2" customHeight="1" hidden="1">
      <c r="A362" s="16"/>
      <c r="B362" t="s" s="28">
        <v>901</v>
      </c>
      <c r="C362" t="s" s="28">
        <v>908</v>
      </c>
      <c r="D362" t="s" s="17">
        <v>25</v>
      </c>
      <c r="E362" t="s" s="17">
        <v>919</v>
      </c>
      <c r="F362" t="s" s="17">
        <v>21</v>
      </c>
      <c r="G362" t="s" s="17">
        <v>181</v>
      </c>
      <c r="H362" t="s" s="17">
        <v>182</v>
      </c>
      <c r="I362" t="s" s="17">
        <v>181</v>
      </c>
      <c r="J362" t="s" s="18">
        <v>19</v>
      </c>
      <c r="K362" t="s" s="18">
        <v>20</v>
      </c>
      <c r="L362" t="s" s="18">
        <v>20</v>
      </c>
      <c r="M362" t="s" s="28">
        <v>34</v>
      </c>
      <c r="N362" s="41">
        <v>125</v>
      </c>
      <c r="O362" t="s" s="17">
        <v>1186</v>
      </c>
      <c r="P362" t="s" s="32">
        <v>40</v>
      </c>
      <c r="Q362" t="s" s="32">
        <v>40</v>
      </c>
      <c r="R362" t="s" s="32">
        <v>40</v>
      </c>
      <c r="S362" t="s" s="32">
        <v>34</v>
      </c>
      <c r="T362" t="s" s="33">
        <v>1187</v>
      </c>
      <c r="U362" t="s" s="34">
        <v>63</v>
      </c>
      <c r="V362" t="s" s="34">
        <v>1188</v>
      </c>
      <c r="W362" t="s" s="37">
        <v>1189</v>
      </c>
      <c r="X362" s="43"/>
      <c r="Y362" s="26"/>
    </row>
    <row r="363" ht="16.2" customHeight="1" hidden="1">
      <c r="A363" s="16"/>
      <c r="B363" t="s" s="28">
        <v>901</v>
      </c>
      <c r="C363" t="s" s="28">
        <v>908</v>
      </c>
      <c r="D363" t="s" s="17">
        <v>25</v>
      </c>
      <c r="E363" t="s" s="17">
        <v>506</v>
      </c>
      <c r="F363" t="s" s="17">
        <v>21</v>
      </c>
      <c r="G363" t="s" s="17">
        <v>181</v>
      </c>
      <c r="H363" t="s" s="62">
        <v>281</v>
      </c>
      <c r="I363" t="s" s="17">
        <v>1190</v>
      </c>
      <c r="J363" t="s" s="29">
        <v>19</v>
      </c>
      <c r="K363" t="s" s="18">
        <v>20</v>
      </c>
      <c r="L363" t="s" s="18">
        <v>20</v>
      </c>
      <c r="M363" t="s" s="28">
        <v>34</v>
      </c>
      <c r="N363" s="41">
        <v>36</v>
      </c>
      <c r="O363" t="s" s="17">
        <v>1191</v>
      </c>
      <c r="P363" t="s" s="32">
        <v>40</v>
      </c>
      <c r="Q363" t="s" s="32">
        <v>40</v>
      </c>
      <c r="R363" t="s" s="32">
        <v>40</v>
      </c>
      <c r="S363" t="s" s="32">
        <v>34</v>
      </c>
      <c r="T363" t="s" s="33">
        <v>1187</v>
      </c>
      <c r="U363" t="s" s="34">
        <v>63</v>
      </c>
      <c r="V363" t="s" s="34">
        <v>1188</v>
      </c>
      <c r="W363" t="s" s="37">
        <v>1189</v>
      </c>
      <c r="X363" s="21"/>
      <c r="Y363" s="26"/>
    </row>
    <row r="364" ht="16.2" customHeight="1" hidden="1">
      <c r="A364" s="16"/>
      <c r="B364" t="s" s="28">
        <v>901</v>
      </c>
      <c r="C364" t="s" s="28">
        <v>908</v>
      </c>
      <c r="D364" t="s" s="17">
        <v>25</v>
      </c>
      <c r="E364" t="s" s="17">
        <v>513</v>
      </c>
      <c r="F364" t="s" s="17">
        <v>21</v>
      </c>
      <c r="G364" t="s" s="17">
        <v>16</v>
      </c>
      <c r="H364" t="s" s="17">
        <v>277</v>
      </c>
      <c r="I364" t="s" s="17">
        <v>1192</v>
      </c>
      <c r="J364" t="s" s="29">
        <v>19</v>
      </c>
      <c r="K364" t="s" s="18">
        <v>20</v>
      </c>
      <c r="L364" t="s" s="18">
        <v>20</v>
      </c>
      <c r="M364" t="s" s="28">
        <v>34</v>
      </c>
      <c r="N364" s="41">
        <v>36</v>
      </c>
      <c r="O364" t="s" s="17">
        <v>1191</v>
      </c>
      <c r="P364" t="s" s="32">
        <v>40</v>
      </c>
      <c r="Q364" t="s" s="32">
        <v>40</v>
      </c>
      <c r="R364" t="s" s="32">
        <v>40</v>
      </c>
      <c r="S364" t="s" s="32">
        <v>34</v>
      </c>
      <c r="T364" t="s" s="33">
        <v>1187</v>
      </c>
      <c r="U364" t="s" s="34">
        <v>63</v>
      </c>
      <c r="V364" t="s" s="34">
        <v>1188</v>
      </c>
      <c r="W364" t="s" s="37">
        <v>1189</v>
      </c>
      <c r="X364" s="21"/>
      <c r="Y364" s="26"/>
    </row>
    <row r="365" ht="16.2" customHeight="1" hidden="1">
      <c r="A365" s="181"/>
      <c r="B365" t="s" s="28">
        <v>901</v>
      </c>
      <c r="C365" t="s" s="28">
        <v>908</v>
      </c>
      <c r="D365" t="s" s="17">
        <v>25</v>
      </c>
      <c r="E365" t="s" s="17">
        <v>914</v>
      </c>
      <c r="F365" t="s" s="17">
        <v>21</v>
      </c>
      <c r="G365" t="s" s="17">
        <v>16</v>
      </c>
      <c r="H365" t="s" s="17">
        <v>1193</v>
      </c>
      <c r="I365" t="s" s="17">
        <v>1194</v>
      </c>
      <c r="J365" t="s" s="32">
        <v>19</v>
      </c>
      <c r="K365" t="s" s="18">
        <v>20</v>
      </c>
      <c r="L365" t="s" s="18">
        <v>20</v>
      </c>
      <c r="M365" t="s" s="28">
        <v>34</v>
      </c>
      <c r="N365" s="41">
        <v>108</v>
      </c>
      <c r="O365" t="s" s="17">
        <v>1195</v>
      </c>
      <c r="P365" t="s" s="32">
        <v>40</v>
      </c>
      <c r="Q365" t="s" s="32">
        <v>40</v>
      </c>
      <c r="R365" t="s" s="32">
        <v>40</v>
      </c>
      <c r="S365" t="s" s="32">
        <v>34</v>
      </c>
      <c r="T365" t="s" s="33">
        <v>1196</v>
      </c>
      <c r="U365" t="s" s="34">
        <v>63</v>
      </c>
      <c r="V365" s="24"/>
      <c r="W365" t="s" s="37">
        <v>1197</v>
      </c>
      <c r="X365" s="24"/>
      <c r="Y365" s="26"/>
    </row>
    <row r="366" ht="16.2" customHeight="1" hidden="1">
      <c r="A366" s="182"/>
      <c r="B366" t="s" s="28">
        <v>901</v>
      </c>
      <c r="C366" t="s" s="28">
        <v>908</v>
      </c>
      <c r="D366" t="s" s="17">
        <v>25</v>
      </c>
      <c r="E366" t="s" s="17">
        <v>914</v>
      </c>
      <c r="F366" t="s" s="17">
        <v>21</v>
      </c>
      <c r="G366" t="s" s="17">
        <v>181</v>
      </c>
      <c r="H366" t="s" s="17">
        <v>281</v>
      </c>
      <c r="I366" t="s" s="17">
        <v>1198</v>
      </c>
      <c r="J366" t="s" s="32">
        <v>19</v>
      </c>
      <c r="K366" t="s" s="18">
        <v>20</v>
      </c>
      <c r="L366" t="s" s="18">
        <v>20</v>
      </c>
      <c r="M366" s="19"/>
      <c r="N366" s="20"/>
      <c r="O366" t="s" s="17">
        <v>1199</v>
      </c>
      <c r="P366" t="s" s="32">
        <v>40</v>
      </c>
      <c r="Q366" t="s" s="32">
        <v>40</v>
      </c>
      <c r="R366" t="s" s="32">
        <v>40</v>
      </c>
      <c r="S366" t="s" s="32">
        <v>40</v>
      </c>
      <c r="T366" t="s" s="33">
        <v>1147</v>
      </c>
      <c r="U366" t="s" s="17">
        <v>1148</v>
      </c>
      <c r="V366" t="s" s="37">
        <v>1149</v>
      </c>
      <c r="W366" t="s" s="121">
        <v>1200</v>
      </c>
      <c r="X366" s="24"/>
      <c r="Y366" s="26"/>
    </row>
    <row r="367" ht="16.2" customHeight="1" hidden="1">
      <c r="A367" s="182"/>
      <c r="B367" t="s" s="28">
        <v>901</v>
      </c>
      <c r="C367" t="s" s="28">
        <v>908</v>
      </c>
      <c r="D367" t="s" s="17">
        <v>25</v>
      </c>
      <c r="E367" t="s" s="17">
        <v>914</v>
      </c>
      <c r="F367" t="s" s="17">
        <v>21</v>
      </c>
      <c r="G367" t="s" s="17">
        <v>181</v>
      </c>
      <c r="H367" t="s" s="17">
        <v>281</v>
      </c>
      <c r="I367" t="s" s="17">
        <v>1201</v>
      </c>
      <c r="J367" t="s" s="32">
        <v>19</v>
      </c>
      <c r="K367" t="s" s="18">
        <v>20</v>
      </c>
      <c r="L367" t="s" s="18">
        <v>20</v>
      </c>
      <c r="M367" s="19"/>
      <c r="N367" s="76">
        <v>150</v>
      </c>
      <c r="O367" t="s" s="31">
        <v>1202</v>
      </c>
      <c r="P367" t="s" s="32">
        <v>40</v>
      </c>
      <c r="Q367" t="s" s="32">
        <v>40</v>
      </c>
      <c r="R367" t="s" s="32">
        <v>40</v>
      </c>
      <c r="S367" t="s" s="32">
        <v>40</v>
      </c>
      <c r="T367" t="s" s="33">
        <v>1147</v>
      </c>
      <c r="U367" t="s" s="17">
        <v>1148</v>
      </c>
      <c r="V367" t="s" s="37">
        <v>1149</v>
      </c>
      <c r="W367" t="s" s="121">
        <v>1200</v>
      </c>
      <c r="X367" s="21"/>
      <c r="Y367" s="26"/>
    </row>
    <row r="368" ht="16.2" customHeight="1" hidden="1">
      <c r="A368" s="182"/>
      <c r="B368" t="s" s="28">
        <v>901</v>
      </c>
      <c r="C368" t="s" s="28">
        <v>908</v>
      </c>
      <c r="D368" t="s" s="17">
        <v>25</v>
      </c>
      <c r="E368" t="s" s="17">
        <v>914</v>
      </c>
      <c r="F368" t="s" s="17">
        <v>21</v>
      </c>
      <c r="G368" t="s" s="17">
        <v>16</v>
      </c>
      <c r="H368" t="s" s="17">
        <v>1193</v>
      </c>
      <c r="I368" t="s" s="17">
        <v>1203</v>
      </c>
      <c r="J368" t="s" s="32">
        <v>20</v>
      </c>
      <c r="K368" t="s" s="18">
        <v>20</v>
      </c>
      <c r="L368" t="s" s="18">
        <v>20</v>
      </c>
      <c r="M368" s="19"/>
      <c r="N368" s="20"/>
      <c r="O368" t="s" s="17">
        <v>1204</v>
      </c>
      <c r="P368" t="s" s="32">
        <v>40</v>
      </c>
      <c r="Q368" t="s" s="32">
        <v>40</v>
      </c>
      <c r="R368" t="s" s="32">
        <v>40</v>
      </c>
      <c r="S368" t="s" s="32">
        <v>34</v>
      </c>
      <c r="T368" t="s" s="33">
        <v>1205</v>
      </c>
      <c r="U368" t="s" s="34">
        <v>1206</v>
      </c>
      <c r="V368" t="s" s="34">
        <v>54</v>
      </c>
      <c r="W368" t="s" s="37">
        <v>55</v>
      </c>
      <c r="X368" s="24"/>
      <c r="Y368" s="26"/>
    </row>
    <row r="369" ht="16.2" customHeight="1" hidden="1">
      <c r="A369" t="s" s="17">
        <v>287</v>
      </c>
      <c r="B369" t="s" s="28">
        <v>901</v>
      </c>
      <c r="C369" t="s" s="28">
        <v>908</v>
      </c>
      <c r="D369" t="s" s="17">
        <v>25</v>
      </c>
      <c r="E369" t="s" s="17">
        <v>951</v>
      </c>
      <c r="F369" t="s" s="17">
        <v>21</v>
      </c>
      <c r="G369" t="s" s="17">
        <v>16</v>
      </c>
      <c r="H369" t="s" s="17">
        <v>1193</v>
      </c>
      <c r="I369" t="s" s="62">
        <v>1207</v>
      </c>
      <c r="J369" t="s" s="29">
        <v>19</v>
      </c>
      <c r="K369" t="s" s="18">
        <v>20</v>
      </c>
      <c r="L369" t="s" s="18">
        <v>20</v>
      </c>
      <c r="M369" s="19"/>
      <c r="N369" s="76">
        <v>120</v>
      </c>
      <c r="O369" t="s" s="17">
        <v>1208</v>
      </c>
      <c r="P369" t="s" s="32">
        <v>40</v>
      </c>
      <c r="Q369" t="s" s="32">
        <v>40</v>
      </c>
      <c r="R369" t="s" s="32">
        <v>40</v>
      </c>
      <c r="S369" t="s" s="32">
        <v>34</v>
      </c>
      <c r="T369" t="s" s="33">
        <v>1205</v>
      </c>
      <c r="U369" t="s" s="34">
        <v>1206</v>
      </c>
      <c r="V369" t="s" s="34">
        <v>54</v>
      </c>
      <c r="W369" t="s" s="37">
        <v>55</v>
      </c>
      <c r="X369" s="24"/>
      <c r="Y369" s="26"/>
    </row>
    <row r="370" ht="16.2" customHeight="1" hidden="1">
      <c r="A370" t="s" s="53">
        <v>287</v>
      </c>
      <c r="B370" t="s" s="52">
        <v>901</v>
      </c>
      <c r="C370" t="s" s="52">
        <v>908</v>
      </c>
      <c r="D370" t="s" s="53">
        <v>25</v>
      </c>
      <c r="E370" t="s" s="53">
        <v>951</v>
      </c>
      <c r="F370" t="s" s="53">
        <v>21</v>
      </c>
      <c r="G370" t="s" s="53">
        <v>16</v>
      </c>
      <c r="H370" t="s" s="53">
        <v>1193</v>
      </c>
      <c r="I370" t="s" s="62">
        <v>1209</v>
      </c>
      <c r="J370" t="s" s="81">
        <v>19</v>
      </c>
      <c r="K370" t="s" s="81">
        <v>20</v>
      </c>
      <c r="L370" t="s" s="81">
        <v>20</v>
      </c>
      <c r="M370" s="19"/>
      <c r="N370" s="76">
        <v>105</v>
      </c>
      <c r="O370" t="s" s="17">
        <v>1210</v>
      </c>
      <c r="P370" t="s" s="29">
        <v>40</v>
      </c>
      <c r="Q370" t="s" s="29">
        <v>40</v>
      </c>
      <c r="R370" t="s" s="29">
        <v>40</v>
      </c>
      <c r="S370" t="s" s="29">
        <v>40</v>
      </c>
      <c r="T370" s="21"/>
      <c r="U370" s="21"/>
      <c r="V370" s="20"/>
      <c r="W370" s="25"/>
      <c r="X370" s="21"/>
      <c r="Y370" s="127"/>
    </row>
    <row r="371" ht="16.2" customHeight="1" hidden="1">
      <c r="A371" t="s" s="53">
        <v>807</v>
      </c>
      <c r="B371" t="s" s="52">
        <v>901</v>
      </c>
      <c r="C371" t="s" s="52">
        <v>908</v>
      </c>
      <c r="D371" t="s" s="53">
        <v>25</v>
      </c>
      <c r="E371" t="s" s="53">
        <v>903</v>
      </c>
      <c r="F371" t="s" s="53">
        <v>21</v>
      </c>
      <c r="G371" t="s" s="53">
        <v>16</v>
      </c>
      <c r="H371" t="s" s="53">
        <v>1193</v>
      </c>
      <c r="I371" t="s" s="53">
        <v>1211</v>
      </c>
      <c r="J371" t="s" s="81">
        <v>19</v>
      </c>
      <c r="K371" t="s" s="81">
        <v>20</v>
      </c>
      <c r="L371" t="s" s="81">
        <v>20</v>
      </c>
      <c r="M371" t="s" s="28">
        <v>181</v>
      </c>
      <c r="N371" t="s" s="29">
        <v>1212</v>
      </c>
      <c r="O371" t="s" s="31">
        <v>1213</v>
      </c>
      <c r="P371" t="s" s="29">
        <v>40</v>
      </c>
      <c r="Q371" t="s" s="29">
        <v>40</v>
      </c>
      <c r="R371" t="s" s="29">
        <v>40</v>
      </c>
      <c r="S371" t="s" s="29">
        <v>40</v>
      </c>
      <c r="T371" t="s" s="106">
        <v>1214</v>
      </c>
      <c r="U371" s="85"/>
      <c r="V371" t="s" s="86">
        <v>1215</v>
      </c>
      <c r="W371" t="s" s="37">
        <v>1216</v>
      </c>
      <c r="X371" t="s" s="86">
        <v>1217</v>
      </c>
      <c r="Y371" s="15"/>
    </row>
    <row r="372" ht="16.2" customHeight="1" hidden="1">
      <c r="A372" t="s" s="17">
        <v>807</v>
      </c>
      <c r="B372" t="s" s="28">
        <v>901</v>
      </c>
      <c r="C372" t="s" s="28">
        <v>908</v>
      </c>
      <c r="D372" t="s" s="17">
        <v>25</v>
      </c>
      <c r="E372" t="s" s="17">
        <v>903</v>
      </c>
      <c r="F372" t="s" s="17">
        <v>21</v>
      </c>
      <c r="G372" t="s" s="17">
        <v>16</v>
      </c>
      <c r="H372" t="s" s="17">
        <v>1193</v>
      </c>
      <c r="I372" t="s" s="17">
        <v>1218</v>
      </c>
      <c r="J372" t="s" s="29">
        <v>19</v>
      </c>
      <c r="K372" t="s" s="18">
        <v>20</v>
      </c>
      <c r="L372" t="s" s="18">
        <v>20</v>
      </c>
      <c r="M372" s="19"/>
      <c r="N372" t="s" s="29">
        <v>1219</v>
      </c>
      <c r="O372" t="s" s="17">
        <v>1220</v>
      </c>
      <c r="P372" t="s" s="32">
        <v>34</v>
      </c>
      <c r="Q372" t="s" s="32">
        <v>34</v>
      </c>
      <c r="R372" t="s" s="32">
        <v>34</v>
      </c>
      <c r="S372" t="s" s="32">
        <v>34</v>
      </c>
      <c r="T372" s="23"/>
      <c r="U372" s="24"/>
      <c r="V372" t="s" s="34">
        <v>1221</v>
      </c>
      <c r="W372" t="s" s="37">
        <v>1222</v>
      </c>
      <c r="X372" s="24"/>
      <c r="Y372" s="26"/>
    </row>
    <row r="373" ht="16.2" customHeight="1" hidden="1">
      <c r="A373" t="s" s="17">
        <v>13</v>
      </c>
      <c r="B373" t="s" s="17">
        <v>901</v>
      </c>
      <c r="C373" t="s" s="28">
        <v>908</v>
      </c>
      <c r="D373" t="s" s="17">
        <v>13</v>
      </c>
      <c r="E373" t="s" s="17">
        <v>1014</v>
      </c>
      <c r="F373" t="s" s="17">
        <v>21</v>
      </c>
      <c r="G373" t="s" s="17">
        <v>16</v>
      </c>
      <c r="H373" t="s" s="17">
        <v>1193</v>
      </c>
      <c r="I373" t="s" s="37">
        <v>1223</v>
      </c>
      <c r="J373" t="s" s="18">
        <v>19</v>
      </c>
      <c r="K373" t="s" s="18">
        <v>20</v>
      </c>
      <c r="L373" t="s" s="18">
        <v>20</v>
      </c>
      <c r="M373" s="19"/>
      <c r="N373" t="s" s="29">
        <v>1224</v>
      </c>
      <c r="O373" t="s" s="17">
        <v>1225</v>
      </c>
      <c r="P373" t="s" s="32">
        <v>34</v>
      </c>
      <c r="Q373" t="s" s="32">
        <v>34</v>
      </c>
      <c r="R373" t="s" s="32">
        <v>34</v>
      </c>
      <c r="S373" t="s" s="32">
        <v>34</v>
      </c>
      <c r="T373" s="23"/>
      <c r="U373" s="24"/>
      <c r="V373" t="s" s="34">
        <v>1221</v>
      </c>
      <c r="W373" t="s" s="37">
        <v>1222</v>
      </c>
      <c r="X373" s="24"/>
      <c r="Y373" s="26"/>
    </row>
    <row r="374" ht="16.2" customHeight="1" hidden="1">
      <c r="A374" t="s" s="17">
        <v>1226</v>
      </c>
      <c r="B374" t="s" s="17">
        <v>1227</v>
      </c>
      <c r="C374" t="s" s="28">
        <v>908</v>
      </c>
      <c r="D374" t="s" s="17">
        <v>1226</v>
      </c>
      <c r="E374" t="s" s="17">
        <v>1228</v>
      </c>
      <c r="F374" t="s" s="17">
        <v>21</v>
      </c>
      <c r="G374" t="s" s="17">
        <v>16</v>
      </c>
      <c r="H374" t="s" s="17">
        <v>1193</v>
      </c>
      <c r="I374" t="s" s="17">
        <v>1229</v>
      </c>
      <c r="J374" t="s" s="29">
        <v>20</v>
      </c>
      <c r="K374" t="s" s="18">
        <v>20</v>
      </c>
      <c r="L374" t="s" s="18">
        <v>20</v>
      </c>
      <c r="M374" s="19"/>
      <c r="N374" t="s" s="29">
        <v>1224</v>
      </c>
      <c r="O374" t="s" s="17">
        <v>1230</v>
      </c>
      <c r="P374" t="s" s="32">
        <v>34</v>
      </c>
      <c r="Q374" t="s" s="32">
        <v>34</v>
      </c>
      <c r="R374" t="s" s="32">
        <v>34</v>
      </c>
      <c r="S374" t="s" s="32">
        <v>34</v>
      </c>
      <c r="T374" s="23"/>
      <c r="U374" s="24"/>
      <c r="V374" t="s" s="34">
        <v>1221</v>
      </c>
      <c r="W374" t="s" s="37">
        <v>1222</v>
      </c>
      <c r="X374" s="24"/>
      <c r="Y374" s="26"/>
    </row>
    <row r="375" ht="16.2" customHeight="1" hidden="1">
      <c r="A375" t="s" s="17">
        <v>1226</v>
      </c>
      <c r="B375" t="s" s="17">
        <v>1227</v>
      </c>
      <c r="C375" t="s" s="28">
        <v>908</v>
      </c>
      <c r="D375" t="s" s="17">
        <v>1226</v>
      </c>
      <c r="E375" t="s" s="17">
        <v>1228</v>
      </c>
      <c r="F375" t="s" s="17">
        <v>21</v>
      </c>
      <c r="G375" t="s" s="17">
        <v>181</v>
      </c>
      <c r="H375" t="s" s="17">
        <v>1231</v>
      </c>
      <c r="I375" t="s" s="17">
        <v>1232</v>
      </c>
      <c r="J375" t="s" s="29">
        <v>20</v>
      </c>
      <c r="K375" t="s" s="18">
        <v>20</v>
      </c>
      <c r="L375" t="s" s="18">
        <v>20</v>
      </c>
      <c r="M375" s="19"/>
      <c r="N375" s="20"/>
      <c r="O375" t="s" s="31">
        <v>1233</v>
      </c>
      <c r="P375" s="41">
        <v>6</v>
      </c>
      <c r="Q375" s="41">
        <v>4</v>
      </c>
      <c r="R375" s="41">
        <v>1</v>
      </c>
      <c r="S375" s="27">
        <f>AVERAGE(P375:R375)</f>
        <v>3.66666666666667</v>
      </c>
      <c r="T375" t="s" s="17">
        <v>1234</v>
      </c>
      <c r="U375" t="s" s="17">
        <v>1235</v>
      </c>
      <c r="V375" t="s" s="37">
        <v>1236</v>
      </c>
      <c r="W375" t="s" s="37">
        <v>1237</v>
      </c>
      <c r="X375" s="21"/>
      <c r="Y375" s="26"/>
    </row>
    <row r="376" ht="16.2" customHeight="1" hidden="1">
      <c r="A376" t="s" s="17">
        <v>1226</v>
      </c>
      <c r="B376" t="s" s="17">
        <v>1227</v>
      </c>
      <c r="C376" t="s" s="28">
        <v>908</v>
      </c>
      <c r="D376" t="s" s="17">
        <v>1226</v>
      </c>
      <c r="E376" t="s" s="17">
        <v>1228</v>
      </c>
      <c r="F376" t="s" s="17">
        <v>21</v>
      </c>
      <c r="G376" t="s" s="17">
        <v>181</v>
      </c>
      <c r="H376" t="s" s="17">
        <v>182</v>
      </c>
      <c r="I376" t="s" s="17">
        <v>1238</v>
      </c>
      <c r="J376" t="s" s="29">
        <v>20</v>
      </c>
      <c r="K376" t="s" s="18">
        <v>20</v>
      </c>
      <c r="L376" t="s" s="18">
        <v>20</v>
      </c>
      <c r="M376" t="s" s="28">
        <v>34</v>
      </c>
      <c r="N376" t="s" s="32">
        <v>34</v>
      </c>
      <c r="O376" t="s" s="17">
        <v>1239</v>
      </c>
      <c r="P376" s="41">
        <v>20</v>
      </c>
      <c r="Q376" s="41">
        <v>20</v>
      </c>
      <c r="R376" s="41">
        <v>30</v>
      </c>
      <c r="S376" s="27">
        <f>AVERAGE(P376:R376)</f>
        <v>23.3333333333333</v>
      </c>
      <c r="T376" s="23"/>
      <c r="U376" s="24"/>
      <c r="V376" t="s" s="34">
        <v>1240</v>
      </c>
      <c r="W376" s="43"/>
      <c r="X376" s="43"/>
      <c r="Y376" s="26"/>
    </row>
    <row r="377" ht="16.2" customHeight="1" hidden="1">
      <c r="A377" t="s" s="17">
        <v>287</v>
      </c>
      <c r="B377" t="s" s="28">
        <v>901</v>
      </c>
      <c r="C377" t="s" s="28">
        <v>908</v>
      </c>
      <c r="D377" t="s" s="17">
        <v>25</v>
      </c>
      <c r="E377" t="s" s="17">
        <v>951</v>
      </c>
      <c r="F377" t="s" s="17">
        <v>93</v>
      </c>
      <c r="G377" t="s" s="17">
        <v>679</v>
      </c>
      <c r="H377" t="s" s="17">
        <v>1241</v>
      </c>
      <c r="I377" t="s" s="17">
        <v>804</v>
      </c>
      <c r="J377" t="s" s="29">
        <v>19</v>
      </c>
      <c r="K377" t="s" s="18">
        <v>19</v>
      </c>
      <c r="L377" t="s" s="18">
        <v>19</v>
      </c>
      <c r="M377" t="s" s="28">
        <v>34</v>
      </c>
      <c r="N377" t="s" s="32">
        <v>34</v>
      </c>
      <c r="O377" t="s" s="17">
        <v>1242</v>
      </c>
      <c r="P377" t="s" s="32">
        <v>40</v>
      </c>
      <c r="Q377" t="s" s="32">
        <v>40</v>
      </c>
      <c r="R377" t="s" s="32">
        <v>40</v>
      </c>
      <c r="S377" t="s" s="32">
        <v>34</v>
      </c>
      <c r="T377" s="23"/>
      <c r="U377" s="24"/>
      <c r="V377" t="s" s="34">
        <v>1240</v>
      </c>
      <c r="W377" s="43"/>
      <c r="X377" s="43"/>
      <c r="Y377" s="26"/>
    </row>
    <row r="378" ht="16.2" customHeight="1" hidden="1">
      <c r="A378" t="s" s="17">
        <v>807</v>
      </c>
      <c r="B378" t="s" s="28">
        <v>901</v>
      </c>
      <c r="C378" t="s" s="28">
        <v>908</v>
      </c>
      <c r="D378" t="s" s="17">
        <v>25</v>
      </c>
      <c r="E378" t="s" s="17">
        <v>914</v>
      </c>
      <c r="F378" t="s" s="17">
        <v>93</v>
      </c>
      <c r="G378" t="s" s="17">
        <v>679</v>
      </c>
      <c r="H378" t="s" s="17">
        <v>1243</v>
      </c>
      <c r="I378" t="s" s="17">
        <v>809</v>
      </c>
      <c r="J378" t="s" s="32">
        <v>19</v>
      </c>
      <c r="K378" t="s" s="18">
        <v>19</v>
      </c>
      <c r="L378" t="s" s="18">
        <v>19</v>
      </c>
      <c r="M378" t="s" s="28">
        <v>34</v>
      </c>
      <c r="N378" t="s" s="32">
        <v>34</v>
      </c>
      <c r="O378" t="s" s="31">
        <v>1244</v>
      </c>
      <c r="P378" t="s" s="32">
        <v>40</v>
      </c>
      <c r="Q378" t="s" s="32">
        <v>40</v>
      </c>
      <c r="R378" t="s" s="32">
        <v>40</v>
      </c>
      <c r="S378" t="s" s="32">
        <v>34</v>
      </c>
      <c r="T378" s="23"/>
      <c r="U378" s="24"/>
      <c r="V378" t="s" s="34">
        <v>1240</v>
      </c>
      <c r="W378" s="43"/>
      <c r="X378" s="43"/>
      <c r="Y378" s="26"/>
    </row>
    <row r="379" ht="16.2" customHeight="1" hidden="1">
      <c r="A379" t="s" s="17">
        <v>807</v>
      </c>
      <c r="B379" t="s" s="28">
        <v>901</v>
      </c>
      <c r="C379" t="s" s="28">
        <v>908</v>
      </c>
      <c r="D379" t="s" s="17">
        <v>25</v>
      </c>
      <c r="E379" t="s" s="17">
        <v>914</v>
      </c>
      <c r="F379" t="s" s="17">
        <v>93</v>
      </c>
      <c r="G379" t="s" s="17">
        <v>679</v>
      </c>
      <c r="H379" t="s" s="17">
        <v>1245</v>
      </c>
      <c r="I379" t="s" s="17">
        <v>809</v>
      </c>
      <c r="J379" t="s" s="32">
        <v>19</v>
      </c>
      <c r="K379" t="s" s="18">
        <v>19</v>
      </c>
      <c r="L379" t="s" s="18">
        <v>19</v>
      </c>
      <c r="M379" s="19"/>
      <c r="N379" s="20"/>
      <c r="O379" t="s" s="17">
        <v>1246</v>
      </c>
      <c r="P379" s="41">
        <v>4</v>
      </c>
      <c r="Q379" s="41">
        <v>2</v>
      </c>
      <c r="R379" s="41">
        <v>6</v>
      </c>
      <c r="S379" s="27">
        <f>AVERAGE(P379:R379)</f>
        <v>4</v>
      </c>
      <c r="T379" t="s" s="33">
        <v>1247</v>
      </c>
      <c r="U379" t="s" s="34">
        <v>255</v>
      </c>
      <c r="V379" t="s" s="34">
        <v>1248</v>
      </c>
      <c r="W379" t="s" s="37">
        <v>1249</v>
      </c>
      <c r="X379" s="30"/>
      <c r="Y379" s="26"/>
    </row>
    <row r="380" ht="16.2" customHeight="1" hidden="1">
      <c r="A380" t="s" s="17">
        <v>807</v>
      </c>
      <c r="B380" t="s" s="28">
        <v>901</v>
      </c>
      <c r="C380" t="s" s="28">
        <v>908</v>
      </c>
      <c r="D380" t="s" s="17">
        <v>25</v>
      </c>
      <c r="E380" t="s" s="17">
        <v>914</v>
      </c>
      <c r="F380" t="s" s="17">
        <v>93</v>
      </c>
      <c r="G380" t="s" s="17">
        <v>679</v>
      </c>
      <c r="H380" t="s" s="17">
        <v>1250</v>
      </c>
      <c r="I380" t="s" s="17">
        <v>804</v>
      </c>
      <c r="J380" t="s" s="32">
        <v>19</v>
      </c>
      <c r="K380" t="s" s="18">
        <v>19</v>
      </c>
      <c r="L380" t="s" s="18">
        <v>19</v>
      </c>
      <c r="M380" s="19"/>
      <c r="N380" s="20"/>
      <c r="O380" t="s" s="31">
        <v>1251</v>
      </c>
      <c r="P380" s="41">
        <v>2</v>
      </c>
      <c r="Q380" s="41">
        <v>2</v>
      </c>
      <c r="R380" s="41">
        <v>0</v>
      </c>
      <c r="S380" s="27">
        <f>AVERAGE(P380:R380)</f>
        <v>1.33333333333333</v>
      </c>
      <c r="T380" t="s" s="33">
        <v>1022</v>
      </c>
      <c r="U380" t="s" s="34">
        <v>1023</v>
      </c>
      <c r="V380" s="42">
        <v>56412345321</v>
      </c>
      <c r="W380" t="s" s="61">
        <v>1024</v>
      </c>
      <c r="X380" s="24"/>
      <c r="Y380" s="26"/>
    </row>
    <row r="381" ht="16.2" customHeight="1" hidden="1">
      <c r="A381" t="s" s="17">
        <v>1226</v>
      </c>
      <c r="B381" t="s" s="17">
        <v>1227</v>
      </c>
      <c r="C381" t="s" s="28">
        <v>908</v>
      </c>
      <c r="D381" t="s" s="17">
        <v>1226</v>
      </c>
      <c r="E381" t="s" s="17">
        <v>1252</v>
      </c>
      <c r="F381" t="s" s="17">
        <v>21</v>
      </c>
      <c r="G381" t="s" s="17">
        <v>16</v>
      </c>
      <c r="H381" t="s" s="17">
        <v>1193</v>
      </c>
      <c r="I381" t="s" s="17">
        <v>1253</v>
      </c>
      <c r="J381" t="s" s="29">
        <v>19</v>
      </c>
      <c r="K381" t="s" s="18">
        <v>19</v>
      </c>
      <c r="L381" t="s" s="18">
        <v>20</v>
      </c>
      <c r="M381" s="19"/>
      <c r="N381" t="s" s="29">
        <v>1219</v>
      </c>
      <c r="O381" t="s" s="17">
        <v>1254</v>
      </c>
      <c r="P381" t="s" s="32">
        <v>34</v>
      </c>
      <c r="Q381" t="s" s="32">
        <v>34</v>
      </c>
      <c r="R381" t="s" s="32">
        <v>34</v>
      </c>
      <c r="S381" t="s" s="32">
        <v>34</v>
      </c>
      <c r="T381" t="s" s="33">
        <v>1255</v>
      </c>
      <c r="U381" t="s" s="34">
        <v>1256</v>
      </c>
      <c r="V381" t="s" s="34">
        <v>1257</v>
      </c>
      <c r="W381" t="s" s="37">
        <v>1258</v>
      </c>
      <c r="X381" s="24"/>
      <c r="Y381" s="26"/>
    </row>
    <row r="382" ht="16.2" customHeight="1" hidden="1">
      <c r="A382" t="s" s="17">
        <v>1226</v>
      </c>
      <c r="B382" t="s" s="17">
        <v>1227</v>
      </c>
      <c r="C382" t="s" s="28">
        <v>908</v>
      </c>
      <c r="D382" t="s" s="17">
        <v>1226</v>
      </c>
      <c r="E382" t="s" s="17">
        <v>1252</v>
      </c>
      <c r="F382" t="s" s="17">
        <v>21</v>
      </c>
      <c r="G382" t="s" s="17">
        <v>16</v>
      </c>
      <c r="H382" t="s" s="17">
        <v>1193</v>
      </c>
      <c r="I382" t="s" s="17">
        <v>1259</v>
      </c>
      <c r="J382" t="s" s="29">
        <v>19</v>
      </c>
      <c r="K382" t="s" s="18">
        <v>19</v>
      </c>
      <c r="L382" t="s" s="18">
        <v>20</v>
      </c>
      <c r="M382" s="19"/>
      <c r="N382" t="s" s="29">
        <v>1219</v>
      </c>
      <c r="O382" t="s" s="17">
        <v>1260</v>
      </c>
      <c r="P382" t="s" s="32">
        <v>34</v>
      </c>
      <c r="Q382" t="s" s="32">
        <v>34</v>
      </c>
      <c r="R382" t="s" s="32">
        <v>34</v>
      </c>
      <c r="S382" t="s" s="32">
        <v>34</v>
      </c>
      <c r="T382" t="s" s="33">
        <v>1255</v>
      </c>
      <c r="U382" t="s" s="34">
        <v>1256</v>
      </c>
      <c r="V382" t="s" s="34">
        <v>1257</v>
      </c>
      <c r="W382" t="s" s="37">
        <v>1258</v>
      </c>
      <c r="X382" s="24"/>
      <c r="Y382" s="26"/>
    </row>
    <row r="383" ht="16.2" customHeight="1" hidden="1">
      <c r="A383" t="s" s="17">
        <v>1226</v>
      </c>
      <c r="B383" t="s" s="17">
        <v>1227</v>
      </c>
      <c r="C383" t="s" s="28">
        <v>908</v>
      </c>
      <c r="D383" t="s" s="17">
        <v>1226</v>
      </c>
      <c r="E383" t="s" s="17">
        <v>1261</v>
      </c>
      <c r="F383" t="s" s="17">
        <v>21</v>
      </c>
      <c r="G383" t="s" s="17">
        <v>181</v>
      </c>
      <c r="H383" t="s" s="17">
        <v>182</v>
      </c>
      <c r="I383" t="s" s="17">
        <v>799</v>
      </c>
      <c r="J383" t="s" s="32">
        <v>20</v>
      </c>
      <c r="K383" t="s" s="32">
        <v>20</v>
      </c>
      <c r="L383" t="s" s="32">
        <v>20</v>
      </c>
      <c r="M383" s="19"/>
      <c r="N383" t="s" s="29">
        <v>1262</v>
      </c>
      <c r="O383" t="s" s="17">
        <v>1263</v>
      </c>
      <c r="P383" t="s" s="32">
        <v>34</v>
      </c>
      <c r="Q383" t="s" s="32">
        <v>34</v>
      </c>
      <c r="R383" t="s" s="32">
        <v>34</v>
      </c>
      <c r="S383" t="s" s="32">
        <v>34</v>
      </c>
      <c r="T383" t="s" s="33">
        <v>1264</v>
      </c>
      <c r="U383" t="s" s="34">
        <v>1265</v>
      </c>
      <c r="V383" t="s" s="34">
        <v>1266</v>
      </c>
      <c r="W383" t="s" s="37">
        <v>1267</v>
      </c>
      <c r="X383" t="s" s="34">
        <v>1268</v>
      </c>
      <c r="Y383" s="26"/>
    </row>
    <row r="384" ht="16.2" customHeight="1" hidden="1">
      <c r="A384" t="s" s="17">
        <v>1226</v>
      </c>
      <c r="B384" t="s" s="17">
        <v>1227</v>
      </c>
      <c r="C384" t="s" s="28">
        <v>908</v>
      </c>
      <c r="D384" t="s" s="17">
        <v>1226</v>
      </c>
      <c r="E384" t="s" s="17">
        <v>1261</v>
      </c>
      <c r="F384" t="s" s="17">
        <v>21</v>
      </c>
      <c r="G384" t="s" s="17">
        <v>181</v>
      </c>
      <c r="H384" t="s" s="17">
        <v>182</v>
      </c>
      <c r="I384" t="s" s="17">
        <v>1269</v>
      </c>
      <c r="J384" t="s" s="32">
        <v>20</v>
      </c>
      <c r="K384" t="s" s="32">
        <v>20</v>
      </c>
      <c r="L384" t="s" s="32">
        <v>19</v>
      </c>
      <c r="M384" s="19"/>
      <c r="N384" t="s" s="29">
        <v>34</v>
      </c>
      <c r="O384" t="s" s="17">
        <v>34</v>
      </c>
      <c r="P384" t="s" s="32">
        <v>34</v>
      </c>
      <c r="Q384" t="s" s="32">
        <v>34</v>
      </c>
      <c r="R384" t="s" s="32">
        <v>34</v>
      </c>
      <c r="S384" t="s" s="32">
        <v>34</v>
      </c>
      <c r="T384" t="s" s="33">
        <v>1264</v>
      </c>
      <c r="U384" t="s" s="34">
        <v>1265</v>
      </c>
      <c r="V384" t="s" s="34">
        <v>1266</v>
      </c>
      <c r="W384" t="s" s="37">
        <v>1267</v>
      </c>
      <c r="X384" t="s" s="34">
        <v>1268</v>
      </c>
      <c r="Y384" s="26"/>
    </row>
    <row r="385" ht="16.2" customHeight="1" hidden="1">
      <c r="A385" t="s" s="17">
        <v>1226</v>
      </c>
      <c r="B385" t="s" s="17">
        <v>1227</v>
      </c>
      <c r="C385" t="s" s="28">
        <v>908</v>
      </c>
      <c r="D385" t="s" s="17">
        <v>1226</v>
      </c>
      <c r="E385" t="s" s="17">
        <v>1261</v>
      </c>
      <c r="F385" t="s" s="17">
        <v>21</v>
      </c>
      <c r="G385" t="s" s="17">
        <v>181</v>
      </c>
      <c r="H385" t="s" s="17">
        <v>182</v>
      </c>
      <c r="I385" t="s" s="17">
        <v>1270</v>
      </c>
      <c r="J385" t="s" s="32">
        <v>19</v>
      </c>
      <c r="K385" t="s" s="32">
        <v>19</v>
      </c>
      <c r="L385" t="s" s="32">
        <v>20</v>
      </c>
      <c r="M385" s="19"/>
      <c r="N385" t="s" s="29">
        <v>34</v>
      </c>
      <c r="O385" t="s" s="17">
        <v>1271</v>
      </c>
      <c r="P385" t="s" s="32">
        <v>34</v>
      </c>
      <c r="Q385" t="s" s="32">
        <v>34</v>
      </c>
      <c r="R385" t="s" s="32">
        <v>34</v>
      </c>
      <c r="S385" t="s" s="32">
        <v>34</v>
      </c>
      <c r="T385" t="s" s="33">
        <v>1264</v>
      </c>
      <c r="U385" t="s" s="34">
        <v>1265</v>
      </c>
      <c r="V385" t="s" s="34">
        <v>1266</v>
      </c>
      <c r="W385" t="s" s="37">
        <v>1267</v>
      </c>
      <c r="X385" t="s" s="34">
        <v>1268</v>
      </c>
      <c r="Y385" s="26"/>
    </row>
    <row r="386" ht="16.2" customHeight="1" hidden="1">
      <c r="A386" t="s" s="17">
        <v>1226</v>
      </c>
      <c r="B386" t="s" s="17">
        <v>1227</v>
      </c>
      <c r="C386" t="s" s="28">
        <v>908</v>
      </c>
      <c r="D386" t="s" s="17">
        <v>1226</v>
      </c>
      <c r="E386" t="s" s="17">
        <v>1261</v>
      </c>
      <c r="F386" t="s" s="17">
        <v>21</v>
      </c>
      <c r="G386" t="s" s="17">
        <v>181</v>
      </c>
      <c r="H386" t="s" s="17">
        <v>1272</v>
      </c>
      <c r="I386" t="s" s="17">
        <v>1273</v>
      </c>
      <c r="J386" t="s" s="32">
        <v>20</v>
      </c>
      <c r="K386" t="s" s="32">
        <v>20</v>
      </c>
      <c r="L386" t="s" s="32">
        <v>20</v>
      </c>
      <c r="M386" s="19"/>
      <c r="N386" t="s" s="29">
        <v>1262</v>
      </c>
      <c r="O386" t="s" s="17">
        <v>1274</v>
      </c>
      <c r="P386" t="s" s="32">
        <v>34</v>
      </c>
      <c r="Q386" t="s" s="32">
        <v>34</v>
      </c>
      <c r="R386" t="s" s="32">
        <v>34</v>
      </c>
      <c r="S386" t="s" s="32">
        <v>34</v>
      </c>
      <c r="T386" t="s" s="33">
        <v>1264</v>
      </c>
      <c r="U386" t="s" s="34">
        <v>1265</v>
      </c>
      <c r="V386" t="s" s="34">
        <v>1266</v>
      </c>
      <c r="W386" t="s" s="37">
        <v>1267</v>
      </c>
      <c r="X386" t="s" s="34">
        <v>1268</v>
      </c>
      <c r="Y386" s="26"/>
    </row>
    <row r="387" ht="16.2" customHeight="1" hidden="1">
      <c r="A387" t="s" s="17">
        <v>1226</v>
      </c>
      <c r="B387" t="s" s="17">
        <v>1227</v>
      </c>
      <c r="C387" t="s" s="28">
        <v>908</v>
      </c>
      <c r="D387" t="s" s="17">
        <v>1226</v>
      </c>
      <c r="E387" t="s" s="17">
        <v>1261</v>
      </c>
      <c r="F387" t="s" s="17">
        <v>21</v>
      </c>
      <c r="G387" t="s" s="17">
        <v>181</v>
      </c>
      <c r="H387" t="s" s="17">
        <v>1272</v>
      </c>
      <c r="I387" t="s" s="17">
        <v>1275</v>
      </c>
      <c r="J387" t="s" s="32">
        <v>19</v>
      </c>
      <c r="K387" t="s" s="32">
        <v>19</v>
      </c>
      <c r="L387" t="s" s="32">
        <v>20</v>
      </c>
      <c r="M387" s="19"/>
      <c r="N387" t="s" s="29">
        <v>34</v>
      </c>
      <c r="O387" t="s" s="17">
        <v>1276</v>
      </c>
      <c r="P387" t="s" s="32">
        <v>34</v>
      </c>
      <c r="Q387" t="s" s="32">
        <v>34</v>
      </c>
      <c r="R387" t="s" s="32">
        <v>34</v>
      </c>
      <c r="S387" t="s" s="32">
        <v>34</v>
      </c>
      <c r="T387" t="s" s="33">
        <v>1264</v>
      </c>
      <c r="U387" t="s" s="34">
        <v>1265</v>
      </c>
      <c r="V387" t="s" s="34">
        <v>1266</v>
      </c>
      <c r="W387" t="s" s="37">
        <v>1267</v>
      </c>
      <c r="X387" t="s" s="34">
        <v>1268</v>
      </c>
      <c r="Y387" s="26"/>
    </row>
    <row r="388" ht="16.2" customHeight="1" hidden="1">
      <c r="A388" t="s" s="17">
        <v>1226</v>
      </c>
      <c r="B388" t="s" s="17">
        <v>1227</v>
      </c>
      <c r="C388" t="s" s="28">
        <v>908</v>
      </c>
      <c r="D388" t="s" s="17">
        <v>1226</v>
      </c>
      <c r="E388" t="s" s="17">
        <v>1261</v>
      </c>
      <c r="F388" t="s" s="17">
        <v>21</v>
      </c>
      <c r="G388" t="s" s="17">
        <v>181</v>
      </c>
      <c r="H388" t="s" s="17">
        <v>1231</v>
      </c>
      <c r="I388" t="s" s="17">
        <v>181</v>
      </c>
      <c r="J388" t="s" s="32">
        <v>20</v>
      </c>
      <c r="K388" t="s" s="32">
        <v>20</v>
      </c>
      <c r="L388" t="s" s="32">
        <v>20</v>
      </c>
      <c r="M388" s="19"/>
      <c r="N388" t="s" s="29">
        <v>1262</v>
      </c>
      <c r="O388" t="s" s="17">
        <v>1277</v>
      </c>
      <c r="P388" t="s" s="32">
        <v>34</v>
      </c>
      <c r="Q388" t="s" s="32">
        <v>34</v>
      </c>
      <c r="R388" t="s" s="32">
        <v>34</v>
      </c>
      <c r="S388" t="s" s="32">
        <v>34</v>
      </c>
      <c r="T388" t="s" s="33">
        <v>1264</v>
      </c>
      <c r="U388" t="s" s="34">
        <v>1265</v>
      </c>
      <c r="V388" t="s" s="34">
        <v>1266</v>
      </c>
      <c r="W388" t="s" s="37">
        <v>1267</v>
      </c>
      <c r="X388" t="s" s="34">
        <v>1268</v>
      </c>
      <c r="Y388" s="26"/>
    </row>
    <row r="389" ht="16.2" customHeight="1" hidden="1">
      <c r="A389" t="s" s="17">
        <v>1226</v>
      </c>
      <c r="B389" t="s" s="17">
        <v>1227</v>
      </c>
      <c r="C389" t="s" s="28">
        <v>908</v>
      </c>
      <c r="D389" t="s" s="17">
        <v>1226</v>
      </c>
      <c r="E389" t="s" s="17">
        <v>1278</v>
      </c>
      <c r="F389" t="s" s="17">
        <v>21</v>
      </c>
      <c r="G389" t="s" s="17">
        <v>181</v>
      </c>
      <c r="H389" t="s" s="17">
        <v>1279</v>
      </c>
      <c r="I389" t="s" s="17">
        <v>181</v>
      </c>
      <c r="J389" t="s" s="32">
        <v>20</v>
      </c>
      <c r="K389" t="s" s="18">
        <v>34</v>
      </c>
      <c r="L389" t="s" s="18">
        <v>19</v>
      </c>
      <c r="M389" s="19"/>
      <c r="N389" s="20"/>
      <c r="O389" s="21"/>
      <c r="P389" t="s" s="32">
        <v>34</v>
      </c>
      <c r="Q389" t="s" s="32">
        <v>34</v>
      </c>
      <c r="R389" t="s" s="32">
        <v>34</v>
      </c>
      <c r="S389" t="s" s="32">
        <v>34</v>
      </c>
      <c r="T389" t="s" s="33">
        <v>1280</v>
      </c>
      <c r="U389" t="s" s="34">
        <v>1281</v>
      </c>
      <c r="V389" t="s" s="34">
        <v>1282</v>
      </c>
      <c r="W389" t="s" s="34">
        <v>1283</v>
      </c>
      <c r="X389" t="s" s="34">
        <v>1268</v>
      </c>
      <c r="Y389" s="26"/>
    </row>
    <row r="390" ht="16.2" customHeight="1" hidden="1">
      <c r="A390" t="s" s="17">
        <v>1226</v>
      </c>
      <c r="B390" t="s" s="17">
        <v>1227</v>
      </c>
      <c r="C390" t="s" s="28">
        <v>908</v>
      </c>
      <c r="D390" t="s" s="17">
        <v>1226</v>
      </c>
      <c r="E390" t="s" s="17">
        <v>1278</v>
      </c>
      <c r="F390" t="s" s="17">
        <v>21</v>
      </c>
      <c r="G390" t="s" s="17">
        <v>181</v>
      </c>
      <c r="H390" t="s" s="17">
        <v>1284</v>
      </c>
      <c r="I390" t="s" s="75">
        <v>1285</v>
      </c>
      <c r="J390" t="s" s="32">
        <v>20</v>
      </c>
      <c r="K390" t="s" s="18">
        <v>34</v>
      </c>
      <c r="L390" t="s" s="18">
        <v>20</v>
      </c>
      <c r="M390" s="19"/>
      <c r="N390" t="s" s="29">
        <v>1167</v>
      </c>
      <c r="O390" t="s" s="17">
        <v>1286</v>
      </c>
      <c r="P390" t="s" s="32">
        <v>34</v>
      </c>
      <c r="Q390" t="s" s="32">
        <v>34</v>
      </c>
      <c r="R390" t="s" s="32">
        <v>34</v>
      </c>
      <c r="S390" t="s" s="32">
        <v>34</v>
      </c>
      <c r="T390" t="s" s="33">
        <v>1280</v>
      </c>
      <c r="U390" t="s" s="34">
        <v>1281</v>
      </c>
      <c r="V390" t="s" s="34">
        <v>1282</v>
      </c>
      <c r="W390" t="s" s="34">
        <v>1283</v>
      </c>
      <c r="X390" t="s" s="34">
        <v>1268</v>
      </c>
      <c r="Y390" s="26"/>
    </row>
    <row r="391" ht="16.2" customHeight="1" hidden="1">
      <c r="A391" t="s" s="17">
        <v>1226</v>
      </c>
      <c r="B391" t="s" s="17">
        <v>1227</v>
      </c>
      <c r="C391" t="s" s="28">
        <v>908</v>
      </c>
      <c r="D391" t="s" s="17">
        <v>1226</v>
      </c>
      <c r="E391" t="s" s="17">
        <v>1278</v>
      </c>
      <c r="F391" t="s" s="17">
        <v>21</v>
      </c>
      <c r="G391" t="s" s="17">
        <v>181</v>
      </c>
      <c r="H391" t="s" s="17">
        <v>1284</v>
      </c>
      <c r="I391" t="s" s="75">
        <v>1287</v>
      </c>
      <c r="J391" t="s" s="32">
        <v>19</v>
      </c>
      <c r="K391" t="s" s="18">
        <v>34</v>
      </c>
      <c r="L391" t="s" s="18">
        <v>20</v>
      </c>
      <c r="M391" s="19"/>
      <c r="N391" t="s" s="29">
        <v>1167</v>
      </c>
      <c r="O391" t="s" s="17">
        <v>1286</v>
      </c>
      <c r="P391" t="s" s="32">
        <v>34</v>
      </c>
      <c r="Q391" t="s" s="32">
        <v>34</v>
      </c>
      <c r="R391" t="s" s="32">
        <v>34</v>
      </c>
      <c r="S391" t="s" s="32">
        <v>34</v>
      </c>
      <c r="T391" t="s" s="33">
        <v>1280</v>
      </c>
      <c r="U391" t="s" s="34">
        <v>1281</v>
      </c>
      <c r="V391" t="s" s="34">
        <v>1282</v>
      </c>
      <c r="W391" t="s" s="34">
        <v>1283</v>
      </c>
      <c r="X391" t="s" s="34">
        <v>1268</v>
      </c>
      <c r="Y391" s="26"/>
    </row>
    <row r="392" ht="16.2" customHeight="1" hidden="1">
      <c r="A392" t="s" s="17">
        <v>1226</v>
      </c>
      <c r="B392" t="s" s="17">
        <v>1227</v>
      </c>
      <c r="C392" t="s" s="28">
        <v>908</v>
      </c>
      <c r="D392" t="s" s="17">
        <v>1226</v>
      </c>
      <c r="E392" t="s" s="17">
        <v>1278</v>
      </c>
      <c r="F392" t="s" s="17">
        <v>21</v>
      </c>
      <c r="G392" t="s" s="17">
        <v>181</v>
      </c>
      <c r="H392" t="s" s="17">
        <v>182</v>
      </c>
      <c r="I392" t="s" s="75">
        <v>1288</v>
      </c>
      <c r="J392" t="s" s="32">
        <v>20</v>
      </c>
      <c r="K392" t="s" s="18">
        <v>34</v>
      </c>
      <c r="L392" t="s" s="18">
        <v>19</v>
      </c>
      <c r="M392" s="19"/>
      <c r="N392" t="s" s="29">
        <v>1167</v>
      </c>
      <c r="O392" t="s" s="17">
        <v>1289</v>
      </c>
      <c r="P392" t="s" s="32">
        <v>34</v>
      </c>
      <c r="Q392" t="s" s="32">
        <v>34</v>
      </c>
      <c r="R392" t="s" s="32">
        <v>34</v>
      </c>
      <c r="S392" t="s" s="32">
        <v>34</v>
      </c>
      <c r="T392" t="s" s="33">
        <v>1280</v>
      </c>
      <c r="U392" t="s" s="34">
        <v>1281</v>
      </c>
      <c r="V392" t="s" s="34">
        <v>1282</v>
      </c>
      <c r="W392" t="s" s="34">
        <v>1283</v>
      </c>
      <c r="X392" t="s" s="34">
        <v>1268</v>
      </c>
      <c r="Y392" s="26"/>
    </row>
    <row r="393" ht="16.2" customHeight="1" hidden="1">
      <c r="A393" t="s" s="17">
        <v>1226</v>
      </c>
      <c r="B393" t="s" s="17">
        <v>1227</v>
      </c>
      <c r="C393" t="s" s="28">
        <v>908</v>
      </c>
      <c r="D393" t="s" s="17">
        <v>1226</v>
      </c>
      <c r="E393" t="s" s="17">
        <v>1278</v>
      </c>
      <c r="F393" t="s" s="17">
        <v>21</v>
      </c>
      <c r="G393" t="s" s="17">
        <v>181</v>
      </c>
      <c r="H393" t="s" s="17">
        <v>182</v>
      </c>
      <c r="I393" t="s" s="75">
        <v>1290</v>
      </c>
      <c r="J393" t="s" s="32">
        <v>20</v>
      </c>
      <c r="K393" t="s" s="18">
        <v>34</v>
      </c>
      <c r="L393" t="s" s="18">
        <v>19</v>
      </c>
      <c r="M393" s="19"/>
      <c r="N393" t="s" s="29">
        <v>34</v>
      </c>
      <c r="O393" t="s" s="17">
        <v>34</v>
      </c>
      <c r="P393" t="s" s="32">
        <v>34</v>
      </c>
      <c r="Q393" t="s" s="32">
        <v>34</v>
      </c>
      <c r="R393" t="s" s="32">
        <v>34</v>
      </c>
      <c r="S393" t="s" s="32">
        <v>34</v>
      </c>
      <c r="T393" t="s" s="33">
        <v>1280</v>
      </c>
      <c r="U393" t="s" s="34">
        <v>1281</v>
      </c>
      <c r="V393" t="s" s="34">
        <v>1282</v>
      </c>
      <c r="W393" t="s" s="34">
        <v>1283</v>
      </c>
      <c r="X393" t="s" s="34">
        <v>1268</v>
      </c>
      <c r="Y393" s="26"/>
    </row>
    <row r="394" ht="16.2" customHeight="1" hidden="1">
      <c r="A394" t="s" s="17">
        <v>1226</v>
      </c>
      <c r="B394" t="s" s="17">
        <v>1227</v>
      </c>
      <c r="C394" t="s" s="28">
        <v>908</v>
      </c>
      <c r="D394" t="s" s="17">
        <v>1226</v>
      </c>
      <c r="E394" t="s" s="17">
        <v>1278</v>
      </c>
      <c r="F394" t="s" s="17">
        <v>21</v>
      </c>
      <c r="G394" t="s" s="17">
        <v>181</v>
      </c>
      <c r="H394" t="s" s="75">
        <v>1272</v>
      </c>
      <c r="I394" t="s" s="17">
        <v>181</v>
      </c>
      <c r="J394" t="s" s="32">
        <v>20</v>
      </c>
      <c r="K394" t="s" s="18">
        <v>34</v>
      </c>
      <c r="L394" t="s" s="18">
        <v>19</v>
      </c>
      <c r="M394" s="19"/>
      <c r="N394" t="s" s="29">
        <v>34</v>
      </c>
      <c r="O394" t="s" s="17">
        <v>34</v>
      </c>
      <c r="P394" t="s" s="32">
        <v>34</v>
      </c>
      <c r="Q394" t="s" s="32">
        <v>34</v>
      </c>
      <c r="R394" t="s" s="32">
        <v>34</v>
      </c>
      <c r="S394" t="s" s="32">
        <v>34</v>
      </c>
      <c r="T394" t="s" s="33">
        <v>1280</v>
      </c>
      <c r="U394" t="s" s="34">
        <v>1281</v>
      </c>
      <c r="V394" t="s" s="34">
        <v>1282</v>
      </c>
      <c r="W394" t="s" s="34">
        <v>1283</v>
      </c>
      <c r="X394" t="s" s="34">
        <v>1268</v>
      </c>
      <c r="Y394" s="26"/>
    </row>
    <row r="395" ht="16.2" customHeight="1" hidden="1">
      <c r="A395" t="s" s="17">
        <v>1226</v>
      </c>
      <c r="B395" t="s" s="17">
        <v>1227</v>
      </c>
      <c r="C395" t="s" s="28">
        <v>908</v>
      </c>
      <c r="D395" t="s" s="17">
        <v>1226</v>
      </c>
      <c r="E395" t="s" s="17">
        <v>1278</v>
      </c>
      <c r="F395" t="s" s="17">
        <v>21</v>
      </c>
      <c r="G395" t="s" s="17">
        <v>181</v>
      </c>
      <c r="H395" t="s" s="75">
        <v>1291</v>
      </c>
      <c r="I395" t="s" s="75">
        <v>1292</v>
      </c>
      <c r="J395" t="s" s="32">
        <v>19</v>
      </c>
      <c r="K395" t="s" s="18">
        <v>34</v>
      </c>
      <c r="L395" t="s" s="18">
        <v>20</v>
      </c>
      <c r="M395" s="19"/>
      <c r="N395" t="s" s="29">
        <v>1167</v>
      </c>
      <c r="O395" t="s" s="17">
        <v>1293</v>
      </c>
      <c r="P395" t="s" s="32">
        <v>34</v>
      </c>
      <c r="Q395" t="s" s="32">
        <v>34</v>
      </c>
      <c r="R395" t="s" s="32">
        <v>34</v>
      </c>
      <c r="S395" t="s" s="32">
        <v>34</v>
      </c>
      <c r="T395" t="s" s="33">
        <v>1280</v>
      </c>
      <c r="U395" t="s" s="34">
        <v>1281</v>
      </c>
      <c r="V395" t="s" s="34">
        <v>1282</v>
      </c>
      <c r="W395" t="s" s="34">
        <v>1283</v>
      </c>
      <c r="X395" t="s" s="34">
        <v>1268</v>
      </c>
      <c r="Y395" s="26"/>
    </row>
    <row r="396" ht="16.2" customHeight="1" hidden="1">
      <c r="A396" t="s" s="17">
        <v>1226</v>
      </c>
      <c r="B396" t="s" s="17">
        <v>1227</v>
      </c>
      <c r="C396" t="s" s="28">
        <v>908</v>
      </c>
      <c r="D396" t="s" s="17">
        <v>1226</v>
      </c>
      <c r="E396" t="s" s="17">
        <v>1278</v>
      </c>
      <c r="F396" t="s" s="17">
        <v>21</v>
      </c>
      <c r="G396" t="s" s="17">
        <v>181</v>
      </c>
      <c r="H396" t="s" s="17">
        <v>182</v>
      </c>
      <c r="I396" t="s" s="17">
        <v>1294</v>
      </c>
      <c r="J396" t="s" s="32">
        <v>19</v>
      </c>
      <c r="K396" t="s" s="18">
        <v>34</v>
      </c>
      <c r="L396" t="s" s="18">
        <v>20</v>
      </c>
      <c r="M396" s="19"/>
      <c r="N396" t="s" s="29">
        <v>1295</v>
      </c>
      <c r="O396" t="s" s="17">
        <v>1296</v>
      </c>
      <c r="P396" t="s" s="32">
        <v>34</v>
      </c>
      <c r="Q396" t="s" s="32">
        <v>34</v>
      </c>
      <c r="R396" t="s" s="32">
        <v>34</v>
      </c>
      <c r="S396" t="s" s="32">
        <v>34</v>
      </c>
      <c r="T396" t="s" s="33">
        <v>1280</v>
      </c>
      <c r="U396" t="s" s="34">
        <v>1281</v>
      </c>
      <c r="V396" t="s" s="34">
        <v>1282</v>
      </c>
      <c r="W396" t="s" s="34">
        <v>1283</v>
      </c>
      <c r="X396" t="s" s="34">
        <v>1268</v>
      </c>
      <c r="Y396" s="26"/>
    </row>
    <row r="397" ht="16.2" customHeight="1" hidden="1">
      <c r="A397" t="s" s="17">
        <v>1226</v>
      </c>
      <c r="B397" t="s" s="17">
        <v>1227</v>
      </c>
      <c r="C397" t="s" s="28">
        <v>908</v>
      </c>
      <c r="D397" t="s" s="17">
        <v>1226</v>
      </c>
      <c r="E397" t="s" s="17">
        <v>1278</v>
      </c>
      <c r="F397" t="s" s="17">
        <v>21</v>
      </c>
      <c r="G397" t="s" s="17">
        <v>181</v>
      </c>
      <c r="H397" t="s" s="75">
        <v>1291</v>
      </c>
      <c r="I397" t="s" s="17">
        <v>1297</v>
      </c>
      <c r="J397" t="s" s="32">
        <v>19</v>
      </c>
      <c r="K397" t="s" s="18">
        <v>34</v>
      </c>
      <c r="L397" t="s" s="18">
        <v>20</v>
      </c>
      <c r="M397" s="19"/>
      <c r="N397" t="s" s="29">
        <v>34</v>
      </c>
      <c r="O397" t="s" s="17">
        <v>1298</v>
      </c>
      <c r="P397" t="s" s="32">
        <v>34</v>
      </c>
      <c r="Q397" t="s" s="32">
        <v>34</v>
      </c>
      <c r="R397" t="s" s="32">
        <v>34</v>
      </c>
      <c r="S397" t="s" s="32">
        <v>34</v>
      </c>
      <c r="T397" t="s" s="33">
        <v>1280</v>
      </c>
      <c r="U397" t="s" s="34">
        <v>1281</v>
      </c>
      <c r="V397" t="s" s="34">
        <v>1282</v>
      </c>
      <c r="W397" t="s" s="34">
        <v>1283</v>
      </c>
      <c r="X397" t="s" s="34">
        <v>1268</v>
      </c>
      <c r="Y397" s="26"/>
    </row>
    <row r="398" ht="16.2" customHeight="1" hidden="1">
      <c r="A398" t="s" s="17">
        <v>1226</v>
      </c>
      <c r="B398" t="s" s="17">
        <v>1227</v>
      </c>
      <c r="C398" t="s" s="28">
        <v>908</v>
      </c>
      <c r="D398" t="s" s="17">
        <v>1226</v>
      </c>
      <c r="E398" t="s" s="17">
        <v>1278</v>
      </c>
      <c r="F398" t="s" s="17">
        <v>21</v>
      </c>
      <c r="G398" t="s" s="17">
        <v>181</v>
      </c>
      <c r="H398" t="s" s="17">
        <v>1231</v>
      </c>
      <c r="I398" t="s" s="17">
        <v>1299</v>
      </c>
      <c r="J398" t="s" s="32">
        <v>20</v>
      </c>
      <c r="K398" t="s" s="18">
        <v>34</v>
      </c>
      <c r="L398" t="s" s="18">
        <v>20</v>
      </c>
      <c r="M398" s="19"/>
      <c r="N398" t="s" s="29">
        <v>1295</v>
      </c>
      <c r="O398" t="s" s="17">
        <v>1300</v>
      </c>
      <c r="P398" t="s" s="32">
        <v>34</v>
      </c>
      <c r="Q398" t="s" s="32">
        <v>34</v>
      </c>
      <c r="R398" t="s" s="32">
        <v>34</v>
      </c>
      <c r="S398" t="s" s="32">
        <v>34</v>
      </c>
      <c r="T398" t="s" s="33">
        <v>1280</v>
      </c>
      <c r="U398" t="s" s="34">
        <v>1281</v>
      </c>
      <c r="V398" t="s" s="34">
        <v>1282</v>
      </c>
      <c r="W398" t="s" s="34">
        <v>1283</v>
      </c>
      <c r="X398" t="s" s="34">
        <v>1268</v>
      </c>
      <c r="Y398" s="26"/>
    </row>
    <row r="399" ht="16.2" customHeight="1" hidden="1">
      <c r="A399" t="s" s="17">
        <v>1226</v>
      </c>
      <c r="B399" t="s" s="17">
        <v>1227</v>
      </c>
      <c r="C399" t="s" s="28">
        <v>908</v>
      </c>
      <c r="D399" t="s" s="17">
        <v>1226</v>
      </c>
      <c r="E399" t="s" s="17">
        <v>1278</v>
      </c>
      <c r="F399" t="s" s="17">
        <v>21</v>
      </c>
      <c r="G399" t="s" s="17">
        <v>181</v>
      </c>
      <c r="H399" t="s" s="17">
        <v>1272</v>
      </c>
      <c r="I399" t="s" s="17">
        <v>1301</v>
      </c>
      <c r="J399" t="s" s="32">
        <v>19</v>
      </c>
      <c r="K399" t="s" s="18">
        <v>34</v>
      </c>
      <c r="L399" t="s" s="18">
        <v>20</v>
      </c>
      <c r="M399" s="19"/>
      <c r="N399" t="s" s="29">
        <v>1295</v>
      </c>
      <c r="O399" t="s" s="17">
        <v>1302</v>
      </c>
      <c r="P399" t="s" s="32">
        <v>34</v>
      </c>
      <c r="Q399" t="s" s="32">
        <v>34</v>
      </c>
      <c r="R399" t="s" s="32">
        <v>34</v>
      </c>
      <c r="S399" t="s" s="32">
        <v>34</v>
      </c>
      <c r="T399" t="s" s="33">
        <v>1280</v>
      </c>
      <c r="U399" t="s" s="34">
        <v>1281</v>
      </c>
      <c r="V399" t="s" s="34">
        <v>1282</v>
      </c>
      <c r="W399" t="s" s="34">
        <v>1283</v>
      </c>
      <c r="X399" t="s" s="34">
        <v>1268</v>
      </c>
      <c r="Y399" s="26"/>
    </row>
    <row r="400" ht="16.2" customHeight="1" hidden="1">
      <c r="A400" t="s" s="17">
        <v>1226</v>
      </c>
      <c r="B400" t="s" s="17">
        <v>1227</v>
      </c>
      <c r="C400" t="s" s="28">
        <v>908</v>
      </c>
      <c r="D400" t="s" s="17">
        <v>1226</v>
      </c>
      <c r="E400" t="s" s="17">
        <v>1278</v>
      </c>
      <c r="F400" t="s" s="17">
        <v>21</v>
      </c>
      <c r="G400" t="s" s="17">
        <v>181</v>
      </c>
      <c r="H400" t="s" s="17">
        <v>182</v>
      </c>
      <c r="I400" t="s" s="17">
        <v>1303</v>
      </c>
      <c r="J400" t="s" s="32">
        <v>19</v>
      </c>
      <c r="K400" t="s" s="18">
        <v>34</v>
      </c>
      <c r="L400" t="s" s="18">
        <v>20</v>
      </c>
      <c r="M400" s="19"/>
      <c r="N400" t="s" s="29">
        <v>1295</v>
      </c>
      <c r="O400" t="s" s="17">
        <v>1304</v>
      </c>
      <c r="P400" t="s" s="32">
        <v>34</v>
      </c>
      <c r="Q400" t="s" s="32">
        <v>34</v>
      </c>
      <c r="R400" t="s" s="32">
        <v>34</v>
      </c>
      <c r="S400" t="s" s="32">
        <v>34</v>
      </c>
      <c r="T400" t="s" s="33">
        <v>1280</v>
      </c>
      <c r="U400" t="s" s="34">
        <v>1281</v>
      </c>
      <c r="V400" t="s" s="34">
        <v>1282</v>
      </c>
      <c r="W400" t="s" s="34">
        <v>1283</v>
      </c>
      <c r="X400" t="s" s="34">
        <v>1268</v>
      </c>
      <c r="Y400" s="26"/>
    </row>
    <row r="401" ht="16.2" customHeight="1" hidden="1">
      <c r="A401" t="s" s="17">
        <v>1226</v>
      </c>
      <c r="B401" t="s" s="17">
        <v>1227</v>
      </c>
      <c r="C401" t="s" s="28">
        <v>908</v>
      </c>
      <c r="D401" t="s" s="17">
        <v>1226</v>
      </c>
      <c r="E401" t="s" s="17">
        <v>1278</v>
      </c>
      <c r="F401" t="s" s="17">
        <v>21</v>
      </c>
      <c r="G401" t="s" s="17">
        <v>181</v>
      </c>
      <c r="H401" t="s" s="17">
        <v>1305</v>
      </c>
      <c r="I401" t="s" s="17">
        <v>1306</v>
      </c>
      <c r="J401" t="s" s="32">
        <v>19</v>
      </c>
      <c r="K401" t="s" s="18">
        <v>34</v>
      </c>
      <c r="L401" t="s" s="18">
        <v>20</v>
      </c>
      <c r="M401" s="19"/>
      <c r="N401" t="s" s="29">
        <v>1262</v>
      </c>
      <c r="O401" t="s" s="17">
        <v>1307</v>
      </c>
      <c r="P401" t="s" s="32">
        <v>34</v>
      </c>
      <c r="Q401" t="s" s="32">
        <v>34</v>
      </c>
      <c r="R401" t="s" s="32">
        <v>34</v>
      </c>
      <c r="S401" t="s" s="32">
        <v>34</v>
      </c>
      <c r="T401" t="s" s="33">
        <v>1280</v>
      </c>
      <c r="U401" t="s" s="34">
        <v>1281</v>
      </c>
      <c r="V401" t="s" s="34">
        <v>1282</v>
      </c>
      <c r="W401" t="s" s="34">
        <v>1283</v>
      </c>
      <c r="X401" t="s" s="34">
        <v>1268</v>
      </c>
      <c r="Y401" s="26"/>
    </row>
    <row r="402" ht="16.2" customHeight="1" hidden="1">
      <c r="A402" t="s" s="17">
        <v>1226</v>
      </c>
      <c r="B402" t="s" s="17">
        <v>1227</v>
      </c>
      <c r="C402" t="s" s="28">
        <v>908</v>
      </c>
      <c r="D402" t="s" s="17">
        <v>1226</v>
      </c>
      <c r="E402" t="s" s="17">
        <v>1278</v>
      </c>
      <c r="F402" t="s" s="17">
        <v>21</v>
      </c>
      <c r="G402" t="s" s="17">
        <v>181</v>
      </c>
      <c r="H402" t="s" s="17">
        <v>1305</v>
      </c>
      <c r="I402" t="s" s="17">
        <v>1308</v>
      </c>
      <c r="J402" t="s" s="32">
        <v>19</v>
      </c>
      <c r="K402" t="s" s="18">
        <v>34</v>
      </c>
      <c r="L402" t="s" s="18">
        <v>20</v>
      </c>
      <c r="M402" s="19"/>
      <c r="N402" t="s" s="29">
        <v>1262</v>
      </c>
      <c r="O402" t="s" s="17">
        <v>1309</v>
      </c>
      <c r="P402" t="s" s="32">
        <v>34</v>
      </c>
      <c r="Q402" t="s" s="32">
        <v>34</v>
      </c>
      <c r="R402" t="s" s="32">
        <v>34</v>
      </c>
      <c r="S402" t="s" s="32">
        <v>34</v>
      </c>
      <c r="T402" t="s" s="33">
        <v>1280</v>
      </c>
      <c r="U402" t="s" s="34">
        <v>1281</v>
      </c>
      <c r="V402" t="s" s="34">
        <v>1282</v>
      </c>
      <c r="W402" t="s" s="34">
        <v>1283</v>
      </c>
      <c r="X402" t="s" s="34">
        <v>1268</v>
      </c>
      <c r="Y402" s="26"/>
    </row>
    <row r="403" ht="16.2" customHeight="1" hidden="1">
      <c r="A403" t="s" s="17">
        <v>1226</v>
      </c>
      <c r="B403" t="s" s="17">
        <v>1227</v>
      </c>
      <c r="C403" t="s" s="28">
        <v>908</v>
      </c>
      <c r="D403" t="s" s="17">
        <v>1226</v>
      </c>
      <c r="E403" t="s" s="17">
        <v>1278</v>
      </c>
      <c r="F403" t="s" s="17">
        <v>21</v>
      </c>
      <c r="G403" t="s" s="17">
        <v>181</v>
      </c>
      <c r="H403" t="s" s="17">
        <v>1310</v>
      </c>
      <c r="I403" t="s" s="17">
        <v>1311</v>
      </c>
      <c r="J403" t="s" s="32">
        <v>19</v>
      </c>
      <c r="K403" t="s" s="18">
        <v>34</v>
      </c>
      <c r="L403" t="s" s="18">
        <v>20</v>
      </c>
      <c r="M403" s="19"/>
      <c r="N403" t="s" s="29">
        <v>1312</v>
      </c>
      <c r="O403" t="s" s="17">
        <v>1313</v>
      </c>
      <c r="P403" t="s" s="32">
        <v>34</v>
      </c>
      <c r="Q403" t="s" s="32">
        <v>34</v>
      </c>
      <c r="R403" t="s" s="32">
        <v>34</v>
      </c>
      <c r="S403" t="s" s="32">
        <v>34</v>
      </c>
      <c r="T403" t="s" s="33">
        <v>1280</v>
      </c>
      <c r="U403" t="s" s="34">
        <v>1281</v>
      </c>
      <c r="V403" t="s" s="34">
        <v>1282</v>
      </c>
      <c r="W403" t="s" s="34">
        <v>1283</v>
      </c>
      <c r="X403" t="s" s="34">
        <v>1268</v>
      </c>
      <c r="Y403" s="26"/>
    </row>
    <row r="404" ht="16.2" customHeight="1" hidden="1">
      <c r="A404" t="s" s="17">
        <v>1226</v>
      </c>
      <c r="B404" t="s" s="17">
        <v>1227</v>
      </c>
      <c r="C404" t="s" s="28">
        <v>908</v>
      </c>
      <c r="D404" t="s" s="17">
        <v>1226</v>
      </c>
      <c r="E404" t="s" s="17">
        <v>1278</v>
      </c>
      <c r="F404" t="s" s="17">
        <v>21</v>
      </c>
      <c r="G404" t="s" s="17">
        <v>181</v>
      </c>
      <c r="H404" t="s" s="17">
        <v>1310</v>
      </c>
      <c r="I404" t="s" s="17">
        <v>1314</v>
      </c>
      <c r="J404" t="s" s="32">
        <v>19</v>
      </c>
      <c r="K404" t="s" s="18">
        <v>34</v>
      </c>
      <c r="L404" t="s" s="18">
        <v>20</v>
      </c>
      <c r="M404" s="19"/>
      <c r="N404" t="s" s="29">
        <v>1315</v>
      </c>
      <c r="O404" t="s" s="17">
        <v>1316</v>
      </c>
      <c r="P404" t="s" s="32">
        <v>34</v>
      </c>
      <c r="Q404" t="s" s="32">
        <v>34</v>
      </c>
      <c r="R404" t="s" s="32">
        <v>34</v>
      </c>
      <c r="S404" t="s" s="32">
        <v>34</v>
      </c>
      <c r="T404" t="s" s="33">
        <v>1280</v>
      </c>
      <c r="U404" t="s" s="34">
        <v>1281</v>
      </c>
      <c r="V404" t="s" s="34">
        <v>1282</v>
      </c>
      <c r="W404" t="s" s="34">
        <v>1283</v>
      </c>
      <c r="X404" t="s" s="34">
        <v>1268</v>
      </c>
      <c r="Y404" s="26"/>
    </row>
    <row r="405" ht="16.2" customHeight="1" hidden="1">
      <c r="A405" t="s" s="17">
        <v>1226</v>
      </c>
      <c r="B405" t="s" s="17">
        <v>1227</v>
      </c>
      <c r="C405" t="s" s="28">
        <v>908</v>
      </c>
      <c r="D405" t="s" s="17">
        <v>1226</v>
      </c>
      <c r="E405" t="s" s="17">
        <v>1278</v>
      </c>
      <c r="F405" t="s" s="17">
        <v>21</v>
      </c>
      <c r="G405" t="s" s="17">
        <v>181</v>
      </c>
      <c r="H405" t="s" s="17">
        <v>1310</v>
      </c>
      <c r="I405" t="s" s="17">
        <v>1317</v>
      </c>
      <c r="J405" t="s" s="32">
        <v>19</v>
      </c>
      <c r="K405" t="s" s="18">
        <v>34</v>
      </c>
      <c r="L405" t="s" s="18">
        <v>20</v>
      </c>
      <c r="M405" s="19"/>
      <c r="N405" t="s" s="29">
        <v>1315</v>
      </c>
      <c r="O405" t="s" s="17">
        <v>1318</v>
      </c>
      <c r="P405" t="s" s="32">
        <v>34</v>
      </c>
      <c r="Q405" t="s" s="32">
        <v>34</v>
      </c>
      <c r="R405" t="s" s="32">
        <v>34</v>
      </c>
      <c r="S405" t="s" s="32">
        <v>34</v>
      </c>
      <c r="T405" t="s" s="33">
        <v>1280</v>
      </c>
      <c r="U405" t="s" s="34">
        <v>1281</v>
      </c>
      <c r="V405" t="s" s="34">
        <v>1282</v>
      </c>
      <c r="W405" t="s" s="34">
        <v>1283</v>
      </c>
      <c r="X405" t="s" s="34">
        <v>1268</v>
      </c>
      <c r="Y405" s="26"/>
    </row>
    <row r="406" ht="16.2" customHeight="1" hidden="1">
      <c r="A406" t="s" s="17">
        <v>1226</v>
      </c>
      <c r="B406" t="s" s="17">
        <v>1227</v>
      </c>
      <c r="C406" t="s" s="28">
        <v>908</v>
      </c>
      <c r="D406" t="s" s="17">
        <v>1226</v>
      </c>
      <c r="E406" t="s" s="17">
        <v>1278</v>
      </c>
      <c r="F406" t="s" s="17">
        <v>21</v>
      </c>
      <c r="G406" t="s" s="17">
        <v>181</v>
      </c>
      <c r="H406" t="s" s="17">
        <v>1310</v>
      </c>
      <c r="I406" t="s" s="17">
        <v>1319</v>
      </c>
      <c r="J406" t="s" s="32">
        <v>19</v>
      </c>
      <c r="K406" t="s" s="18">
        <v>34</v>
      </c>
      <c r="L406" t="s" s="18">
        <v>20</v>
      </c>
      <c r="M406" s="19"/>
      <c r="N406" t="s" s="29">
        <v>1315</v>
      </c>
      <c r="O406" t="s" s="17">
        <v>1320</v>
      </c>
      <c r="P406" t="s" s="32">
        <v>34</v>
      </c>
      <c r="Q406" t="s" s="32">
        <v>34</v>
      </c>
      <c r="R406" t="s" s="32">
        <v>34</v>
      </c>
      <c r="S406" t="s" s="32">
        <v>34</v>
      </c>
      <c r="T406" t="s" s="33">
        <v>1280</v>
      </c>
      <c r="U406" t="s" s="34">
        <v>1281</v>
      </c>
      <c r="V406" t="s" s="34">
        <v>1282</v>
      </c>
      <c r="W406" t="s" s="34">
        <v>1283</v>
      </c>
      <c r="X406" t="s" s="34">
        <v>1268</v>
      </c>
      <c r="Y406" s="26"/>
    </row>
    <row r="407" ht="16.2" customHeight="1" hidden="1">
      <c r="A407" t="s" s="17">
        <v>1226</v>
      </c>
      <c r="B407" t="s" s="17">
        <v>1227</v>
      </c>
      <c r="C407" t="s" s="28">
        <v>908</v>
      </c>
      <c r="D407" t="s" s="17">
        <v>1226</v>
      </c>
      <c r="E407" t="s" s="17">
        <v>1278</v>
      </c>
      <c r="F407" t="s" s="17">
        <v>21</v>
      </c>
      <c r="G407" t="s" s="17">
        <v>181</v>
      </c>
      <c r="H407" t="s" s="17">
        <v>1321</v>
      </c>
      <c r="I407" t="s" s="75">
        <v>1322</v>
      </c>
      <c r="J407" t="s" s="32">
        <v>20</v>
      </c>
      <c r="K407" t="s" s="18">
        <v>34</v>
      </c>
      <c r="L407" t="s" s="18">
        <v>19</v>
      </c>
      <c r="M407" s="19"/>
      <c r="N407" t="s" s="29">
        <v>34</v>
      </c>
      <c r="O407" t="s" s="17">
        <v>34</v>
      </c>
      <c r="P407" t="s" s="32">
        <v>34</v>
      </c>
      <c r="Q407" t="s" s="32">
        <v>34</v>
      </c>
      <c r="R407" t="s" s="32">
        <v>34</v>
      </c>
      <c r="S407" t="s" s="32">
        <v>34</v>
      </c>
      <c r="T407" t="s" s="33">
        <v>1280</v>
      </c>
      <c r="U407" t="s" s="34">
        <v>1281</v>
      </c>
      <c r="V407" t="s" s="34">
        <v>1282</v>
      </c>
      <c r="W407" t="s" s="34">
        <v>1283</v>
      </c>
      <c r="X407" t="s" s="34">
        <v>1268</v>
      </c>
      <c r="Y407" s="26"/>
    </row>
    <row r="408" ht="16.2" customHeight="1" hidden="1">
      <c r="A408" t="s" s="17">
        <v>1226</v>
      </c>
      <c r="B408" t="s" s="17">
        <v>1227</v>
      </c>
      <c r="C408" t="s" s="28">
        <v>908</v>
      </c>
      <c r="D408" t="s" s="17">
        <v>1226</v>
      </c>
      <c r="E408" t="s" s="17">
        <v>1278</v>
      </c>
      <c r="F408" t="s" s="17">
        <v>21</v>
      </c>
      <c r="G408" t="s" s="17">
        <v>16</v>
      </c>
      <c r="H408" t="s" s="17">
        <v>1193</v>
      </c>
      <c r="I408" t="s" s="34">
        <v>1323</v>
      </c>
      <c r="J408" t="s" s="32">
        <v>20</v>
      </c>
      <c r="K408" t="s" s="18">
        <v>34</v>
      </c>
      <c r="L408" t="s" s="18">
        <v>19</v>
      </c>
      <c r="M408" s="19"/>
      <c r="N408" t="s" s="29">
        <v>34</v>
      </c>
      <c r="O408" t="s" s="17">
        <v>34</v>
      </c>
      <c r="P408" t="s" s="32">
        <v>34</v>
      </c>
      <c r="Q408" t="s" s="32">
        <v>34</v>
      </c>
      <c r="R408" t="s" s="32">
        <v>34</v>
      </c>
      <c r="S408" t="s" s="32">
        <v>34</v>
      </c>
      <c r="T408" t="s" s="33">
        <v>1280</v>
      </c>
      <c r="U408" t="s" s="34">
        <v>1281</v>
      </c>
      <c r="V408" t="s" s="34">
        <v>1282</v>
      </c>
      <c r="W408" t="s" s="34">
        <v>1283</v>
      </c>
      <c r="X408" t="s" s="34">
        <v>1268</v>
      </c>
      <c r="Y408" s="26"/>
    </row>
    <row r="409" ht="16.2" customHeight="1" hidden="1">
      <c r="A409" t="s" s="17">
        <v>1226</v>
      </c>
      <c r="B409" t="s" s="17">
        <v>1227</v>
      </c>
      <c r="C409" t="s" s="28">
        <v>908</v>
      </c>
      <c r="D409" t="s" s="17">
        <v>1226</v>
      </c>
      <c r="E409" t="s" s="17">
        <v>1278</v>
      </c>
      <c r="F409" t="s" s="17">
        <v>21</v>
      </c>
      <c r="G409" t="s" s="17">
        <v>16</v>
      </c>
      <c r="H409" t="s" s="17">
        <v>1193</v>
      </c>
      <c r="I409" t="s" s="34">
        <v>1324</v>
      </c>
      <c r="J409" t="s" s="32">
        <v>20</v>
      </c>
      <c r="K409" t="s" s="18">
        <v>34</v>
      </c>
      <c r="L409" t="s" s="18">
        <v>20</v>
      </c>
      <c r="M409" s="19"/>
      <c r="N409" t="s" s="29">
        <v>1325</v>
      </c>
      <c r="O409" t="s" s="17">
        <v>1326</v>
      </c>
      <c r="P409" t="s" s="32">
        <v>34</v>
      </c>
      <c r="Q409" t="s" s="32">
        <v>34</v>
      </c>
      <c r="R409" t="s" s="32">
        <v>34</v>
      </c>
      <c r="S409" t="s" s="32">
        <v>34</v>
      </c>
      <c r="T409" t="s" s="33">
        <v>1280</v>
      </c>
      <c r="U409" t="s" s="34">
        <v>1281</v>
      </c>
      <c r="V409" t="s" s="34">
        <v>1282</v>
      </c>
      <c r="W409" t="s" s="34">
        <v>1283</v>
      </c>
      <c r="X409" t="s" s="34">
        <v>1268</v>
      </c>
      <c r="Y409" s="26"/>
    </row>
    <row r="410" ht="16.2" customHeight="1" hidden="1">
      <c r="A410" t="s" s="17">
        <v>1226</v>
      </c>
      <c r="B410" t="s" s="17">
        <v>1227</v>
      </c>
      <c r="C410" t="s" s="28">
        <v>908</v>
      </c>
      <c r="D410" t="s" s="17">
        <v>1226</v>
      </c>
      <c r="E410" t="s" s="17">
        <v>1278</v>
      </c>
      <c r="F410" t="s" s="17">
        <v>21</v>
      </c>
      <c r="G410" t="s" s="17">
        <v>181</v>
      </c>
      <c r="H410" t="s" s="17">
        <v>1327</v>
      </c>
      <c r="I410" t="s" s="17">
        <v>1328</v>
      </c>
      <c r="J410" t="s" s="32">
        <v>20</v>
      </c>
      <c r="K410" t="s" s="18">
        <v>34</v>
      </c>
      <c r="L410" t="s" s="18">
        <v>20</v>
      </c>
      <c r="M410" s="19"/>
      <c r="N410" t="s" s="29">
        <v>1295</v>
      </c>
      <c r="O410" t="s" s="17">
        <v>1329</v>
      </c>
      <c r="P410" t="s" s="32">
        <v>34</v>
      </c>
      <c r="Q410" t="s" s="32">
        <v>34</v>
      </c>
      <c r="R410" t="s" s="32">
        <v>34</v>
      </c>
      <c r="S410" t="s" s="32">
        <v>34</v>
      </c>
      <c r="T410" t="s" s="33">
        <v>1280</v>
      </c>
      <c r="U410" t="s" s="34">
        <v>1281</v>
      </c>
      <c r="V410" t="s" s="34">
        <v>1282</v>
      </c>
      <c r="W410" t="s" s="34">
        <v>1283</v>
      </c>
      <c r="X410" t="s" s="34">
        <v>1268</v>
      </c>
      <c r="Y410" s="26"/>
    </row>
    <row r="411" ht="16.2" customHeight="1" hidden="1">
      <c r="A411" t="s" s="17">
        <v>1226</v>
      </c>
      <c r="B411" t="s" s="17">
        <v>1227</v>
      </c>
      <c r="C411" t="s" s="28">
        <v>908</v>
      </c>
      <c r="D411" t="s" s="17">
        <v>1226</v>
      </c>
      <c r="E411" t="s" s="17">
        <v>1278</v>
      </c>
      <c r="F411" t="s" s="17">
        <v>21</v>
      </c>
      <c r="G411" t="s" s="17">
        <v>181</v>
      </c>
      <c r="H411" t="s" s="17">
        <v>182</v>
      </c>
      <c r="I411" t="s" s="17">
        <v>1330</v>
      </c>
      <c r="J411" t="s" s="32">
        <v>20</v>
      </c>
      <c r="K411" t="s" s="18">
        <v>34</v>
      </c>
      <c r="L411" t="s" s="18">
        <v>19</v>
      </c>
      <c r="M411" s="19"/>
      <c r="N411" t="s" s="29">
        <v>34</v>
      </c>
      <c r="O411" t="s" s="17">
        <v>34</v>
      </c>
      <c r="P411" t="s" s="32">
        <v>34</v>
      </c>
      <c r="Q411" t="s" s="32">
        <v>34</v>
      </c>
      <c r="R411" t="s" s="32">
        <v>34</v>
      </c>
      <c r="S411" t="s" s="32">
        <v>34</v>
      </c>
      <c r="T411" t="s" s="33">
        <v>1280</v>
      </c>
      <c r="U411" t="s" s="34">
        <v>1281</v>
      </c>
      <c r="V411" t="s" s="34">
        <v>1282</v>
      </c>
      <c r="W411" t="s" s="34">
        <v>1283</v>
      </c>
      <c r="X411" t="s" s="34">
        <v>1268</v>
      </c>
      <c r="Y411" s="26"/>
    </row>
    <row r="412" ht="16.2" customHeight="1" hidden="1">
      <c r="A412" t="s" s="17">
        <v>1226</v>
      </c>
      <c r="B412" t="s" s="17">
        <v>1227</v>
      </c>
      <c r="C412" t="s" s="28">
        <v>908</v>
      </c>
      <c r="D412" t="s" s="17">
        <v>1226</v>
      </c>
      <c r="E412" t="s" s="17">
        <v>1331</v>
      </c>
      <c r="F412" t="s" s="17">
        <v>21</v>
      </c>
      <c r="G412" t="s" s="17">
        <v>181</v>
      </c>
      <c r="H412" t="s" s="17">
        <v>1332</v>
      </c>
      <c r="I412" t="s" s="17">
        <v>1333</v>
      </c>
      <c r="J412" t="s" s="32">
        <v>20</v>
      </c>
      <c r="K412" t="s" s="32">
        <v>20</v>
      </c>
      <c r="L412" t="s" s="32">
        <v>20</v>
      </c>
      <c r="M412" s="19"/>
      <c r="N412" t="s" s="29">
        <v>1334</v>
      </c>
      <c r="O412" t="s" s="17">
        <v>1335</v>
      </c>
      <c r="P412" t="s" s="32">
        <v>34</v>
      </c>
      <c r="Q412" t="s" s="32">
        <v>34</v>
      </c>
      <c r="R412" t="s" s="32">
        <v>34</v>
      </c>
      <c r="S412" t="s" s="32">
        <v>34</v>
      </c>
      <c r="T412" t="s" s="33">
        <v>1336</v>
      </c>
      <c r="U412" t="s" s="34">
        <v>1337</v>
      </c>
      <c r="V412" t="s" s="34">
        <v>1338</v>
      </c>
      <c r="W412" t="s" s="37">
        <v>1339</v>
      </c>
      <c r="X412" t="s" s="34">
        <v>1268</v>
      </c>
      <c r="Y412" s="26"/>
    </row>
    <row r="413" ht="16.2" customHeight="1" hidden="1">
      <c r="A413" t="s" s="17">
        <v>1226</v>
      </c>
      <c r="B413" t="s" s="17">
        <v>1227</v>
      </c>
      <c r="C413" t="s" s="28">
        <v>908</v>
      </c>
      <c r="D413" t="s" s="17">
        <v>1226</v>
      </c>
      <c r="E413" t="s" s="17">
        <v>1331</v>
      </c>
      <c r="F413" t="s" s="17">
        <v>21</v>
      </c>
      <c r="G413" t="s" s="17">
        <v>181</v>
      </c>
      <c r="H413" t="s" s="17">
        <v>1332</v>
      </c>
      <c r="I413" t="s" s="17">
        <v>1340</v>
      </c>
      <c r="J413" t="s" s="32">
        <v>20</v>
      </c>
      <c r="K413" t="s" s="32">
        <v>20</v>
      </c>
      <c r="L413" t="s" s="32">
        <v>20</v>
      </c>
      <c r="M413" s="19"/>
      <c r="N413" t="s" s="29">
        <v>1334</v>
      </c>
      <c r="O413" t="s" s="17">
        <v>1335</v>
      </c>
      <c r="P413" t="s" s="32">
        <v>34</v>
      </c>
      <c r="Q413" t="s" s="32">
        <v>34</v>
      </c>
      <c r="R413" t="s" s="32">
        <v>34</v>
      </c>
      <c r="S413" t="s" s="32">
        <v>34</v>
      </c>
      <c r="T413" t="s" s="33">
        <v>1336</v>
      </c>
      <c r="U413" t="s" s="34">
        <v>1337</v>
      </c>
      <c r="V413" t="s" s="34">
        <v>1338</v>
      </c>
      <c r="W413" t="s" s="37">
        <v>1339</v>
      </c>
      <c r="X413" t="s" s="34">
        <v>1268</v>
      </c>
      <c r="Y413" s="26"/>
    </row>
    <row r="414" ht="16.2" customHeight="1" hidden="1">
      <c r="A414" t="s" s="17">
        <v>1226</v>
      </c>
      <c r="B414" t="s" s="17">
        <v>1227</v>
      </c>
      <c r="C414" t="s" s="28">
        <v>908</v>
      </c>
      <c r="D414" t="s" s="17">
        <v>1226</v>
      </c>
      <c r="E414" t="s" s="17">
        <v>1331</v>
      </c>
      <c r="F414" t="s" s="17">
        <v>21</v>
      </c>
      <c r="G414" t="s" s="17">
        <v>181</v>
      </c>
      <c r="H414" t="s" s="17">
        <v>1332</v>
      </c>
      <c r="I414" t="s" s="17">
        <v>1341</v>
      </c>
      <c r="J414" t="s" s="32">
        <v>20</v>
      </c>
      <c r="K414" t="s" s="32">
        <v>20</v>
      </c>
      <c r="L414" t="s" s="32">
        <v>20</v>
      </c>
      <c r="M414" s="19"/>
      <c r="N414" t="s" s="29">
        <v>1334</v>
      </c>
      <c r="O414" t="s" s="17">
        <v>1335</v>
      </c>
      <c r="P414" t="s" s="32">
        <v>34</v>
      </c>
      <c r="Q414" t="s" s="32">
        <v>34</v>
      </c>
      <c r="R414" t="s" s="32">
        <v>34</v>
      </c>
      <c r="S414" t="s" s="32">
        <v>34</v>
      </c>
      <c r="T414" t="s" s="33">
        <v>1336</v>
      </c>
      <c r="U414" t="s" s="34">
        <v>1337</v>
      </c>
      <c r="V414" t="s" s="34">
        <v>1338</v>
      </c>
      <c r="W414" t="s" s="37">
        <v>1339</v>
      </c>
      <c r="X414" t="s" s="34">
        <v>1268</v>
      </c>
      <c r="Y414" s="26"/>
    </row>
    <row r="415" ht="16.2" customHeight="1" hidden="1">
      <c r="A415" t="s" s="17">
        <v>1226</v>
      </c>
      <c r="B415" t="s" s="17">
        <v>1227</v>
      </c>
      <c r="C415" t="s" s="28">
        <v>908</v>
      </c>
      <c r="D415" t="s" s="17">
        <v>1226</v>
      </c>
      <c r="E415" t="s" s="17">
        <v>1331</v>
      </c>
      <c r="F415" t="s" s="17">
        <v>21</v>
      </c>
      <c r="G415" t="s" s="17">
        <v>181</v>
      </c>
      <c r="H415" t="s" s="17">
        <v>1342</v>
      </c>
      <c r="I415" t="s" s="17">
        <v>1343</v>
      </c>
      <c r="J415" t="s" s="32">
        <v>19</v>
      </c>
      <c r="K415" t="s" s="32">
        <v>19</v>
      </c>
      <c r="L415" t="s" s="32">
        <v>20</v>
      </c>
      <c r="M415" s="19"/>
      <c r="N415" t="s" s="29">
        <v>1344</v>
      </c>
      <c r="O415" t="s" s="17">
        <v>1335</v>
      </c>
      <c r="P415" t="s" s="32">
        <v>34</v>
      </c>
      <c r="Q415" t="s" s="32">
        <v>34</v>
      </c>
      <c r="R415" t="s" s="32">
        <v>34</v>
      </c>
      <c r="S415" t="s" s="32">
        <v>34</v>
      </c>
      <c r="T415" t="s" s="33">
        <v>1336</v>
      </c>
      <c r="U415" t="s" s="34">
        <v>1337</v>
      </c>
      <c r="V415" t="s" s="34">
        <v>1338</v>
      </c>
      <c r="W415" t="s" s="37">
        <v>1339</v>
      </c>
      <c r="X415" t="s" s="34">
        <v>1268</v>
      </c>
      <c r="Y415" s="26"/>
    </row>
    <row r="416" ht="16.2" customHeight="1" hidden="1">
      <c r="A416" t="s" s="17">
        <v>1226</v>
      </c>
      <c r="B416" t="s" s="17">
        <v>1227</v>
      </c>
      <c r="C416" t="s" s="28">
        <v>908</v>
      </c>
      <c r="D416" t="s" s="17">
        <v>1226</v>
      </c>
      <c r="E416" t="s" s="17">
        <v>1345</v>
      </c>
      <c r="F416" t="s" s="17">
        <v>21</v>
      </c>
      <c r="G416" t="s" s="17">
        <v>181</v>
      </c>
      <c r="H416" t="s" s="17">
        <v>182</v>
      </c>
      <c r="I416" t="s" s="17">
        <v>1346</v>
      </c>
      <c r="J416" t="s" s="32">
        <v>20</v>
      </c>
      <c r="K416" t="s" s="18">
        <v>20</v>
      </c>
      <c r="L416" t="s" s="18">
        <v>20</v>
      </c>
      <c r="M416" s="19"/>
      <c r="N416" t="s" s="29">
        <v>1312</v>
      </c>
      <c r="O416" t="s" s="17">
        <v>1347</v>
      </c>
      <c r="P416" t="s" s="32">
        <v>34</v>
      </c>
      <c r="Q416" t="s" s="32">
        <v>34</v>
      </c>
      <c r="R416" t="s" s="32">
        <v>34</v>
      </c>
      <c r="S416" t="s" s="32">
        <v>34</v>
      </c>
      <c r="T416" t="s" s="33">
        <v>1348</v>
      </c>
      <c r="U416" t="s" s="34">
        <v>1349</v>
      </c>
      <c r="V416" t="s" s="34">
        <v>1350</v>
      </c>
      <c r="W416" t="s" s="37">
        <v>1351</v>
      </c>
      <c r="X416" s="24"/>
      <c r="Y416" s="26"/>
    </row>
    <row r="417" ht="16.2" customHeight="1" hidden="1">
      <c r="A417" t="s" s="17">
        <v>1226</v>
      </c>
      <c r="B417" t="s" s="17">
        <v>1227</v>
      </c>
      <c r="C417" t="s" s="28">
        <v>908</v>
      </c>
      <c r="D417" t="s" s="17">
        <v>1226</v>
      </c>
      <c r="E417" t="s" s="17">
        <v>1345</v>
      </c>
      <c r="F417" t="s" s="17">
        <v>21</v>
      </c>
      <c r="G417" t="s" s="17">
        <v>181</v>
      </c>
      <c r="H417" t="s" s="17">
        <v>1310</v>
      </c>
      <c r="I417" t="s" s="17">
        <v>1352</v>
      </c>
      <c r="J417" t="s" s="32">
        <v>20</v>
      </c>
      <c r="K417" t="s" s="18">
        <v>20</v>
      </c>
      <c r="L417" t="s" s="18">
        <v>20</v>
      </c>
      <c r="M417" s="19"/>
      <c r="N417" t="s" s="29">
        <v>1262</v>
      </c>
      <c r="O417" t="s" s="17">
        <v>1353</v>
      </c>
      <c r="P417" t="s" s="32">
        <v>34</v>
      </c>
      <c r="Q417" t="s" s="32">
        <v>34</v>
      </c>
      <c r="R417" t="s" s="32">
        <v>34</v>
      </c>
      <c r="S417" t="s" s="32">
        <v>34</v>
      </c>
      <c r="T417" t="s" s="33">
        <v>1348</v>
      </c>
      <c r="U417" t="s" s="34">
        <v>1349</v>
      </c>
      <c r="V417" t="s" s="34">
        <v>1350</v>
      </c>
      <c r="W417" t="s" s="37">
        <v>1351</v>
      </c>
      <c r="X417" s="24"/>
      <c r="Y417" s="26"/>
    </row>
    <row r="418" ht="16.2" customHeight="1" hidden="1">
      <c r="A418" t="s" s="17">
        <v>1226</v>
      </c>
      <c r="B418" t="s" s="17">
        <v>1227</v>
      </c>
      <c r="C418" t="s" s="28">
        <v>908</v>
      </c>
      <c r="D418" t="s" s="17">
        <v>1226</v>
      </c>
      <c r="E418" t="s" s="17">
        <v>1345</v>
      </c>
      <c r="F418" t="s" s="17">
        <v>21</v>
      </c>
      <c r="G418" t="s" s="17">
        <v>181</v>
      </c>
      <c r="H418" t="s" s="17">
        <v>1310</v>
      </c>
      <c r="I418" t="s" s="17">
        <v>1354</v>
      </c>
      <c r="J418" t="s" s="32">
        <v>20</v>
      </c>
      <c r="K418" t="s" s="18">
        <v>20</v>
      </c>
      <c r="L418" t="s" s="18">
        <v>20</v>
      </c>
      <c r="M418" s="19"/>
      <c r="N418" t="s" s="29">
        <v>1315</v>
      </c>
      <c r="O418" t="s" s="17">
        <v>1355</v>
      </c>
      <c r="P418" t="s" s="32">
        <v>34</v>
      </c>
      <c r="Q418" t="s" s="32">
        <v>34</v>
      </c>
      <c r="R418" t="s" s="32">
        <v>34</v>
      </c>
      <c r="S418" t="s" s="32">
        <v>34</v>
      </c>
      <c r="T418" t="s" s="33">
        <v>1348</v>
      </c>
      <c r="U418" t="s" s="34">
        <v>1349</v>
      </c>
      <c r="V418" t="s" s="34">
        <v>1350</v>
      </c>
      <c r="W418" t="s" s="37">
        <v>1351</v>
      </c>
      <c r="X418" s="24"/>
      <c r="Y418" s="26"/>
    </row>
    <row r="419" ht="16.2" customHeight="1" hidden="1">
      <c r="A419" t="s" s="17">
        <v>1226</v>
      </c>
      <c r="B419" t="s" s="17">
        <v>1227</v>
      </c>
      <c r="C419" t="s" s="28">
        <v>908</v>
      </c>
      <c r="D419" t="s" s="17">
        <v>1226</v>
      </c>
      <c r="E419" t="s" s="17">
        <v>1345</v>
      </c>
      <c r="F419" t="s" s="17">
        <v>21</v>
      </c>
      <c r="G419" t="s" s="17">
        <v>181</v>
      </c>
      <c r="H419" t="s" s="17">
        <v>1284</v>
      </c>
      <c r="I419" t="s" s="17">
        <v>1356</v>
      </c>
      <c r="J419" t="s" s="32">
        <v>34</v>
      </c>
      <c r="K419" t="s" s="18">
        <v>34</v>
      </c>
      <c r="L419" t="s" s="18">
        <v>20</v>
      </c>
      <c r="M419" s="19"/>
      <c r="N419" t="s" s="29">
        <v>1315</v>
      </c>
      <c r="O419" t="s" s="17">
        <v>1357</v>
      </c>
      <c r="P419" t="s" s="32">
        <v>34</v>
      </c>
      <c r="Q419" t="s" s="32">
        <v>34</v>
      </c>
      <c r="R419" t="s" s="32">
        <v>34</v>
      </c>
      <c r="S419" t="s" s="32">
        <v>34</v>
      </c>
      <c r="T419" t="s" s="33">
        <v>1348</v>
      </c>
      <c r="U419" t="s" s="34">
        <v>1349</v>
      </c>
      <c r="V419" t="s" s="34">
        <v>1350</v>
      </c>
      <c r="W419" t="s" s="37">
        <v>1351</v>
      </c>
      <c r="X419" s="24"/>
      <c r="Y419" s="26"/>
    </row>
    <row r="420" ht="16.2" customHeight="1" hidden="1">
      <c r="A420" t="s" s="17">
        <v>1226</v>
      </c>
      <c r="B420" t="s" s="17">
        <v>1227</v>
      </c>
      <c r="C420" t="s" s="28">
        <v>908</v>
      </c>
      <c r="D420" t="s" s="17">
        <v>1226</v>
      </c>
      <c r="E420" t="s" s="17">
        <v>1345</v>
      </c>
      <c r="F420" t="s" s="17">
        <v>21</v>
      </c>
      <c r="G420" t="s" s="17">
        <v>181</v>
      </c>
      <c r="H420" t="s" s="17">
        <v>1284</v>
      </c>
      <c r="I420" t="s" s="17">
        <v>1358</v>
      </c>
      <c r="J420" t="s" s="32">
        <v>20</v>
      </c>
      <c r="K420" t="s" s="18">
        <v>34</v>
      </c>
      <c r="L420" t="s" s="18">
        <v>19</v>
      </c>
      <c r="M420" s="19"/>
      <c r="N420" t="s" s="29">
        <v>34</v>
      </c>
      <c r="O420" t="s" s="17">
        <v>34</v>
      </c>
      <c r="P420" t="s" s="32">
        <v>34</v>
      </c>
      <c r="Q420" t="s" s="32">
        <v>34</v>
      </c>
      <c r="R420" t="s" s="32">
        <v>34</v>
      </c>
      <c r="S420" t="s" s="32">
        <v>34</v>
      </c>
      <c r="T420" t="s" s="33">
        <v>1348</v>
      </c>
      <c r="U420" t="s" s="34">
        <v>1349</v>
      </c>
      <c r="V420" t="s" s="34">
        <v>1350</v>
      </c>
      <c r="W420" t="s" s="37">
        <v>1351</v>
      </c>
      <c r="X420" s="24"/>
      <c r="Y420" s="26"/>
    </row>
    <row r="421" ht="16.2" customHeight="1" hidden="1">
      <c r="A421" t="s" s="17">
        <v>1226</v>
      </c>
      <c r="B421" t="s" s="17">
        <v>1227</v>
      </c>
      <c r="C421" t="s" s="28">
        <v>908</v>
      </c>
      <c r="D421" t="s" s="17">
        <v>1226</v>
      </c>
      <c r="E421" t="s" s="17">
        <v>1261</v>
      </c>
      <c r="F421" t="s" s="17">
        <v>21</v>
      </c>
      <c r="G421" t="s" s="17">
        <v>181</v>
      </c>
      <c r="H421" t="s" s="17">
        <v>1000</v>
      </c>
      <c r="I421" t="s" s="17">
        <v>1359</v>
      </c>
      <c r="J421" t="s" s="32">
        <v>19</v>
      </c>
      <c r="K421" t="s" s="32">
        <v>19</v>
      </c>
      <c r="L421" t="s" s="32">
        <v>20</v>
      </c>
      <c r="M421" s="19"/>
      <c r="N421" t="s" s="29">
        <v>1262</v>
      </c>
      <c r="O421" t="s" s="17">
        <v>1360</v>
      </c>
      <c r="P421" t="s" s="32">
        <v>34</v>
      </c>
      <c r="Q421" t="s" s="32">
        <v>34</v>
      </c>
      <c r="R421" t="s" s="32">
        <v>34</v>
      </c>
      <c r="S421" t="s" s="32">
        <v>34</v>
      </c>
      <c r="T421" t="s" s="33">
        <v>1264</v>
      </c>
      <c r="U421" t="s" s="34">
        <v>1265</v>
      </c>
      <c r="V421" t="s" s="34">
        <v>1266</v>
      </c>
      <c r="W421" t="s" s="37">
        <v>1267</v>
      </c>
      <c r="X421" t="s" s="34">
        <v>1268</v>
      </c>
      <c r="Y421" s="26"/>
    </row>
    <row r="422" ht="16.2" customHeight="1" hidden="1">
      <c r="A422" t="s" s="17">
        <v>1226</v>
      </c>
      <c r="B422" t="s" s="17">
        <v>1227</v>
      </c>
      <c r="C422" t="s" s="28">
        <v>908</v>
      </c>
      <c r="D422" t="s" s="17">
        <v>1226</v>
      </c>
      <c r="E422" t="s" s="17">
        <v>1261</v>
      </c>
      <c r="F422" t="s" s="17">
        <v>21</v>
      </c>
      <c r="G422" t="s" s="17">
        <v>1361</v>
      </c>
      <c r="H422" t="s" s="17">
        <v>1362</v>
      </c>
      <c r="I422" t="s" s="17">
        <v>181</v>
      </c>
      <c r="J422" t="s" s="32">
        <v>19</v>
      </c>
      <c r="K422" t="s" s="32">
        <v>19</v>
      </c>
      <c r="L422" t="s" s="32">
        <v>20</v>
      </c>
      <c r="M422" s="19"/>
      <c r="N422" t="s" s="29">
        <v>1262</v>
      </c>
      <c r="O422" t="s" s="17">
        <v>1363</v>
      </c>
      <c r="P422" t="s" s="32">
        <v>34</v>
      </c>
      <c r="Q422" t="s" s="32">
        <v>34</v>
      </c>
      <c r="R422" t="s" s="32">
        <v>34</v>
      </c>
      <c r="S422" t="s" s="32">
        <v>34</v>
      </c>
      <c r="T422" t="s" s="33">
        <v>1264</v>
      </c>
      <c r="U422" t="s" s="34">
        <v>1265</v>
      </c>
      <c r="V422" t="s" s="34">
        <v>1266</v>
      </c>
      <c r="W422" t="s" s="37">
        <v>1267</v>
      </c>
      <c r="X422" t="s" s="34">
        <v>1268</v>
      </c>
      <c r="Y422" s="26"/>
    </row>
    <row r="423" ht="16.2" customHeight="1" hidden="1">
      <c r="A423" t="s" s="17">
        <v>1226</v>
      </c>
      <c r="B423" t="s" s="17">
        <v>1227</v>
      </c>
      <c r="C423" t="s" s="28">
        <v>908</v>
      </c>
      <c r="D423" t="s" s="17">
        <v>1226</v>
      </c>
      <c r="E423" t="s" s="17">
        <v>1261</v>
      </c>
      <c r="F423" t="s" s="17">
        <v>21</v>
      </c>
      <c r="G423" t="s" s="17">
        <v>181</v>
      </c>
      <c r="H423" t="s" s="17">
        <v>1364</v>
      </c>
      <c r="I423" t="s" s="17">
        <v>1365</v>
      </c>
      <c r="J423" t="s" s="32">
        <v>19</v>
      </c>
      <c r="K423" t="s" s="32">
        <v>19</v>
      </c>
      <c r="L423" t="s" s="32">
        <v>20</v>
      </c>
      <c r="M423" s="19"/>
      <c r="N423" t="s" s="29">
        <v>1312</v>
      </c>
      <c r="O423" t="s" s="17">
        <v>1366</v>
      </c>
      <c r="P423" t="s" s="32">
        <v>34</v>
      </c>
      <c r="Q423" t="s" s="32">
        <v>34</v>
      </c>
      <c r="R423" t="s" s="32">
        <v>34</v>
      </c>
      <c r="S423" t="s" s="32">
        <v>34</v>
      </c>
      <c r="T423" t="s" s="33">
        <v>1264</v>
      </c>
      <c r="U423" t="s" s="34">
        <v>1265</v>
      </c>
      <c r="V423" t="s" s="34">
        <v>1266</v>
      </c>
      <c r="W423" t="s" s="37">
        <v>1267</v>
      </c>
      <c r="X423" t="s" s="34">
        <v>1268</v>
      </c>
      <c r="Y423" s="26"/>
    </row>
    <row r="424" ht="16.2" customHeight="1" hidden="1">
      <c r="A424" t="s" s="17">
        <v>1226</v>
      </c>
      <c r="B424" t="s" s="17">
        <v>1227</v>
      </c>
      <c r="C424" t="s" s="28">
        <v>908</v>
      </c>
      <c r="D424" t="s" s="17">
        <v>1226</v>
      </c>
      <c r="E424" t="s" s="17">
        <v>1261</v>
      </c>
      <c r="F424" t="s" s="17">
        <v>21</v>
      </c>
      <c r="G424" t="s" s="17">
        <v>181</v>
      </c>
      <c r="H424" t="s" s="17">
        <v>1310</v>
      </c>
      <c r="I424" t="s" s="17">
        <v>1367</v>
      </c>
      <c r="J424" t="s" s="32">
        <v>19</v>
      </c>
      <c r="K424" t="s" s="32">
        <v>19</v>
      </c>
      <c r="L424" t="s" s="32">
        <v>20</v>
      </c>
      <c r="M424" s="19"/>
      <c r="N424" t="s" s="29">
        <v>1368</v>
      </c>
      <c r="O424" t="s" s="17">
        <v>1369</v>
      </c>
      <c r="P424" t="s" s="32">
        <v>34</v>
      </c>
      <c r="Q424" t="s" s="32">
        <v>34</v>
      </c>
      <c r="R424" t="s" s="32">
        <v>34</v>
      </c>
      <c r="S424" t="s" s="32">
        <v>34</v>
      </c>
      <c r="T424" t="s" s="33">
        <v>1264</v>
      </c>
      <c r="U424" t="s" s="34">
        <v>1265</v>
      </c>
      <c r="V424" t="s" s="34">
        <v>1266</v>
      </c>
      <c r="W424" t="s" s="37">
        <v>1267</v>
      </c>
      <c r="X424" t="s" s="34">
        <v>1268</v>
      </c>
      <c r="Y424" s="26"/>
    </row>
    <row r="425" ht="16.2" customHeight="1" hidden="1">
      <c r="A425" t="s" s="17">
        <v>1226</v>
      </c>
      <c r="B425" t="s" s="17">
        <v>1227</v>
      </c>
      <c r="C425" t="s" s="28">
        <v>908</v>
      </c>
      <c r="D425" t="s" s="17">
        <v>1226</v>
      </c>
      <c r="E425" t="s" s="17">
        <v>1261</v>
      </c>
      <c r="F425" t="s" s="17">
        <v>21</v>
      </c>
      <c r="G425" t="s" s="17">
        <v>181</v>
      </c>
      <c r="H425" t="s" s="17">
        <v>1310</v>
      </c>
      <c r="I425" t="s" s="17">
        <v>1370</v>
      </c>
      <c r="J425" t="s" s="32">
        <v>19</v>
      </c>
      <c r="K425" t="s" s="32">
        <v>19</v>
      </c>
      <c r="L425" t="s" s="32">
        <v>20</v>
      </c>
      <c r="M425" s="19"/>
      <c r="N425" t="s" s="29">
        <v>1262</v>
      </c>
      <c r="O425" t="s" s="17">
        <v>1371</v>
      </c>
      <c r="P425" t="s" s="32">
        <v>34</v>
      </c>
      <c r="Q425" t="s" s="32">
        <v>34</v>
      </c>
      <c r="R425" t="s" s="32">
        <v>34</v>
      </c>
      <c r="S425" t="s" s="32">
        <v>34</v>
      </c>
      <c r="T425" t="s" s="33">
        <v>1264</v>
      </c>
      <c r="U425" t="s" s="34">
        <v>1265</v>
      </c>
      <c r="V425" t="s" s="34">
        <v>1266</v>
      </c>
      <c r="W425" t="s" s="37">
        <v>1267</v>
      </c>
      <c r="X425" t="s" s="34">
        <v>1268</v>
      </c>
      <c r="Y425" s="26"/>
    </row>
    <row r="426" ht="16.2" customHeight="1" hidden="1">
      <c r="A426" t="s" s="17">
        <v>1226</v>
      </c>
      <c r="B426" t="s" s="17">
        <v>1227</v>
      </c>
      <c r="C426" t="s" s="28">
        <v>908</v>
      </c>
      <c r="D426" t="s" s="17">
        <v>1226</v>
      </c>
      <c r="E426" t="s" s="17">
        <v>1261</v>
      </c>
      <c r="F426" t="s" s="17">
        <v>21</v>
      </c>
      <c r="G426" t="s" s="17">
        <v>181</v>
      </c>
      <c r="H426" t="s" s="17">
        <v>1310</v>
      </c>
      <c r="I426" t="s" s="17">
        <v>1372</v>
      </c>
      <c r="J426" t="s" s="32">
        <v>19</v>
      </c>
      <c r="K426" t="s" s="32">
        <v>19</v>
      </c>
      <c r="L426" t="s" s="32">
        <v>20</v>
      </c>
      <c r="M426" s="19"/>
      <c r="N426" t="s" s="29">
        <v>1262</v>
      </c>
      <c r="O426" t="s" s="17">
        <v>1373</v>
      </c>
      <c r="P426" t="s" s="32">
        <v>34</v>
      </c>
      <c r="Q426" t="s" s="32">
        <v>34</v>
      </c>
      <c r="R426" t="s" s="32">
        <v>34</v>
      </c>
      <c r="S426" t="s" s="32">
        <v>34</v>
      </c>
      <c r="T426" t="s" s="33">
        <v>1264</v>
      </c>
      <c r="U426" t="s" s="34">
        <v>1265</v>
      </c>
      <c r="V426" t="s" s="34">
        <v>1266</v>
      </c>
      <c r="W426" t="s" s="37">
        <v>1267</v>
      </c>
      <c r="X426" t="s" s="34">
        <v>1268</v>
      </c>
      <c r="Y426" s="26"/>
    </row>
    <row r="427" ht="16.2" customHeight="1" hidden="1">
      <c r="A427" t="s" s="17">
        <v>1226</v>
      </c>
      <c r="B427" t="s" s="17">
        <v>1227</v>
      </c>
      <c r="C427" t="s" s="28">
        <v>908</v>
      </c>
      <c r="D427" t="s" s="17">
        <v>1226</v>
      </c>
      <c r="E427" t="s" s="17">
        <v>1261</v>
      </c>
      <c r="F427" t="s" s="17">
        <v>21</v>
      </c>
      <c r="G427" t="s" s="17">
        <v>181</v>
      </c>
      <c r="H427" t="s" s="17">
        <v>1000</v>
      </c>
      <c r="I427" t="s" s="17">
        <v>1374</v>
      </c>
      <c r="J427" t="s" s="32">
        <v>19</v>
      </c>
      <c r="K427" t="s" s="32">
        <v>19</v>
      </c>
      <c r="L427" t="s" s="32">
        <v>20</v>
      </c>
      <c r="M427" s="19"/>
      <c r="N427" t="s" s="29">
        <v>1368</v>
      </c>
      <c r="O427" t="s" s="17">
        <v>1375</v>
      </c>
      <c r="P427" t="s" s="32">
        <v>34</v>
      </c>
      <c r="Q427" t="s" s="32">
        <v>34</v>
      </c>
      <c r="R427" t="s" s="32">
        <v>34</v>
      </c>
      <c r="S427" t="s" s="32">
        <v>34</v>
      </c>
      <c r="T427" t="s" s="33">
        <v>1264</v>
      </c>
      <c r="U427" t="s" s="34">
        <v>1265</v>
      </c>
      <c r="V427" t="s" s="34">
        <v>1266</v>
      </c>
      <c r="W427" t="s" s="37">
        <v>1267</v>
      </c>
      <c r="X427" t="s" s="34">
        <v>1268</v>
      </c>
      <c r="Y427" s="26"/>
    </row>
    <row r="428" ht="16.2" customHeight="1" hidden="1">
      <c r="A428" t="s" s="17">
        <v>1226</v>
      </c>
      <c r="B428" t="s" s="17">
        <v>1227</v>
      </c>
      <c r="C428" t="s" s="28">
        <v>908</v>
      </c>
      <c r="D428" t="s" s="17">
        <v>1226</v>
      </c>
      <c r="E428" t="s" s="17">
        <v>1261</v>
      </c>
      <c r="F428" t="s" s="17">
        <v>21</v>
      </c>
      <c r="G428" t="s" s="17">
        <v>181</v>
      </c>
      <c r="H428" t="s" s="17">
        <v>1000</v>
      </c>
      <c r="I428" t="s" s="17">
        <v>1376</v>
      </c>
      <c r="J428" t="s" s="32">
        <v>19</v>
      </c>
      <c r="K428" t="s" s="32">
        <v>19</v>
      </c>
      <c r="L428" t="s" s="32">
        <v>20</v>
      </c>
      <c r="M428" s="19"/>
      <c r="N428" t="s" s="29">
        <v>1368</v>
      </c>
      <c r="O428" t="s" s="17">
        <v>1377</v>
      </c>
      <c r="P428" t="s" s="32">
        <v>34</v>
      </c>
      <c r="Q428" t="s" s="32">
        <v>34</v>
      </c>
      <c r="R428" t="s" s="32">
        <v>34</v>
      </c>
      <c r="S428" t="s" s="32">
        <v>34</v>
      </c>
      <c r="T428" t="s" s="33">
        <v>1264</v>
      </c>
      <c r="U428" t="s" s="34">
        <v>1265</v>
      </c>
      <c r="V428" t="s" s="34">
        <v>1266</v>
      </c>
      <c r="W428" t="s" s="37">
        <v>1267</v>
      </c>
      <c r="X428" t="s" s="34">
        <v>1268</v>
      </c>
      <c r="Y428" s="26"/>
    </row>
    <row r="429" ht="16.2" customHeight="1" hidden="1">
      <c r="A429" t="s" s="17">
        <v>1226</v>
      </c>
      <c r="B429" t="s" s="17">
        <v>1227</v>
      </c>
      <c r="C429" t="s" s="28">
        <v>908</v>
      </c>
      <c r="D429" t="s" s="17">
        <v>1226</v>
      </c>
      <c r="E429" t="s" s="17">
        <v>1261</v>
      </c>
      <c r="F429" t="s" s="17">
        <v>21</v>
      </c>
      <c r="G429" t="s" s="17">
        <v>181</v>
      </c>
      <c r="H429" t="s" s="17">
        <v>1284</v>
      </c>
      <c r="I429" t="s" s="17">
        <v>1378</v>
      </c>
      <c r="J429" t="s" s="32">
        <v>19</v>
      </c>
      <c r="K429" t="s" s="32">
        <v>19</v>
      </c>
      <c r="L429" t="s" s="32">
        <v>20</v>
      </c>
      <c r="M429" s="19"/>
      <c r="N429" t="s" s="29">
        <v>34</v>
      </c>
      <c r="O429" t="s" s="17">
        <v>1379</v>
      </c>
      <c r="P429" t="s" s="32">
        <v>34</v>
      </c>
      <c r="Q429" t="s" s="32">
        <v>34</v>
      </c>
      <c r="R429" t="s" s="32">
        <v>34</v>
      </c>
      <c r="S429" t="s" s="32">
        <v>34</v>
      </c>
      <c r="T429" t="s" s="33">
        <v>1264</v>
      </c>
      <c r="U429" t="s" s="34">
        <v>1265</v>
      </c>
      <c r="V429" t="s" s="34">
        <v>1266</v>
      </c>
      <c r="W429" t="s" s="37">
        <v>1267</v>
      </c>
      <c r="X429" t="s" s="34">
        <v>1268</v>
      </c>
      <c r="Y429" s="26"/>
    </row>
    <row r="430" ht="16.2" customHeight="1" hidden="1">
      <c r="A430" t="s" s="17">
        <v>1226</v>
      </c>
      <c r="B430" t="s" s="17">
        <v>1227</v>
      </c>
      <c r="C430" t="s" s="28">
        <v>908</v>
      </c>
      <c r="D430" t="s" s="17">
        <v>1226</v>
      </c>
      <c r="E430" t="s" s="17">
        <v>1380</v>
      </c>
      <c r="F430" t="s" s="17">
        <v>21</v>
      </c>
      <c r="G430" t="s" s="17">
        <v>181</v>
      </c>
      <c r="H430" t="s" s="17">
        <v>1000</v>
      </c>
      <c r="I430" t="s" s="17">
        <v>1381</v>
      </c>
      <c r="J430" t="s" s="32">
        <v>19</v>
      </c>
      <c r="K430" t="s" s="32">
        <v>19</v>
      </c>
      <c r="L430" t="s" s="32">
        <v>20</v>
      </c>
      <c r="M430" s="19"/>
      <c r="N430" t="s" s="29">
        <v>1312</v>
      </c>
      <c r="O430" t="s" s="31">
        <v>1382</v>
      </c>
      <c r="P430" t="s" s="32">
        <v>34</v>
      </c>
      <c r="Q430" t="s" s="32">
        <v>34</v>
      </c>
      <c r="R430" t="s" s="32">
        <v>34</v>
      </c>
      <c r="S430" t="s" s="32">
        <v>34</v>
      </c>
      <c r="T430" t="s" s="33">
        <v>1383</v>
      </c>
      <c r="U430" t="s" s="34">
        <v>1384</v>
      </c>
      <c r="V430" t="s" s="34">
        <v>1385</v>
      </c>
      <c r="W430" t="s" s="45">
        <v>1386</v>
      </c>
      <c r="X430" s="24"/>
      <c r="Y430" s="26"/>
    </row>
    <row r="431" ht="16.2" customHeight="1" hidden="1">
      <c r="A431" t="s" s="17">
        <v>1226</v>
      </c>
      <c r="B431" t="s" s="17">
        <v>1227</v>
      </c>
      <c r="C431" t="s" s="28">
        <v>908</v>
      </c>
      <c r="D431" t="s" s="17">
        <v>1226</v>
      </c>
      <c r="E431" t="s" s="17">
        <v>1380</v>
      </c>
      <c r="F431" t="s" s="17">
        <v>21</v>
      </c>
      <c r="G431" t="s" s="17">
        <v>181</v>
      </c>
      <c r="H431" t="s" s="17">
        <v>1000</v>
      </c>
      <c r="I431" t="s" s="17">
        <v>1387</v>
      </c>
      <c r="J431" t="s" s="32">
        <v>19</v>
      </c>
      <c r="K431" t="s" s="32">
        <v>19</v>
      </c>
      <c r="L431" t="s" s="32">
        <v>20</v>
      </c>
      <c r="M431" s="19"/>
      <c r="N431" t="s" s="29">
        <v>1262</v>
      </c>
      <c r="O431" t="s" s="31">
        <v>1388</v>
      </c>
      <c r="P431" t="s" s="32">
        <v>34</v>
      </c>
      <c r="Q431" t="s" s="32">
        <v>34</v>
      </c>
      <c r="R431" t="s" s="32">
        <v>34</v>
      </c>
      <c r="S431" t="s" s="32">
        <v>34</v>
      </c>
      <c r="T431" t="s" s="33">
        <v>1383</v>
      </c>
      <c r="U431" t="s" s="34">
        <v>1384</v>
      </c>
      <c r="V431" t="s" s="34">
        <v>1385</v>
      </c>
      <c r="W431" t="s" s="45">
        <v>1386</v>
      </c>
      <c r="X431" s="24"/>
      <c r="Y431" s="26"/>
    </row>
    <row r="432" ht="16.2" customHeight="1" hidden="1">
      <c r="A432" s="182"/>
      <c r="B432" t="s" s="28">
        <v>674</v>
      </c>
      <c r="C432" s="19"/>
      <c r="D432" s="21"/>
      <c r="E432" t="s" s="17">
        <v>790</v>
      </c>
      <c r="F432" s="21"/>
      <c r="G432" s="21"/>
      <c r="H432" t="s" s="17">
        <v>1389</v>
      </c>
      <c r="I432" t="s" s="17">
        <v>86</v>
      </c>
      <c r="J432" s="20"/>
      <c r="K432" s="94"/>
      <c r="L432" s="94"/>
      <c r="M432" s="19"/>
      <c r="N432" s="20"/>
      <c r="O432" t="s" s="17">
        <v>1390</v>
      </c>
      <c r="P432" t="s" s="32">
        <v>40</v>
      </c>
      <c r="Q432" t="s" s="32">
        <v>40</v>
      </c>
      <c r="R432" t="s" s="32">
        <v>40</v>
      </c>
      <c r="S432" t="s" s="32">
        <v>40</v>
      </c>
      <c r="T432" t="s" s="33">
        <v>1391</v>
      </c>
      <c r="U432" t="s" s="34">
        <v>510</v>
      </c>
      <c r="V432" t="s" s="34">
        <v>1392</v>
      </c>
      <c r="W432" t="s" s="37">
        <v>1393</v>
      </c>
      <c r="X432" s="24"/>
      <c r="Y432" s="26"/>
    </row>
    <row r="433" ht="10.2" customHeight="1" hidden="1">
      <c r="A433" s="183"/>
      <c r="B433" s="183"/>
      <c r="C433" s="183"/>
      <c r="D433" s="183"/>
      <c r="E433" s="183"/>
      <c r="F433" s="183"/>
      <c r="G433" s="183"/>
      <c r="H433" s="183"/>
      <c r="I433" s="183"/>
      <c r="J433" s="184"/>
      <c r="K433" s="183"/>
      <c r="L433" s="183"/>
      <c r="M433" s="183"/>
      <c r="N433" s="184"/>
      <c r="O433" s="183"/>
      <c r="P433" s="184"/>
      <c r="Q433" s="184"/>
      <c r="R433" s="184"/>
      <c r="S433" s="185"/>
      <c r="T433" s="186"/>
      <c r="U433" s="186"/>
      <c r="V433" s="85"/>
      <c r="W433" s="186"/>
      <c r="X433" s="187"/>
      <c r="Y433" s="127"/>
    </row>
    <row r="434" ht="10.2" customHeight="1" hidden="1">
      <c r="A434" s="188"/>
      <c r="B434" s="188"/>
      <c r="C434" s="188"/>
      <c r="D434" s="188"/>
      <c r="E434" s="188"/>
      <c r="F434" s="188"/>
      <c r="G434" s="188"/>
      <c r="H434" s="188"/>
      <c r="I434" s="188"/>
      <c r="J434" s="189"/>
      <c r="K434" s="188"/>
      <c r="L434" s="188"/>
      <c r="M434" s="188"/>
      <c r="N434" s="189"/>
      <c r="O434" s="188"/>
      <c r="P434" s="189"/>
      <c r="Q434" s="189"/>
      <c r="R434" s="189"/>
      <c r="S434" s="190"/>
      <c r="T434" s="186"/>
      <c r="U434" s="186"/>
      <c r="V434" s="85"/>
      <c r="W434" s="186"/>
      <c r="X434" s="187"/>
      <c r="Y434" s="129"/>
    </row>
    <row r="435" ht="10.2" customHeight="1" hidden="1">
      <c r="A435" s="188"/>
      <c r="B435" s="188"/>
      <c r="C435" s="188"/>
      <c r="D435" s="188"/>
      <c r="E435" s="188"/>
      <c r="F435" s="188"/>
      <c r="G435" s="188"/>
      <c r="H435" s="188"/>
      <c r="I435" s="188"/>
      <c r="J435" s="189"/>
      <c r="K435" s="188"/>
      <c r="L435" s="188"/>
      <c r="M435" s="188"/>
      <c r="N435" s="189"/>
      <c r="O435" s="188"/>
      <c r="P435" s="189"/>
      <c r="Q435" s="189"/>
      <c r="R435" s="189"/>
      <c r="S435" s="190"/>
      <c r="T435" s="186"/>
      <c r="U435" s="191"/>
      <c r="V435" s="192"/>
      <c r="W435" s="192"/>
      <c r="X435" s="193"/>
      <c r="Y435" s="188"/>
    </row>
    <row r="436" ht="10.2" customHeight="1" hidden="1">
      <c r="A436" s="188"/>
      <c r="B436" s="188"/>
      <c r="C436" s="188"/>
      <c r="D436" s="188"/>
      <c r="E436" s="188"/>
      <c r="F436" s="188"/>
      <c r="G436" s="188"/>
      <c r="H436" s="188"/>
      <c r="I436" s="188"/>
      <c r="J436" s="189"/>
      <c r="K436" s="188"/>
      <c r="L436" s="188"/>
      <c r="M436" s="188"/>
      <c r="N436" s="189"/>
      <c r="O436" s="188"/>
      <c r="P436" s="189"/>
      <c r="Q436" s="189"/>
      <c r="R436" s="189"/>
      <c r="S436" s="190"/>
      <c r="T436" s="186"/>
      <c r="U436" s="186"/>
      <c r="V436" s="85"/>
      <c r="W436" s="186"/>
      <c r="X436" s="187"/>
      <c r="Y436" s="129"/>
    </row>
    <row r="437" ht="10.2" customHeight="1" hidden="1">
      <c r="A437" s="188"/>
      <c r="B437" s="188"/>
      <c r="C437" s="188"/>
      <c r="D437" s="188"/>
      <c r="E437" s="188"/>
      <c r="F437" s="188"/>
      <c r="G437" s="188"/>
      <c r="H437" s="188"/>
      <c r="I437" s="188"/>
      <c r="J437" s="189"/>
      <c r="K437" s="188"/>
      <c r="L437" s="188"/>
      <c r="M437" s="188"/>
      <c r="N437" s="189"/>
      <c r="O437" s="188"/>
      <c r="P437" s="189"/>
      <c r="Q437" s="189"/>
      <c r="R437" s="189"/>
      <c r="S437" s="190"/>
      <c r="T437" t="s" s="194">
        <v>1394</v>
      </c>
      <c r="U437" s="186"/>
      <c r="V437" s="85"/>
      <c r="W437" t="s" s="194">
        <v>1395</v>
      </c>
      <c r="X437" t="s" s="195">
        <v>1396</v>
      </c>
      <c r="Y437" s="129"/>
    </row>
    <row r="438" ht="10.2" customHeight="1" hidden="1">
      <c r="A438" s="188"/>
      <c r="B438" s="188"/>
      <c r="C438" s="188"/>
      <c r="D438" s="188"/>
      <c r="E438" s="188"/>
      <c r="F438" s="188"/>
      <c r="G438" s="188"/>
      <c r="H438" s="188"/>
      <c r="I438" s="188"/>
      <c r="J438" s="189"/>
      <c r="K438" s="188"/>
      <c r="L438" s="188"/>
      <c r="M438" s="188"/>
      <c r="N438" s="189"/>
      <c r="O438" s="188"/>
      <c r="P438" s="189"/>
      <c r="Q438" s="189"/>
      <c r="R438" s="189"/>
      <c r="S438" s="190"/>
      <c r="T438" t="s" s="194">
        <v>1397</v>
      </c>
      <c r="U438" s="186"/>
      <c r="V438" s="85"/>
      <c r="W438" t="s" s="194">
        <v>1398</v>
      </c>
      <c r="X438" t="s" s="195">
        <v>1396</v>
      </c>
      <c r="Y438" s="129"/>
    </row>
    <row r="439" ht="10.2" customHeight="1" hidden="1">
      <c r="A439" s="188"/>
      <c r="B439" s="188"/>
      <c r="C439" s="188"/>
      <c r="D439" s="188"/>
      <c r="E439" s="188"/>
      <c r="F439" s="188"/>
      <c r="G439" s="188"/>
      <c r="H439" s="188"/>
      <c r="I439" s="188"/>
      <c r="J439" s="189"/>
      <c r="K439" s="188"/>
      <c r="L439" s="188"/>
      <c r="M439" s="188"/>
      <c r="N439" s="189"/>
      <c r="O439" s="188"/>
      <c r="P439" s="189"/>
      <c r="Q439" s="189"/>
      <c r="R439" s="189"/>
      <c r="S439" s="190"/>
      <c r="T439" t="s" s="194">
        <v>1399</v>
      </c>
      <c r="U439" s="186"/>
      <c r="V439" s="85"/>
      <c r="W439" t="s" s="194">
        <v>1400</v>
      </c>
      <c r="X439" t="s" s="195">
        <v>1396</v>
      </c>
      <c r="Y439" s="129"/>
    </row>
    <row r="440" ht="10.2" customHeight="1" hidden="1">
      <c r="A440" s="188"/>
      <c r="B440" s="188"/>
      <c r="C440" s="188"/>
      <c r="D440" s="188"/>
      <c r="E440" s="188"/>
      <c r="F440" s="188"/>
      <c r="G440" s="188"/>
      <c r="H440" s="188"/>
      <c r="I440" s="188"/>
      <c r="J440" s="189"/>
      <c r="K440" s="188"/>
      <c r="L440" s="188"/>
      <c r="M440" s="188"/>
      <c r="N440" s="189"/>
      <c r="O440" s="188"/>
      <c r="P440" s="189"/>
      <c r="Q440" s="189"/>
      <c r="R440" s="189"/>
      <c r="S440" s="190"/>
      <c r="T440" t="s" s="194">
        <v>1401</v>
      </c>
      <c r="U440" s="186"/>
      <c r="V440" s="85"/>
      <c r="W440" t="s" s="194">
        <v>1402</v>
      </c>
      <c r="X440" t="s" s="195">
        <v>1396</v>
      </c>
      <c r="Y440" s="129"/>
    </row>
    <row r="441" ht="10.2" customHeight="1" hidden="1">
      <c r="A441" s="188"/>
      <c r="B441" s="188"/>
      <c r="C441" s="188"/>
      <c r="D441" s="188"/>
      <c r="E441" s="188"/>
      <c r="F441" s="188"/>
      <c r="G441" s="188"/>
      <c r="H441" s="188"/>
      <c r="I441" s="188"/>
      <c r="J441" s="189"/>
      <c r="K441" s="188"/>
      <c r="L441" s="188"/>
      <c r="M441" s="188"/>
      <c r="N441" s="189"/>
      <c r="O441" s="188"/>
      <c r="P441" s="189"/>
      <c r="Q441" s="189"/>
      <c r="R441" s="189"/>
      <c r="S441" s="190"/>
      <c r="T441" t="s" s="194">
        <v>1403</v>
      </c>
      <c r="U441" s="186"/>
      <c r="V441" s="85"/>
      <c r="W441" t="s" s="194">
        <v>1404</v>
      </c>
      <c r="X441" t="s" s="195">
        <v>1396</v>
      </c>
      <c r="Y441" s="129"/>
    </row>
    <row r="442" ht="10.2" customHeight="1" hidden="1">
      <c r="A442" s="188"/>
      <c r="B442" s="188"/>
      <c r="C442" s="188"/>
      <c r="D442" s="188"/>
      <c r="E442" s="188"/>
      <c r="F442" s="188"/>
      <c r="G442" s="188"/>
      <c r="H442" s="188"/>
      <c r="I442" s="188"/>
      <c r="J442" s="189"/>
      <c r="K442" s="188"/>
      <c r="L442" s="188"/>
      <c r="M442" s="188"/>
      <c r="N442" s="189"/>
      <c r="O442" s="188"/>
      <c r="P442" s="189"/>
      <c r="Q442" s="189"/>
      <c r="R442" s="189"/>
      <c r="S442" s="190"/>
      <c r="T442" t="s" s="194">
        <v>1405</v>
      </c>
      <c r="U442" s="186"/>
      <c r="V442" s="85"/>
      <c r="W442" t="s" s="194">
        <v>1406</v>
      </c>
      <c r="X442" t="s" s="195">
        <v>1396</v>
      </c>
      <c r="Y442" s="129"/>
    </row>
    <row r="443" ht="10.2" customHeight="1" hidden="1">
      <c r="A443" s="188"/>
      <c r="B443" s="188"/>
      <c r="C443" s="188"/>
      <c r="D443" s="188"/>
      <c r="E443" s="188"/>
      <c r="F443" s="188"/>
      <c r="G443" s="188"/>
      <c r="H443" s="188"/>
      <c r="I443" s="188"/>
      <c r="J443" s="189"/>
      <c r="K443" s="188"/>
      <c r="L443" s="188"/>
      <c r="M443" s="188"/>
      <c r="N443" s="189"/>
      <c r="O443" s="188"/>
      <c r="P443" s="189"/>
      <c r="Q443" s="189"/>
      <c r="R443" s="189"/>
      <c r="S443" s="190"/>
      <c r="T443" t="s" s="194">
        <v>663</v>
      </c>
      <c r="U443" s="186"/>
      <c r="V443" s="85"/>
      <c r="W443" t="s" s="194">
        <v>1407</v>
      </c>
      <c r="X443" t="s" s="195">
        <v>1396</v>
      </c>
      <c r="Y443" s="129"/>
    </row>
    <row r="444" ht="10.8" customHeight="1" hidden="1">
      <c r="A444" s="188"/>
      <c r="B444" s="188"/>
      <c r="C444" s="188"/>
      <c r="D444" s="188"/>
      <c r="E444" s="188"/>
      <c r="F444" s="188"/>
      <c r="G444" s="188"/>
      <c r="H444" s="188"/>
      <c r="I444" s="188"/>
      <c r="J444" s="189"/>
      <c r="K444" s="188"/>
      <c r="L444" s="188"/>
      <c r="M444" s="188"/>
      <c r="N444" s="189"/>
      <c r="O444" s="188"/>
      <c r="P444" s="189"/>
      <c r="Q444" s="189"/>
      <c r="R444" s="189"/>
      <c r="S444" s="190"/>
      <c r="T444" t="s" s="196">
        <v>1408</v>
      </c>
      <c r="U444" t="s" s="196">
        <v>904</v>
      </c>
      <c r="V444" t="s" s="132">
        <v>905</v>
      </c>
      <c r="W444" t="s" s="196">
        <v>906</v>
      </c>
      <c r="X444" t="s" s="197">
        <v>907</v>
      </c>
      <c r="Y444" s="129"/>
    </row>
    <row r="445" ht="10.2" customHeight="1" hidden="1">
      <c r="A445" s="188"/>
      <c r="B445" s="188"/>
      <c r="C445" s="188"/>
      <c r="D445" s="188"/>
      <c r="E445" s="188"/>
      <c r="F445" s="188"/>
      <c r="G445" s="188"/>
      <c r="H445" s="188"/>
      <c r="I445" s="188"/>
      <c r="J445" s="189"/>
      <c r="K445" s="188"/>
      <c r="L445" s="188"/>
      <c r="M445" s="188"/>
      <c r="N445" s="189"/>
      <c r="O445" s="188"/>
      <c r="P445" s="189"/>
      <c r="Q445" s="189"/>
      <c r="R445" s="189"/>
      <c r="S445" s="189"/>
      <c r="T445" s="198"/>
      <c r="U445" s="198"/>
      <c r="V445" s="199"/>
      <c r="W445" s="199"/>
      <c r="X445" s="198"/>
      <c r="Y445" s="188"/>
    </row>
    <row r="446" ht="10.2" customHeight="1" hidden="1">
      <c r="A446" s="188"/>
      <c r="B446" s="188"/>
      <c r="C446" s="188"/>
      <c r="D446" s="188"/>
      <c r="E446" s="188"/>
      <c r="F446" s="188"/>
      <c r="G446" s="188"/>
      <c r="H446" s="188"/>
      <c r="I446" s="188"/>
      <c r="J446" s="189"/>
      <c r="K446" s="188"/>
      <c r="L446" s="188"/>
      <c r="M446" s="188"/>
      <c r="N446" s="189"/>
      <c r="O446" s="188"/>
      <c r="P446" s="189"/>
      <c r="Q446" s="189"/>
      <c r="R446" s="189"/>
      <c r="S446" s="189"/>
      <c r="T446" s="188"/>
      <c r="U446" s="188"/>
      <c r="V446" s="189"/>
      <c r="W446" s="189"/>
      <c r="X446" s="188"/>
      <c r="Y446" s="188"/>
    </row>
    <row r="447" ht="10.2" customHeight="1" hidden="1">
      <c r="A447" s="188"/>
      <c r="B447" s="188"/>
      <c r="C447" s="188"/>
      <c r="D447" s="188"/>
      <c r="E447" s="188"/>
      <c r="F447" s="188"/>
      <c r="G447" s="188"/>
      <c r="H447" s="188"/>
      <c r="I447" s="188"/>
      <c r="J447" s="189"/>
      <c r="K447" s="188"/>
      <c r="L447" s="188"/>
      <c r="M447" s="188"/>
      <c r="N447" s="189"/>
      <c r="O447" s="188"/>
      <c r="P447" s="189"/>
      <c r="Q447" s="189"/>
      <c r="R447" s="189"/>
      <c r="S447" s="189"/>
      <c r="T447" s="188"/>
      <c r="U447" s="188"/>
      <c r="V447" s="189"/>
      <c r="W447" s="189"/>
      <c r="X447" s="188"/>
      <c r="Y447" s="188"/>
    </row>
    <row r="448" ht="10.2" customHeight="1" hidden="1">
      <c r="A448" s="188"/>
      <c r="B448" s="188"/>
      <c r="C448" s="188"/>
      <c r="D448" s="188"/>
      <c r="E448" s="188"/>
      <c r="F448" s="188"/>
      <c r="G448" s="188"/>
      <c r="H448" s="188"/>
      <c r="I448" s="188"/>
      <c r="J448" s="189"/>
      <c r="K448" s="188"/>
      <c r="L448" s="188"/>
      <c r="M448" s="188"/>
      <c r="N448" s="189"/>
      <c r="O448" s="188"/>
      <c r="P448" s="189"/>
      <c r="Q448" s="189"/>
      <c r="R448" s="189"/>
      <c r="S448" s="189"/>
      <c r="T448" s="188"/>
      <c r="U448" s="188"/>
      <c r="V448" s="189"/>
      <c r="W448" s="189"/>
      <c r="X448" s="188"/>
      <c r="Y448" s="188"/>
    </row>
    <row r="449" ht="10.2" customHeight="1" hidden="1">
      <c r="A449" s="188"/>
      <c r="B449" s="188"/>
      <c r="C449" s="188"/>
      <c r="D449" s="188"/>
      <c r="E449" s="188"/>
      <c r="F449" s="188"/>
      <c r="G449" s="188"/>
      <c r="H449" s="188"/>
      <c r="I449" s="188"/>
      <c r="J449" s="189"/>
      <c r="K449" s="188"/>
      <c r="L449" s="188"/>
      <c r="M449" s="188"/>
      <c r="N449" s="189"/>
      <c r="O449" s="188"/>
      <c r="P449" s="189"/>
      <c r="Q449" s="189"/>
      <c r="R449" s="189"/>
      <c r="S449" s="189"/>
      <c r="T449" s="188"/>
      <c r="U449" s="188"/>
      <c r="V449" s="189"/>
      <c r="W449" s="189"/>
      <c r="X449" s="188"/>
      <c r="Y449" s="188"/>
    </row>
    <row r="450" ht="10.2" customHeight="1" hidden="1">
      <c r="A450" s="188"/>
      <c r="B450" s="188"/>
      <c r="C450" s="188"/>
      <c r="D450" s="188"/>
      <c r="E450" s="188"/>
      <c r="F450" s="188"/>
      <c r="G450" s="188"/>
      <c r="H450" s="188"/>
      <c r="I450" s="188"/>
      <c r="J450" s="189"/>
      <c r="K450" s="188"/>
      <c r="L450" s="188"/>
      <c r="M450" s="188"/>
      <c r="N450" s="189"/>
      <c r="O450" s="188"/>
      <c r="P450" s="189"/>
      <c r="Q450" s="189"/>
      <c r="R450" s="189"/>
      <c r="S450" s="189"/>
      <c r="T450" s="188"/>
      <c r="U450" s="188"/>
      <c r="V450" s="189"/>
      <c r="W450" s="189"/>
      <c r="X450" s="188"/>
      <c r="Y450" s="188"/>
    </row>
    <row r="451" ht="15" customHeight="1">
      <c r="A451" s="200"/>
      <c r="B451" s="183"/>
      <c r="C451" s="183"/>
      <c r="D451" s="183"/>
      <c r="E451" s="183"/>
      <c r="F451" s="183"/>
      <c r="G451" s="183"/>
      <c r="H451" s="183"/>
      <c r="I451" s="183"/>
      <c r="J451" s="184"/>
      <c r="K451" s="183"/>
      <c r="L451" s="183"/>
      <c r="M451" s="183"/>
      <c r="N451" s="184"/>
      <c r="O451" s="183"/>
      <c r="P451" s="184"/>
      <c r="Q451" s="184"/>
      <c r="R451" s="184"/>
      <c r="S451" s="184"/>
      <c r="T451" s="183"/>
      <c r="U451" s="183"/>
      <c r="V451" s="184"/>
      <c r="W451" s="184"/>
      <c r="X451" s="183"/>
      <c r="Y451" s="200"/>
    </row>
  </sheetData>
  <mergeCells count="2">
    <mergeCell ref="V164:V165"/>
    <mergeCell ref="W164:W165"/>
  </mergeCells>
  <hyperlinks>
    <hyperlink ref="O6" r:id="rId1" location="" tooltip="" display="http://portal.ucm.cl/content/uploads/2017/10/malla-construccion-civil-ucm-2018.pdf"/>
    <hyperlink ref="W6" r:id="rId2" location="" tooltip="" display="jvilches@ucm.cl"/>
    <hyperlink ref="W8" r:id="rId3" location="" tooltip="" display="magisterenconstruccion@uc.cl"/>
    <hyperlink ref="O11" r:id="rId4" location="" tooltip="" display="https://admision.usach.cl/sites/default/files/mallas_carreras/ingenieria_de_ejecucion_en_geomensura.pdf"/>
    <hyperlink ref="W11" r:id="rId5" location="" tooltip="" display="monica.castro@usach.cl"/>
    <hyperlink ref="O12" r:id="rId6" location="" tooltip="" display="https://intranetua.uantof.cl/pages/carreras/malla_ing_civ_geomatica.php?parametro=carrera"/>
    <hyperlink ref="O27" r:id="rId7" location="" tooltip="" display="http://www.ucentral.cl/diplomado-en-arquitectura-de-informacion-y-experiencia-de-usuario/prontus_ucentral2012/2014-12-29/160633.html"/>
    <hyperlink ref="O28" r:id="rId8" location="" tooltip="" display="http://www.ucentral.cl/diplomado-diseno-construccion-y-rehabilitacion-de-pavimentos-asfalticos/prontus_ucentral2012/2013-12-31/113319.html"/>
    <hyperlink ref="O29" r:id="rId9" location="" tooltip="" display="http://www.userena.cl/images/archivos/postgrado/Diplomado_en_Diseo_y_Calculo_de_Ingenieria_en_Estructuras_Mecanicas_Asistido_por_Computador.pdf"/>
    <hyperlink ref="W31" r:id="rId10" location="" tooltip="" display="docenciaoocc@usach.cl"/>
    <hyperlink ref="O34" r:id="rId11" location="" tooltip="" display="http://portal.ucm.cl/content/uploads/2017/10/malla-ingenieria-en-construccion-ucm-2018.pdf"/>
    <hyperlink ref="O35" r:id="rId12" location="" tooltip="" display="http://admision.udec.cl/themes/garland/mallas/losang/ingeneriageomatica.pdf"/>
    <hyperlink ref="O36" r:id="rId13" location="" tooltip="" display="http://oocc-usach.cl/wp-content/uploads/2014/08/MALLACONC2017-1.pdf"/>
    <hyperlink ref="O39" r:id="rId14" location="" tooltip="" display="http://www.pucv.cl/pucv/facultad-de-arquitectura-y-urbanismo/postgrados/magister-en-arquitectura-y-diseno-mencion-nautico-y-maritimo/magister-en-arquitectura-y-diseno-mencion-nautico-y-maritimo/2015-06-30/095122.html"/>
    <hyperlink ref="O40" r:id="rId15" location="" tooltip="" display="http://www.ucentral.cl/magister-en-arquitectura-y-diseno-contemporaneo/postgrado/2016-11-28/222332.html"/>
    <hyperlink ref="W41" r:id="rId16" location="" tooltip="" display="postgrado@uchilefau.cl"/>
    <hyperlink ref="O47" r:id="rId17" location="" tooltip="" display="http://estudiosurbanos.uc.cl/programas/planificador-urbano#estructura-curricular-del-t%C3%ADtulo-profesional-de-planificador-urbano"/>
    <hyperlink ref="O48" r:id="rId18" location="" tooltip="" display="http://www.uach.cl/dw/admision/plandeestudio.php?car=1817"/>
    <hyperlink ref="O50" r:id="rId19" location="" tooltip="" display="https://vrac.utem.cl/investigacion/postgrado/magister-en-eficiencia-energetica-y-sustentabilidad-mencion-edificacion/"/>
    <hyperlink ref="W50" r:id="rId20" location="" tooltip="" display="magister.eficienciaenergetica@utem.cl"/>
    <hyperlink ref="O51" r:id="rId21" location="" tooltip="" display="http://www.postgrado.usach.cl/es/programas-de-estudios/magister-en-geomatica"/>
    <hyperlink ref="O53" r:id="rId22" location="" tooltip="" display="https://www.pucv.cl/pucv/pregrado/ingenieria-civil/2015-06-11/170805.html"/>
    <hyperlink ref="O55" r:id="rId23" location="" tooltip="" display="http://www.pucv.cl/pucv/facultad-de-ingenieria/postgrados/magister-en-mecanismo-de-desarrollo-limpio-y-eficiencia-energetica/magister-en-mecanismo-de-desarrollo-limpio-y-eficiencia-energetica/2015-06-30/162847.html"/>
    <hyperlink ref="W58" r:id="rId24" location="" tooltip="" display="iquique@inacap.cl"/>
    <hyperlink ref="O76" r:id="rId25" location="" tooltip="" display="http://www.ucentral.cl/prontus_ucentral2012/site/edic/base/port/f_ingenieria_civil_obras_civiles.html"/>
    <hyperlink ref="O77" r:id="rId26" location="" tooltip="" display="https://admision.uautonoma.cl/facultades/facultad-de-arquitectura-y-construccion/ingenieria-en-construccion/"/>
    <hyperlink ref="O78" r:id="rId27" location="" tooltip="" display="https://admision.uautonoma.cl/facultades/facultad-de-arquitectura-y-construccion/ingenieria-en-construccion/"/>
    <hyperlink ref="O79" r:id="rId28" location="" tooltip="" display="https://admision.uautonoma.cl/facultades/facultad-de-arquitectura-y-construccion/ingenieria-en-construccion/"/>
    <hyperlink ref="O80" r:id="rId29" location="" tooltip="" display="http://www.uach.cl/dw/admision/plandeestudio.php?car=1737"/>
    <hyperlink ref="W82" r:id="rId30" location="" tooltip="" display="alejandro.torres@ucentral.cl"/>
    <hyperlink ref="O83" r:id="rId31" location="" tooltip="" display="http://www.ingenieriacivil.cl/index.php/2014-04-01-21-57-34/malla-curricular"/>
    <hyperlink ref="W85" r:id="rId32" location="" tooltip="" display="mgazmuri@uandes.cl"/>
    <hyperlink ref="O94" r:id="rId33" location="" tooltip="" display="http://www.uss.cl/ingenieria-y-tecnologia/carrera/ingenieria-civil/descripcion/"/>
    <hyperlink ref="O95" r:id="rId34" location="" tooltip="" display="http://www.uss.cl/ingenieria-y-tecnologia/carrera/ingenieria-civil/descripcion/"/>
    <hyperlink ref="W95" r:id="rId35" location="" tooltip="" display="rody.toro@uss.cl"/>
    <hyperlink ref="W99" r:id="rId36" location="" tooltip="" display="ssepulvedag@gmail.com"/>
    <hyperlink ref="W100" r:id="rId37" location="" tooltip="" display="cvergara@svarq.cl"/>
    <hyperlink ref="W101" r:id="rId38" location="" tooltip="" display="wendy.wiegand@uv.cl"/>
    <hyperlink ref="O103" r:id="rId39" location="" tooltip="" display="http://www.udla.cl/portales/tp9e00af339c16/mallas2017/malla-construcion-civil-2018.pdf"/>
    <hyperlink ref="O105" r:id="rId40" location="" tooltip="" display="http://www.udla.cl/portales/tp9e00af339c16/mallas2017/malla-construcion-civil-2018.pdf"/>
    <hyperlink ref="O119" r:id="rId41" location="" tooltip="" display="https://www.usm.cl/admision/carreras/casa-central/ingenieria-civil/"/>
    <hyperlink ref="W121" r:id="rId42" location="" tooltip="" display="sergio.carmona@usm.cl"/>
    <hyperlink ref="O123" r:id="rId43" location="" tooltip="" display="https://www.unab.cl/carreras/mallas/ing_construccion.pdf/"/>
    <hyperlink ref="O127" r:id="rId44" location="" tooltip="" display="http://www.uac.cl/docs/carreras/142.pdf"/>
    <hyperlink ref="O128" r:id="rId45" location="" tooltip="" display="https://ubolivariana.cl/ub/ub-online-Ingenieria-contruccion-mencion-gestion-obras(C).php"/>
    <hyperlink ref="W128" r:id="rId46" location="" tooltip="" display="sebastian.rojaa@ubolivariana.cl"/>
    <hyperlink ref="W129" r:id="rId47" location="" tooltip="" display="aruz@virginiogomez.cl"/>
    <hyperlink ref="W130" r:id="rId48" location="" tooltip="" display="mrojas@virginiogomez.cl"/>
    <hyperlink ref="W131" r:id="rId49" location="" tooltip="" display="smonroy@virginiogomez.cl"/>
    <hyperlink ref="V135" r:id="rId50" location="" tooltip="" display="(58) 58 39 00"/>
    <hyperlink ref="W135" r:id="rId51" location="" tooltip="" display="arica@inacap.cl"/>
    <hyperlink ref="W136" r:id="rId52" location="" tooltip="" display="iquique@inacap.cl"/>
    <hyperlink ref="O137" r:id="rId53" location="" tooltip="" display="http://portales.inacap.cl/carreras/ingenieria-y-tecnologia/area-construccion-y-procesos-industriales/edificacion/index"/>
    <hyperlink ref="W137" r:id="rId54" location="" tooltip="" display="iquique@inacap.cl"/>
    <hyperlink ref="W138" r:id="rId55" location="" tooltip="" display="iquique@inacap.cl"/>
    <hyperlink ref="W140" r:id="rId56" location="" tooltip="" display="sfernandez@inacap.cl"/>
    <hyperlink ref="X141" r:id="rId57" location="" tooltip="" display="ropalacios@inacap.cl"/>
    <hyperlink ref="O154" r:id="rId58" location="" tooltip="" display="http://www.ucentral.cl/prontus_ucentral2012/site/artic/20151104/asocfile/20151104164524/topografia.pdf"/>
    <hyperlink ref="O155" r:id="rId59" location="" tooltip="" display="http://www.arquitectura-udla.cl/portales/tpfa752d3bfv30/uploadImg/File/mallas-arquitectura-2015/tecnico-en-topografia.pdf"/>
    <hyperlink ref="O161" r:id="rId60" location="" tooltip="" display="http://arquitectura.udd.cl/magister-arquitectura/files/2017/06/MArq-Ciudad-y-Paisaje.pdf"/>
    <hyperlink ref="W167" r:id="rId61" location="" tooltip="" display="deii@cftuta.cl&#10;"/>
    <hyperlink ref="W168" r:id="rId62" location="" tooltip="" display="deii@cftuta.cl&#10;"/>
    <hyperlink ref="W177" r:id="rId63" location="" tooltip="" display="deii@cftuta.cl&#10;"/>
    <hyperlink ref="W180" r:id="rId64" location="" tooltip="" display="admision@esanedelnorte.cl"/>
    <hyperlink ref="W184" r:id="rId65" location="" tooltip="" display="jdelzo@duoc.cl"/>
    <hyperlink ref="W187" r:id="rId66" location="" tooltip="" display="dpescara@duoc.cl"/>
    <hyperlink ref="W190" r:id="rId67" location="" tooltip="" display="pgarciar@duoc.cl"/>
    <hyperlink ref="W191" r:id="rId68" location="" tooltip="" display="icaro@duoc.cl"/>
    <hyperlink ref="W192" r:id="rId69" location="" tooltip="" display="ysalah@duoc.cl"/>
    <hyperlink ref="W193" r:id="rId70" location="" tooltip="" display="drodrigguez@duoc.cl"/>
    <hyperlink ref="W195" r:id="rId71" location="" tooltip="" display="pgarciar@duoc.cl"/>
    <hyperlink ref="W197" r:id="rId72" location="" tooltip="" display="crodriguezg@duoc.cl"/>
    <hyperlink ref="W198" r:id="rId73" location="" tooltip="" display="gbernasconi@duoc.cl"/>
    <hyperlink ref="W200" r:id="rId74" location="" tooltip="" display="ysalah@duoc.cl"/>
    <hyperlink ref="W201" r:id="rId75" location="" tooltip="" display="dpescara@duoc.cl"/>
    <hyperlink ref="W202" r:id="rId76" location="" tooltip="" display="wgarrido@duoc.cl"/>
    <hyperlink ref="W203" r:id="rId77" location="" tooltip="" display="blibenora@duoc.cl"/>
    <hyperlink ref="W204" r:id="rId78" location="" tooltip="" display="wferrada@duoc.cl"/>
    <hyperlink ref="W205" r:id="rId79" location="" tooltip="" display="jparraguez@duoc.cl"/>
    <hyperlink ref="W206" r:id="rId80" location="" tooltip="" display="rmunoz@duoc.cl"/>
    <hyperlink ref="W211" r:id="rId81" location="" tooltip="" display="wgarrido@duoc.cl"/>
    <hyperlink ref="W213" r:id="rId82" location="" tooltip="" display="dpescara@duoc.cl"/>
    <hyperlink ref="W216" r:id="rId83" location="" tooltip="" display="arica@inacap.cl"/>
    <hyperlink ref="W217" r:id="rId84" location="" tooltip="" display="iquique@inacap.cl"/>
    <hyperlink ref="W218" r:id="rId85" location="" tooltip="" display="laserena@inacap.cl"/>
    <hyperlink ref="W219" r:id="rId86" location="" tooltip="" display="valparaiso@inacap.cl"/>
    <hyperlink ref="W220" r:id="rId87" location="" tooltip="" display="laserena@inacap.cl"/>
    <hyperlink ref="W221" r:id="rId88" location="" tooltip="" display="puentealto@inacap.cl"/>
    <hyperlink ref="W222" r:id="rId89" location="" tooltip="" display="sbriell@inacap.cl"/>
    <hyperlink ref="W223" r:id="rId90" location="" tooltip="" display="curico@inacap.cl"/>
    <hyperlink ref="W224" r:id="rId91" location="" tooltip="" display="lfuentes@inacap.cl"/>
    <hyperlink ref="W225" r:id="rId92" location="" tooltip="" display="fherreras@inacap.cl"/>
    <hyperlink ref="W226" r:id="rId93" location="" tooltip="" display="csaavedraq@inacap.cl"/>
    <hyperlink ref="W227" r:id="rId94" location="" tooltip="" display="oriveram@inacap.cl"/>
    <hyperlink ref="W228" r:id="rId95" location="" tooltip="" display="elagos@inacap.cl"/>
    <hyperlink ref="W230" r:id="rId96" location="" tooltip="" display="osorno@inacap.cl"/>
    <hyperlink ref="W232" r:id="rId97" location="" tooltip="" display="puntaarenas@inacap.cl"/>
    <hyperlink ref="W233" r:id="rId98" location="" tooltip="" display="arica@inacap.cl"/>
    <hyperlink ref="W234" r:id="rId99" location="" tooltip="" display="iquique@inacap.cl"/>
    <hyperlink ref="W235" r:id="rId100" location="" tooltip="" display="laserena@inacap.cl"/>
    <hyperlink ref="W236" r:id="rId101" location="" tooltip="" display="maipu@inacap.cl"/>
    <hyperlink ref="W237" r:id="rId102" location="" tooltip="" display="laserena@inacap.cl"/>
    <hyperlink ref="W238" r:id="rId103" location="" tooltip="" display="puentealto@inacap.cl"/>
    <hyperlink ref="W239" r:id="rId104" location="" tooltip="" display="curico@inacap.cl"/>
    <hyperlink ref="W240" r:id="rId105" location="" tooltip="" display="talca@inacap.cl"/>
    <hyperlink ref="W241" r:id="rId106" location="" tooltip="" display="losangeles@inacap.cl"/>
    <hyperlink ref="W242" r:id="rId107" location="" tooltip="" display="chillan@inacap.cl"/>
    <hyperlink ref="W243" r:id="rId108" location="" tooltip="" display="concepcion@inacap.cl"/>
    <hyperlink ref="W244" r:id="rId109" location="" tooltip="" display="temuco@inacap.cl"/>
    <hyperlink ref="W245" r:id="rId110" location="" tooltip="" display="valdivia@inacap.cl"/>
    <hyperlink ref="W246" r:id="rId111" location="" tooltip="" display="coyhaique@inacap.cl"/>
    <hyperlink ref="W247" r:id="rId112" location="" tooltip="" display="laserena@inacap.cl"/>
    <hyperlink ref="O254" r:id="rId113" location="" tooltip="" display="http://portales.inacap.cl/postgrados/postitulo/gestion-de-la-construccion-sustentable"/>
    <hyperlink ref="O278" r:id="rId114" location="" tooltip="" display="https://www.tupuedes.cl/wp-content/uploads/sites/5/2015/11/Construccion-Civil-2018-09012018.pdf"/>
    <hyperlink ref="O279" r:id="rId115" location="" tooltip="" display="https://www.tupuedes.cl/wp-content/uploads/sites/5/2015/11/Construccion-Civil-2018-09012018.pdf"/>
    <hyperlink ref="O280" r:id="rId116" location="" tooltip="" display="https://www.tupuedes.cl/wp-content/uploads/sites/5/2015/11/Construccion-Civil-2018-09012018.pdf"/>
    <hyperlink ref="O281" r:id="rId117" location="" tooltip="" display="https://www.tupuedes.cl/wp-content/uploads/sites/5/2015/11/Construccion-Civil-2018-09012018.pdf"/>
    <hyperlink ref="O282" r:id="rId118" location="" tooltip="" display="https://www.tupuedes.cl/wp-content/uploads/sites/5/2015/11/Construccion-Civil-2018-09012018.pdf"/>
    <hyperlink ref="O283" r:id="rId119" location="" tooltip="" display="https://www.tupuedes.cl/wp-content/uploads/sites/5/2015/11/Construccion-Civil-2018-09012018.pdf"/>
    <hyperlink ref="O284" r:id="rId120" location="" tooltip="" display="https://www.tupuedes.cl/wp-content/uploads/sites/5/2015/11/Construccion-Civil-2018-09012018.pdf"/>
    <hyperlink ref="O295" r:id="rId121" location="" tooltip="" display="http://postgrado.udec.cl/?q=node/39&amp;codigo=4309&amp;acreditado=0"/>
    <hyperlink ref="O297" r:id="rId122" location="" tooltip="" display="http://arquitectura.udd.cl/magister-arquitectura/malla-marq-dcs/"/>
    <hyperlink ref="O298" r:id="rId123" location="" tooltip="" display="http://made.uach.cl/plan-de-estudios/"/>
    <hyperlink ref="O299" r:id="rId124" location="" tooltip="" display="http://www.uchile.cl/postgrados/116404/cs-de-la-ingenieria-mencion-ing-estructural-sismica-y-geotecnica"/>
    <hyperlink ref="W299" r:id="rId125" location="" tooltip="" display="mmualin@ing.uchile.cl"/>
    <hyperlink ref="O300" r:id="rId126" location="" tooltip="" display="http://postgrado.usm.cl/programas/programas-de-magister/magister-en-ciencias-de-la-ingenieria-civil/"/>
    <hyperlink ref="O302" r:id="rId127" location="" tooltip="" display="http://it.ucsc.cl/carreras/tecnico-universitario-en-topografia/"/>
    <hyperlink ref="O303" r:id="rId128" location="" tooltip="" display="http://it.ucsc.cl/carreras/tecnico-universitario-en-topografia/"/>
    <hyperlink ref="O304" r:id="rId129" location="" tooltip="" display="http://it.ucsc.cl/carreras/tecnico-universitario-en-construccion/"/>
    <hyperlink ref="O305" r:id="rId130" location="" tooltip="" display="http://it.ucsc.cl/carreras/tecnico-universitario-en-construccion/"/>
    <hyperlink ref="O306" r:id="rId131" location="" tooltip="" display="http://it.ucsc.cl/carreras/tecnico-universitario-en-construccion/"/>
    <hyperlink ref="O307" r:id="rId132" location="" tooltip="" display="http://it.ucsc.cl/carreras/tecnico-universitario-en-construccion/"/>
    <hyperlink ref="W310" r:id="rId133" location="" tooltip="" display="postgrado@uchilefau.cl"/>
    <hyperlink ref="O311" r:id="rId134" location="" tooltip="" display="http://postgrados.udp.cl/programas/desarrollo-de-proyectos-y-modelacion-aavanzadarevit-bim/"/>
    <hyperlink ref="W315" r:id="rId135" location="" tooltip="" display="daniel.opazo@uchilefau.cl"/>
    <hyperlink ref="O318" r:id="rId136" location="" tooltip="" display="https://www.tupuedes.cl/wp-content/uploads/sites/5/2015/11/Tecnico-en-Electricidad-y-Electronica-Industrial-2018-09012018.pdf"/>
    <hyperlink ref="O319" r:id="rId137" location="" tooltip="" display="https://www.tupuedes.cl/wp-content/uploads/sites/5/2015/11/Tecnico-en-Electricidad-y-Electronica-Industrial-2018-09012018.pdf"/>
    <hyperlink ref="O320" r:id="rId138" location="" tooltip="" display="https://www.tupuedes.cl/wp-content/uploads/sites/5/2015/11/Tecnico-en-Electricidad-y-Electronica-Industrial-2018-09012018.pdf"/>
    <hyperlink ref="O321" r:id="rId139" location="" tooltip="" display="https://www.tupuedes.cl/wp-content/uploads/sites/5/2015/11/Tecnico-en-Electricidad-y-Electronica-Industrial-2018-09012018.pdf"/>
    <hyperlink ref="O322" r:id="rId140" location="" tooltip="" display="https://www.tupuedes.cl/wp-content/uploads/sites/5/2015/11/tecnico-en-construcciones-civiles-2018-09012018.pdf"/>
    <hyperlink ref="O323" r:id="rId141" location="" tooltip="" display="https://www.tupuedes.cl/wp-content/uploads/sites/5/2015/11/tecnico-en-construcciones-civiles-2018-09012018.pdf"/>
    <hyperlink ref="O324" r:id="rId142" location="" tooltip="" display="https://www.tupuedes.cl/wp-content/uploads/sites/5/2015/11/tecnico-en-construcciones-civiles-2018-09012018.pdf"/>
    <hyperlink ref="O325" r:id="rId143" location="" tooltip="" display="https://www.tupuedes.cl/wp-content/uploads/sites/5/2015/11/tecnico-en-construcciones-civiles-2018-09012018.pdf"/>
    <hyperlink ref="O326" r:id="rId144" location="" tooltip="" display="https://www.tupuedes.cl/wp-content/uploads/sites/5/2015/11/tecnico-en-construcciones-civiles-2018-09012018.pdf"/>
    <hyperlink ref="O327" r:id="rId145" location="" tooltip="" display="https://www.tupuedes.cl/wp-content/uploads/sites/5/2015/11/tecnico-en-construcciones-civiles-2018-09012018.pdf"/>
    <hyperlink ref="O328" r:id="rId146" location="" tooltip="" display="https://www.tupuedes.cl/wp-content/uploads/sites/5/2015/11/tecnico-en-construcciones-civiles-2018-09012018.pdf"/>
    <hyperlink ref="O329" r:id="rId147" location="" tooltip="" display="https://www.tupuedes.cl/wp-content/uploads/sites/5/2015/11/tecnico-en-construcciones-civiles-2018-09012018.pdf"/>
    <hyperlink ref="O330" r:id="rId148" location="" tooltip="" display="https://www.tupuedes.cl/wp-content/uploads/sites/5/2015/11/tecnico-en-construcciones-civiles-2018-09012018.pdf"/>
    <hyperlink ref="O331" r:id="rId149" location="" tooltip="" display="https://www.tupuedes.cl/wp-content/uploads/sites/5/2015/11/tecnico-en-construcciones-civiles-2018-09012018.pdf"/>
    <hyperlink ref="O332" r:id="rId150" location="" tooltip="" display="https://www.tupuedes.cl/wp-content/uploads/sites/5/2015/11/tecnico-en-construcciones-civiles-2018-09012018.pdf"/>
    <hyperlink ref="O334" r:id="rId151" location="" tooltip="" display="https://www.tupuedes.cl/wp-content/uploads/sites/5/2015/11/Geologi%CC%81a-2018-09012018.pdf"/>
    <hyperlink ref="O337" r:id="rId152" location="" tooltip="" display="http://www.ucentral.cl/diplomado-en-investigacion-para-la-arquitectura-la-arquitectura-del/postgrado/2016-12-04/161454.html"/>
    <hyperlink ref="O343" r:id="rId153" location="" tooltip="" display="https://www.unab.cl/carreras/mallas/ing_civil.pdf/"/>
    <hyperlink ref="O344" r:id="rId154" location="" tooltip="" display="https://www.unab.cl/carreras/mallas/ing_civil.pdf/"/>
    <hyperlink ref="W344" r:id="rId155" location="" tooltip="" display="mauricio.toledo@unab.cl "/>
    <hyperlink ref="O347" r:id="rId156" location="" tooltip="" display="https://etc.uchilefau.cl/curso-modelamiento-arquitectonico-avanzado-en-revit/"/>
    <hyperlink ref="W347" r:id="rId157" location="" tooltip="" display="educacioncontinua@uchilefau.cl"/>
    <hyperlink ref="O348" r:id="rId158" location="" tooltip="" display="https://etc.uchilefau.cl/curso-modelamiento-arquitectonico-avanzado-en-revit/"/>
    <hyperlink ref="W348" r:id="rId159" location="" tooltip="" display="educacioncontinua@uchilefau.cl"/>
    <hyperlink ref="O349" r:id="rId160" location="" tooltip="" display="https://etc.uchilefau.cl/curso-bim-y-sustentabilidad-energetica-herramientas-y-metodologias/"/>
    <hyperlink ref="W349" r:id="rId161" location="" tooltip="" display="educacioncontinua@uchilefau.cl"/>
    <hyperlink ref="O351" r:id="rId162" location="" tooltip="" display="http://arquitectura.usm.cl/wp-content/uploads/Curso-Practico-en-Metodologias-BIM_S2-2017.pdf"/>
    <hyperlink ref="O354" r:id="rId163" location="" tooltip="" display="https://postgrados.uautonoma.cl/diplomado-bim-building-information-modeling-2018/"/>
    <hyperlink ref="O355" r:id="rId164" location="" tooltip="" display="http://postgrados.uautonoma.cl/curso-bim-revit-esencial-para-arquitectura-y-construccion-temuco/"/>
    <hyperlink ref="O356" r:id="rId165" location="" tooltip="" display="http://capacitaciones.userena.digital/course/revit-arquitectura-nvl-int/"/>
    <hyperlink ref="O357" r:id="rId166" location="" tooltip="" display="http://capacitaciones.userena.digital/course/revit-arquitectura-basico/"/>
    <hyperlink ref="O358" r:id="rId167" location="" tooltip="" display="http://educacion-continua.udla.cl/educacion-continua/diplomados/concepcion/diplomado-en-bim"/>
    <hyperlink ref="O359" r:id="rId168" location="" tooltip="" display="http://www.arquitectura-udla.cl/portales/tp9e00af339c16/mallas2017/Malla-Carrera-Arquitectura-Diurno-UDLA.pdf"/>
    <hyperlink ref="O361" r:id="rId169" location="" tooltip="" display="http://www.pucv.cl/uuaa/ingenieria-civil/formacion-continua/diplomado-bim-modeling-management-and-structural-design/2018-06-17/004415.html"/>
    <hyperlink ref="O367" r:id="rId170" location="" tooltip="" display="http://etc.uchilefau.cl/diploma-proyectos-bim/"/>
    <hyperlink ref="O371" r:id="rId171" location="" tooltip="" display="http://www.obrascivilesufro.cl/index.php/formacion-continua/81-cursos/218-curso-introduccion-al-bim-revit"/>
    <hyperlink ref="O375" r:id="rId172" location="" tooltip="" display="http://www.uchile.cl/postgrados/6310/ingenieria-electrica"/>
    <hyperlink ref="W375" r:id="rId173" location="" tooltip="" display="doctorado@die.uchile.cl"/>
    <hyperlink ref="O378" r:id="rId174" location="" tooltip="" display="https://www.ing.uc.cl/wp-content/uploads/2017/07/lneas-investigacin-dcs-ing-elctrica.pdf"/>
    <hyperlink ref="O380" r:id="rId175" location="" tooltip="" display="https://docs.wixstatic.com/ugd/3c70b8_7a53b0ce88df4eb483ec0d00a08c07de.pdf"/>
    <hyperlink ref="O430" r:id="rId176" location="" tooltip="" display="http://colegioconstructores.cl/curso-modelacion-basica-autodesk-revit-metodologia-bim-ii/"/>
    <hyperlink ref="W430" r:id="rId177" location="" tooltip="" display="contacto@colegioconstructores.cl"/>
    <hyperlink ref="O431" r:id="rId178" location="" tooltip="" display="http://colegioconstructores.cl/curso-aplicacion-de-software-en-obras-de-construccion-asoc/"/>
    <hyperlink ref="W431" r:id="rId179" location="" tooltip="" display="contacto@colegioconstructores.cl"/>
  </hyperlinks>
  <pageMargins left="0.708661" right="0.708661" top="0.748031" bottom="0.748031" header="0.314961" footer="0.314961"/>
  <pageSetup firstPageNumber="1" fitToHeight="1" fitToWidth="1" scale="8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329"/>
  <sheetViews>
    <sheetView workbookViewId="0" showGridLines="0" defaultGridColor="1"/>
  </sheetViews>
  <sheetFormatPr defaultColWidth="11.5" defaultRowHeight="12" customHeight="1" outlineLevelRow="0" outlineLevelCol="0"/>
  <cols>
    <col min="1" max="1" width="5.35156" style="201" customWidth="1"/>
    <col min="2" max="2" width="30.6719" style="201" customWidth="1"/>
    <col min="3" max="3" width="52.6719" style="201" customWidth="1"/>
    <col min="4" max="4" width="81.1719" style="201" customWidth="1"/>
    <col min="5" max="5" width="47.6719" style="201" customWidth="1"/>
    <col min="6" max="6" width="30.1719" style="201" customWidth="1"/>
    <col min="7" max="7" width="57.3516" style="201" customWidth="1"/>
    <col min="8" max="8" width="70" style="201" customWidth="1"/>
    <col min="9" max="9" width="36.8516" style="201" customWidth="1"/>
    <col min="10" max="10" width="40.3516" style="201" customWidth="1"/>
    <col min="11" max="11" width="80.5" style="201" customWidth="1"/>
    <col min="12" max="12" width="11.5" style="201" customWidth="1"/>
    <col min="13" max="256" width="11.5" style="201" customWidth="1"/>
  </cols>
  <sheetData>
    <row r="1" ht="32.4" customHeight="1">
      <c r="A1" t="s" s="202">
        <v>1409</v>
      </c>
      <c r="B1" t="s" s="203">
        <v>1410</v>
      </c>
      <c r="C1" t="s" s="204">
        <v>1411</v>
      </c>
      <c r="D1" t="s" s="205">
        <v>1412</v>
      </c>
      <c r="E1" t="s" s="202">
        <v>2</v>
      </c>
      <c r="F1" t="s" s="206">
        <v>1413</v>
      </c>
      <c r="G1" t="s" s="206">
        <v>853</v>
      </c>
      <c r="H1" t="s" s="207">
        <v>1414</v>
      </c>
      <c r="I1" t="s" s="202">
        <v>1415</v>
      </c>
      <c r="J1" t="s" s="208">
        <v>1416</v>
      </c>
      <c r="K1" t="s" s="207">
        <v>1417</v>
      </c>
      <c r="L1" s="209"/>
    </row>
    <row r="2" ht="14.4" customHeight="1">
      <c r="A2" s="210">
        <v>1</v>
      </c>
      <c r="B2" t="s" s="211">
        <v>1418</v>
      </c>
      <c r="C2" t="s" s="211">
        <v>451</v>
      </c>
      <c r="D2" t="s" s="212">
        <v>47</v>
      </c>
      <c r="E2" t="s" s="212">
        <v>456</v>
      </c>
      <c r="F2" t="s" s="213">
        <v>1399</v>
      </c>
      <c r="G2" t="s" s="213">
        <v>1419</v>
      </c>
      <c r="H2" t="s" s="212">
        <v>1420</v>
      </c>
      <c r="I2" t="s" s="212">
        <v>1421</v>
      </c>
      <c r="J2" t="s" s="214">
        <v>1422</v>
      </c>
      <c r="K2" s="215"/>
      <c r="L2" s="209"/>
    </row>
    <row r="3" ht="14.4" customHeight="1">
      <c r="A3" s="216"/>
      <c r="B3" t="s" s="211">
        <v>1418</v>
      </c>
      <c r="C3" t="s" s="211">
        <v>451</v>
      </c>
      <c r="D3" s="217"/>
      <c r="E3" t="s" s="196">
        <v>456</v>
      </c>
      <c r="F3" s="218"/>
      <c r="G3" t="s" s="219">
        <v>1423</v>
      </c>
      <c r="H3" t="s" s="196">
        <v>1424</v>
      </c>
      <c r="I3" t="s" s="196">
        <v>1425</v>
      </c>
      <c r="J3" t="s" s="220">
        <v>1426</v>
      </c>
      <c r="K3" s="221"/>
      <c r="L3" s="209"/>
    </row>
    <row r="4" ht="14.4" customHeight="1" hidden="1">
      <c r="A4" s="222">
        <v>2</v>
      </c>
      <c r="B4" t="s" s="223">
        <v>1418</v>
      </c>
      <c r="C4" t="s" s="196">
        <v>1427</v>
      </c>
      <c r="D4" t="s" s="224">
        <v>1428</v>
      </c>
      <c r="E4" t="s" s="224">
        <v>56</v>
      </c>
      <c r="F4" t="s" s="225">
        <v>1429</v>
      </c>
      <c r="G4" s="226"/>
      <c r="H4" s="227"/>
      <c r="I4" s="227"/>
      <c r="J4" s="228"/>
      <c r="K4" s="229"/>
      <c r="L4" s="209"/>
    </row>
    <row r="5" ht="14.4" customHeight="1">
      <c r="A5" s="210">
        <v>3</v>
      </c>
      <c r="B5" t="s" s="211">
        <v>1430</v>
      </c>
      <c r="C5" t="s" s="230">
        <v>1431</v>
      </c>
      <c r="D5" t="s" s="212">
        <v>47</v>
      </c>
      <c r="E5" t="s" s="212">
        <v>45</v>
      </c>
      <c r="F5" t="s" s="213">
        <v>1429</v>
      </c>
      <c r="G5" t="s" s="213">
        <v>1432</v>
      </c>
      <c r="H5" t="s" s="212">
        <v>89</v>
      </c>
      <c r="I5" t="s" s="212">
        <v>1433</v>
      </c>
      <c r="J5" t="s" s="231">
        <v>1434</v>
      </c>
      <c r="K5" t="s" s="232">
        <v>1435</v>
      </c>
      <c r="L5" s="209"/>
    </row>
    <row r="6" ht="14.4" customHeight="1">
      <c r="A6" s="233"/>
      <c r="B6" t="s" s="211">
        <v>1430</v>
      </c>
      <c r="C6" t="s" s="234">
        <v>1431</v>
      </c>
      <c r="D6" t="s" s="194">
        <v>1436</v>
      </c>
      <c r="E6" t="s" s="194">
        <v>45</v>
      </c>
      <c r="F6" s="235"/>
      <c r="G6" t="s" s="236">
        <v>235</v>
      </c>
      <c r="H6" t="s" s="194">
        <v>89</v>
      </c>
      <c r="I6" t="s" s="194">
        <v>236</v>
      </c>
      <c r="J6" t="s" s="237">
        <v>1437</v>
      </c>
      <c r="K6" t="s" s="238">
        <v>238</v>
      </c>
      <c r="L6" s="209"/>
    </row>
    <row r="7" ht="17.4" customHeight="1">
      <c r="A7" s="233"/>
      <c r="B7" t="s" s="211">
        <v>1430</v>
      </c>
      <c r="C7" t="s" s="234">
        <v>1431</v>
      </c>
      <c r="D7" t="s" s="194">
        <v>1438</v>
      </c>
      <c r="E7" t="s" s="194">
        <v>45</v>
      </c>
      <c r="F7" s="235"/>
      <c r="G7" t="s" s="236">
        <v>1093</v>
      </c>
      <c r="H7" t="s" s="194">
        <v>344</v>
      </c>
      <c r="I7" t="s" s="194">
        <v>1094</v>
      </c>
      <c r="J7" t="s" s="194">
        <v>1095</v>
      </c>
      <c r="K7" s="239"/>
      <c r="L7" s="209"/>
    </row>
    <row r="8" ht="14.4" customHeight="1">
      <c r="A8" s="216"/>
      <c r="B8" t="s" s="211">
        <v>1430</v>
      </c>
      <c r="C8" t="s" s="223">
        <v>1431</v>
      </c>
      <c r="D8" t="s" s="196">
        <v>1439</v>
      </c>
      <c r="E8" t="s" s="196">
        <v>45</v>
      </c>
      <c r="F8" s="218"/>
      <c r="G8" t="s" s="219">
        <v>1089</v>
      </c>
      <c r="H8" t="s" s="196">
        <v>89</v>
      </c>
      <c r="I8" t="s" s="196">
        <v>1090</v>
      </c>
      <c r="J8" t="s" s="240">
        <v>1440</v>
      </c>
      <c r="K8" s="221"/>
      <c r="L8" s="209"/>
    </row>
    <row r="9" ht="12.6" customHeight="1" hidden="1">
      <c r="A9" s="222">
        <v>4</v>
      </c>
      <c r="B9" t="s" s="211">
        <v>1418</v>
      </c>
      <c r="C9" t="s" s="224">
        <v>1441</v>
      </c>
      <c r="D9" t="s" s="224">
        <v>28</v>
      </c>
      <c r="E9" t="s" s="224">
        <v>113</v>
      </c>
      <c r="F9" t="s" s="225">
        <v>1442</v>
      </c>
      <c r="G9" t="s" s="225">
        <v>397</v>
      </c>
      <c r="H9" s="227"/>
      <c r="I9" t="s" s="224">
        <v>398</v>
      </c>
      <c r="J9" t="s" s="241">
        <v>1443</v>
      </c>
      <c r="K9" s="229"/>
      <c r="L9" s="209"/>
    </row>
    <row r="10" ht="14.4" customHeight="1">
      <c r="A10" s="210">
        <v>5</v>
      </c>
      <c r="B10" t="s" s="230">
        <v>1418</v>
      </c>
      <c r="C10" t="s" s="230">
        <v>119</v>
      </c>
      <c r="D10" t="s" s="230">
        <v>47</v>
      </c>
      <c r="E10" t="s" s="212">
        <v>123</v>
      </c>
      <c r="F10" t="s" s="213">
        <v>1444</v>
      </c>
      <c r="G10" t="s" s="213">
        <v>1445</v>
      </c>
      <c r="H10" t="s" s="212">
        <v>126</v>
      </c>
      <c r="I10" t="s" s="212">
        <v>1446</v>
      </c>
      <c r="J10" t="s" s="231">
        <v>1447</v>
      </c>
      <c r="K10" s="215"/>
      <c r="L10" s="209"/>
    </row>
    <row r="11" ht="14.4" customHeight="1">
      <c r="A11" s="233"/>
      <c r="B11" t="s" s="234">
        <v>1418</v>
      </c>
      <c r="C11" t="s" s="234">
        <v>119</v>
      </c>
      <c r="D11" t="s" s="194">
        <v>28</v>
      </c>
      <c r="E11" t="s" s="194">
        <v>123</v>
      </c>
      <c r="F11" s="235"/>
      <c r="G11" t="s" s="236">
        <v>1448</v>
      </c>
      <c r="H11" t="s" s="194">
        <v>126</v>
      </c>
      <c r="I11" t="s" s="194">
        <v>1449</v>
      </c>
      <c r="J11" t="s" s="237">
        <v>1450</v>
      </c>
      <c r="K11" s="239"/>
      <c r="L11" s="209"/>
    </row>
    <row r="12" ht="14.4" customHeight="1">
      <c r="A12" s="216"/>
      <c r="B12" t="s" s="223">
        <v>1418</v>
      </c>
      <c r="C12" t="s" s="223">
        <v>119</v>
      </c>
      <c r="D12" t="s" s="196">
        <v>1439</v>
      </c>
      <c r="E12" t="s" s="196">
        <v>123</v>
      </c>
      <c r="F12" s="218"/>
      <c r="G12" t="s" s="219">
        <v>435</v>
      </c>
      <c r="H12" t="s" s="196">
        <v>126</v>
      </c>
      <c r="I12" t="s" s="196">
        <v>437</v>
      </c>
      <c r="J12" t="s" s="240">
        <v>1451</v>
      </c>
      <c r="K12" s="221"/>
      <c r="L12" s="209"/>
    </row>
    <row r="13" ht="14.4" customHeight="1">
      <c r="A13" s="210">
        <v>6</v>
      </c>
      <c r="B13" t="s" s="211">
        <v>1430</v>
      </c>
      <c r="C13" t="s" s="230">
        <v>477</v>
      </c>
      <c r="D13" t="s" s="212">
        <v>1452</v>
      </c>
      <c r="E13" t="s" s="212">
        <v>470</v>
      </c>
      <c r="F13" t="s" s="213">
        <v>1394</v>
      </c>
      <c r="G13" t="s" s="213">
        <v>1453</v>
      </c>
      <c r="H13" t="s" s="212">
        <v>126</v>
      </c>
      <c r="I13" t="s" s="212">
        <v>1454</v>
      </c>
      <c r="J13" t="s" s="231">
        <v>1455</v>
      </c>
      <c r="K13" s="215"/>
      <c r="L13" s="209"/>
    </row>
    <row r="14" ht="14.4" customHeight="1">
      <c r="A14" s="233"/>
      <c r="B14" t="s" s="211">
        <v>1430</v>
      </c>
      <c r="C14" t="s" s="234">
        <v>477</v>
      </c>
      <c r="D14" t="s" s="194">
        <v>1456</v>
      </c>
      <c r="E14" t="s" s="194">
        <v>470</v>
      </c>
      <c r="F14" t="s" s="236">
        <v>1394</v>
      </c>
      <c r="G14" s="218"/>
      <c r="H14" s="186"/>
      <c r="I14" t="s" s="194">
        <v>1184</v>
      </c>
      <c r="J14" t="s" s="237">
        <v>1457</v>
      </c>
      <c r="K14" t="s" s="238">
        <v>273</v>
      </c>
      <c r="L14" s="209"/>
    </row>
    <row r="15" ht="14.4" customHeight="1">
      <c r="A15" s="233"/>
      <c r="B15" t="s" s="211">
        <v>1430</v>
      </c>
      <c r="C15" t="s" s="234">
        <v>477</v>
      </c>
      <c r="D15" t="s" s="194">
        <v>1458</v>
      </c>
      <c r="E15" t="s" s="194">
        <v>470</v>
      </c>
      <c r="F15" t="s" s="236">
        <v>1394</v>
      </c>
      <c r="G15" t="s" s="213">
        <v>205</v>
      </c>
      <c r="H15" t="s" s="194">
        <v>206</v>
      </c>
      <c r="I15" t="s" s="194">
        <v>207</v>
      </c>
      <c r="J15" t="s" s="237">
        <v>208</v>
      </c>
      <c r="K15" s="239"/>
      <c r="L15" s="209"/>
    </row>
    <row r="16" ht="14.4" customHeight="1">
      <c r="A16" s="233"/>
      <c r="B16" t="s" s="211">
        <v>1430</v>
      </c>
      <c r="C16" t="s" s="234">
        <v>477</v>
      </c>
      <c r="D16" t="s" s="194">
        <v>1459</v>
      </c>
      <c r="E16" t="s" s="194">
        <v>470</v>
      </c>
      <c r="F16" t="s" s="236">
        <v>1394</v>
      </c>
      <c r="G16" s="235"/>
      <c r="H16" s="186"/>
      <c r="I16" t="s" s="194">
        <v>275</v>
      </c>
      <c r="J16" t="s" s="237">
        <v>1460</v>
      </c>
      <c r="K16" s="239"/>
      <c r="L16" s="209"/>
    </row>
    <row r="17" ht="14.4" customHeight="1">
      <c r="A17" s="233"/>
      <c r="B17" t="s" s="211">
        <v>1430</v>
      </c>
      <c r="C17" t="s" s="234">
        <v>477</v>
      </c>
      <c r="D17" t="s" s="194">
        <v>1461</v>
      </c>
      <c r="E17" t="s" s="194">
        <v>470</v>
      </c>
      <c r="F17" t="s" s="236">
        <v>1394</v>
      </c>
      <c r="G17" s="235"/>
      <c r="H17" s="186"/>
      <c r="I17" t="s" s="194">
        <v>279</v>
      </c>
      <c r="J17" t="s" s="237">
        <v>280</v>
      </c>
      <c r="K17" s="239"/>
      <c r="L17" s="209"/>
    </row>
    <row r="18" ht="14.4" customHeight="1">
      <c r="A18" s="233"/>
      <c r="B18" t="s" s="211">
        <v>1430</v>
      </c>
      <c r="C18" t="s" s="234">
        <v>477</v>
      </c>
      <c r="D18" t="s" s="194">
        <v>1439</v>
      </c>
      <c r="E18" t="s" s="194">
        <v>470</v>
      </c>
      <c r="F18" t="s" s="242">
        <v>1462</v>
      </c>
      <c r="G18" t="s" s="236">
        <v>270</v>
      </c>
      <c r="H18" t="s" s="194">
        <v>1463</v>
      </c>
      <c r="I18" t="s" s="194">
        <v>272</v>
      </c>
      <c r="J18" s="243"/>
      <c r="K18" t="s" s="238">
        <v>273</v>
      </c>
      <c r="L18" s="209"/>
    </row>
    <row r="19" ht="14.4" customHeight="1">
      <c r="A19" s="216"/>
      <c r="B19" t="s" s="211">
        <v>1430</v>
      </c>
      <c r="C19" t="s" s="223">
        <v>477</v>
      </c>
      <c r="D19" t="s" s="196">
        <v>1464</v>
      </c>
      <c r="E19" t="s" s="196">
        <v>470</v>
      </c>
      <c r="F19" t="s" s="244">
        <v>1462</v>
      </c>
      <c r="G19" t="s" s="219">
        <v>567</v>
      </c>
      <c r="H19" t="s" s="196">
        <v>126</v>
      </c>
      <c r="I19" t="s" s="196">
        <v>568</v>
      </c>
      <c r="J19" t="s" s="240">
        <v>1465</v>
      </c>
      <c r="K19" s="221"/>
      <c r="L19" s="209"/>
    </row>
    <row r="20" ht="14.4" customHeight="1">
      <c r="A20" s="210">
        <v>7</v>
      </c>
      <c r="B20" t="s" s="230">
        <v>1418</v>
      </c>
      <c r="C20" t="s" s="230">
        <v>520</v>
      </c>
      <c r="D20" t="s" s="212">
        <v>47</v>
      </c>
      <c r="E20" t="s" s="212">
        <v>470</v>
      </c>
      <c r="F20" t="s" s="213">
        <v>1462</v>
      </c>
      <c r="G20" t="s" s="213">
        <v>466</v>
      </c>
      <c r="H20" t="s" s="212">
        <v>126</v>
      </c>
      <c r="I20" t="s" s="212">
        <v>467</v>
      </c>
      <c r="J20" t="s" s="231">
        <v>1466</v>
      </c>
      <c r="K20" s="215"/>
      <c r="L20" s="209"/>
    </row>
    <row r="21" ht="14.4" customHeight="1">
      <c r="A21" s="233"/>
      <c r="B21" t="s" s="234">
        <v>1418</v>
      </c>
      <c r="C21" t="s" s="234">
        <v>520</v>
      </c>
      <c r="D21" t="s" s="194">
        <v>1439</v>
      </c>
      <c r="E21" t="s" s="194">
        <v>470</v>
      </c>
      <c r="F21" s="235"/>
      <c r="G21" t="s" s="236">
        <v>472</v>
      </c>
      <c r="H21" t="s" s="194">
        <v>473</v>
      </c>
      <c r="I21" t="s" s="194">
        <v>474</v>
      </c>
      <c r="J21" t="s" s="237">
        <v>1467</v>
      </c>
      <c r="K21" s="239"/>
      <c r="L21" s="209"/>
    </row>
    <row r="22" ht="14.4" customHeight="1">
      <c r="A22" s="216"/>
      <c r="B22" t="s" s="223">
        <v>1418</v>
      </c>
      <c r="C22" t="s" s="223">
        <v>520</v>
      </c>
      <c r="D22" t="s" s="196">
        <v>1464</v>
      </c>
      <c r="E22" t="s" s="196">
        <v>470</v>
      </c>
      <c r="F22" s="218"/>
      <c r="G22" t="s" s="219">
        <v>478</v>
      </c>
      <c r="H22" t="s" s="196">
        <v>126</v>
      </c>
      <c r="I22" t="s" s="196">
        <v>479</v>
      </c>
      <c r="J22" s="245"/>
      <c r="K22" s="221"/>
      <c r="L22" s="209"/>
    </row>
    <row r="23" ht="14.4" customHeight="1">
      <c r="A23" s="210">
        <v>8</v>
      </c>
      <c r="B23" t="s" s="211">
        <v>1430</v>
      </c>
      <c r="C23" t="s" s="230">
        <v>1468</v>
      </c>
      <c r="D23" t="s" s="212">
        <v>47</v>
      </c>
      <c r="E23" t="s" s="212">
        <v>470</v>
      </c>
      <c r="F23" t="s" s="246">
        <v>1462</v>
      </c>
      <c r="G23" t="s" s="213">
        <v>1469</v>
      </c>
      <c r="H23" t="s" s="212">
        <v>1470</v>
      </c>
      <c r="I23" t="s" s="230">
        <v>1471</v>
      </c>
      <c r="J23" t="s" s="247">
        <v>1472</v>
      </c>
      <c r="K23" s="215"/>
      <c r="L23" s="209"/>
    </row>
    <row r="24" ht="14.4" customHeight="1">
      <c r="A24" s="233"/>
      <c r="B24" t="s" s="211">
        <v>1430</v>
      </c>
      <c r="C24" t="s" s="234">
        <v>1468</v>
      </c>
      <c r="D24" t="s" s="194">
        <v>28</v>
      </c>
      <c r="E24" t="s" s="194">
        <v>470</v>
      </c>
      <c r="F24" t="s" s="236">
        <v>1462</v>
      </c>
      <c r="G24" t="s" s="236">
        <v>509</v>
      </c>
      <c r="H24" t="s" s="194">
        <v>510</v>
      </c>
      <c r="I24" t="s" s="194">
        <v>511</v>
      </c>
      <c r="J24" t="s" s="237">
        <v>1473</v>
      </c>
      <c r="K24" s="239"/>
      <c r="L24" s="209"/>
    </row>
    <row r="25" ht="14.4" customHeight="1">
      <c r="A25" s="233"/>
      <c r="B25" t="s" s="211">
        <v>1430</v>
      </c>
      <c r="C25" t="s" s="234">
        <v>1468</v>
      </c>
      <c r="D25" t="s" s="194">
        <v>1439</v>
      </c>
      <c r="E25" t="s" s="194">
        <v>470</v>
      </c>
      <c r="F25" t="s" s="236">
        <v>1462</v>
      </c>
      <c r="G25" t="s" s="236">
        <v>572</v>
      </c>
      <c r="H25" t="s" s="194">
        <v>510</v>
      </c>
      <c r="I25" t="s" s="194">
        <v>573</v>
      </c>
      <c r="J25" t="s" s="240">
        <v>1474</v>
      </c>
      <c r="K25" s="239"/>
      <c r="L25" s="209"/>
    </row>
    <row r="26" ht="14.4" customHeight="1">
      <c r="A26" s="233"/>
      <c r="B26" t="s" s="211">
        <v>1430</v>
      </c>
      <c r="C26" t="s" s="234">
        <v>1468</v>
      </c>
      <c r="D26" t="s" s="194">
        <v>1439</v>
      </c>
      <c r="E26" t="s" s="194">
        <v>902</v>
      </c>
      <c r="F26" t="s" s="236">
        <v>1227</v>
      </c>
      <c r="G26" s="235"/>
      <c r="H26" s="186"/>
      <c r="I26" t="s" s="194">
        <v>583</v>
      </c>
      <c r="J26" t="s" s="248">
        <v>1475</v>
      </c>
      <c r="K26" s="239"/>
      <c r="L26" s="209"/>
    </row>
    <row r="27" ht="14.4" customHeight="1">
      <c r="A27" s="233"/>
      <c r="B27" t="s" s="211">
        <v>1430</v>
      </c>
      <c r="C27" t="s" s="234">
        <v>1468</v>
      </c>
      <c r="D27" t="s" s="194">
        <v>1464</v>
      </c>
      <c r="E27" t="s" s="194">
        <v>470</v>
      </c>
      <c r="F27" t="s" s="236">
        <v>1462</v>
      </c>
      <c r="G27" s="235"/>
      <c r="H27" s="186"/>
      <c r="I27" t="s" s="194">
        <v>583</v>
      </c>
      <c r="J27" t="s" s="249">
        <v>1475</v>
      </c>
      <c r="K27" s="239"/>
      <c r="L27" s="209"/>
    </row>
    <row r="28" ht="14.4" customHeight="1">
      <c r="A28" s="233"/>
      <c r="B28" t="s" s="211">
        <v>1430</v>
      </c>
      <c r="C28" t="s" s="234">
        <v>1468</v>
      </c>
      <c r="D28" t="s" s="194">
        <v>1476</v>
      </c>
      <c r="E28" t="s" s="194">
        <v>470</v>
      </c>
      <c r="F28" t="s" s="236">
        <v>1462</v>
      </c>
      <c r="G28" s="235"/>
      <c r="H28" s="186"/>
      <c r="I28" t="s" s="194">
        <v>583</v>
      </c>
      <c r="J28" t="s" s="249">
        <v>1475</v>
      </c>
      <c r="K28" s="239"/>
      <c r="L28" s="209"/>
    </row>
    <row r="29" ht="14.4" customHeight="1">
      <c r="A29" s="233"/>
      <c r="B29" t="s" s="211">
        <v>1430</v>
      </c>
      <c r="C29" t="s" s="234">
        <v>1468</v>
      </c>
      <c r="D29" t="s" s="194">
        <v>1477</v>
      </c>
      <c r="E29" t="s" s="194">
        <v>470</v>
      </c>
      <c r="F29" t="s" s="236">
        <v>1462</v>
      </c>
      <c r="G29" s="235"/>
      <c r="H29" s="186"/>
      <c r="I29" t="s" s="194">
        <v>583</v>
      </c>
      <c r="J29" t="s" s="249">
        <v>1475</v>
      </c>
      <c r="K29" s="239"/>
      <c r="L29" s="209"/>
    </row>
    <row r="30" ht="14.4" customHeight="1">
      <c r="A30" s="233"/>
      <c r="B30" t="s" s="211">
        <v>1430</v>
      </c>
      <c r="C30" t="s" s="234">
        <v>1468</v>
      </c>
      <c r="D30" t="s" s="194">
        <v>1478</v>
      </c>
      <c r="E30" t="s" s="194">
        <v>1479</v>
      </c>
      <c r="F30" t="s" s="236">
        <v>1462</v>
      </c>
      <c r="G30" s="235"/>
      <c r="H30" s="186"/>
      <c r="I30" t="s" s="194">
        <v>583</v>
      </c>
      <c r="J30" t="s" s="249">
        <v>1475</v>
      </c>
      <c r="K30" s="239"/>
      <c r="L30" s="209"/>
    </row>
    <row r="31" ht="14.4" customHeight="1">
      <c r="A31" s="233"/>
      <c r="B31" t="s" s="211">
        <v>1430</v>
      </c>
      <c r="C31" t="s" s="234">
        <v>1468</v>
      </c>
      <c r="D31" t="s" s="194">
        <v>657</v>
      </c>
      <c r="E31" t="s" s="194">
        <v>470</v>
      </c>
      <c r="F31" t="s" s="236">
        <v>1462</v>
      </c>
      <c r="G31" s="235"/>
      <c r="H31" s="186"/>
      <c r="I31" t="s" s="194">
        <v>583</v>
      </c>
      <c r="J31" t="s" s="249">
        <v>1475</v>
      </c>
      <c r="K31" s="239"/>
      <c r="L31" s="209"/>
    </row>
    <row r="32" ht="14.4" customHeight="1">
      <c r="A32" s="216"/>
      <c r="B32" t="s" s="211">
        <v>1430</v>
      </c>
      <c r="C32" t="s" s="223">
        <v>1468</v>
      </c>
      <c r="D32" t="s" s="196">
        <v>1480</v>
      </c>
      <c r="E32" t="s" s="196">
        <v>470</v>
      </c>
      <c r="F32" t="s" s="219">
        <v>1462</v>
      </c>
      <c r="G32" s="218"/>
      <c r="H32" s="217"/>
      <c r="I32" t="s" s="196">
        <v>1155</v>
      </c>
      <c r="J32" t="s" s="250">
        <v>1156</v>
      </c>
      <c r="K32" s="221"/>
      <c r="L32" s="209"/>
    </row>
    <row r="33" ht="14.4" customHeight="1" hidden="1">
      <c r="A33" s="222">
        <v>9</v>
      </c>
      <c r="B33" t="s" s="211">
        <v>1418</v>
      </c>
      <c r="C33" t="s" s="224">
        <v>1481</v>
      </c>
      <c r="D33" t="s" s="224">
        <v>668</v>
      </c>
      <c r="E33" t="s" s="224">
        <v>476</v>
      </c>
      <c r="F33" t="s" s="225">
        <v>1462</v>
      </c>
      <c r="G33" t="s" s="225">
        <v>1391</v>
      </c>
      <c r="H33" t="s" s="224">
        <v>510</v>
      </c>
      <c r="I33" t="s" s="224">
        <v>1392</v>
      </c>
      <c r="J33" t="s" s="241">
        <v>1482</v>
      </c>
      <c r="K33" s="229"/>
      <c r="L33" s="209"/>
    </row>
    <row r="34" ht="14.4" customHeight="1">
      <c r="A34" s="210">
        <v>10</v>
      </c>
      <c r="B34" t="s" s="230">
        <v>1418</v>
      </c>
      <c r="C34" t="s" s="230">
        <v>827</v>
      </c>
      <c r="D34" t="s" s="212">
        <v>47</v>
      </c>
      <c r="E34" t="s" s="212">
        <v>817</v>
      </c>
      <c r="F34" t="s" s="213">
        <v>1483</v>
      </c>
      <c r="G34" t="s" s="213">
        <v>462</v>
      </c>
      <c r="H34" t="s" s="212">
        <v>463</v>
      </c>
      <c r="I34" t="s" s="212">
        <v>464</v>
      </c>
      <c r="J34" t="s" s="231">
        <v>1484</v>
      </c>
      <c r="K34" s="215"/>
      <c r="L34" s="209"/>
    </row>
    <row r="35" ht="14.4" customHeight="1">
      <c r="A35" s="216"/>
      <c r="B35" t="s" s="223">
        <v>1418</v>
      </c>
      <c r="C35" t="s" s="223">
        <v>827</v>
      </c>
      <c r="D35" t="s" s="196">
        <v>79</v>
      </c>
      <c r="E35" t="s" s="196">
        <v>817</v>
      </c>
      <c r="F35" t="s" s="219">
        <v>1485</v>
      </c>
      <c r="G35" t="s" s="219">
        <v>549</v>
      </c>
      <c r="H35" t="s" s="196">
        <v>550</v>
      </c>
      <c r="I35" t="s" s="196">
        <v>551</v>
      </c>
      <c r="J35" s="251"/>
      <c r="K35" s="221"/>
      <c r="L35" s="209"/>
    </row>
    <row r="36" ht="14.4" customHeight="1">
      <c r="A36" s="252">
        <v>11</v>
      </c>
      <c r="B36" t="s" s="211">
        <v>1430</v>
      </c>
      <c r="C36" t="s" s="230">
        <v>334</v>
      </c>
      <c r="D36" t="s" s="212">
        <v>47</v>
      </c>
      <c r="E36" t="s" s="212">
        <v>354</v>
      </c>
      <c r="F36" t="s" s="213">
        <v>1486</v>
      </c>
      <c r="G36" t="s" s="213">
        <v>1487</v>
      </c>
      <c r="H36" t="s" s="212">
        <v>463</v>
      </c>
      <c r="I36" t="s" s="212">
        <v>1488</v>
      </c>
      <c r="J36" t="s" s="231">
        <v>1489</v>
      </c>
      <c r="K36" s="215"/>
      <c r="L36" s="209"/>
    </row>
    <row r="37" ht="14.4" customHeight="1">
      <c r="A37" s="253"/>
      <c r="B37" t="s" s="211">
        <v>1430</v>
      </c>
      <c r="C37" t="s" s="234">
        <v>334</v>
      </c>
      <c r="D37" t="s" s="194">
        <v>1389</v>
      </c>
      <c r="E37" t="s" s="194">
        <v>354</v>
      </c>
      <c r="F37" t="s" s="236">
        <v>1486</v>
      </c>
      <c r="G37" t="s" s="236">
        <v>129</v>
      </c>
      <c r="H37" t="s" s="194">
        <v>130</v>
      </c>
      <c r="I37" t="s" s="194">
        <v>131</v>
      </c>
      <c r="J37" t="s" s="237">
        <v>1490</v>
      </c>
      <c r="K37" s="239"/>
      <c r="L37" s="209"/>
    </row>
    <row r="38" ht="14.4" customHeight="1">
      <c r="A38" s="253"/>
      <c r="B38" t="s" s="211">
        <v>1430</v>
      </c>
      <c r="C38" t="s" s="234">
        <v>334</v>
      </c>
      <c r="D38" t="s" s="194">
        <v>341</v>
      </c>
      <c r="E38" t="s" s="194">
        <v>354</v>
      </c>
      <c r="F38" t="s" s="236">
        <v>1486</v>
      </c>
      <c r="G38" t="s" s="236">
        <v>147</v>
      </c>
      <c r="H38" t="s" s="194">
        <v>148</v>
      </c>
      <c r="I38" t="s" s="194">
        <v>149</v>
      </c>
      <c r="J38" t="s" s="237">
        <v>1491</v>
      </c>
      <c r="K38" s="239"/>
      <c r="L38" s="209"/>
    </row>
    <row r="39" ht="14.4" customHeight="1">
      <c r="A39" s="253"/>
      <c r="B39" t="s" s="211">
        <v>1430</v>
      </c>
      <c r="C39" t="s" s="234">
        <v>334</v>
      </c>
      <c r="D39" t="s" s="194">
        <v>1492</v>
      </c>
      <c r="E39" t="s" s="194">
        <v>354</v>
      </c>
      <c r="F39" t="s" s="236">
        <v>1486</v>
      </c>
      <c r="G39" t="s" s="236">
        <v>250</v>
      </c>
      <c r="H39" s="186"/>
      <c r="I39" t="s" s="194">
        <v>251</v>
      </c>
      <c r="J39" t="s" s="237">
        <v>1493</v>
      </c>
      <c r="K39" s="239"/>
      <c r="L39" s="209"/>
    </row>
    <row r="40" ht="14.4" customHeight="1">
      <c r="A40" s="253"/>
      <c r="B40" t="s" s="211">
        <v>1430</v>
      </c>
      <c r="C40" t="s" s="234">
        <v>334</v>
      </c>
      <c r="D40" t="s" s="194">
        <v>1494</v>
      </c>
      <c r="E40" t="s" s="194">
        <v>354</v>
      </c>
      <c r="F40" t="s" s="236">
        <v>1486</v>
      </c>
      <c r="G40" t="s" s="236">
        <v>343</v>
      </c>
      <c r="H40" t="s" s="194">
        <v>1495</v>
      </c>
      <c r="I40" t="s" s="194">
        <v>345</v>
      </c>
      <c r="J40" t="s" s="237">
        <v>1496</v>
      </c>
      <c r="K40" s="239"/>
      <c r="L40" s="209"/>
    </row>
    <row r="41" ht="14.4" customHeight="1">
      <c r="A41" s="254"/>
      <c r="B41" t="s" s="211">
        <v>1430</v>
      </c>
      <c r="C41" t="s" s="223">
        <v>334</v>
      </c>
      <c r="D41" t="s" s="196">
        <v>1497</v>
      </c>
      <c r="E41" t="s" s="196">
        <v>354</v>
      </c>
      <c r="F41" t="s" s="219">
        <v>1486</v>
      </c>
      <c r="G41" t="s" s="219">
        <v>1033</v>
      </c>
      <c r="H41" s="217"/>
      <c r="I41" t="s" s="196">
        <v>1034</v>
      </c>
      <c r="J41" t="s" s="240">
        <v>1498</v>
      </c>
      <c r="K41" s="221"/>
      <c r="L41" s="255"/>
    </row>
    <row r="42" ht="15" customHeight="1">
      <c r="A42" s="210">
        <v>12</v>
      </c>
      <c r="B42" t="s" s="230">
        <v>1418</v>
      </c>
      <c r="C42" t="s" s="230">
        <v>1499</v>
      </c>
      <c r="D42" t="s" s="230">
        <v>47</v>
      </c>
      <c r="E42" t="s" s="212">
        <v>676</v>
      </c>
      <c r="F42" t="s" s="256">
        <v>1500</v>
      </c>
      <c r="G42" t="s" s="213">
        <v>1501</v>
      </c>
      <c r="H42" t="s" s="212">
        <v>1502</v>
      </c>
      <c r="I42" t="s" s="212">
        <v>1503</v>
      </c>
      <c r="J42" t="s" s="231">
        <v>1504</v>
      </c>
      <c r="K42" s="257"/>
      <c r="L42" s="258"/>
    </row>
    <row r="43" ht="15" customHeight="1">
      <c r="A43" s="259"/>
      <c r="B43" t="s" s="234">
        <v>1418</v>
      </c>
      <c r="C43" t="s" s="234">
        <v>1499</v>
      </c>
      <c r="D43" t="s" s="234">
        <v>1505</v>
      </c>
      <c r="E43" t="s" s="194">
        <v>676</v>
      </c>
      <c r="F43" s="260"/>
      <c r="G43" t="s" s="236">
        <v>1506</v>
      </c>
      <c r="H43" t="s" s="194">
        <v>255</v>
      </c>
      <c r="I43" t="s" s="194">
        <v>1248</v>
      </c>
      <c r="J43" t="s" s="237">
        <v>1507</v>
      </c>
      <c r="K43" s="261"/>
      <c r="L43" s="258"/>
    </row>
    <row r="44" ht="15" customHeight="1">
      <c r="A44" s="262"/>
      <c r="B44" t="s" s="234">
        <v>1418</v>
      </c>
      <c r="C44" t="s" s="234">
        <v>1499</v>
      </c>
      <c r="D44" t="s" s="234">
        <v>1508</v>
      </c>
      <c r="E44" t="s" s="194">
        <v>676</v>
      </c>
      <c r="F44" s="260"/>
      <c r="G44" t="s" s="236">
        <v>1509</v>
      </c>
      <c r="H44" t="s" s="194">
        <v>255</v>
      </c>
      <c r="I44" t="s" s="194">
        <v>256</v>
      </c>
      <c r="J44" t="s" s="237">
        <v>257</v>
      </c>
      <c r="K44" s="261"/>
      <c r="L44" s="258"/>
    </row>
    <row r="45" ht="15" customHeight="1">
      <c r="A45" s="263"/>
      <c r="B45" t="s" s="234">
        <v>1418</v>
      </c>
      <c r="C45" t="s" s="234">
        <v>1499</v>
      </c>
      <c r="D45" t="s" s="234">
        <v>1510</v>
      </c>
      <c r="E45" t="s" s="194">
        <v>676</v>
      </c>
      <c r="F45" s="260"/>
      <c r="G45" t="s" s="236">
        <v>1511</v>
      </c>
      <c r="H45" t="s" s="194">
        <v>1017</v>
      </c>
      <c r="I45" t="s" s="194">
        <v>1018</v>
      </c>
      <c r="J45" t="s" s="237">
        <v>1512</v>
      </c>
      <c r="K45" s="261"/>
      <c r="L45" s="258"/>
    </row>
    <row r="46" ht="15" customHeight="1">
      <c r="A46" s="216"/>
      <c r="B46" t="s" s="223">
        <v>1418</v>
      </c>
      <c r="C46" t="s" s="223">
        <v>1499</v>
      </c>
      <c r="D46" t="s" s="223">
        <v>1513</v>
      </c>
      <c r="E46" t="s" s="196">
        <v>676</v>
      </c>
      <c r="F46" s="264"/>
      <c r="G46" s="218"/>
      <c r="H46" s="217"/>
      <c r="I46" t="s" s="196">
        <v>179</v>
      </c>
      <c r="J46" t="s" s="240">
        <v>1514</v>
      </c>
      <c r="K46" s="265"/>
      <c r="L46" s="258"/>
    </row>
    <row r="47" ht="15" customHeight="1">
      <c r="A47" s="210">
        <v>13</v>
      </c>
      <c r="B47" t="s" s="230">
        <v>1418</v>
      </c>
      <c r="C47" t="s" s="230">
        <v>232</v>
      </c>
      <c r="D47" t="s" s="212">
        <v>1439</v>
      </c>
      <c r="E47" t="s" s="212">
        <v>213</v>
      </c>
      <c r="F47" t="s" s="246">
        <v>1515</v>
      </c>
      <c r="G47" t="s" s="213">
        <v>411</v>
      </c>
      <c r="H47" t="s" s="212">
        <v>165</v>
      </c>
      <c r="I47" t="s" s="212">
        <v>412</v>
      </c>
      <c r="J47" t="s" s="231">
        <v>1516</v>
      </c>
      <c r="K47" t="s" s="232">
        <v>414</v>
      </c>
      <c r="L47" s="266"/>
    </row>
    <row r="48" ht="15" customHeight="1">
      <c r="A48" s="233"/>
      <c r="B48" t="s" s="234">
        <v>1418</v>
      </c>
      <c r="C48" t="s" s="234">
        <v>232</v>
      </c>
      <c r="D48" t="s" s="194">
        <v>1517</v>
      </c>
      <c r="E48" t="s" s="194">
        <v>213</v>
      </c>
      <c r="F48" t="s" s="242">
        <v>1515</v>
      </c>
      <c r="G48" t="s" s="236">
        <v>1214</v>
      </c>
      <c r="H48" s="186"/>
      <c r="I48" t="s" s="194">
        <v>1215</v>
      </c>
      <c r="J48" t="s" s="237">
        <v>1518</v>
      </c>
      <c r="K48" t="s" s="238">
        <v>1217</v>
      </c>
      <c r="L48" s="209"/>
    </row>
    <row r="49" ht="15" customHeight="1">
      <c r="A49" s="233"/>
      <c r="B49" t="s" s="234">
        <v>1418</v>
      </c>
      <c r="C49" t="s" s="234">
        <v>232</v>
      </c>
      <c r="D49" t="s" s="234">
        <v>1464</v>
      </c>
      <c r="E49" t="s" s="194">
        <v>213</v>
      </c>
      <c r="F49" t="s" s="242">
        <v>1515</v>
      </c>
      <c r="G49" t="s" s="236">
        <v>1519</v>
      </c>
      <c r="H49" t="s" s="194">
        <v>174</v>
      </c>
      <c r="I49" t="s" s="194">
        <v>1520</v>
      </c>
      <c r="J49" t="s" s="237">
        <v>1521</v>
      </c>
      <c r="K49" s="267"/>
      <c r="L49" s="209"/>
    </row>
    <row r="50" ht="14.4" customHeight="1">
      <c r="A50" s="216"/>
      <c r="B50" t="s" s="223">
        <v>1418</v>
      </c>
      <c r="C50" t="s" s="223">
        <v>232</v>
      </c>
      <c r="D50" t="s" s="223">
        <v>1464</v>
      </c>
      <c r="E50" t="s" s="196">
        <v>213</v>
      </c>
      <c r="F50" t="s" s="244">
        <v>1515</v>
      </c>
      <c r="G50" t="s" s="219">
        <v>1522</v>
      </c>
      <c r="H50" t="s" s="196">
        <v>1523</v>
      </c>
      <c r="I50" t="s" s="196">
        <v>1524</v>
      </c>
      <c r="J50" t="s" s="220">
        <v>1525</v>
      </c>
      <c r="K50" s="268"/>
      <c r="L50" s="209"/>
    </row>
    <row r="51" ht="14.4" customHeight="1">
      <c r="A51" s="210">
        <v>14</v>
      </c>
      <c r="B51" t="s" s="230">
        <v>1418</v>
      </c>
      <c r="C51" t="s" s="230">
        <v>1526</v>
      </c>
      <c r="D51" t="s" s="212">
        <v>47</v>
      </c>
      <c r="E51" t="s" s="212">
        <v>676</v>
      </c>
      <c r="F51" t="s" s="213">
        <v>1500</v>
      </c>
      <c r="G51" t="s" s="213">
        <v>1527</v>
      </c>
      <c r="H51" t="s" s="212">
        <v>1528</v>
      </c>
      <c r="I51" t="s" s="212">
        <v>1529</v>
      </c>
      <c r="J51" t="s" s="231">
        <v>1530</v>
      </c>
      <c r="K51" s="215"/>
      <c r="L51" s="209"/>
    </row>
    <row r="52" ht="14.4" customHeight="1">
      <c r="A52" s="233"/>
      <c r="B52" t="s" s="234">
        <v>1418</v>
      </c>
      <c r="C52" t="s" s="234">
        <v>1526</v>
      </c>
      <c r="D52" t="s" s="194">
        <v>680</v>
      </c>
      <c r="E52" t="s" s="194">
        <v>676</v>
      </c>
      <c r="F52" s="235"/>
      <c r="G52" t="s" s="236">
        <v>528</v>
      </c>
      <c r="H52" t="s" s="194">
        <v>255</v>
      </c>
      <c r="I52" t="s" s="194">
        <v>529</v>
      </c>
      <c r="J52" t="s" s="269">
        <v>1531</v>
      </c>
      <c r="K52" s="239"/>
      <c r="L52" s="209"/>
    </row>
    <row r="53" ht="14.4" customHeight="1">
      <c r="A53" s="233"/>
      <c r="B53" t="s" s="234">
        <v>1418</v>
      </c>
      <c r="C53" t="s" s="234">
        <v>1526</v>
      </c>
      <c r="D53" t="s" s="194">
        <v>1532</v>
      </c>
      <c r="E53" t="s" s="194">
        <v>676</v>
      </c>
      <c r="F53" s="235"/>
      <c r="G53" t="s" s="236">
        <v>1083</v>
      </c>
      <c r="H53" t="s" s="194">
        <v>1017</v>
      </c>
      <c r="I53" t="s" s="194">
        <v>529</v>
      </c>
      <c r="J53" t="s" s="270">
        <v>1533</v>
      </c>
      <c r="K53" s="239"/>
      <c r="L53" s="209"/>
    </row>
    <row r="54" ht="14.4" customHeight="1">
      <c r="A54" s="233"/>
      <c r="B54" t="s" s="234">
        <v>1418</v>
      </c>
      <c r="C54" t="s" s="234">
        <v>1526</v>
      </c>
      <c r="D54" t="s" s="194">
        <v>773</v>
      </c>
      <c r="E54" t="s" s="194">
        <v>676</v>
      </c>
      <c r="F54" s="235"/>
      <c r="G54" t="s" s="236">
        <v>1079</v>
      </c>
      <c r="H54" t="s" s="194">
        <v>255</v>
      </c>
      <c r="I54" t="s" s="271">
        <v>1080</v>
      </c>
      <c r="J54" t="s" s="272">
        <v>1081</v>
      </c>
      <c r="K54" s="239"/>
      <c r="L54" s="209"/>
    </row>
    <row r="55" ht="14.4" customHeight="1">
      <c r="A55" s="233"/>
      <c r="B55" t="s" s="234">
        <v>1418</v>
      </c>
      <c r="C55" t="s" s="234">
        <v>1526</v>
      </c>
      <c r="D55" t="s" s="194">
        <v>1534</v>
      </c>
      <c r="E55" t="s" s="194">
        <v>676</v>
      </c>
      <c r="F55" s="235"/>
      <c r="G55" s="235"/>
      <c r="H55" t="s" s="194">
        <v>255</v>
      </c>
      <c r="I55" t="s" s="273">
        <v>710</v>
      </c>
      <c r="J55" t="s" s="237">
        <v>1535</v>
      </c>
      <c r="K55" s="239"/>
      <c r="L55" s="209"/>
    </row>
    <row r="56" ht="14.4" customHeight="1">
      <c r="A56" s="233"/>
      <c r="B56" t="s" s="234">
        <v>1418</v>
      </c>
      <c r="C56" t="s" s="234">
        <v>1526</v>
      </c>
      <c r="D56" t="s" s="194">
        <v>1464</v>
      </c>
      <c r="E56" t="s" s="194">
        <v>676</v>
      </c>
      <c r="F56" s="235"/>
      <c r="G56" t="s" s="236">
        <v>600</v>
      </c>
      <c r="H56" t="s" s="194">
        <v>601</v>
      </c>
      <c r="I56" t="s" s="194">
        <v>602</v>
      </c>
      <c r="J56" t="s" s="237">
        <v>1536</v>
      </c>
      <c r="K56" s="239"/>
      <c r="L56" s="209"/>
    </row>
    <row r="57" ht="14.4" customHeight="1">
      <c r="A57" s="216"/>
      <c r="B57" t="s" s="223">
        <v>1418</v>
      </c>
      <c r="C57" t="s" s="223">
        <v>1526</v>
      </c>
      <c r="D57" t="s" s="196">
        <v>1439</v>
      </c>
      <c r="E57" t="s" s="196">
        <v>676</v>
      </c>
      <c r="F57" s="218"/>
      <c r="G57" t="s" s="219">
        <v>1537</v>
      </c>
      <c r="H57" t="s" s="196">
        <v>165</v>
      </c>
      <c r="I57" t="s" s="196">
        <v>1538</v>
      </c>
      <c r="J57" t="s" s="240">
        <v>1539</v>
      </c>
      <c r="K57" s="221"/>
      <c r="L57" s="209"/>
    </row>
    <row r="58" ht="14.4" customHeight="1">
      <c r="A58" s="210">
        <v>15</v>
      </c>
      <c r="B58" t="s" s="211">
        <v>1430</v>
      </c>
      <c r="C58" t="s" s="230">
        <v>1540</v>
      </c>
      <c r="D58" t="s" s="212">
        <v>1464</v>
      </c>
      <c r="E58" t="s" s="212">
        <v>817</v>
      </c>
      <c r="F58" t="s" s="213">
        <v>1483</v>
      </c>
      <c r="G58" t="s" s="213">
        <v>173</v>
      </c>
      <c r="H58" t="s" s="212">
        <v>174</v>
      </c>
      <c r="I58" t="s" s="274">
        <v>175</v>
      </c>
      <c r="J58" t="s" s="231">
        <v>1541</v>
      </c>
      <c r="K58" s="215"/>
      <c r="L58" s="209"/>
    </row>
    <row r="59" ht="14.4" customHeight="1">
      <c r="A59" s="233"/>
      <c r="B59" t="s" s="211">
        <v>1430</v>
      </c>
      <c r="C59" t="s" s="234">
        <v>1540</v>
      </c>
      <c r="D59" t="s" s="194">
        <v>28</v>
      </c>
      <c r="E59" t="s" s="194">
        <v>817</v>
      </c>
      <c r="F59" s="235"/>
      <c r="G59" t="s" s="236">
        <v>41</v>
      </c>
      <c r="H59" t="s" s="194">
        <v>42</v>
      </c>
      <c r="I59" t="s" s="275">
        <v>43</v>
      </c>
      <c r="J59" t="s" s="237">
        <v>1542</v>
      </c>
      <c r="K59" s="239"/>
      <c r="L59" s="209"/>
    </row>
    <row r="60" ht="14.4" customHeight="1">
      <c r="A60" s="216"/>
      <c r="B60" t="s" s="211">
        <v>1430</v>
      </c>
      <c r="C60" t="s" s="223">
        <v>1540</v>
      </c>
      <c r="D60" t="s" s="196">
        <v>1439</v>
      </c>
      <c r="E60" t="s" s="196">
        <v>817</v>
      </c>
      <c r="F60" s="218"/>
      <c r="G60" t="s" s="219">
        <v>164</v>
      </c>
      <c r="H60" t="s" s="196">
        <v>165</v>
      </c>
      <c r="I60" t="s" s="276">
        <v>166</v>
      </c>
      <c r="J60" t="s" s="240">
        <v>1543</v>
      </c>
      <c r="K60" s="221"/>
      <c r="L60" s="209"/>
    </row>
    <row r="61" ht="14.4" customHeight="1">
      <c r="A61" s="210">
        <v>16</v>
      </c>
      <c r="B61" t="s" s="230">
        <v>1418</v>
      </c>
      <c r="C61" t="s" s="230">
        <v>386</v>
      </c>
      <c r="D61" t="s" s="212">
        <v>47</v>
      </c>
      <c r="E61" t="s" s="212">
        <v>1544</v>
      </c>
      <c r="F61" t="s" s="213">
        <v>1405</v>
      </c>
      <c r="G61" t="s" s="213">
        <v>1545</v>
      </c>
      <c r="H61" t="s" s="212">
        <v>1546</v>
      </c>
      <c r="I61" t="s" s="274">
        <v>1547</v>
      </c>
      <c r="J61" t="s" s="231">
        <v>1548</v>
      </c>
      <c r="K61" s="215"/>
      <c r="L61" s="209"/>
    </row>
    <row r="62" ht="14.4" customHeight="1">
      <c r="A62" s="277"/>
      <c r="B62" t="s" s="234">
        <v>1418</v>
      </c>
      <c r="C62" t="s" s="234">
        <v>386</v>
      </c>
      <c r="D62" t="s" s="194">
        <v>1549</v>
      </c>
      <c r="E62" t="s" s="194">
        <v>1544</v>
      </c>
      <c r="F62" s="278"/>
      <c r="G62" s="235"/>
      <c r="H62" s="186"/>
      <c r="I62" s="279"/>
      <c r="J62" s="280"/>
      <c r="K62" s="239"/>
      <c r="L62" s="209"/>
    </row>
    <row r="63" ht="14.4" customHeight="1">
      <c r="A63" s="281"/>
      <c r="B63" t="s" s="234">
        <v>1418</v>
      </c>
      <c r="C63" t="s" s="234">
        <v>386</v>
      </c>
      <c r="D63" t="s" s="194">
        <v>1550</v>
      </c>
      <c r="E63" t="s" s="194">
        <v>1544</v>
      </c>
      <c r="F63" s="282"/>
      <c r="G63" s="235"/>
      <c r="H63" s="186"/>
      <c r="I63" s="279"/>
      <c r="J63" s="280"/>
      <c r="K63" s="239"/>
      <c r="L63" s="209"/>
    </row>
    <row r="64" ht="14.4" customHeight="1">
      <c r="A64" s="216"/>
      <c r="B64" t="s" s="223">
        <v>1418</v>
      </c>
      <c r="C64" t="s" s="223">
        <v>386</v>
      </c>
      <c r="D64" t="s" s="196">
        <v>1464</v>
      </c>
      <c r="E64" t="s" s="196">
        <v>1544</v>
      </c>
      <c r="F64" s="218"/>
      <c r="G64" t="s" s="219">
        <v>555</v>
      </c>
      <c r="H64" t="s" s="196">
        <v>556</v>
      </c>
      <c r="I64" t="s" s="196">
        <v>557</v>
      </c>
      <c r="J64" t="s" s="240">
        <v>1551</v>
      </c>
      <c r="K64" s="221"/>
      <c r="L64" s="209"/>
    </row>
    <row r="65" ht="18" customHeight="1">
      <c r="A65" s="252">
        <v>17</v>
      </c>
      <c r="B65" t="s" s="211">
        <v>1430</v>
      </c>
      <c r="C65" t="s" s="230">
        <v>444</v>
      </c>
      <c r="D65" t="s" s="212">
        <v>1439</v>
      </c>
      <c r="E65" t="s" s="212">
        <v>676</v>
      </c>
      <c r="F65" t="s" s="213">
        <v>1500</v>
      </c>
      <c r="G65" t="s" s="213">
        <v>1124</v>
      </c>
      <c r="H65" t="s" s="212">
        <v>1125</v>
      </c>
      <c r="I65" s="283">
        <v>56412345321</v>
      </c>
      <c r="J65" t="s" s="231">
        <v>1552</v>
      </c>
      <c r="K65" s="215"/>
      <c r="L65" s="209"/>
    </row>
    <row r="66" ht="18" customHeight="1">
      <c r="A66" s="253"/>
      <c r="B66" t="s" s="211">
        <v>1430</v>
      </c>
      <c r="C66" t="s" s="234">
        <v>444</v>
      </c>
      <c r="D66" t="s" s="194">
        <v>1553</v>
      </c>
      <c r="E66" t="s" s="194">
        <v>429</v>
      </c>
      <c r="F66" t="s" s="236">
        <v>1554</v>
      </c>
      <c r="G66" t="s" s="236">
        <v>1050</v>
      </c>
      <c r="H66" t="s" s="194">
        <v>1051</v>
      </c>
      <c r="I66" t="s" s="194">
        <v>1052</v>
      </c>
      <c r="J66" t="s" s="237">
        <v>1555</v>
      </c>
      <c r="K66" s="239"/>
      <c r="L66" s="209"/>
    </row>
    <row r="67" ht="18" customHeight="1">
      <c r="A67" s="253"/>
      <c r="B67" t="s" s="211">
        <v>1430</v>
      </c>
      <c r="C67" t="s" s="234">
        <v>444</v>
      </c>
      <c r="D67" t="s" s="194">
        <v>1553</v>
      </c>
      <c r="E67" t="s" s="194">
        <v>676</v>
      </c>
      <c r="F67" t="s" s="236">
        <v>1556</v>
      </c>
      <c r="G67" t="s" s="236">
        <v>1055</v>
      </c>
      <c r="H67" t="s" s="194">
        <v>1051</v>
      </c>
      <c r="I67" t="s" s="194">
        <v>1056</v>
      </c>
      <c r="J67" t="s" s="237">
        <v>1557</v>
      </c>
      <c r="K67" s="239"/>
      <c r="L67" s="209"/>
    </row>
    <row r="68" ht="18" customHeight="1">
      <c r="A68" s="253"/>
      <c r="B68" t="s" s="211">
        <v>1430</v>
      </c>
      <c r="C68" t="s" s="234">
        <v>444</v>
      </c>
      <c r="D68" t="s" s="194">
        <v>581</v>
      </c>
      <c r="E68" t="s" s="194">
        <v>676</v>
      </c>
      <c r="F68" t="s" s="236">
        <v>1558</v>
      </c>
      <c r="G68" t="s" s="236">
        <v>1060</v>
      </c>
      <c r="H68" t="s" s="194">
        <v>1051</v>
      </c>
      <c r="I68" t="s" s="194">
        <v>1061</v>
      </c>
      <c r="J68" t="s" s="237">
        <v>1559</v>
      </c>
      <c r="K68" s="239"/>
      <c r="L68" s="209"/>
    </row>
    <row r="69" ht="18" customHeight="1">
      <c r="A69" s="253"/>
      <c r="B69" t="s" s="211">
        <v>1430</v>
      </c>
      <c r="C69" t="s" s="234">
        <v>444</v>
      </c>
      <c r="D69" t="s" s="194">
        <v>581</v>
      </c>
      <c r="E69" t="s" s="194">
        <v>429</v>
      </c>
      <c r="F69" t="s" s="236">
        <v>1554</v>
      </c>
      <c r="G69" t="s" s="236">
        <v>1050</v>
      </c>
      <c r="H69" t="s" s="194">
        <v>1051</v>
      </c>
      <c r="I69" t="s" s="194">
        <v>1052</v>
      </c>
      <c r="J69" t="s" s="237">
        <v>1555</v>
      </c>
      <c r="K69" s="239"/>
      <c r="L69" s="209"/>
    </row>
    <row r="70" ht="18" customHeight="1">
      <c r="A70" s="253"/>
      <c r="B70" t="s" s="211">
        <v>1430</v>
      </c>
      <c r="C70" t="s" s="234">
        <v>444</v>
      </c>
      <c r="D70" t="s" s="194">
        <v>581</v>
      </c>
      <c r="E70" t="s" s="194">
        <v>676</v>
      </c>
      <c r="F70" t="s" s="236">
        <v>1556</v>
      </c>
      <c r="G70" t="s" s="236">
        <v>1055</v>
      </c>
      <c r="H70" t="s" s="194">
        <v>1051</v>
      </c>
      <c r="I70" t="s" s="194">
        <v>1056</v>
      </c>
      <c r="J70" t="s" s="237">
        <v>1557</v>
      </c>
      <c r="K70" s="239"/>
      <c r="L70" s="209"/>
    </row>
    <row r="71" ht="18" customHeight="1">
      <c r="A71" s="253"/>
      <c r="B71" t="s" s="211">
        <v>1430</v>
      </c>
      <c r="C71" t="s" s="234">
        <v>444</v>
      </c>
      <c r="D71" t="s" s="194">
        <v>581</v>
      </c>
      <c r="E71" t="s" s="194">
        <v>676</v>
      </c>
      <c r="F71" t="s" s="236">
        <v>1560</v>
      </c>
      <c r="G71" t="s" s="236">
        <v>1063</v>
      </c>
      <c r="H71" t="s" s="194">
        <v>1051</v>
      </c>
      <c r="I71" t="s" s="194">
        <v>1064</v>
      </c>
      <c r="J71" t="s" s="237">
        <v>1561</v>
      </c>
      <c r="K71" s="239"/>
      <c r="L71" s="209"/>
    </row>
    <row r="72" ht="18" customHeight="1">
      <c r="A72" s="253"/>
      <c r="B72" t="s" s="211">
        <v>1430</v>
      </c>
      <c r="C72" t="s" s="234">
        <v>444</v>
      </c>
      <c r="D72" t="s" s="194">
        <v>761</v>
      </c>
      <c r="E72" t="s" s="194">
        <v>676</v>
      </c>
      <c r="F72" t="s" s="236">
        <v>1500</v>
      </c>
      <c r="G72" t="s" s="236">
        <v>1022</v>
      </c>
      <c r="H72" t="s" s="194">
        <v>1023</v>
      </c>
      <c r="I72" s="284">
        <v>56412345321</v>
      </c>
      <c r="J72" t="s" s="237">
        <v>1024</v>
      </c>
      <c r="K72" s="239"/>
      <c r="L72" s="209"/>
    </row>
    <row r="73" ht="18" customHeight="1">
      <c r="A73" s="254"/>
      <c r="B73" t="s" s="211">
        <v>1430</v>
      </c>
      <c r="C73" t="s" s="223">
        <v>444</v>
      </c>
      <c r="D73" t="s" s="196">
        <v>808</v>
      </c>
      <c r="E73" t="s" s="196">
        <v>676</v>
      </c>
      <c r="F73" t="s" s="219">
        <v>1500</v>
      </c>
      <c r="G73" t="s" s="219">
        <v>1562</v>
      </c>
      <c r="H73" t="s" s="196">
        <v>1023</v>
      </c>
      <c r="I73" s="285">
        <v>56412345321</v>
      </c>
      <c r="J73" t="s" s="240">
        <v>1024</v>
      </c>
      <c r="K73" s="221"/>
      <c r="L73" s="209"/>
    </row>
    <row r="74" ht="14.4" customHeight="1">
      <c r="A74" s="210">
        <v>18</v>
      </c>
      <c r="B74" t="s" s="230">
        <v>1418</v>
      </c>
      <c r="C74" t="s" s="230">
        <v>291</v>
      </c>
      <c r="D74" t="s" s="212">
        <v>47</v>
      </c>
      <c r="E74" t="s" s="212">
        <v>302</v>
      </c>
      <c r="F74" t="s" s="213">
        <v>1563</v>
      </c>
      <c r="G74" t="s" s="213">
        <v>1564</v>
      </c>
      <c r="H74" t="s" s="212">
        <v>1565</v>
      </c>
      <c r="I74" t="s" s="212">
        <v>1566</v>
      </c>
      <c r="J74" t="s" s="231">
        <v>1567</v>
      </c>
      <c r="K74" s="215"/>
      <c r="L74" s="209"/>
    </row>
    <row r="75" ht="14.4" customHeight="1">
      <c r="A75" s="216"/>
      <c r="B75" t="s" s="223">
        <v>1418</v>
      </c>
      <c r="C75" t="s" s="223">
        <v>291</v>
      </c>
      <c r="D75" t="s" s="196">
        <v>299</v>
      </c>
      <c r="E75" t="s" s="196">
        <v>302</v>
      </c>
      <c r="F75" t="s" s="219">
        <v>1568</v>
      </c>
      <c r="G75" s="218"/>
      <c r="H75" s="217"/>
      <c r="I75" t="s" s="196">
        <v>431</v>
      </c>
      <c r="J75" s="251"/>
      <c r="K75" s="221"/>
      <c r="L75" s="209"/>
    </row>
    <row r="76" ht="14.4" customHeight="1">
      <c r="A76" s="210">
        <v>19</v>
      </c>
      <c r="B76" t="s" s="211">
        <v>1430</v>
      </c>
      <c r="C76" t="s" s="211">
        <v>1569</v>
      </c>
      <c r="D76" t="s" s="212">
        <v>47</v>
      </c>
      <c r="E76" t="s" s="212">
        <v>213</v>
      </c>
      <c r="F76" t="s" s="213">
        <v>1515</v>
      </c>
      <c r="G76" t="s" s="213">
        <v>1570</v>
      </c>
      <c r="H76" t="s" s="212">
        <v>375</v>
      </c>
      <c r="I76" t="s" s="212">
        <v>1571</v>
      </c>
      <c r="J76" t="s" s="231">
        <v>1572</v>
      </c>
      <c r="K76" s="215"/>
      <c r="L76" s="209"/>
    </row>
    <row r="77" ht="14.4" customHeight="1">
      <c r="A77" s="233"/>
      <c r="B77" t="s" s="211">
        <v>1430</v>
      </c>
      <c r="C77" t="s" s="211">
        <v>1569</v>
      </c>
      <c r="D77" t="s" s="194">
        <v>1573</v>
      </c>
      <c r="E77" t="s" s="194">
        <v>213</v>
      </c>
      <c r="F77" t="s" s="236">
        <v>1515</v>
      </c>
      <c r="G77" t="s" s="236">
        <v>1163</v>
      </c>
      <c r="H77" t="s" s="194">
        <v>1076</v>
      </c>
      <c r="I77" t="s" s="194">
        <v>1164</v>
      </c>
      <c r="J77" t="s" s="287">
        <v>1574</v>
      </c>
      <c r="K77" s="239"/>
      <c r="L77" s="209"/>
    </row>
    <row r="78" ht="14.4" customHeight="1">
      <c r="A78" s="233"/>
      <c r="B78" t="s" s="211">
        <v>1430</v>
      </c>
      <c r="C78" t="s" s="211">
        <v>1569</v>
      </c>
      <c r="D78" t="s" s="194">
        <v>277</v>
      </c>
      <c r="E78" t="s" s="194">
        <v>213</v>
      </c>
      <c r="F78" t="s" s="236">
        <v>1515</v>
      </c>
      <c r="G78" t="s" s="236">
        <v>1163</v>
      </c>
      <c r="H78" t="s" s="194">
        <v>1076</v>
      </c>
      <c r="I78" t="s" s="194">
        <v>1164</v>
      </c>
      <c r="J78" t="s" s="287">
        <v>1574</v>
      </c>
      <c r="K78" s="239"/>
      <c r="L78" s="209"/>
    </row>
    <row r="79" ht="14.4" customHeight="1">
      <c r="A79" s="233"/>
      <c r="B79" t="s" s="211">
        <v>1430</v>
      </c>
      <c r="C79" t="s" s="211">
        <v>1569</v>
      </c>
      <c r="D79" t="s" s="271">
        <v>1464</v>
      </c>
      <c r="E79" t="s" s="194">
        <v>817</v>
      </c>
      <c r="F79" t="s" s="236">
        <v>1483</v>
      </c>
      <c r="G79" t="s" s="236">
        <v>377</v>
      </c>
      <c r="H79" t="s" s="194">
        <v>174</v>
      </c>
      <c r="I79" t="s" s="194">
        <v>379</v>
      </c>
      <c r="J79" s="288"/>
      <c r="K79" s="261"/>
      <c r="L79" s="209"/>
    </row>
    <row r="80" ht="14.4" customHeight="1">
      <c r="A80" s="233"/>
      <c r="B80" t="s" s="211">
        <v>1430</v>
      </c>
      <c r="C80" t="s" s="211">
        <v>1569</v>
      </c>
      <c r="D80" t="s" s="289">
        <v>1464</v>
      </c>
      <c r="E80" t="s" s="194">
        <v>902</v>
      </c>
      <c r="F80" t="s" s="236">
        <v>1227</v>
      </c>
      <c r="G80" s="235"/>
      <c r="H80" s="186"/>
      <c r="I80" s="186"/>
      <c r="J80" s="288"/>
      <c r="K80" s="261"/>
      <c r="L80" s="209"/>
    </row>
    <row r="81" ht="14.4" customHeight="1">
      <c r="A81" s="216"/>
      <c r="B81" t="s" s="211">
        <v>1430</v>
      </c>
      <c r="C81" t="s" s="211">
        <v>1569</v>
      </c>
      <c r="D81" t="s" s="290">
        <v>1464</v>
      </c>
      <c r="E81" t="s" s="196">
        <v>213</v>
      </c>
      <c r="F81" t="s" s="219">
        <v>1515</v>
      </c>
      <c r="G81" t="s" s="219">
        <v>1575</v>
      </c>
      <c r="H81" t="s" s="196">
        <v>556</v>
      </c>
      <c r="I81" t="s" s="196">
        <v>383</v>
      </c>
      <c r="J81" t="s" s="240">
        <v>1576</v>
      </c>
      <c r="K81" s="265"/>
      <c r="L81" s="209"/>
    </row>
    <row r="82" ht="14.4" customHeight="1">
      <c r="A82" s="210">
        <v>20</v>
      </c>
      <c r="B82" t="s" s="211">
        <v>1430</v>
      </c>
      <c r="C82" t="s" s="230">
        <v>1577</v>
      </c>
      <c r="D82" t="s" s="212">
        <v>47</v>
      </c>
      <c r="E82" t="s" s="212">
        <v>902</v>
      </c>
      <c r="F82" t="s" s="213">
        <v>1227</v>
      </c>
      <c r="G82" t="s" s="213">
        <v>1578</v>
      </c>
      <c r="H82" t="s" s="212">
        <v>1579</v>
      </c>
      <c r="I82" t="s" s="212">
        <v>1580</v>
      </c>
      <c r="J82" t="s" s="231">
        <v>1581</v>
      </c>
      <c r="K82" s="257"/>
      <c r="L82" s="209"/>
    </row>
    <row r="83" ht="14.4" customHeight="1">
      <c r="A83" s="277"/>
      <c r="B83" t="s" s="211">
        <v>1430</v>
      </c>
      <c r="C83" t="s" s="234">
        <v>1577</v>
      </c>
      <c r="D83" t="s" s="194">
        <v>47</v>
      </c>
      <c r="E83" t="s" s="194">
        <v>470</v>
      </c>
      <c r="F83" t="s" s="236">
        <v>1582</v>
      </c>
      <c r="G83" t="s" s="236">
        <v>1177</v>
      </c>
      <c r="H83" t="s" s="194">
        <v>1178</v>
      </c>
      <c r="I83" s="284">
        <v>22531419</v>
      </c>
      <c r="J83" t="s" s="237">
        <v>1583</v>
      </c>
      <c r="K83" s="261"/>
      <c r="L83" s="209"/>
    </row>
    <row r="84" ht="14.4" customHeight="1">
      <c r="A84" s="291"/>
      <c r="B84" t="s" s="211">
        <v>1430</v>
      </c>
      <c r="C84" t="s" s="234">
        <v>1577</v>
      </c>
      <c r="D84" t="s" s="194">
        <v>1584</v>
      </c>
      <c r="E84" t="s" s="194">
        <v>902</v>
      </c>
      <c r="F84" t="s" s="236">
        <v>1227</v>
      </c>
      <c r="G84" t="s" s="236">
        <v>1177</v>
      </c>
      <c r="H84" t="s" s="194">
        <v>1178</v>
      </c>
      <c r="I84" s="284">
        <v>22531419</v>
      </c>
      <c r="J84" t="s" s="237">
        <v>1583</v>
      </c>
      <c r="K84" s="261"/>
      <c r="L84" s="209"/>
    </row>
    <row r="85" ht="14.4" customHeight="1">
      <c r="A85" s="291"/>
      <c r="B85" t="s" s="211">
        <v>1430</v>
      </c>
      <c r="C85" t="s" s="234">
        <v>1577</v>
      </c>
      <c r="D85" t="s" s="194">
        <v>277</v>
      </c>
      <c r="E85" t="s" s="194">
        <v>676</v>
      </c>
      <c r="F85" t="s" s="236">
        <v>1500</v>
      </c>
      <c r="G85" t="s" s="236">
        <v>1172</v>
      </c>
      <c r="H85" s="186"/>
      <c r="I85" t="s" s="194">
        <v>1173</v>
      </c>
      <c r="J85" t="s" s="237">
        <v>1585</v>
      </c>
      <c r="K85" s="261"/>
      <c r="L85" s="209"/>
    </row>
    <row r="86" ht="14.4" customHeight="1">
      <c r="A86" s="291"/>
      <c r="B86" t="s" s="211">
        <v>1430</v>
      </c>
      <c r="C86" t="s" s="234">
        <v>1577</v>
      </c>
      <c r="D86" t="s" s="271">
        <v>28</v>
      </c>
      <c r="E86" t="s" s="194">
        <v>470</v>
      </c>
      <c r="F86" t="s" s="236">
        <v>1582</v>
      </c>
      <c r="G86" t="s" s="236">
        <v>483</v>
      </c>
      <c r="H86" s="186"/>
      <c r="I86" s="284">
        <v>224275076</v>
      </c>
      <c r="J86" t="s" s="237">
        <v>1586</v>
      </c>
      <c r="K86" s="261"/>
      <c r="L86" s="209"/>
    </row>
    <row r="87" ht="14.4" customHeight="1">
      <c r="A87" s="291"/>
      <c r="B87" t="s" s="211">
        <v>1430</v>
      </c>
      <c r="C87" t="s" s="234">
        <v>1577</v>
      </c>
      <c r="D87" s="292"/>
      <c r="E87" t="s" s="194">
        <v>902</v>
      </c>
      <c r="F87" t="s" s="236">
        <v>1227</v>
      </c>
      <c r="G87" t="s" s="236">
        <v>483</v>
      </c>
      <c r="H87" s="186"/>
      <c r="I87" s="284">
        <v>224275076</v>
      </c>
      <c r="J87" t="s" s="237">
        <v>1586</v>
      </c>
      <c r="K87" s="261"/>
      <c r="L87" s="209"/>
    </row>
    <row r="88" ht="14.4" customHeight="1">
      <c r="A88" s="291"/>
      <c r="B88" t="s" s="211">
        <v>1430</v>
      </c>
      <c r="C88" t="s" s="234">
        <v>1577</v>
      </c>
      <c r="D88" t="s" s="271">
        <v>1587</v>
      </c>
      <c r="E88" t="s" s="194">
        <v>470</v>
      </c>
      <c r="F88" t="s" s="236">
        <v>1582</v>
      </c>
      <c r="G88" s="235"/>
      <c r="H88" s="186"/>
      <c r="I88" t="s" s="194">
        <v>645</v>
      </c>
      <c r="J88" t="s" s="237">
        <v>646</v>
      </c>
      <c r="K88" s="261"/>
      <c r="L88" s="209"/>
    </row>
    <row r="89" ht="14.4" customHeight="1">
      <c r="A89" s="281"/>
      <c r="B89" t="s" s="211">
        <v>1430</v>
      </c>
      <c r="C89" t="s" s="234">
        <v>1577</v>
      </c>
      <c r="D89" s="292"/>
      <c r="E89" t="s" s="194">
        <v>902</v>
      </c>
      <c r="F89" t="s" s="236">
        <v>1227</v>
      </c>
      <c r="G89" s="235"/>
      <c r="H89" s="186"/>
      <c r="I89" t="s" s="194">
        <v>645</v>
      </c>
      <c r="J89" t="s" s="237">
        <v>646</v>
      </c>
      <c r="K89" s="261"/>
      <c r="L89" s="209"/>
    </row>
    <row r="90" ht="14.4" customHeight="1">
      <c r="A90" s="216"/>
      <c r="B90" t="s" s="211">
        <v>1430</v>
      </c>
      <c r="C90" t="s" s="223">
        <v>1577</v>
      </c>
      <c r="D90" t="s" s="196">
        <v>1588</v>
      </c>
      <c r="E90" t="s" s="196">
        <v>902</v>
      </c>
      <c r="F90" t="s" s="219">
        <v>1227</v>
      </c>
      <c r="G90" s="218"/>
      <c r="H90" s="217"/>
      <c r="I90" t="s" s="196">
        <v>645</v>
      </c>
      <c r="J90" t="s" s="240">
        <v>646</v>
      </c>
      <c r="K90" s="265"/>
      <c r="L90" s="209"/>
    </row>
    <row r="91" ht="14.4" customHeight="1">
      <c r="A91" s="210">
        <v>21</v>
      </c>
      <c r="B91" t="s" s="211">
        <v>1430</v>
      </c>
      <c r="C91" t="s" s="230">
        <v>790</v>
      </c>
      <c r="D91" t="s" s="230">
        <v>47</v>
      </c>
      <c r="E91" t="s" s="212">
        <v>676</v>
      </c>
      <c r="F91" t="s" s="213">
        <v>1500</v>
      </c>
      <c r="G91" t="s" s="213">
        <v>1589</v>
      </c>
      <c r="H91" t="s" s="212">
        <v>1590</v>
      </c>
      <c r="I91" t="s" s="212">
        <v>1591</v>
      </c>
      <c r="J91" t="s" s="231">
        <v>1592</v>
      </c>
      <c r="K91" s="257"/>
      <c r="L91" s="209"/>
    </row>
    <row r="92" ht="14.4" customHeight="1">
      <c r="A92" s="277"/>
      <c r="B92" t="s" s="211">
        <v>1430</v>
      </c>
      <c r="C92" t="s" s="234">
        <v>790</v>
      </c>
      <c r="D92" t="s" s="234">
        <v>47</v>
      </c>
      <c r="E92" t="s" s="194">
        <v>902</v>
      </c>
      <c r="F92" t="s" s="236">
        <v>1227</v>
      </c>
      <c r="G92" t="s" s="236">
        <v>1593</v>
      </c>
      <c r="H92" t="s" s="194">
        <v>1594</v>
      </c>
      <c r="I92" t="s" s="194">
        <v>1595</v>
      </c>
      <c r="J92" t="s" s="237">
        <v>1596</v>
      </c>
      <c r="K92" s="261"/>
      <c r="L92" s="209"/>
    </row>
    <row r="93" ht="14.4" customHeight="1">
      <c r="A93" s="281"/>
      <c r="B93" t="s" s="211">
        <v>1430</v>
      </c>
      <c r="C93" t="s" s="234">
        <v>790</v>
      </c>
      <c r="D93" t="s" s="234">
        <v>1597</v>
      </c>
      <c r="E93" t="s" s="194">
        <v>902</v>
      </c>
      <c r="F93" t="s" s="236">
        <v>1227</v>
      </c>
      <c r="G93" t="s" s="293">
        <v>706</v>
      </c>
      <c r="H93" t="s" s="194">
        <v>126</v>
      </c>
      <c r="I93" t="s" s="194">
        <v>707</v>
      </c>
      <c r="J93" t="s" s="237">
        <v>1598</v>
      </c>
      <c r="K93" s="261"/>
      <c r="L93" s="209"/>
    </row>
    <row r="94" ht="14.4" customHeight="1">
      <c r="A94" s="216"/>
      <c r="B94" t="s" s="211">
        <v>1430</v>
      </c>
      <c r="C94" t="s" s="223">
        <v>790</v>
      </c>
      <c r="D94" t="s" s="223">
        <v>1599</v>
      </c>
      <c r="E94" t="s" s="194">
        <v>902</v>
      </c>
      <c r="F94" t="s" s="219">
        <v>1227</v>
      </c>
      <c r="G94" t="s" s="294">
        <v>706</v>
      </c>
      <c r="H94" t="s" s="196">
        <v>126</v>
      </c>
      <c r="I94" t="s" s="196">
        <v>707</v>
      </c>
      <c r="J94" t="s" s="240">
        <v>1598</v>
      </c>
      <c r="K94" s="265"/>
      <c r="L94" s="209"/>
    </row>
    <row r="95" ht="14.4" customHeight="1">
      <c r="A95" s="295"/>
      <c r="B95" t="s" s="211">
        <v>1430</v>
      </c>
      <c r="C95" t="s" s="230">
        <v>1600</v>
      </c>
      <c r="D95" t="s" s="212">
        <v>1601</v>
      </c>
      <c r="E95" t="s" s="194">
        <v>902</v>
      </c>
      <c r="F95" t="s" s="213">
        <v>1227</v>
      </c>
      <c r="G95" t="s" s="213">
        <v>488</v>
      </c>
      <c r="H95" s="296"/>
      <c r="I95" s="296"/>
      <c r="J95" t="s" s="231">
        <v>1602</v>
      </c>
      <c r="K95" s="257"/>
      <c r="L95" s="209"/>
    </row>
    <row r="96" ht="14.4" customHeight="1">
      <c r="A96" s="233"/>
      <c r="B96" t="s" s="211">
        <v>1430</v>
      </c>
      <c r="C96" t="s" s="234">
        <v>1600</v>
      </c>
      <c r="D96" t="s" s="194">
        <v>1603</v>
      </c>
      <c r="E96" t="s" s="194">
        <v>902</v>
      </c>
      <c r="F96" t="s" s="236">
        <v>1227</v>
      </c>
      <c r="G96" t="s" s="236">
        <v>495</v>
      </c>
      <c r="H96" s="186"/>
      <c r="I96" s="284">
        <v>225189932</v>
      </c>
      <c r="J96" t="s" s="237">
        <v>1604</v>
      </c>
      <c r="K96" s="261"/>
      <c r="L96" s="209"/>
    </row>
    <row r="97" ht="14.4" customHeight="1">
      <c r="A97" s="233"/>
      <c r="B97" t="s" s="211">
        <v>1430</v>
      </c>
      <c r="C97" t="s" s="234">
        <v>1600</v>
      </c>
      <c r="D97" t="s" s="194">
        <v>28</v>
      </c>
      <c r="E97" t="s" s="194">
        <v>902</v>
      </c>
      <c r="F97" t="s" s="236">
        <v>1227</v>
      </c>
      <c r="G97" t="s" s="236">
        <v>500</v>
      </c>
      <c r="H97" t="s" s="194">
        <v>1605</v>
      </c>
      <c r="I97" t="s" s="194">
        <v>502</v>
      </c>
      <c r="J97" t="s" s="237">
        <v>1606</v>
      </c>
      <c r="K97" t="s" s="297">
        <v>504</v>
      </c>
      <c r="L97" s="209"/>
    </row>
    <row r="98" ht="14.4" customHeight="1">
      <c r="A98" s="216"/>
      <c r="B98" t="s" s="211">
        <v>1430</v>
      </c>
      <c r="C98" t="s" s="223">
        <v>1600</v>
      </c>
      <c r="D98" t="s" s="196">
        <v>47</v>
      </c>
      <c r="E98" t="s" s="196">
        <v>902</v>
      </c>
      <c r="F98" t="s" s="219">
        <v>1227</v>
      </c>
      <c r="G98" t="s" s="219">
        <v>1607</v>
      </c>
      <c r="H98" t="s" s="196">
        <v>1608</v>
      </c>
      <c r="I98" t="s" s="196">
        <v>1609</v>
      </c>
      <c r="J98" t="s" s="240">
        <v>1610</v>
      </c>
      <c r="K98" t="s" s="298">
        <v>1611</v>
      </c>
      <c r="L98" s="209"/>
    </row>
    <row r="99" ht="14.4" customHeight="1">
      <c r="A99" s="210">
        <v>23</v>
      </c>
      <c r="B99" t="s" s="211">
        <v>1430</v>
      </c>
      <c r="C99" t="s" s="230">
        <v>1612</v>
      </c>
      <c r="D99" t="s" s="211">
        <v>47</v>
      </c>
      <c r="E99" t="s" s="212">
        <v>302</v>
      </c>
      <c r="F99" t="s" s="213">
        <v>1563</v>
      </c>
      <c r="G99" t="s" s="213">
        <v>1613</v>
      </c>
      <c r="H99" t="s" s="212">
        <v>1614</v>
      </c>
      <c r="I99" s="299"/>
      <c r="J99" t="s" s="231">
        <v>1615</v>
      </c>
      <c r="K99" s="300"/>
      <c r="L99" s="209"/>
    </row>
    <row r="100" ht="14.4" customHeight="1">
      <c r="A100" s="233"/>
      <c r="B100" t="s" s="211">
        <v>1430</v>
      </c>
      <c r="C100" t="s" s="234">
        <v>1612</v>
      </c>
      <c r="D100" t="s" s="211">
        <v>47</v>
      </c>
      <c r="E100" t="s" s="194">
        <v>676</v>
      </c>
      <c r="F100" t="s" s="236">
        <v>1500</v>
      </c>
      <c r="G100" t="s" s="236">
        <v>1616</v>
      </c>
      <c r="H100" t="s" s="194">
        <v>1617</v>
      </c>
      <c r="I100" s="301"/>
      <c r="J100" s="280"/>
      <c r="K100" s="302"/>
      <c r="L100" s="209"/>
    </row>
    <row r="101" ht="14.4" customHeight="1">
      <c r="A101" s="233"/>
      <c r="B101" t="s" s="211">
        <v>1430</v>
      </c>
      <c r="C101" t="s" s="234">
        <v>1612</v>
      </c>
      <c r="D101" t="s" s="230">
        <v>47</v>
      </c>
      <c r="E101" t="s" s="196">
        <v>902</v>
      </c>
      <c r="F101" t="s" s="236">
        <v>1227</v>
      </c>
      <c r="G101" t="s" s="236">
        <v>1618</v>
      </c>
      <c r="H101" t="s" s="194">
        <v>1546</v>
      </c>
      <c r="I101" t="s" s="237">
        <v>1619</v>
      </c>
      <c r="J101" s="280"/>
      <c r="K101" s="303"/>
      <c r="L101" s="209"/>
    </row>
    <row r="102" ht="14.4" customHeight="1">
      <c r="A102" s="233"/>
      <c r="B102" t="s" s="211">
        <v>1430</v>
      </c>
      <c r="C102" t="s" s="234">
        <v>1612</v>
      </c>
      <c r="D102" t="s" s="271">
        <v>1620</v>
      </c>
      <c r="E102" t="s" s="212">
        <v>676</v>
      </c>
      <c r="F102" t="s" s="242">
        <v>1500</v>
      </c>
      <c r="G102" t="s" s="236">
        <v>1621</v>
      </c>
      <c r="H102" t="s" s="194">
        <v>1622</v>
      </c>
      <c r="I102" t="s" s="234">
        <v>1623</v>
      </c>
      <c r="J102" t="s" s="237">
        <v>1624</v>
      </c>
      <c r="K102" t="s" s="304">
        <v>1625</v>
      </c>
      <c r="L102" s="209"/>
    </row>
    <row r="103" ht="14.4" customHeight="1">
      <c r="A103" s="216"/>
      <c r="B103" t="s" s="211">
        <v>1430</v>
      </c>
      <c r="C103" t="s" s="223">
        <v>1612</v>
      </c>
      <c r="D103" s="305"/>
      <c r="E103" t="s" s="196">
        <v>902</v>
      </c>
      <c r="F103" t="s" s="244">
        <v>1227</v>
      </c>
      <c r="G103" s="218"/>
      <c r="H103" s="217"/>
      <c r="I103" s="285">
        <v>6007713000</v>
      </c>
      <c r="J103" s="306"/>
      <c r="K103" s="307"/>
      <c r="L103" s="209"/>
    </row>
    <row r="104" ht="14.4" customHeight="1">
      <c r="A104" s="252">
        <v>24</v>
      </c>
      <c r="B104" t="s" s="211">
        <v>1430</v>
      </c>
      <c r="C104" t="s" s="230">
        <v>914</v>
      </c>
      <c r="D104" t="s" s="212">
        <v>28</v>
      </c>
      <c r="E104" t="s" s="212">
        <v>902</v>
      </c>
      <c r="F104" t="s" s="246">
        <v>1227</v>
      </c>
      <c r="G104" t="s" s="308">
        <v>125</v>
      </c>
      <c r="H104" t="s" s="212">
        <v>126</v>
      </c>
      <c r="I104" s="296"/>
      <c r="J104" t="s" s="231">
        <v>1626</v>
      </c>
      <c r="K104" s="215"/>
      <c r="L104" s="209"/>
    </row>
    <row r="105" ht="14.4" customHeight="1">
      <c r="A105" s="291"/>
      <c r="B105" t="s" s="211">
        <v>1430</v>
      </c>
      <c r="C105" t="s" s="234">
        <v>914</v>
      </c>
      <c r="D105" t="s" s="194">
        <v>1439</v>
      </c>
      <c r="E105" t="s" s="194">
        <v>902</v>
      </c>
      <c r="F105" t="s" s="242">
        <v>1227</v>
      </c>
      <c r="G105" t="s" s="236">
        <v>1627</v>
      </c>
      <c r="H105" t="s" s="194">
        <v>126</v>
      </c>
      <c r="I105" s="186"/>
      <c r="J105" t="s" s="309">
        <v>1113</v>
      </c>
      <c r="K105" s="239"/>
      <c r="L105" s="209"/>
    </row>
    <row r="106" ht="14.4" customHeight="1">
      <c r="A106" s="291"/>
      <c r="B106" t="s" s="211">
        <v>1430</v>
      </c>
      <c r="C106" t="s" s="234">
        <v>914</v>
      </c>
      <c r="D106" t="s" s="194">
        <v>47</v>
      </c>
      <c r="E106" t="s" s="194">
        <v>902</v>
      </c>
      <c r="F106" t="s" s="242">
        <v>1227</v>
      </c>
      <c r="G106" t="s" s="310">
        <v>1628</v>
      </c>
      <c r="H106" t="s" s="194">
        <v>1629</v>
      </c>
      <c r="I106" s="186"/>
      <c r="J106" t="s" s="237">
        <v>1630</v>
      </c>
      <c r="K106" s="239"/>
      <c r="L106" s="209"/>
    </row>
    <row r="107" ht="43.95" customHeight="1">
      <c r="A107" s="253"/>
      <c r="B107" t="s" s="211">
        <v>1430</v>
      </c>
      <c r="C107" t="s" s="234">
        <v>914</v>
      </c>
      <c r="D107" t="s" s="194">
        <v>1631</v>
      </c>
      <c r="E107" t="s" s="194">
        <v>902</v>
      </c>
      <c r="F107" t="s" s="242">
        <v>1227</v>
      </c>
      <c r="G107" t="s" s="236">
        <v>1632</v>
      </c>
      <c r="H107" t="s" s="194">
        <v>63</v>
      </c>
      <c r="I107" s="186"/>
      <c r="J107" t="s" s="237">
        <v>1633</v>
      </c>
      <c r="K107" s="239"/>
      <c r="L107" s="209"/>
    </row>
    <row r="108" ht="14.4" customHeight="1">
      <c r="A108" s="253"/>
      <c r="B108" t="s" s="211">
        <v>1430</v>
      </c>
      <c r="C108" t="s" s="234">
        <v>914</v>
      </c>
      <c r="D108" t="s" s="194">
        <v>1634</v>
      </c>
      <c r="E108" t="s" s="194">
        <v>902</v>
      </c>
      <c r="F108" t="s" s="236">
        <v>1227</v>
      </c>
      <c r="G108" t="s" s="236">
        <v>241</v>
      </c>
      <c r="H108" t="s" s="194">
        <v>1635</v>
      </c>
      <c r="I108" t="s" s="194">
        <v>243</v>
      </c>
      <c r="J108" t="s" s="237">
        <v>1636</v>
      </c>
      <c r="K108" s="239"/>
      <c r="L108" s="209"/>
    </row>
    <row r="109" ht="14.4" customHeight="1">
      <c r="A109" s="253"/>
      <c r="B109" t="s" s="211">
        <v>1430</v>
      </c>
      <c r="C109" t="s" s="234">
        <v>914</v>
      </c>
      <c r="D109" t="s" s="194">
        <v>1637</v>
      </c>
      <c r="E109" t="s" s="194">
        <v>902</v>
      </c>
      <c r="F109" t="s" s="236">
        <v>1227</v>
      </c>
      <c r="G109" t="s" s="236">
        <v>1638</v>
      </c>
      <c r="H109" t="s" s="194">
        <v>63</v>
      </c>
      <c r="I109" s="284">
        <v>223547228</v>
      </c>
      <c r="J109" t="s" s="237">
        <v>1639</v>
      </c>
      <c r="K109" s="311"/>
      <c r="L109" s="209"/>
    </row>
    <row r="110" ht="14.4" customHeight="1">
      <c r="A110" s="253"/>
      <c r="B110" t="s" s="211">
        <v>1430</v>
      </c>
      <c r="C110" t="s" s="234">
        <v>914</v>
      </c>
      <c r="D110" t="s" s="194">
        <v>1640</v>
      </c>
      <c r="E110" t="s" s="194">
        <v>902</v>
      </c>
      <c r="F110" t="s" s="236">
        <v>1227</v>
      </c>
      <c r="G110" t="s" s="236">
        <v>1641</v>
      </c>
      <c r="H110" t="s" s="194">
        <v>1642</v>
      </c>
      <c r="I110" t="s" s="194">
        <v>69</v>
      </c>
      <c r="J110" t="s" s="237">
        <v>1643</v>
      </c>
      <c r="K110" s="311"/>
      <c r="L110" s="209"/>
    </row>
    <row r="111" ht="14.4" customHeight="1">
      <c r="A111" s="253"/>
      <c r="B111" t="s" s="211">
        <v>1430</v>
      </c>
      <c r="C111" t="s" s="234">
        <v>914</v>
      </c>
      <c r="D111" t="s" s="194">
        <v>1644</v>
      </c>
      <c r="E111" t="s" s="194">
        <v>902</v>
      </c>
      <c r="F111" t="s" s="236">
        <v>1227</v>
      </c>
      <c r="G111" t="s" s="236">
        <v>1645</v>
      </c>
      <c r="H111" t="s" s="194">
        <v>1642</v>
      </c>
      <c r="I111" s="186"/>
      <c r="J111" t="s" s="237">
        <v>1646</v>
      </c>
      <c r="K111" s="311"/>
      <c r="L111" s="209"/>
    </row>
    <row r="112" ht="14.4" customHeight="1">
      <c r="A112" s="253"/>
      <c r="B112" t="s" s="211">
        <v>1430</v>
      </c>
      <c r="C112" t="s" s="234">
        <v>914</v>
      </c>
      <c r="D112" t="s" s="194">
        <v>1647</v>
      </c>
      <c r="E112" t="s" s="194">
        <v>902</v>
      </c>
      <c r="F112" t="s" s="236">
        <v>1227</v>
      </c>
      <c r="G112" t="s" s="236">
        <v>1648</v>
      </c>
      <c r="H112" t="s" s="194">
        <v>1642</v>
      </c>
      <c r="I112" s="284">
        <v>56223545613</v>
      </c>
      <c r="J112" t="s" s="237">
        <v>1649</v>
      </c>
      <c r="K112" s="311"/>
      <c r="L112" s="209"/>
    </row>
    <row r="113" ht="14.4" customHeight="1">
      <c r="A113" s="253"/>
      <c r="B113" t="s" s="211">
        <v>1430</v>
      </c>
      <c r="C113" t="s" s="234">
        <v>914</v>
      </c>
      <c r="D113" t="s" s="194">
        <v>1438</v>
      </c>
      <c r="E113" t="s" s="194">
        <v>902</v>
      </c>
      <c r="F113" t="s" s="236">
        <v>1227</v>
      </c>
      <c r="G113" t="s" s="236">
        <v>1650</v>
      </c>
      <c r="H113" t="s" s="194">
        <v>1642</v>
      </c>
      <c r="I113" t="s" s="194">
        <v>194</v>
      </c>
      <c r="J113" t="s" s="237">
        <v>1651</v>
      </c>
      <c r="K113" s="311"/>
      <c r="L113" s="209"/>
    </row>
    <row r="114" ht="14.4" customHeight="1">
      <c r="A114" s="253"/>
      <c r="B114" t="s" s="211">
        <v>1430</v>
      </c>
      <c r="C114" t="s" s="234">
        <v>914</v>
      </c>
      <c r="D114" t="s" s="194">
        <v>1652</v>
      </c>
      <c r="E114" t="s" s="194">
        <v>902</v>
      </c>
      <c r="F114" t="s" s="236">
        <v>1227</v>
      </c>
      <c r="G114" t="s" s="236">
        <v>1653</v>
      </c>
      <c r="H114" t="s" s="194">
        <v>1642</v>
      </c>
      <c r="I114" t="s" s="194">
        <v>201</v>
      </c>
      <c r="J114" t="s" s="237">
        <v>1654</v>
      </c>
      <c r="K114" s="311"/>
      <c r="L114" s="209"/>
    </row>
    <row r="115" ht="14.4" customHeight="1">
      <c r="A115" s="312"/>
      <c r="B115" t="s" s="211">
        <v>1430</v>
      </c>
      <c r="C115" t="s" s="234">
        <v>914</v>
      </c>
      <c r="D115" t="s" s="194">
        <v>1655</v>
      </c>
      <c r="E115" t="s" s="194">
        <v>902</v>
      </c>
      <c r="F115" t="s" s="236">
        <v>1227</v>
      </c>
      <c r="G115" s="235"/>
      <c r="H115" s="186"/>
      <c r="I115" s="284">
        <v>5623545505</v>
      </c>
      <c r="J115" s="280"/>
      <c r="K115" s="311"/>
      <c r="L115" s="255"/>
    </row>
    <row r="116" ht="14.4" customHeight="1">
      <c r="A116" s="313"/>
      <c r="B116" t="s" s="314">
        <v>1430</v>
      </c>
      <c r="C116" t="s" s="315">
        <v>914</v>
      </c>
      <c r="D116" t="s" s="316">
        <v>1656</v>
      </c>
      <c r="E116" t="s" s="194">
        <v>902</v>
      </c>
      <c r="F116" t="s" s="236">
        <v>1227</v>
      </c>
      <c r="G116" t="s" s="317">
        <v>1657</v>
      </c>
      <c r="H116" t="s" s="316">
        <v>1642</v>
      </c>
      <c r="I116" t="s" s="316">
        <v>1658</v>
      </c>
      <c r="J116" t="s" s="318">
        <v>1659</v>
      </c>
      <c r="K116" s="319"/>
      <c r="L116" s="258"/>
    </row>
    <row r="117" ht="14.4" customHeight="1">
      <c r="A117" s="320"/>
      <c r="B117" t="s" s="211">
        <v>1430</v>
      </c>
      <c r="C117" t="s" s="234">
        <v>914</v>
      </c>
      <c r="D117" t="s" s="194">
        <v>1660</v>
      </c>
      <c r="E117" t="s" s="194">
        <v>902</v>
      </c>
      <c r="F117" t="s" s="236">
        <v>1227</v>
      </c>
      <c r="G117" t="s" s="236">
        <v>1661</v>
      </c>
      <c r="H117" t="s" s="194">
        <v>1642</v>
      </c>
      <c r="I117" t="s" s="194">
        <v>1047</v>
      </c>
      <c r="J117" t="s" s="321">
        <v>1048</v>
      </c>
      <c r="K117" s="311"/>
      <c r="L117" s="266"/>
    </row>
    <row r="118" ht="14.4" customHeight="1">
      <c r="A118" s="253"/>
      <c r="B118" t="s" s="211">
        <v>1430</v>
      </c>
      <c r="C118" t="s" s="234">
        <v>914</v>
      </c>
      <c r="D118" t="s" s="194">
        <v>976</v>
      </c>
      <c r="E118" t="s" s="194">
        <v>902</v>
      </c>
      <c r="F118" t="s" s="236">
        <v>1227</v>
      </c>
      <c r="G118" s="235"/>
      <c r="H118" s="186"/>
      <c r="I118" t="s" s="194">
        <v>340</v>
      </c>
      <c r="J118" s="280"/>
      <c r="K118" s="311"/>
      <c r="L118" s="209"/>
    </row>
    <row r="119" ht="14.4" customHeight="1">
      <c r="A119" s="253"/>
      <c r="B119" t="s" s="211">
        <v>1430</v>
      </c>
      <c r="C119" t="s" s="234">
        <v>914</v>
      </c>
      <c r="D119" t="s" s="194">
        <v>1662</v>
      </c>
      <c r="E119" t="s" s="194">
        <v>902</v>
      </c>
      <c r="F119" t="s" s="236">
        <v>1227</v>
      </c>
      <c r="G119" s="235"/>
      <c r="H119" s="186"/>
      <c r="I119" t="s" s="194">
        <v>267</v>
      </c>
      <c r="J119" s="280"/>
      <c r="K119" s="311"/>
      <c r="L119" s="209"/>
    </row>
    <row r="120" ht="14.4" customHeight="1">
      <c r="A120" s="253"/>
      <c r="B120" t="s" s="211">
        <v>1430</v>
      </c>
      <c r="C120" t="s" s="234">
        <v>914</v>
      </c>
      <c r="D120" t="s" s="194">
        <v>1663</v>
      </c>
      <c r="E120" t="s" s="194">
        <v>902</v>
      </c>
      <c r="F120" t="s" s="236">
        <v>1227</v>
      </c>
      <c r="G120" t="s" s="236">
        <v>1664</v>
      </c>
      <c r="H120" t="s" s="194">
        <v>63</v>
      </c>
      <c r="I120" t="s" s="194">
        <v>1188</v>
      </c>
      <c r="J120" t="s" s="237">
        <v>1665</v>
      </c>
      <c r="K120" s="311"/>
      <c r="L120" s="209"/>
    </row>
    <row r="121" ht="14.4" customHeight="1">
      <c r="A121" s="253"/>
      <c r="B121" t="s" s="211">
        <v>1430</v>
      </c>
      <c r="C121" t="s" s="234">
        <v>914</v>
      </c>
      <c r="D121" t="s" s="194">
        <v>1666</v>
      </c>
      <c r="E121" t="s" s="194">
        <v>902</v>
      </c>
      <c r="F121" t="s" s="236">
        <v>1227</v>
      </c>
      <c r="G121" t="s" s="236">
        <v>1664</v>
      </c>
      <c r="H121" t="s" s="194">
        <v>63</v>
      </c>
      <c r="I121" t="s" s="194">
        <v>1188</v>
      </c>
      <c r="J121" t="s" s="237">
        <v>1665</v>
      </c>
      <c r="K121" s="311"/>
      <c r="L121" s="209"/>
    </row>
    <row r="122" ht="14.4" customHeight="1">
      <c r="A122" s="253"/>
      <c r="B122" t="s" s="211">
        <v>1430</v>
      </c>
      <c r="C122" t="s" s="234">
        <v>914</v>
      </c>
      <c r="D122" t="s" s="194">
        <v>1667</v>
      </c>
      <c r="E122" t="s" s="194">
        <v>902</v>
      </c>
      <c r="F122" t="s" s="236">
        <v>1227</v>
      </c>
      <c r="G122" t="s" s="236">
        <v>1664</v>
      </c>
      <c r="H122" t="s" s="194">
        <v>63</v>
      </c>
      <c r="I122" t="s" s="194">
        <v>1188</v>
      </c>
      <c r="J122" t="s" s="237">
        <v>1665</v>
      </c>
      <c r="K122" s="311"/>
      <c r="L122" s="209"/>
    </row>
    <row r="123" ht="14.4" customHeight="1">
      <c r="A123" s="253"/>
      <c r="B123" t="s" s="211">
        <v>1430</v>
      </c>
      <c r="C123" t="s" s="234">
        <v>914</v>
      </c>
      <c r="D123" t="s" s="194">
        <v>1243</v>
      </c>
      <c r="E123" t="s" s="194">
        <v>902</v>
      </c>
      <c r="F123" t="s" s="236">
        <v>1227</v>
      </c>
      <c r="G123" s="235"/>
      <c r="H123" s="186"/>
      <c r="I123" t="s" s="194">
        <v>1240</v>
      </c>
      <c r="J123" s="280"/>
      <c r="K123" s="311"/>
      <c r="L123" s="209"/>
    </row>
    <row r="124" ht="14.4" customHeight="1">
      <c r="A124" s="253"/>
      <c r="B124" t="s" s="211">
        <v>1430</v>
      </c>
      <c r="C124" t="s" s="234">
        <v>914</v>
      </c>
      <c r="D124" t="s" s="194">
        <v>1668</v>
      </c>
      <c r="E124" t="s" s="194">
        <v>902</v>
      </c>
      <c r="F124" t="s" s="236">
        <v>1227</v>
      </c>
      <c r="G124" s="235"/>
      <c r="H124" s="186"/>
      <c r="I124" t="s" s="194">
        <v>1240</v>
      </c>
      <c r="J124" s="280"/>
      <c r="K124" s="311"/>
      <c r="L124" s="209"/>
    </row>
    <row r="125" ht="14.4" customHeight="1">
      <c r="A125" s="254"/>
      <c r="B125" t="s" s="211">
        <v>1430</v>
      </c>
      <c r="C125" t="s" s="223">
        <v>914</v>
      </c>
      <c r="D125" t="s" s="196">
        <v>1669</v>
      </c>
      <c r="E125" t="s" s="196">
        <v>902</v>
      </c>
      <c r="F125" t="s" s="219">
        <v>1227</v>
      </c>
      <c r="G125" s="218"/>
      <c r="H125" s="217"/>
      <c r="I125" t="s" s="196">
        <v>1240</v>
      </c>
      <c r="J125" s="251"/>
      <c r="K125" s="322"/>
      <c r="L125" s="209"/>
    </row>
    <row r="126" ht="14.4" customHeight="1">
      <c r="A126" s="252">
        <v>25</v>
      </c>
      <c r="B126" t="s" s="230">
        <v>1418</v>
      </c>
      <c r="C126" t="s" s="230">
        <v>919</v>
      </c>
      <c r="D126" t="s" s="212">
        <v>47</v>
      </c>
      <c r="E126" t="s" s="212">
        <v>902</v>
      </c>
      <c r="F126" t="s" s="213">
        <v>1227</v>
      </c>
      <c r="G126" t="s" s="213">
        <v>1670</v>
      </c>
      <c r="H126" t="s" s="212">
        <v>224</v>
      </c>
      <c r="I126" t="s" s="212">
        <v>1671</v>
      </c>
      <c r="J126" t="s" s="231">
        <v>1672</v>
      </c>
      <c r="K126" s="215"/>
      <c r="L126" s="209"/>
    </row>
    <row r="127" ht="14.4" customHeight="1">
      <c r="A127" s="291"/>
      <c r="B127" t="s" s="234">
        <v>1418</v>
      </c>
      <c r="C127" t="s" s="234">
        <v>919</v>
      </c>
      <c r="D127" t="s" s="194">
        <v>1428</v>
      </c>
      <c r="E127" t="s" s="194">
        <v>902</v>
      </c>
      <c r="F127" s="235"/>
      <c r="G127" s="235"/>
      <c r="H127" s="186"/>
      <c r="I127" s="186"/>
      <c r="J127" s="280"/>
      <c r="K127" s="239"/>
      <c r="L127" s="209"/>
    </row>
    <row r="128" ht="14.4" customHeight="1">
      <c r="A128" s="291"/>
      <c r="B128" t="s" s="234">
        <v>1418</v>
      </c>
      <c r="C128" t="s" s="234">
        <v>919</v>
      </c>
      <c r="D128" t="s" s="194">
        <v>1673</v>
      </c>
      <c r="E128" t="s" s="194">
        <v>902</v>
      </c>
      <c r="F128" s="235"/>
      <c r="G128" s="235"/>
      <c r="H128" s="186"/>
      <c r="I128" s="186"/>
      <c r="J128" s="280"/>
      <c r="K128" s="239"/>
      <c r="L128" s="209"/>
    </row>
    <row r="129" ht="14.4" customHeight="1">
      <c r="A129" s="291"/>
      <c r="B129" t="s" s="234">
        <v>1418</v>
      </c>
      <c r="C129" t="s" s="234">
        <v>919</v>
      </c>
      <c r="D129" t="s" s="194">
        <v>1389</v>
      </c>
      <c r="E129" t="s" s="194">
        <v>902</v>
      </c>
      <c r="F129" s="235"/>
      <c r="G129" s="235"/>
      <c r="H129" s="186"/>
      <c r="I129" s="186"/>
      <c r="J129" s="280"/>
      <c r="K129" s="239"/>
      <c r="L129" s="209"/>
    </row>
    <row r="130" ht="14.4" customHeight="1">
      <c r="A130" s="291"/>
      <c r="B130" t="s" s="234">
        <v>1418</v>
      </c>
      <c r="C130" t="s" s="234">
        <v>919</v>
      </c>
      <c r="D130" t="s" s="194">
        <v>1674</v>
      </c>
      <c r="E130" t="s" s="194">
        <v>902</v>
      </c>
      <c r="F130" s="235"/>
      <c r="G130" s="235"/>
      <c r="H130" s="186"/>
      <c r="I130" s="186"/>
      <c r="J130" s="280"/>
      <c r="K130" s="239"/>
      <c r="L130" s="209"/>
    </row>
    <row r="131" ht="14.4" customHeight="1">
      <c r="A131" s="291"/>
      <c r="B131" t="s" s="234">
        <v>1418</v>
      </c>
      <c r="C131" t="s" s="234">
        <v>919</v>
      </c>
      <c r="D131" t="s" s="194">
        <v>1675</v>
      </c>
      <c r="E131" t="s" s="194">
        <v>902</v>
      </c>
      <c r="F131" s="235"/>
      <c r="G131" s="235"/>
      <c r="H131" s="186"/>
      <c r="I131" s="186"/>
      <c r="J131" s="280"/>
      <c r="K131" s="239"/>
      <c r="L131" s="209"/>
    </row>
    <row r="132" ht="14.4" customHeight="1">
      <c r="A132" s="291"/>
      <c r="B132" t="s" s="234">
        <v>1418</v>
      </c>
      <c r="C132" t="s" s="234">
        <v>919</v>
      </c>
      <c r="D132" t="s" s="194">
        <v>1676</v>
      </c>
      <c r="E132" t="s" s="194">
        <v>902</v>
      </c>
      <c r="F132" s="235"/>
      <c r="G132" s="235"/>
      <c r="H132" s="186"/>
      <c r="I132" s="186"/>
      <c r="J132" s="280"/>
      <c r="K132" s="239"/>
      <c r="L132" s="209"/>
    </row>
    <row r="133" ht="14.4" customHeight="1">
      <c r="A133" s="323"/>
      <c r="B133" t="s" s="223">
        <v>1418</v>
      </c>
      <c r="C133" t="s" s="223">
        <v>919</v>
      </c>
      <c r="D133" t="s" s="196">
        <v>28</v>
      </c>
      <c r="E133" t="s" s="196">
        <v>902</v>
      </c>
      <c r="F133" s="218"/>
      <c r="G133" t="s" s="244">
        <v>185</v>
      </c>
      <c r="H133" t="s" s="196">
        <v>186</v>
      </c>
      <c r="I133" t="s" s="324">
        <v>1677</v>
      </c>
      <c r="J133" t="s" s="240">
        <v>1678</v>
      </c>
      <c r="K133" s="221"/>
      <c r="L133" s="255"/>
    </row>
    <row r="134" ht="14.4" customHeight="1">
      <c r="A134" s="325">
        <v>26</v>
      </c>
      <c r="B134" t="s" s="326">
        <v>1418</v>
      </c>
      <c r="C134" t="s" s="327">
        <v>964</v>
      </c>
      <c r="D134" t="s" s="328">
        <v>1679</v>
      </c>
      <c r="E134" t="s" s="328">
        <v>902</v>
      </c>
      <c r="F134" t="s" s="213">
        <v>1227</v>
      </c>
      <c r="G134" t="s" s="329">
        <v>532</v>
      </c>
      <c r="H134" t="s" s="328">
        <v>533</v>
      </c>
      <c r="I134" t="s" s="328">
        <v>534</v>
      </c>
      <c r="J134" t="s" s="231">
        <v>1680</v>
      </c>
      <c r="K134" s="330"/>
      <c r="L134" s="258"/>
    </row>
    <row r="135" ht="14.4" customHeight="1">
      <c r="A135" s="331"/>
      <c r="B135" t="s" s="332">
        <v>1418</v>
      </c>
      <c r="C135" t="s" s="333">
        <v>964</v>
      </c>
      <c r="D135" t="s" s="124">
        <v>1681</v>
      </c>
      <c r="E135" t="s" s="124">
        <v>902</v>
      </c>
      <c r="F135" s="235"/>
      <c r="G135" s="334"/>
      <c r="H135" s="335"/>
      <c r="I135" t="s" s="124">
        <v>1682</v>
      </c>
      <c r="J135" s="280"/>
      <c r="K135" s="336"/>
      <c r="L135" s="258"/>
    </row>
    <row r="136" ht="14.4" customHeight="1">
      <c r="A136" s="331"/>
      <c r="B136" t="s" s="332">
        <v>1418</v>
      </c>
      <c r="C136" t="s" s="333">
        <v>964</v>
      </c>
      <c r="D136" t="s" s="124">
        <v>1683</v>
      </c>
      <c r="E136" t="s" s="124">
        <v>902</v>
      </c>
      <c r="F136" s="235"/>
      <c r="G136" s="334"/>
      <c r="H136" s="335"/>
      <c r="I136" t="s" s="124">
        <v>260</v>
      </c>
      <c r="J136" t="s" s="237">
        <v>1684</v>
      </c>
      <c r="K136" s="336"/>
      <c r="L136" s="258"/>
    </row>
    <row r="137" ht="14.4" customHeight="1">
      <c r="A137" s="331"/>
      <c r="B137" t="s" s="332">
        <v>1418</v>
      </c>
      <c r="C137" t="s" s="333">
        <v>964</v>
      </c>
      <c r="D137" t="s" s="124">
        <v>1464</v>
      </c>
      <c r="E137" t="s" s="124">
        <v>902</v>
      </c>
      <c r="F137" s="235"/>
      <c r="G137" t="s" s="337">
        <v>561</v>
      </c>
      <c r="H137" t="s" s="124">
        <v>473</v>
      </c>
      <c r="I137" t="s" s="124">
        <v>1685</v>
      </c>
      <c r="J137" s="338"/>
      <c r="K137" s="336"/>
      <c r="L137" s="258"/>
    </row>
    <row r="138" ht="14.4" customHeight="1">
      <c r="A138" s="331"/>
      <c r="B138" t="s" s="332">
        <v>1418</v>
      </c>
      <c r="C138" t="s" s="333">
        <v>964</v>
      </c>
      <c r="D138" t="s" s="124">
        <v>1686</v>
      </c>
      <c r="E138" t="s" s="124">
        <v>902</v>
      </c>
      <c r="F138" s="235"/>
      <c r="G138" t="s" s="337">
        <v>516</v>
      </c>
      <c r="H138" t="s" s="124">
        <v>89</v>
      </c>
      <c r="I138" t="s" s="124">
        <v>517</v>
      </c>
      <c r="J138" t="s" s="237">
        <v>1687</v>
      </c>
      <c r="K138" t="s" s="339">
        <v>519</v>
      </c>
      <c r="L138" s="258"/>
    </row>
    <row r="139" ht="14.4" customHeight="1">
      <c r="A139" s="340"/>
      <c r="B139" t="s" s="341">
        <v>1418</v>
      </c>
      <c r="C139" t="s" s="342">
        <v>964</v>
      </c>
      <c r="D139" t="s" s="343">
        <v>47</v>
      </c>
      <c r="E139" t="s" s="343">
        <v>902</v>
      </c>
      <c r="F139" s="218"/>
      <c r="G139" t="s" s="344">
        <v>1688</v>
      </c>
      <c r="H139" t="s" s="343">
        <v>1689</v>
      </c>
      <c r="I139" t="s" s="343">
        <v>1690</v>
      </c>
      <c r="J139" t="s" s="240">
        <v>1691</v>
      </c>
      <c r="K139" s="345"/>
      <c r="L139" s="258"/>
    </row>
    <row r="140" ht="14.4" customHeight="1">
      <c r="A140" s="252">
        <v>27</v>
      </c>
      <c r="B140" t="s" s="211">
        <v>1430</v>
      </c>
      <c r="C140" t="s" s="230">
        <v>1692</v>
      </c>
      <c r="D140" t="s" s="212">
        <v>1693</v>
      </c>
      <c r="E140" t="s" s="212">
        <v>902</v>
      </c>
      <c r="F140" t="s" s="246">
        <v>1227</v>
      </c>
      <c r="G140" t="s" s="213">
        <v>350</v>
      </c>
      <c r="H140" t="s" s="224">
        <v>1694</v>
      </c>
      <c r="I140" s="283">
        <v>223311786</v>
      </c>
      <c r="J140" t="s" s="241">
        <v>1695</v>
      </c>
      <c r="K140" s="215"/>
      <c r="L140" s="266"/>
    </row>
    <row r="141" ht="14.4" customHeight="1">
      <c r="A141" s="291"/>
      <c r="B141" t="s" s="211">
        <v>1430</v>
      </c>
      <c r="C141" t="s" s="234">
        <v>1692</v>
      </c>
      <c r="D141" t="s" s="194">
        <v>1439</v>
      </c>
      <c r="E141" t="s" s="194">
        <v>470</v>
      </c>
      <c r="F141" t="s" s="242">
        <v>1582</v>
      </c>
      <c r="G141" t="s" s="236">
        <v>350</v>
      </c>
      <c r="H141" t="s" s="212">
        <v>1694</v>
      </c>
      <c r="I141" t="s" s="194">
        <v>352</v>
      </c>
      <c r="J141" t="s" s="231">
        <v>1695</v>
      </c>
      <c r="K141" s="239"/>
      <c r="L141" s="209"/>
    </row>
    <row r="142" ht="14.4" customHeight="1">
      <c r="A142" s="254"/>
      <c r="B142" t="s" s="211">
        <v>1430</v>
      </c>
      <c r="C142" t="s" s="223">
        <v>1692</v>
      </c>
      <c r="D142" t="s" s="196">
        <v>1439</v>
      </c>
      <c r="E142" t="s" s="196">
        <v>902</v>
      </c>
      <c r="F142" t="s" s="244">
        <v>1227</v>
      </c>
      <c r="G142" t="s" s="219">
        <v>355</v>
      </c>
      <c r="H142" t="s" s="196">
        <v>1696</v>
      </c>
      <c r="I142" t="s" s="196">
        <v>357</v>
      </c>
      <c r="J142" t="s" s="240">
        <v>1697</v>
      </c>
      <c r="K142" s="221"/>
      <c r="L142" s="209"/>
    </row>
    <row r="143" ht="14.4" customHeight="1">
      <c r="A143" s="210">
        <v>28</v>
      </c>
      <c r="B143" t="s" s="211">
        <v>1430</v>
      </c>
      <c r="C143" t="s" s="230">
        <v>926</v>
      </c>
      <c r="D143" t="s" s="212">
        <v>47</v>
      </c>
      <c r="E143" t="s" s="230">
        <v>902</v>
      </c>
      <c r="F143" t="s" s="213">
        <v>1227</v>
      </c>
      <c r="G143" t="s" s="213">
        <v>1698</v>
      </c>
      <c r="H143" t="s" s="212">
        <v>1699</v>
      </c>
      <c r="I143" t="s" s="212">
        <v>1700</v>
      </c>
      <c r="J143" t="s" s="231">
        <v>1701</v>
      </c>
      <c r="K143" s="215"/>
      <c r="L143" s="209"/>
    </row>
    <row r="144" ht="14.4" customHeight="1">
      <c r="A144" s="233"/>
      <c r="B144" t="s" s="211">
        <v>1430</v>
      </c>
      <c r="C144" t="s" s="234">
        <v>926</v>
      </c>
      <c r="D144" t="s" s="194">
        <v>1702</v>
      </c>
      <c r="E144" t="s" s="234">
        <v>902</v>
      </c>
      <c r="F144" s="235"/>
      <c r="G144" t="s" s="236">
        <v>1703</v>
      </c>
      <c r="H144" t="s" s="194">
        <v>1704</v>
      </c>
      <c r="I144" t="s" s="194">
        <v>1705</v>
      </c>
      <c r="J144" s="280"/>
      <c r="K144" s="239"/>
      <c r="L144" s="209"/>
    </row>
    <row r="145" ht="14.4" customHeight="1">
      <c r="A145" s="233"/>
      <c r="B145" t="s" s="211">
        <v>1430</v>
      </c>
      <c r="C145" t="s" s="234">
        <v>926</v>
      </c>
      <c r="D145" t="s" s="194">
        <v>938</v>
      </c>
      <c r="E145" t="s" s="234">
        <v>902</v>
      </c>
      <c r="F145" s="235"/>
      <c r="G145" t="s" s="236">
        <v>135</v>
      </c>
      <c r="H145" s="186"/>
      <c r="I145" s="284">
        <v>225826243</v>
      </c>
      <c r="J145" t="s" s="237">
        <v>1706</v>
      </c>
      <c r="K145" s="239"/>
      <c r="L145" s="209"/>
    </row>
    <row r="146" ht="14.4" customHeight="1">
      <c r="A146" s="233"/>
      <c r="B146" t="s" s="211">
        <v>1430</v>
      </c>
      <c r="C146" t="s" s="234">
        <v>926</v>
      </c>
      <c r="D146" t="s" s="194">
        <v>1707</v>
      </c>
      <c r="E146" t="s" s="234">
        <v>902</v>
      </c>
      <c r="F146" s="235"/>
      <c r="G146" s="235"/>
      <c r="H146" s="186"/>
      <c r="I146" t="s" s="194">
        <v>1122</v>
      </c>
      <c r="J146" t="s" s="237">
        <v>212</v>
      </c>
      <c r="K146" s="239"/>
      <c r="L146" s="209"/>
    </row>
    <row r="147" ht="14.4" customHeight="1">
      <c r="A147" s="233"/>
      <c r="B147" t="s" s="211">
        <v>1430</v>
      </c>
      <c r="C147" t="s" s="234">
        <v>926</v>
      </c>
      <c r="D147" t="s" s="194">
        <v>941</v>
      </c>
      <c r="E147" t="s" s="234">
        <v>902</v>
      </c>
      <c r="F147" s="235"/>
      <c r="G147" t="s" s="236">
        <v>138</v>
      </c>
      <c r="H147" s="186"/>
      <c r="I147" s="284">
        <v>225826835</v>
      </c>
      <c r="J147" t="s" s="237">
        <v>1708</v>
      </c>
      <c r="K147" s="239"/>
      <c r="L147" s="209"/>
    </row>
    <row r="148" ht="14.4" customHeight="1">
      <c r="A148" s="233"/>
      <c r="B148" t="s" s="211">
        <v>1430</v>
      </c>
      <c r="C148" t="s" s="234">
        <v>926</v>
      </c>
      <c r="D148" t="s" s="194">
        <v>1709</v>
      </c>
      <c r="E148" t="s" s="234">
        <v>902</v>
      </c>
      <c r="F148" s="235"/>
      <c r="G148" s="235"/>
      <c r="H148" s="186"/>
      <c r="I148" t="s" s="194">
        <v>211</v>
      </c>
      <c r="J148" t="s" s="237">
        <v>212</v>
      </c>
      <c r="K148" s="239"/>
      <c r="L148" s="209"/>
    </row>
    <row r="149" ht="14.4" customHeight="1">
      <c r="A149" s="233"/>
      <c r="B149" t="s" s="211">
        <v>1430</v>
      </c>
      <c r="C149" t="s" s="234">
        <v>926</v>
      </c>
      <c r="D149" t="s" s="194">
        <v>79</v>
      </c>
      <c r="E149" t="s" s="234">
        <v>902</v>
      </c>
      <c r="F149" s="235"/>
      <c r="G149" t="s" s="242">
        <v>370</v>
      </c>
      <c r="H149" s="301"/>
      <c r="I149" s="301"/>
      <c r="J149" t="s" s="286">
        <v>1710</v>
      </c>
      <c r="K149" s="239"/>
      <c r="L149" s="209"/>
    </row>
    <row r="150" ht="14.4" customHeight="1">
      <c r="A150" s="233"/>
      <c r="B150" t="s" s="211">
        <v>1430</v>
      </c>
      <c r="C150" t="s" s="234">
        <v>926</v>
      </c>
      <c r="D150" t="s" s="194">
        <v>1464</v>
      </c>
      <c r="E150" t="s" s="234">
        <v>902</v>
      </c>
      <c r="F150" s="235"/>
      <c r="G150" t="s" s="242">
        <v>138</v>
      </c>
      <c r="H150" t="s" s="234">
        <v>403</v>
      </c>
      <c r="I150" t="s" s="194">
        <v>404</v>
      </c>
      <c r="J150" t="s" s="286">
        <v>1708</v>
      </c>
      <c r="K150" t="s" s="238">
        <v>406</v>
      </c>
      <c r="L150" s="209"/>
    </row>
    <row r="151" ht="14.4" customHeight="1">
      <c r="A151" s="233"/>
      <c r="B151" t="s" s="211">
        <v>1430</v>
      </c>
      <c r="C151" t="s" s="234">
        <v>926</v>
      </c>
      <c r="D151" t="s" s="194">
        <v>1711</v>
      </c>
      <c r="E151" t="s" s="234">
        <v>902</v>
      </c>
      <c r="F151" s="235"/>
      <c r="G151" s="235"/>
      <c r="H151" s="186"/>
      <c r="I151" t="s" s="194">
        <v>684</v>
      </c>
      <c r="J151" t="s" s="287">
        <v>1712</v>
      </c>
      <c r="K151" s="239"/>
      <c r="L151" s="209"/>
    </row>
    <row r="152" ht="14.4" customHeight="1">
      <c r="A152" s="216"/>
      <c r="B152" t="s" s="211">
        <v>1430</v>
      </c>
      <c r="C152" t="s" s="223">
        <v>926</v>
      </c>
      <c r="D152" t="s" s="196">
        <v>1713</v>
      </c>
      <c r="E152" t="s" s="223">
        <v>902</v>
      </c>
      <c r="F152" s="218"/>
      <c r="G152" s="217"/>
      <c r="H152" s="346"/>
      <c r="I152" s="346"/>
      <c r="J152" s="217"/>
      <c r="K152" s="221"/>
      <c r="L152" s="209"/>
    </row>
    <row r="153" ht="14.4" customHeight="1">
      <c r="A153" s="210">
        <v>29</v>
      </c>
      <c r="B153" t="s" s="211">
        <v>1430</v>
      </c>
      <c r="C153" t="s" s="230">
        <v>72</v>
      </c>
      <c r="D153" t="s" s="212">
        <v>1464</v>
      </c>
      <c r="E153" t="s" s="224">
        <v>470</v>
      </c>
      <c r="F153" t="s" s="246">
        <v>1714</v>
      </c>
      <c r="G153" t="s" s="213">
        <v>607</v>
      </c>
      <c r="H153" t="s" s="212">
        <v>1715</v>
      </c>
      <c r="I153" t="s" s="212">
        <v>609</v>
      </c>
      <c r="J153" t="s" s="347">
        <v>1716</v>
      </c>
      <c r="K153" s="215"/>
      <c r="L153" s="209"/>
    </row>
    <row r="154" ht="14.4" customHeight="1">
      <c r="A154" s="233"/>
      <c r="B154" t="s" s="211">
        <v>1430</v>
      </c>
      <c r="C154" t="s" s="234">
        <v>72</v>
      </c>
      <c r="D154" t="s" s="194">
        <v>1717</v>
      </c>
      <c r="E154" t="s" s="224">
        <v>45</v>
      </c>
      <c r="F154" t="s" s="242">
        <v>1718</v>
      </c>
      <c r="G154" s="235"/>
      <c r="H154" s="186"/>
      <c r="I154" s="186"/>
      <c r="J154" s="348"/>
      <c r="K154" s="239"/>
      <c r="L154" s="209"/>
    </row>
    <row r="155" ht="14.4" customHeight="1">
      <c r="A155" s="216"/>
      <c r="B155" t="s" s="211">
        <v>1430</v>
      </c>
      <c r="C155" t="s" s="223">
        <v>72</v>
      </c>
      <c r="D155" t="s" s="196">
        <v>1717</v>
      </c>
      <c r="E155" t="s" s="224">
        <v>470</v>
      </c>
      <c r="F155" t="s" s="244">
        <v>1714</v>
      </c>
      <c r="G155" s="218"/>
      <c r="H155" s="217"/>
      <c r="I155" s="217"/>
      <c r="J155" s="349"/>
      <c r="K155" s="221"/>
      <c r="L155" s="209"/>
    </row>
    <row r="156" ht="14.4" customHeight="1">
      <c r="A156" s="252">
        <v>30</v>
      </c>
      <c r="B156" t="s" s="211">
        <v>1430</v>
      </c>
      <c r="C156" t="s" s="230">
        <v>1719</v>
      </c>
      <c r="D156" t="s" s="212">
        <v>1464</v>
      </c>
      <c r="E156" t="s" s="212">
        <v>470</v>
      </c>
      <c r="F156" t="s" s="213">
        <v>1582</v>
      </c>
      <c r="G156" t="s" s="213">
        <v>750</v>
      </c>
      <c r="H156" t="s" s="212">
        <v>89</v>
      </c>
      <c r="I156" t="s" s="212">
        <v>751</v>
      </c>
      <c r="J156" t="s" s="350">
        <v>1720</v>
      </c>
      <c r="K156" s="215"/>
      <c r="L156" s="209"/>
    </row>
    <row r="157" ht="14.4" customHeight="1">
      <c r="A157" s="291"/>
      <c r="B157" t="s" s="211">
        <v>1430</v>
      </c>
      <c r="C157" t="s" s="234">
        <v>1719</v>
      </c>
      <c r="D157" t="s" s="194">
        <v>47</v>
      </c>
      <c r="E157" t="s" s="194">
        <v>470</v>
      </c>
      <c r="F157" s="278"/>
      <c r="G157" t="s" s="236">
        <v>1721</v>
      </c>
      <c r="H157" t="s" s="194">
        <v>89</v>
      </c>
      <c r="I157" t="s" s="194">
        <v>1722</v>
      </c>
      <c r="J157" t="s" s="351">
        <v>1723</v>
      </c>
      <c r="K157" s="239"/>
      <c r="L157" s="209"/>
    </row>
    <row r="158" ht="14.4" customHeight="1">
      <c r="A158" s="291"/>
      <c r="B158" t="s" s="211">
        <v>1430</v>
      </c>
      <c r="C158" t="s" s="234">
        <v>1719</v>
      </c>
      <c r="D158" t="s" s="194">
        <v>1724</v>
      </c>
      <c r="E158" t="s" s="194">
        <v>470</v>
      </c>
      <c r="F158" s="282"/>
      <c r="G158" s="235"/>
      <c r="H158" s="186"/>
      <c r="I158" t="s" s="194">
        <v>1142</v>
      </c>
      <c r="J158" t="s" s="351">
        <v>1143</v>
      </c>
      <c r="K158" s="239"/>
      <c r="L158" s="209"/>
    </row>
    <row r="159" ht="14.4" customHeight="1">
      <c r="A159" s="323"/>
      <c r="B159" t="s" s="211">
        <v>1430</v>
      </c>
      <c r="C159" t="s" s="223">
        <v>1719</v>
      </c>
      <c r="D159" t="s" s="196">
        <v>1725</v>
      </c>
      <c r="E159" t="s" s="196">
        <v>470</v>
      </c>
      <c r="F159" s="218"/>
      <c r="G159" s="218"/>
      <c r="H159" s="217"/>
      <c r="I159" t="s" s="196">
        <v>1142</v>
      </c>
      <c r="J159" s="352"/>
      <c r="K159" s="221"/>
      <c r="L159" s="209"/>
    </row>
    <row r="160" ht="14.4" customHeight="1">
      <c r="A160" s="252">
        <v>31</v>
      </c>
      <c r="B160" t="s" s="211">
        <v>1430</v>
      </c>
      <c r="C160" t="s" s="230">
        <v>988</v>
      </c>
      <c r="D160" t="s" s="212">
        <v>79</v>
      </c>
      <c r="E160" t="s" s="230">
        <v>902</v>
      </c>
      <c r="F160" t="s" s="213">
        <v>1227</v>
      </c>
      <c r="G160" t="s" s="213">
        <v>1117</v>
      </c>
      <c r="H160" t="s" s="212">
        <v>89</v>
      </c>
      <c r="I160" t="s" s="212">
        <v>1118</v>
      </c>
      <c r="J160" t="s" s="231">
        <v>1726</v>
      </c>
      <c r="K160" s="215"/>
      <c r="L160" s="209"/>
    </row>
    <row r="161" ht="14.4" customHeight="1">
      <c r="A161" s="291"/>
      <c r="B161" t="s" s="211">
        <v>1430</v>
      </c>
      <c r="C161" t="s" s="234">
        <v>988</v>
      </c>
      <c r="D161" t="s" s="194">
        <v>1727</v>
      </c>
      <c r="E161" t="s" s="234">
        <v>902</v>
      </c>
      <c r="F161" s="278"/>
      <c r="G161" t="s" s="236">
        <v>1072</v>
      </c>
      <c r="H161" s="186"/>
      <c r="I161" s="186"/>
      <c r="J161" t="s" s="237">
        <v>1728</v>
      </c>
      <c r="K161" s="239"/>
      <c r="L161" s="209"/>
    </row>
    <row r="162" ht="14.4" customHeight="1">
      <c r="A162" s="291"/>
      <c r="B162" t="s" s="211">
        <v>1430</v>
      </c>
      <c r="C162" t="s" s="234">
        <v>988</v>
      </c>
      <c r="D162" t="s" s="194">
        <v>1729</v>
      </c>
      <c r="E162" t="s" s="234">
        <v>902</v>
      </c>
      <c r="F162" s="282"/>
      <c r="G162" t="s" s="236">
        <v>1075</v>
      </c>
      <c r="H162" t="s" s="194">
        <v>1076</v>
      </c>
      <c r="I162" s="284">
        <v>26762747</v>
      </c>
      <c r="J162" t="s" s="237">
        <v>1730</v>
      </c>
      <c r="K162" s="239"/>
      <c r="L162" s="209"/>
    </row>
    <row r="163" ht="14.4" customHeight="1">
      <c r="A163" s="323"/>
      <c r="B163" t="s" s="211">
        <v>1430</v>
      </c>
      <c r="C163" t="s" s="223">
        <v>988</v>
      </c>
      <c r="D163" t="s" s="196">
        <v>47</v>
      </c>
      <c r="E163" t="s" s="223">
        <v>902</v>
      </c>
      <c r="F163" s="218"/>
      <c r="G163" t="s" s="219">
        <v>1731</v>
      </c>
      <c r="H163" t="s" s="196">
        <v>89</v>
      </c>
      <c r="I163" s="285">
        <v>226762440</v>
      </c>
      <c r="J163" t="s" s="240">
        <v>1732</v>
      </c>
      <c r="K163" s="221"/>
      <c r="L163" s="209"/>
    </row>
    <row r="164" ht="14.4" customHeight="1" hidden="1">
      <c r="A164" s="222">
        <v>32</v>
      </c>
      <c r="B164" t="s" s="211">
        <v>1430</v>
      </c>
      <c r="C164" t="s" s="224">
        <v>924</v>
      </c>
      <c r="D164" t="s" s="353">
        <v>47</v>
      </c>
      <c r="E164" t="s" s="354">
        <v>908</v>
      </c>
      <c r="F164" t="s" s="225">
        <v>1227</v>
      </c>
      <c r="G164" t="s" s="225">
        <v>1733</v>
      </c>
      <c r="H164" t="s" s="224">
        <v>473</v>
      </c>
      <c r="I164" t="s" s="353">
        <v>1734</v>
      </c>
      <c r="J164" t="s" s="241">
        <v>1735</v>
      </c>
      <c r="K164" s="229"/>
      <c r="L164" s="209"/>
    </row>
    <row r="165" ht="14.4" customHeight="1">
      <c r="A165" s="252">
        <v>33</v>
      </c>
      <c r="B165" t="s" s="211">
        <v>1430</v>
      </c>
      <c r="C165" t="s" s="230">
        <v>1736</v>
      </c>
      <c r="D165" t="s" s="212">
        <v>47</v>
      </c>
      <c r="E165" t="s" s="212">
        <v>902</v>
      </c>
      <c r="F165" t="s" s="246">
        <v>1227</v>
      </c>
      <c r="G165" t="s" s="308">
        <v>1737</v>
      </c>
      <c r="H165" t="s" s="212">
        <v>126</v>
      </c>
      <c r="I165" t="s" s="230">
        <v>1738</v>
      </c>
      <c r="J165" t="s" s="231">
        <v>1739</v>
      </c>
      <c r="K165" s="215"/>
      <c r="L165" s="209"/>
    </row>
    <row r="166" ht="14.4" customHeight="1">
      <c r="A166" s="291"/>
      <c r="B166" t="s" s="211">
        <v>1430</v>
      </c>
      <c r="C166" t="s" s="234">
        <v>1736</v>
      </c>
      <c r="D166" t="s" s="194">
        <v>1464</v>
      </c>
      <c r="E166" t="s" s="194">
        <v>902</v>
      </c>
      <c r="F166" t="s" s="242">
        <v>1227</v>
      </c>
      <c r="G166" t="s" s="236">
        <v>588</v>
      </c>
      <c r="H166" t="s" s="194">
        <v>473</v>
      </c>
      <c r="I166" s="355">
        <v>26618305</v>
      </c>
      <c r="J166" t="s" s="309">
        <v>589</v>
      </c>
      <c r="K166" s="239"/>
      <c r="L166" s="209"/>
    </row>
    <row r="167" ht="14.4" customHeight="1">
      <c r="A167" s="291"/>
      <c r="B167" t="s" s="211">
        <v>1430</v>
      </c>
      <c r="C167" t="s" s="234">
        <v>1736</v>
      </c>
      <c r="D167" t="s" s="194">
        <v>1439</v>
      </c>
      <c r="E167" t="s" s="194">
        <v>902</v>
      </c>
      <c r="F167" t="s" s="242">
        <v>1227</v>
      </c>
      <c r="G167" t="s" s="236">
        <v>1130</v>
      </c>
      <c r="H167" t="s" s="194">
        <v>126</v>
      </c>
      <c r="I167" s="301"/>
      <c r="J167" t="s" s="237">
        <v>1740</v>
      </c>
      <c r="K167" s="239"/>
      <c r="L167" s="209"/>
    </row>
    <row r="168" ht="14.4" customHeight="1">
      <c r="A168" s="323"/>
      <c r="B168" t="s" s="211">
        <v>1430</v>
      </c>
      <c r="C168" t="s" s="223">
        <v>1736</v>
      </c>
      <c r="D168" t="s" s="196">
        <v>1439</v>
      </c>
      <c r="E168" t="s" s="196">
        <v>676</v>
      </c>
      <c r="F168" t="s" s="244">
        <v>1500</v>
      </c>
      <c r="G168" t="s" s="219">
        <v>1741</v>
      </c>
      <c r="H168" s="217"/>
      <c r="I168" s="356"/>
      <c r="J168" t="s" s="220">
        <v>1742</v>
      </c>
      <c r="K168" s="221"/>
      <c r="L168" s="209"/>
    </row>
    <row r="169" ht="14.4" customHeight="1" hidden="1">
      <c r="A169" s="222">
        <v>34</v>
      </c>
      <c r="B169" t="s" s="211">
        <v>1430</v>
      </c>
      <c r="C169" t="s" s="224">
        <v>831</v>
      </c>
      <c r="D169" t="s" s="224">
        <v>1743</v>
      </c>
      <c r="E169" t="s" s="224">
        <v>813</v>
      </c>
      <c r="F169" t="s" s="225">
        <v>1483</v>
      </c>
      <c r="G169" t="s" s="225">
        <v>1744</v>
      </c>
      <c r="H169" s="227"/>
      <c r="I169" t="s" s="224">
        <v>1745</v>
      </c>
      <c r="J169" t="s" s="357">
        <v>1746</v>
      </c>
      <c r="K169" s="229"/>
      <c r="L169" s="209"/>
    </row>
    <row r="170" ht="14.4" customHeight="1">
      <c r="A170" s="210">
        <v>35</v>
      </c>
      <c r="B170" t="s" s="211">
        <v>1430</v>
      </c>
      <c r="C170" t="s" s="230">
        <v>1747</v>
      </c>
      <c r="D170" t="s" s="358">
        <v>1748</v>
      </c>
      <c r="E170" t="s" s="212">
        <v>1749</v>
      </c>
      <c r="F170" t="s" s="213">
        <v>1750</v>
      </c>
      <c r="G170" t="s" s="213">
        <v>881</v>
      </c>
      <c r="H170" t="s" s="212">
        <v>882</v>
      </c>
      <c r="I170" t="s" s="212">
        <v>308</v>
      </c>
      <c r="J170" t="s" s="231">
        <v>1751</v>
      </c>
      <c r="K170" s="257"/>
      <c r="L170" s="209"/>
    </row>
    <row r="171" ht="14.4" customHeight="1">
      <c r="A171" s="233"/>
      <c r="B171" t="s" s="211">
        <v>1430</v>
      </c>
      <c r="C171" t="s" s="234">
        <v>1747</v>
      </c>
      <c r="D171" t="s" s="289">
        <v>1464</v>
      </c>
      <c r="E171" t="s" s="194">
        <v>817</v>
      </c>
      <c r="F171" t="s" s="236">
        <v>1483</v>
      </c>
      <c r="G171" t="s" s="236">
        <v>311</v>
      </c>
      <c r="H171" t="s" s="194">
        <v>888</v>
      </c>
      <c r="I171" t="s" s="194">
        <v>313</v>
      </c>
      <c r="J171" t="s" s="237">
        <v>1752</v>
      </c>
      <c r="K171" s="261"/>
      <c r="L171" s="209"/>
    </row>
    <row r="172" ht="14.4" customHeight="1">
      <c r="A172" s="233"/>
      <c r="B172" t="s" s="211">
        <v>1430</v>
      </c>
      <c r="C172" t="s" s="234">
        <v>1747</v>
      </c>
      <c r="D172" t="s" s="289">
        <v>1464</v>
      </c>
      <c r="E172" t="s" s="194">
        <v>902</v>
      </c>
      <c r="F172" t="s" s="236">
        <v>663</v>
      </c>
      <c r="G172" s="235"/>
      <c r="H172" s="186"/>
      <c r="I172" s="186"/>
      <c r="J172" s="280"/>
      <c r="K172" s="261"/>
      <c r="L172" s="209"/>
    </row>
    <row r="173" ht="14.4" customHeight="1">
      <c r="A173" s="233"/>
      <c r="B173" t="s" s="211">
        <v>1430</v>
      </c>
      <c r="C173" t="s" s="234">
        <v>1747</v>
      </c>
      <c r="D173" t="s" s="289">
        <v>1464</v>
      </c>
      <c r="E173" t="s" s="194">
        <v>902</v>
      </c>
      <c r="F173" t="s" s="236">
        <v>1401</v>
      </c>
      <c r="G173" s="235"/>
      <c r="H173" s="186"/>
      <c r="I173" s="186"/>
      <c r="J173" s="280"/>
      <c r="K173" s="261"/>
      <c r="L173" s="209"/>
    </row>
    <row r="174" ht="14.4" customHeight="1">
      <c r="A174" s="233"/>
      <c r="B174" t="s" s="211">
        <v>1430</v>
      </c>
      <c r="C174" t="s" s="234">
        <v>1747</v>
      </c>
      <c r="D174" t="s" s="289">
        <v>1464</v>
      </c>
      <c r="E174" t="s" s="194">
        <v>429</v>
      </c>
      <c r="F174" t="s" s="236">
        <v>1554</v>
      </c>
      <c r="G174" t="s" s="236">
        <v>319</v>
      </c>
      <c r="H174" t="s" s="194">
        <v>892</v>
      </c>
      <c r="I174" t="s" s="194">
        <v>321</v>
      </c>
      <c r="J174" t="s" s="237">
        <v>1753</v>
      </c>
      <c r="K174" s="261"/>
      <c r="L174" s="209"/>
    </row>
    <row r="175" ht="14.4" customHeight="1">
      <c r="A175" s="233"/>
      <c r="B175" t="s" s="211">
        <v>1430</v>
      </c>
      <c r="C175" t="s" s="234">
        <v>1747</v>
      </c>
      <c r="D175" t="s" s="289">
        <v>1464</v>
      </c>
      <c r="E175" t="s" s="194">
        <v>676</v>
      </c>
      <c r="F175" t="s" s="236">
        <v>1500</v>
      </c>
      <c r="G175" t="s" s="236">
        <v>324</v>
      </c>
      <c r="H175" t="s" s="194">
        <v>895</v>
      </c>
      <c r="I175" t="s" s="194">
        <v>326</v>
      </c>
      <c r="J175" t="s" s="237">
        <v>1754</v>
      </c>
      <c r="K175" s="261"/>
      <c r="L175" s="209"/>
    </row>
    <row r="176" ht="14.4" customHeight="1">
      <c r="A176" s="233"/>
      <c r="B176" t="s" s="211">
        <v>1430</v>
      </c>
      <c r="C176" t="s" s="234">
        <v>1747</v>
      </c>
      <c r="D176" t="s" s="289">
        <v>1464</v>
      </c>
      <c r="E176" t="s" s="194">
        <v>676</v>
      </c>
      <c r="F176" t="s" s="236">
        <v>1556</v>
      </c>
      <c r="G176" t="s" s="236">
        <v>315</v>
      </c>
      <c r="H176" t="s" s="194">
        <v>316</v>
      </c>
      <c r="I176" t="s" s="194">
        <v>317</v>
      </c>
      <c r="J176" t="s" s="237">
        <v>1755</v>
      </c>
      <c r="K176" s="261"/>
      <c r="L176" s="209"/>
    </row>
    <row r="177" ht="14.4" customHeight="1">
      <c r="A177" s="233"/>
      <c r="B177" t="s" s="211">
        <v>1430</v>
      </c>
      <c r="C177" t="s" s="234">
        <v>1747</v>
      </c>
      <c r="D177" t="s" s="289">
        <v>1464</v>
      </c>
      <c r="E177" t="s" s="194">
        <v>213</v>
      </c>
      <c r="F177" t="s" s="236">
        <v>1515</v>
      </c>
      <c r="G177" t="s" s="236">
        <v>328</v>
      </c>
      <c r="H177" t="s" s="194">
        <v>329</v>
      </c>
      <c r="I177" t="s" s="194">
        <v>330</v>
      </c>
      <c r="J177" t="s" s="237">
        <v>1756</v>
      </c>
      <c r="K177" s="261"/>
      <c r="L177" s="209"/>
    </row>
    <row r="178" ht="14.4" customHeight="1">
      <c r="A178" s="216"/>
      <c r="B178" t="s" s="211">
        <v>1430</v>
      </c>
      <c r="C178" t="s" s="223">
        <v>1747</v>
      </c>
      <c r="D178" t="s" s="290">
        <v>1464</v>
      </c>
      <c r="E178" t="s" s="196">
        <v>354</v>
      </c>
      <c r="F178" t="s" s="219">
        <v>1486</v>
      </c>
      <c r="G178" t="s" s="219">
        <v>898</v>
      </c>
      <c r="H178" t="s" s="196">
        <v>336</v>
      </c>
      <c r="I178" t="s" s="196">
        <v>337</v>
      </c>
      <c r="J178" t="s" s="240">
        <v>1757</v>
      </c>
      <c r="K178" s="265"/>
      <c r="L178" s="209"/>
    </row>
    <row r="179" ht="14.4" customHeight="1">
      <c r="A179" s="252">
        <v>36</v>
      </c>
      <c r="B179" t="s" s="230">
        <v>1758</v>
      </c>
      <c r="C179" t="s" s="230">
        <v>1759</v>
      </c>
      <c r="D179" t="s" s="212">
        <v>28</v>
      </c>
      <c r="E179" t="s" s="358">
        <v>902</v>
      </c>
      <c r="F179" t="s" s="256">
        <v>1227</v>
      </c>
      <c r="G179" t="s" s="359">
        <v>1760</v>
      </c>
      <c r="H179" t="s" s="360">
        <v>1761</v>
      </c>
      <c r="I179" s="296"/>
      <c r="J179" t="s" s="361">
        <v>1762</v>
      </c>
      <c r="K179" s="362"/>
      <c r="L179" s="209"/>
    </row>
    <row r="180" ht="14.4" customHeight="1">
      <c r="A180" s="291"/>
      <c r="B180" t="s" s="234">
        <v>1763</v>
      </c>
      <c r="C180" t="s" s="234">
        <v>1759</v>
      </c>
      <c r="D180" t="s" s="271">
        <v>1764</v>
      </c>
      <c r="E180" t="s" s="363">
        <v>902</v>
      </c>
      <c r="F180" s="260"/>
      <c r="G180" t="s" s="364">
        <v>1765</v>
      </c>
      <c r="H180" t="s" s="365">
        <v>1766</v>
      </c>
      <c r="I180" s="186"/>
      <c r="J180" t="s" s="321">
        <v>1767</v>
      </c>
      <c r="K180" s="366"/>
      <c r="L180" s="209"/>
    </row>
    <row r="181" ht="14.4" customHeight="1">
      <c r="A181" s="291"/>
      <c r="B181" t="s" s="234">
        <v>1758</v>
      </c>
      <c r="C181" t="s" s="234">
        <v>1759</v>
      </c>
      <c r="D181" s="292"/>
      <c r="E181" t="s" s="363">
        <v>902</v>
      </c>
      <c r="F181" s="260"/>
      <c r="G181" t="s" s="364">
        <v>1768</v>
      </c>
      <c r="H181" t="s" s="365">
        <v>1769</v>
      </c>
      <c r="I181" s="186"/>
      <c r="J181" t="s" s="321">
        <v>1770</v>
      </c>
      <c r="K181" s="239"/>
      <c r="L181" s="209"/>
    </row>
    <row r="182" ht="14.4" customHeight="1">
      <c r="A182" s="291"/>
      <c r="B182" t="s" s="234">
        <v>1763</v>
      </c>
      <c r="C182" t="s" s="234">
        <v>1759</v>
      </c>
      <c r="D182" t="s" s="271">
        <v>299</v>
      </c>
      <c r="E182" t="s" s="363">
        <v>902</v>
      </c>
      <c r="F182" s="260"/>
      <c r="G182" t="s" s="364">
        <v>1771</v>
      </c>
      <c r="H182" t="s" s="365">
        <v>1772</v>
      </c>
      <c r="I182" s="186"/>
      <c r="J182" t="s" s="321">
        <v>1773</v>
      </c>
      <c r="K182" s="267"/>
      <c r="L182" s="209"/>
    </row>
    <row r="183" ht="14.4" customHeight="1">
      <c r="A183" s="323"/>
      <c r="B183" t="s" s="223">
        <v>1763</v>
      </c>
      <c r="C183" t="s" s="223">
        <v>1759</v>
      </c>
      <c r="D183" s="305"/>
      <c r="E183" t="s" s="367">
        <v>902</v>
      </c>
      <c r="F183" s="264"/>
      <c r="G183" t="s" s="368">
        <v>1774</v>
      </c>
      <c r="H183" t="s" s="369">
        <v>1775</v>
      </c>
      <c r="I183" s="217"/>
      <c r="J183" t="s" s="370">
        <v>1776</v>
      </c>
      <c r="K183" s="268"/>
      <c r="L183" s="209"/>
    </row>
    <row r="184" ht="14.4" customHeight="1">
      <c r="A184" s="252">
        <v>37</v>
      </c>
      <c r="B184" t="s" s="230">
        <v>1758</v>
      </c>
      <c r="C184" t="s" s="230">
        <v>1777</v>
      </c>
      <c r="D184" t="s" s="212">
        <v>299</v>
      </c>
      <c r="E184" t="s" s="212">
        <v>902</v>
      </c>
      <c r="F184" t="s" s="213">
        <v>1227</v>
      </c>
      <c r="G184" t="s" s="213">
        <v>1778</v>
      </c>
      <c r="H184" t="s" s="212">
        <v>820</v>
      </c>
      <c r="I184" s="296"/>
      <c r="J184" t="s" s="361">
        <v>1779</v>
      </c>
      <c r="K184" s="215"/>
      <c r="L184" s="209"/>
    </row>
    <row r="185" ht="14.4" customHeight="1">
      <c r="A185" s="291"/>
      <c r="B185" t="s" s="234">
        <v>1758</v>
      </c>
      <c r="C185" t="s" s="234">
        <v>1777</v>
      </c>
      <c r="D185" t="s" s="271">
        <v>1464</v>
      </c>
      <c r="E185" t="s" s="194">
        <v>902</v>
      </c>
      <c r="F185" t="s" s="236">
        <v>1227</v>
      </c>
      <c r="G185" t="s" s="236">
        <v>1780</v>
      </c>
      <c r="H185" t="s" s="194">
        <v>638</v>
      </c>
      <c r="I185" s="186"/>
      <c r="J185" t="s" s="321">
        <v>1781</v>
      </c>
      <c r="K185" s="239"/>
      <c r="L185" s="209"/>
    </row>
    <row r="186" ht="14.4" customHeight="1">
      <c r="A186" s="291"/>
      <c r="B186" t="s" s="234">
        <v>1758</v>
      </c>
      <c r="C186" t="s" s="234">
        <v>1777</v>
      </c>
      <c r="D186" s="292"/>
      <c r="E186" t="s" s="194">
        <v>902</v>
      </c>
      <c r="F186" t="s" s="236">
        <v>1227</v>
      </c>
      <c r="G186" t="s" s="236">
        <v>1782</v>
      </c>
      <c r="H186" t="s" s="194">
        <v>638</v>
      </c>
      <c r="I186" s="186"/>
      <c r="J186" t="s" s="321">
        <v>1783</v>
      </c>
      <c r="K186" s="239"/>
      <c r="L186" s="209"/>
    </row>
    <row r="187" ht="14.4" customHeight="1">
      <c r="A187" s="291"/>
      <c r="B187" t="s" s="234">
        <v>1758</v>
      </c>
      <c r="C187" t="s" s="234">
        <v>1777</v>
      </c>
      <c r="D187" t="s" s="194">
        <v>1784</v>
      </c>
      <c r="E187" t="s" s="194">
        <v>902</v>
      </c>
      <c r="F187" t="s" s="236">
        <v>1227</v>
      </c>
      <c r="G187" t="s" s="236">
        <v>1785</v>
      </c>
      <c r="H187" t="s" s="194">
        <v>794</v>
      </c>
      <c r="I187" s="186"/>
      <c r="J187" t="s" s="321">
        <v>795</v>
      </c>
      <c r="K187" s="239"/>
      <c r="L187" s="209"/>
    </row>
    <row r="188" ht="14.4" customHeight="1">
      <c r="A188" s="291"/>
      <c r="B188" t="s" s="234">
        <v>1758</v>
      </c>
      <c r="C188" t="s" s="234">
        <v>1777</v>
      </c>
      <c r="D188" t="s" s="194">
        <v>1464</v>
      </c>
      <c r="E188" t="s" s="194">
        <v>902</v>
      </c>
      <c r="F188" t="s" s="236">
        <v>1227</v>
      </c>
      <c r="G188" t="s" s="236">
        <v>774</v>
      </c>
      <c r="H188" t="s" s="194">
        <v>1786</v>
      </c>
      <c r="I188" s="186"/>
      <c r="J188" t="s" s="321">
        <v>777</v>
      </c>
      <c r="K188" s="239"/>
      <c r="L188" s="209"/>
    </row>
    <row r="189" ht="14.4" customHeight="1">
      <c r="A189" s="291"/>
      <c r="B189" t="s" s="234">
        <v>1758</v>
      </c>
      <c r="C189" t="s" s="234">
        <v>1777</v>
      </c>
      <c r="D189" t="s" s="194">
        <v>299</v>
      </c>
      <c r="E189" t="s" s="194">
        <v>902</v>
      </c>
      <c r="F189" t="s" s="236">
        <v>1227</v>
      </c>
      <c r="G189" t="s" s="236">
        <v>1787</v>
      </c>
      <c r="H189" t="s" s="194">
        <v>1788</v>
      </c>
      <c r="I189" s="186"/>
      <c r="J189" t="s" s="321">
        <v>1789</v>
      </c>
      <c r="K189" s="239"/>
      <c r="L189" s="209"/>
    </row>
    <row r="190" ht="14.4" customHeight="1">
      <c r="A190" s="291"/>
      <c r="B190" t="s" s="234">
        <v>1758</v>
      </c>
      <c r="C190" t="s" s="234">
        <v>1777</v>
      </c>
      <c r="D190" t="s" s="271">
        <v>1464</v>
      </c>
      <c r="E190" t="s" s="194">
        <v>902</v>
      </c>
      <c r="F190" t="s" s="236">
        <v>1227</v>
      </c>
      <c r="G190" t="s" s="236">
        <v>822</v>
      </c>
      <c r="H190" t="s" s="194">
        <v>1790</v>
      </c>
      <c r="I190" s="186"/>
      <c r="J190" t="s" s="321">
        <v>824</v>
      </c>
      <c r="K190" s="239"/>
      <c r="L190" s="209"/>
    </row>
    <row r="191" ht="14.4" customHeight="1">
      <c r="A191" s="291"/>
      <c r="B191" t="s" s="234">
        <v>1758</v>
      </c>
      <c r="C191" t="s" s="234">
        <v>1777</v>
      </c>
      <c r="D191" s="371"/>
      <c r="E191" t="s" s="194">
        <v>902</v>
      </c>
      <c r="F191" t="s" s="236">
        <v>1227</v>
      </c>
      <c r="G191" t="s" s="236">
        <v>785</v>
      </c>
      <c r="H191" t="s" s="194">
        <v>1791</v>
      </c>
      <c r="I191" s="186"/>
      <c r="J191" t="s" s="321">
        <v>787</v>
      </c>
      <c r="K191" s="239"/>
      <c r="L191" s="209"/>
    </row>
    <row r="192" ht="14.4" customHeight="1">
      <c r="A192" s="291"/>
      <c r="B192" t="s" s="234">
        <v>1758</v>
      </c>
      <c r="C192" t="s" s="234">
        <v>1777</v>
      </c>
      <c r="D192" s="371"/>
      <c r="E192" t="s" s="194">
        <v>902</v>
      </c>
      <c r="F192" t="s" s="236">
        <v>1227</v>
      </c>
      <c r="G192" t="s" s="236">
        <v>782</v>
      </c>
      <c r="H192" t="s" s="194">
        <v>1792</v>
      </c>
      <c r="I192" s="186"/>
      <c r="J192" t="s" s="321">
        <v>784</v>
      </c>
      <c r="K192" s="239"/>
      <c r="L192" s="209"/>
    </row>
    <row r="193" ht="14.4" customHeight="1">
      <c r="A193" s="323"/>
      <c r="B193" t="s" s="223">
        <v>1758</v>
      </c>
      <c r="C193" t="s" s="223">
        <v>1777</v>
      </c>
      <c r="D193" s="305"/>
      <c r="E193" t="s" s="196">
        <v>676</v>
      </c>
      <c r="F193" t="s" s="219">
        <v>1500</v>
      </c>
      <c r="G193" t="s" s="219">
        <v>828</v>
      </c>
      <c r="H193" t="s" s="196">
        <v>770</v>
      </c>
      <c r="I193" s="217"/>
      <c r="J193" t="s" s="240">
        <v>772</v>
      </c>
      <c r="K193" s="221"/>
      <c r="L193" s="209"/>
    </row>
    <row r="194" ht="14.4" customHeight="1">
      <c r="A194" s="210">
        <v>38</v>
      </c>
      <c r="B194" t="s" s="230">
        <v>1758</v>
      </c>
      <c r="C194" t="s" s="230">
        <v>1793</v>
      </c>
      <c r="D194" t="s" s="358">
        <v>1794</v>
      </c>
      <c r="E194" t="s" s="358">
        <v>902</v>
      </c>
      <c r="F194" t="s" s="213">
        <v>1795</v>
      </c>
      <c r="G194" t="s" s="372">
        <v>1796</v>
      </c>
      <c r="H194" t="s" s="360">
        <v>1797</v>
      </c>
      <c r="I194" s="283">
        <v>224722229</v>
      </c>
      <c r="J194" t="s" s="231">
        <v>1798</v>
      </c>
      <c r="K194" s="362"/>
      <c r="L194" s="209"/>
    </row>
    <row r="195" ht="14.4" customHeight="1">
      <c r="A195" s="233"/>
      <c r="B195" t="s" s="234">
        <v>1758</v>
      </c>
      <c r="C195" t="s" s="234">
        <v>1793</v>
      </c>
      <c r="D195" s="371"/>
      <c r="E195" t="s" s="363">
        <v>902</v>
      </c>
      <c r="F195" t="s" s="236">
        <v>1401</v>
      </c>
      <c r="G195" t="s" s="310">
        <v>659</v>
      </c>
      <c r="H195" t="s" s="365">
        <v>660</v>
      </c>
      <c r="I195" s="284">
        <v>228207315</v>
      </c>
      <c r="J195" t="s" s="237">
        <v>1799</v>
      </c>
      <c r="K195" s="366"/>
      <c r="L195" s="209"/>
    </row>
    <row r="196" ht="14.4" customHeight="1">
      <c r="A196" s="233"/>
      <c r="B196" t="s" s="234">
        <v>1758</v>
      </c>
      <c r="C196" t="s" s="234">
        <v>1793</v>
      </c>
      <c r="D196" s="371"/>
      <c r="E196" t="s" s="363">
        <v>1800</v>
      </c>
      <c r="F196" t="s" s="236">
        <v>1801</v>
      </c>
      <c r="G196" t="s" s="310">
        <v>1802</v>
      </c>
      <c r="H196" t="s" s="365">
        <v>1803</v>
      </c>
      <c r="I196" t="s" s="194">
        <v>1804</v>
      </c>
      <c r="J196" t="s" s="237">
        <v>1805</v>
      </c>
      <c r="K196" s="239"/>
      <c r="L196" s="209"/>
    </row>
    <row r="197" ht="14.4" customHeight="1">
      <c r="A197" s="233"/>
      <c r="B197" t="s" s="234">
        <v>1758</v>
      </c>
      <c r="C197" t="s" s="234">
        <v>1793</v>
      </c>
      <c r="D197" s="292"/>
      <c r="E197" t="s" s="273">
        <v>902</v>
      </c>
      <c r="F197" t="s" s="236">
        <v>663</v>
      </c>
      <c r="G197" t="s" s="310">
        <v>664</v>
      </c>
      <c r="H197" t="s" s="365">
        <v>665</v>
      </c>
      <c r="I197" s="186"/>
      <c r="J197" t="s" s="237">
        <v>1806</v>
      </c>
      <c r="K197" s="239"/>
      <c r="L197" s="373"/>
    </row>
    <row r="198" ht="14.4" customHeight="1" hidden="1">
      <c r="A198" s="222">
        <v>39</v>
      </c>
      <c r="B198" t="s" s="211">
        <v>1807</v>
      </c>
      <c r="C198" t="s" s="224">
        <v>1808</v>
      </c>
      <c r="D198" t="s" s="224">
        <v>299</v>
      </c>
      <c r="E198" t="s" s="224">
        <v>908</v>
      </c>
      <c r="F198" t="s" s="225">
        <v>1227</v>
      </c>
      <c r="G198" t="s" s="374">
        <v>1809</v>
      </c>
      <c r="H198" t="s" s="375">
        <v>264</v>
      </c>
      <c r="I198" s="376">
        <v>226521200</v>
      </c>
      <c r="J198" s="377"/>
      <c r="K198" t="s" s="378">
        <v>20</v>
      </c>
      <c r="L198" s="209"/>
    </row>
    <row r="199" ht="14.4" customHeight="1" hidden="1">
      <c r="A199" s="222">
        <v>41</v>
      </c>
      <c r="B199" t="s" s="211">
        <v>1807</v>
      </c>
      <c r="C199" t="s" s="224">
        <v>1810</v>
      </c>
      <c r="D199" t="s" s="224">
        <v>1811</v>
      </c>
      <c r="E199" t="s" s="224">
        <v>908</v>
      </c>
      <c r="F199" t="s" s="225">
        <v>1227</v>
      </c>
      <c r="G199" t="s" s="379">
        <v>1812</v>
      </c>
      <c r="H199" t="s" s="224">
        <v>1813</v>
      </c>
      <c r="I199" s="376">
        <v>225776496</v>
      </c>
      <c r="J199" s="380"/>
      <c r="K199" s="229"/>
      <c r="L199" s="209"/>
    </row>
    <row r="200" ht="16.2" customHeight="1" hidden="1">
      <c r="A200" s="210">
        <v>42</v>
      </c>
      <c r="B200" t="s" s="230">
        <v>1418</v>
      </c>
      <c r="C200" t="s" s="230">
        <v>1814</v>
      </c>
      <c r="D200" t="s" s="212">
        <v>1815</v>
      </c>
      <c r="E200" t="s" s="212">
        <v>908</v>
      </c>
      <c r="F200" t="s" s="213">
        <v>1227</v>
      </c>
      <c r="G200" t="s" s="213">
        <v>1147</v>
      </c>
      <c r="H200" s="296"/>
      <c r="I200" s="283">
        <v>29783086</v>
      </c>
      <c r="J200" t="s" s="231">
        <v>1200</v>
      </c>
      <c r="K200" s="215"/>
      <c r="L200" s="281"/>
    </row>
    <row r="201" ht="16.2" customHeight="1">
      <c r="A201" s="381">
        <v>43</v>
      </c>
      <c r="B201" t="s" s="234">
        <v>1418</v>
      </c>
      <c r="C201" t="s" s="234">
        <v>1814</v>
      </c>
      <c r="D201" t="s" s="194">
        <v>1816</v>
      </c>
      <c r="E201" t="s" s="194">
        <v>902</v>
      </c>
      <c r="F201" t="s" s="236">
        <v>1227</v>
      </c>
      <c r="G201" t="s" s="236">
        <v>1817</v>
      </c>
      <c r="H201" s="186"/>
      <c r="I201" t="s" s="194">
        <v>1818</v>
      </c>
      <c r="J201" t="s" s="237">
        <v>1819</v>
      </c>
      <c r="K201" s="239"/>
      <c r="L201" s="233"/>
    </row>
    <row r="202" ht="16.2" customHeight="1">
      <c r="A202" s="382">
        <v>44</v>
      </c>
      <c r="B202" t="s" s="223">
        <v>1418</v>
      </c>
      <c r="C202" t="s" s="223">
        <v>1814</v>
      </c>
      <c r="D202" s="217"/>
      <c r="E202" t="s" s="196">
        <v>902</v>
      </c>
      <c r="F202" s="218"/>
      <c r="G202" t="s" s="219">
        <v>1820</v>
      </c>
      <c r="H202" s="217"/>
      <c r="I202" t="s" s="196">
        <v>1821</v>
      </c>
      <c r="J202" t="s" s="240">
        <v>1822</v>
      </c>
      <c r="K202" s="221"/>
      <c r="L202" s="233"/>
    </row>
    <row r="203" ht="16.2" customHeight="1" hidden="1">
      <c r="A203" s="381">
        <v>45</v>
      </c>
      <c r="B203" t="s" s="383">
        <v>1418</v>
      </c>
      <c r="C203" t="s" s="234">
        <v>1814</v>
      </c>
      <c r="D203" t="s" s="242">
        <v>1823</v>
      </c>
      <c r="E203" t="s" s="194">
        <v>908</v>
      </c>
      <c r="F203" t="s" s="236">
        <v>1227</v>
      </c>
      <c r="G203" s="235"/>
      <c r="H203" s="186"/>
      <c r="I203" s="186"/>
      <c r="J203" s="280"/>
      <c r="K203" s="239"/>
      <c r="L203" s="233"/>
    </row>
    <row r="204" ht="15.6" customHeight="1" hidden="1">
      <c r="A204" s="381">
        <v>46</v>
      </c>
      <c r="B204" t="s" s="234">
        <v>1418</v>
      </c>
      <c r="C204" t="s" s="234">
        <v>1814</v>
      </c>
      <c r="D204" t="s" s="242">
        <v>47</v>
      </c>
      <c r="E204" t="s" s="194">
        <v>908</v>
      </c>
      <c r="F204" t="s" s="236">
        <v>1227</v>
      </c>
      <c r="G204" t="s" s="236">
        <v>1824</v>
      </c>
      <c r="H204" t="s" s="194">
        <v>224</v>
      </c>
      <c r="I204" t="s" s="194">
        <v>1825</v>
      </c>
      <c r="J204" t="s" s="321">
        <v>1826</v>
      </c>
      <c r="K204" s="239"/>
      <c r="L204" s="233"/>
    </row>
    <row r="205" ht="16.2" customHeight="1" hidden="1">
      <c r="A205" s="381">
        <v>47</v>
      </c>
      <c r="B205" t="s" s="234">
        <v>1418</v>
      </c>
      <c r="C205" t="s" s="234">
        <v>1814</v>
      </c>
      <c r="D205" t="s" s="242">
        <v>1439</v>
      </c>
      <c r="E205" t="s" s="194">
        <v>908</v>
      </c>
      <c r="F205" t="s" s="236">
        <v>1227</v>
      </c>
      <c r="G205" t="s" s="236">
        <v>223</v>
      </c>
      <c r="H205" t="s" s="194">
        <v>224</v>
      </c>
      <c r="I205" t="s" s="194">
        <v>225</v>
      </c>
      <c r="J205" t="s" s="237">
        <v>1827</v>
      </c>
      <c r="K205" s="239"/>
      <c r="L205" s="233"/>
    </row>
    <row r="206" ht="16.2" customHeight="1" hidden="1">
      <c r="A206" s="381">
        <v>48</v>
      </c>
      <c r="B206" t="s" s="234">
        <v>1418</v>
      </c>
      <c r="C206" t="s" s="234">
        <v>1814</v>
      </c>
      <c r="D206" t="s" s="293">
        <v>1828</v>
      </c>
      <c r="E206" t="s" s="194">
        <v>908</v>
      </c>
      <c r="F206" t="s" s="236">
        <v>1227</v>
      </c>
      <c r="G206" s="235"/>
      <c r="H206" s="186"/>
      <c r="I206" s="186"/>
      <c r="J206" s="280"/>
      <c r="K206" s="239"/>
      <c r="L206" s="233"/>
    </row>
    <row r="207" ht="16.2" customHeight="1" hidden="1">
      <c r="A207" s="381">
        <v>49</v>
      </c>
      <c r="B207" t="s" s="234">
        <v>1418</v>
      </c>
      <c r="C207" t="s" s="234">
        <v>1814</v>
      </c>
      <c r="D207" t="s" s="293">
        <v>1829</v>
      </c>
      <c r="E207" t="s" s="194">
        <v>908</v>
      </c>
      <c r="F207" t="s" s="236">
        <v>1227</v>
      </c>
      <c r="G207" s="235"/>
      <c r="H207" s="186"/>
      <c r="I207" s="186"/>
      <c r="J207" s="280"/>
      <c r="K207" s="239"/>
      <c r="L207" s="233"/>
    </row>
    <row r="208" ht="16.2" customHeight="1" hidden="1">
      <c r="A208" s="381">
        <v>50</v>
      </c>
      <c r="B208" t="s" s="234">
        <v>1418</v>
      </c>
      <c r="C208" t="s" s="234">
        <v>1814</v>
      </c>
      <c r="D208" t="s" s="293">
        <v>1438</v>
      </c>
      <c r="E208" t="s" s="194">
        <v>908</v>
      </c>
      <c r="F208" t="s" s="236">
        <v>1227</v>
      </c>
      <c r="G208" s="235"/>
      <c r="H208" s="186"/>
      <c r="I208" s="186"/>
      <c r="J208" s="280"/>
      <c r="K208" s="239"/>
      <c r="L208" s="233"/>
    </row>
    <row r="209" ht="16.2" customHeight="1" hidden="1">
      <c r="A209" s="382">
        <v>51</v>
      </c>
      <c r="B209" t="s" s="223">
        <v>1418</v>
      </c>
      <c r="C209" t="s" s="223">
        <v>1814</v>
      </c>
      <c r="D209" t="s" s="294">
        <v>1830</v>
      </c>
      <c r="E209" t="s" s="196">
        <v>908</v>
      </c>
      <c r="F209" t="s" s="219">
        <v>1227</v>
      </c>
      <c r="G209" s="218"/>
      <c r="H209" s="217"/>
      <c r="I209" s="217"/>
      <c r="J209" s="251"/>
      <c r="K209" s="221"/>
      <c r="L209" s="277"/>
    </row>
    <row r="210" ht="15.6" customHeight="1">
      <c r="A210" s="210">
        <v>52</v>
      </c>
      <c r="B210" t="s" s="211">
        <v>1430</v>
      </c>
      <c r="C210" t="s" s="230">
        <v>1831</v>
      </c>
      <c r="D210" t="s" s="212">
        <v>47</v>
      </c>
      <c r="E210" t="s" s="212">
        <v>902</v>
      </c>
      <c r="F210" t="s" s="256">
        <v>1227</v>
      </c>
      <c r="G210" t="s" s="213">
        <v>1832</v>
      </c>
      <c r="H210" t="s" s="224">
        <v>1833</v>
      </c>
      <c r="I210" t="s" s="212">
        <v>54</v>
      </c>
      <c r="J210" t="s" s="231">
        <v>1834</v>
      </c>
      <c r="K210" s="229"/>
      <c r="L210" s="384"/>
    </row>
    <row r="211" ht="15.6" customHeight="1">
      <c r="A211" s="381">
        <v>53</v>
      </c>
      <c r="B211" t="s" s="211">
        <v>1430</v>
      </c>
      <c r="C211" t="s" s="234">
        <v>1831</v>
      </c>
      <c r="D211" t="s" s="194">
        <v>1835</v>
      </c>
      <c r="E211" t="s" s="194">
        <v>902</v>
      </c>
      <c r="F211" s="371"/>
      <c r="G211" t="s" s="236">
        <v>1832</v>
      </c>
      <c r="H211" t="s" s="212">
        <v>1833</v>
      </c>
      <c r="I211" t="s" s="194">
        <v>54</v>
      </c>
      <c r="J211" t="s" s="237">
        <v>1834</v>
      </c>
      <c r="K211" s="229"/>
      <c r="L211" s="209"/>
    </row>
    <row r="212" ht="15.6" customHeight="1">
      <c r="A212" s="381">
        <v>54</v>
      </c>
      <c r="B212" t="s" s="211">
        <v>1430</v>
      </c>
      <c r="C212" t="s" s="234">
        <v>1831</v>
      </c>
      <c r="D212" t="s" s="194">
        <v>1836</v>
      </c>
      <c r="E212" t="s" s="194">
        <v>902</v>
      </c>
      <c r="F212" s="371"/>
      <c r="G212" t="s" s="236">
        <v>1832</v>
      </c>
      <c r="H212" t="s" s="196">
        <v>1833</v>
      </c>
      <c r="I212" t="s" s="194">
        <v>54</v>
      </c>
      <c r="J212" t="s" s="237">
        <v>1834</v>
      </c>
      <c r="K212" s="229"/>
      <c r="L212" s="209"/>
    </row>
    <row r="213" ht="15.6" customHeight="1">
      <c r="A213" s="382">
        <v>55</v>
      </c>
      <c r="B213" t="s" s="230">
        <v>1430</v>
      </c>
      <c r="C213" t="s" s="223">
        <v>1831</v>
      </c>
      <c r="D213" t="s" s="196">
        <v>1837</v>
      </c>
      <c r="E213" t="s" s="196">
        <v>902</v>
      </c>
      <c r="F213" s="305"/>
      <c r="G213" t="s" s="219">
        <v>1832</v>
      </c>
      <c r="H213" t="s" s="224">
        <v>1833</v>
      </c>
      <c r="I213" t="s" s="196">
        <v>54</v>
      </c>
      <c r="J213" t="s" s="240">
        <v>1834</v>
      </c>
      <c r="K213" s="229"/>
      <c r="L213" s="255"/>
    </row>
    <row r="214" ht="14.4" customHeight="1">
      <c r="A214" s="252">
        <v>56</v>
      </c>
      <c r="B214" t="s" s="333">
        <v>1807</v>
      </c>
      <c r="C214" t="s" s="327">
        <v>1838</v>
      </c>
      <c r="D214" t="s" s="385">
        <v>1839</v>
      </c>
      <c r="E214" t="s" s="212">
        <v>1749</v>
      </c>
      <c r="F214" t="s" s="213">
        <v>1750</v>
      </c>
      <c r="G214" t="s" s="213">
        <v>881</v>
      </c>
      <c r="H214" t="s" s="212">
        <v>882</v>
      </c>
      <c r="I214" t="s" s="212">
        <v>308</v>
      </c>
      <c r="J214" t="s" s="231">
        <v>1751</v>
      </c>
      <c r="K214" t="s" s="386">
        <v>20</v>
      </c>
      <c r="L214" s="258"/>
    </row>
    <row r="215" ht="14.4" customHeight="1">
      <c r="A215" s="291"/>
      <c r="B215" t="s" s="333">
        <v>1807</v>
      </c>
      <c r="C215" t="s" s="333">
        <v>1838</v>
      </c>
      <c r="D215" t="s" s="385">
        <v>1839</v>
      </c>
      <c r="E215" t="s" s="194">
        <v>817</v>
      </c>
      <c r="F215" t="s" s="236">
        <v>1483</v>
      </c>
      <c r="G215" t="s" s="236">
        <v>311</v>
      </c>
      <c r="H215" t="s" s="194">
        <v>888</v>
      </c>
      <c r="I215" t="s" s="194">
        <v>313</v>
      </c>
      <c r="J215" t="s" s="237">
        <v>1752</v>
      </c>
      <c r="K215" s="387"/>
      <c r="L215" s="258"/>
    </row>
    <row r="216" ht="14.4" customHeight="1">
      <c r="A216" s="291"/>
      <c r="B216" t="s" s="333">
        <v>1807</v>
      </c>
      <c r="C216" t="s" s="333">
        <v>1838</v>
      </c>
      <c r="D216" t="s" s="385">
        <v>1839</v>
      </c>
      <c r="E216" t="s" s="194">
        <v>429</v>
      </c>
      <c r="F216" t="s" s="236">
        <v>1554</v>
      </c>
      <c r="G216" t="s" s="236">
        <v>319</v>
      </c>
      <c r="H216" t="s" s="194">
        <v>892</v>
      </c>
      <c r="I216" t="s" s="194">
        <v>321</v>
      </c>
      <c r="J216" t="s" s="237">
        <v>1753</v>
      </c>
      <c r="K216" s="387"/>
      <c r="L216" s="258"/>
    </row>
    <row r="217" ht="14.4" customHeight="1">
      <c r="A217" s="291"/>
      <c r="B217" t="s" s="333">
        <v>1807</v>
      </c>
      <c r="C217" t="s" s="333">
        <v>1838</v>
      </c>
      <c r="D217" t="s" s="385">
        <v>1839</v>
      </c>
      <c r="E217" t="s" s="194">
        <v>676</v>
      </c>
      <c r="F217" t="s" s="236">
        <v>1840</v>
      </c>
      <c r="G217" t="s" s="236">
        <v>324</v>
      </c>
      <c r="H217" t="s" s="194">
        <v>895</v>
      </c>
      <c r="I217" t="s" s="194">
        <v>326</v>
      </c>
      <c r="J217" t="s" s="237">
        <v>1754</v>
      </c>
      <c r="K217" s="387"/>
      <c r="L217" s="258"/>
    </row>
    <row r="218" ht="14.4" customHeight="1">
      <c r="A218" s="291"/>
      <c r="B218" t="s" s="333">
        <v>1807</v>
      </c>
      <c r="C218" t="s" s="333">
        <v>1838</v>
      </c>
      <c r="D218" t="s" s="385">
        <v>1839</v>
      </c>
      <c r="E218" t="s" s="194">
        <v>676</v>
      </c>
      <c r="F218" t="s" s="236">
        <v>1556</v>
      </c>
      <c r="G218" t="s" s="236">
        <v>315</v>
      </c>
      <c r="H218" t="s" s="194">
        <v>316</v>
      </c>
      <c r="I218" t="s" s="194">
        <v>317</v>
      </c>
      <c r="J218" t="s" s="237">
        <v>1755</v>
      </c>
      <c r="K218" s="387"/>
      <c r="L218" s="258"/>
    </row>
    <row r="219" ht="14.4" customHeight="1">
      <c r="A219" s="291"/>
      <c r="B219" t="s" s="333">
        <v>1807</v>
      </c>
      <c r="C219" t="s" s="333">
        <v>1838</v>
      </c>
      <c r="D219" t="s" s="385">
        <v>1839</v>
      </c>
      <c r="E219" t="s" s="194">
        <v>213</v>
      </c>
      <c r="F219" t="s" s="236">
        <v>1515</v>
      </c>
      <c r="G219" t="s" s="236">
        <v>328</v>
      </c>
      <c r="H219" t="s" s="194">
        <v>329</v>
      </c>
      <c r="I219" t="s" s="194">
        <v>330</v>
      </c>
      <c r="J219" t="s" s="237">
        <v>1756</v>
      </c>
      <c r="K219" s="387"/>
      <c r="L219" s="258"/>
    </row>
    <row r="220" ht="14.4" customHeight="1">
      <c r="A220" s="291"/>
      <c r="B220" t="s" s="333">
        <v>1807</v>
      </c>
      <c r="C220" t="s" s="333">
        <v>1838</v>
      </c>
      <c r="D220" t="s" s="385">
        <v>1839</v>
      </c>
      <c r="E220" t="s" s="194">
        <v>302</v>
      </c>
      <c r="F220" t="s" s="236">
        <v>1841</v>
      </c>
      <c r="G220" s="235"/>
      <c r="H220" s="186"/>
      <c r="I220" t="s" s="194">
        <v>1842</v>
      </c>
      <c r="J220" t="s" s="237">
        <v>1396</v>
      </c>
      <c r="K220" s="387"/>
      <c r="L220" s="258"/>
    </row>
    <row r="221" ht="14.4" customHeight="1">
      <c r="A221" s="291"/>
      <c r="B221" t="s" s="333">
        <v>1807</v>
      </c>
      <c r="C221" t="s" s="333">
        <v>1838</v>
      </c>
      <c r="D221" t="s" s="385">
        <v>1839</v>
      </c>
      <c r="E221" t="s" s="194">
        <v>354</v>
      </c>
      <c r="F221" t="s" s="236">
        <v>1486</v>
      </c>
      <c r="G221" t="s" s="236">
        <v>898</v>
      </c>
      <c r="H221" t="s" s="194">
        <v>336</v>
      </c>
      <c r="I221" t="s" s="194">
        <v>337</v>
      </c>
      <c r="J221" t="s" s="237">
        <v>338</v>
      </c>
      <c r="K221" s="387"/>
      <c r="L221" s="258"/>
    </row>
    <row r="222" ht="14.4" customHeight="1">
      <c r="A222" s="291"/>
      <c r="B222" t="s" s="333">
        <v>1807</v>
      </c>
      <c r="C222" t="s" s="333">
        <v>1838</v>
      </c>
      <c r="D222" t="s" s="385">
        <v>1839</v>
      </c>
      <c r="E222" t="s" s="194">
        <v>106</v>
      </c>
      <c r="F222" t="s" s="236">
        <v>1843</v>
      </c>
      <c r="G222" s="235"/>
      <c r="H222" s="186"/>
      <c r="I222" t="s" s="194">
        <v>1842</v>
      </c>
      <c r="J222" t="s" s="237">
        <v>1396</v>
      </c>
      <c r="K222" s="387"/>
      <c r="L222" s="258"/>
    </row>
    <row r="223" ht="14.4" customHeight="1">
      <c r="A223" s="291"/>
      <c r="B223" t="s" s="333">
        <v>1807</v>
      </c>
      <c r="C223" t="s" s="333">
        <v>1838</v>
      </c>
      <c r="D223" t="s" s="385">
        <v>1839</v>
      </c>
      <c r="E223" t="s" s="194">
        <v>470</v>
      </c>
      <c r="F223" t="s" s="236">
        <v>1394</v>
      </c>
      <c r="G223" s="235"/>
      <c r="H223" s="186"/>
      <c r="I223" t="s" s="194">
        <v>1395</v>
      </c>
      <c r="J223" t="s" s="237">
        <v>1396</v>
      </c>
      <c r="K223" s="387"/>
      <c r="L223" s="258"/>
    </row>
    <row r="224" ht="14.4" customHeight="1">
      <c r="A224" s="291"/>
      <c r="B224" t="s" s="333">
        <v>1807</v>
      </c>
      <c r="C224" t="s" s="333">
        <v>1838</v>
      </c>
      <c r="D224" t="s" s="385">
        <v>1839</v>
      </c>
      <c r="E224" t="s" s="194">
        <v>123</v>
      </c>
      <c r="F224" t="s" s="236">
        <v>1397</v>
      </c>
      <c r="G224" s="235"/>
      <c r="H224" s="186"/>
      <c r="I224" t="s" s="194">
        <v>1398</v>
      </c>
      <c r="J224" t="s" s="237">
        <v>1396</v>
      </c>
      <c r="K224" s="387"/>
      <c r="L224" s="258"/>
    </row>
    <row r="225" ht="14.4" customHeight="1">
      <c r="A225" s="291"/>
      <c r="B225" t="s" s="333">
        <v>1807</v>
      </c>
      <c r="C225" t="s" s="333">
        <v>1838</v>
      </c>
      <c r="D225" t="s" s="385">
        <v>1839</v>
      </c>
      <c r="E225" t="s" s="194">
        <v>456</v>
      </c>
      <c r="F225" t="s" s="236">
        <v>1399</v>
      </c>
      <c r="G225" s="235"/>
      <c r="H225" s="186"/>
      <c r="I225" t="s" s="194">
        <v>1400</v>
      </c>
      <c r="J225" t="s" s="237">
        <v>1396</v>
      </c>
      <c r="K225" s="387"/>
      <c r="L225" s="258"/>
    </row>
    <row r="226" ht="14.4" customHeight="1">
      <c r="A226" s="291"/>
      <c r="B226" t="s" s="333">
        <v>1807</v>
      </c>
      <c r="C226" t="s" s="333">
        <v>1838</v>
      </c>
      <c r="D226" t="s" s="385">
        <v>1839</v>
      </c>
      <c r="E226" t="s" s="194">
        <v>902</v>
      </c>
      <c r="F226" t="s" s="236">
        <v>1401</v>
      </c>
      <c r="G226" s="235"/>
      <c r="H226" s="186"/>
      <c r="I226" t="s" s="194">
        <v>1402</v>
      </c>
      <c r="J226" t="s" s="237">
        <v>1396</v>
      </c>
      <c r="K226" s="387"/>
      <c r="L226" s="258"/>
    </row>
    <row r="227" ht="14.4" customHeight="1">
      <c r="A227" s="291"/>
      <c r="B227" t="s" s="333">
        <v>1807</v>
      </c>
      <c r="C227" t="s" s="333">
        <v>1838</v>
      </c>
      <c r="D227" t="s" s="385">
        <v>1839</v>
      </c>
      <c r="E227" t="s" s="194">
        <v>817</v>
      </c>
      <c r="F227" t="s" s="236">
        <v>1403</v>
      </c>
      <c r="G227" s="235"/>
      <c r="H227" s="186"/>
      <c r="I227" t="s" s="194">
        <v>1404</v>
      </c>
      <c r="J227" t="s" s="237">
        <v>1396</v>
      </c>
      <c r="K227" s="387"/>
      <c r="L227" s="258"/>
    </row>
    <row r="228" ht="14.4" customHeight="1">
      <c r="A228" s="291"/>
      <c r="B228" t="s" s="333">
        <v>1807</v>
      </c>
      <c r="C228" t="s" s="333">
        <v>1838</v>
      </c>
      <c r="D228" t="s" s="385">
        <v>1839</v>
      </c>
      <c r="E228" t="s" s="194">
        <v>1544</v>
      </c>
      <c r="F228" t="s" s="236">
        <v>1405</v>
      </c>
      <c r="G228" s="235"/>
      <c r="H228" s="186"/>
      <c r="I228" t="s" s="194">
        <v>1406</v>
      </c>
      <c r="J228" t="s" s="237">
        <v>1396</v>
      </c>
      <c r="K228" s="387"/>
      <c r="L228" s="258"/>
    </row>
    <row r="229" ht="14.4" customHeight="1">
      <c r="A229" s="291"/>
      <c r="B229" t="s" s="333">
        <v>1807</v>
      </c>
      <c r="C229" t="s" s="333">
        <v>1838</v>
      </c>
      <c r="D229" t="s" s="385">
        <v>1839</v>
      </c>
      <c r="E229" t="s" s="194">
        <v>902</v>
      </c>
      <c r="F229" t="s" s="236">
        <v>663</v>
      </c>
      <c r="G229" s="235"/>
      <c r="H229" s="186"/>
      <c r="I229" t="s" s="194">
        <v>1407</v>
      </c>
      <c r="J229" t="s" s="237">
        <v>1396</v>
      </c>
      <c r="K229" s="387"/>
      <c r="L229" s="258"/>
    </row>
    <row r="230" ht="14.4" customHeight="1">
      <c r="A230" s="291"/>
      <c r="B230" t="s" s="333">
        <v>1807</v>
      </c>
      <c r="C230" t="s" s="333">
        <v>1838</v>
      </c>
      <c r="D230" t="s" s="385">
        <v>1839</v>
      </c>
      <c r="E230" t="s" s="194">
        <v>24</v>
      </c>
      <c r="F230" t="s" s="236">
        <v>1408</v>
      </c>
      <c r="G230" t="s" s="236">
        <v>904</v>
      </c>
      <c r="H230" t="s" s="194">
        <v>905</v>
      </c>
      <c r="I230" t="s" s="194">
        <v>906</v>
      </c>
      <c r="J230" t="s" s="237">
        <v>907</v>
      </c>
      <c r="K230" s="387"/>
      <c r="L230" s="258"/>
    </row>
    <row r="231" ht="14.4" customHeight="1">
      <c r="A231" s="291"/>
      <c r="B231" t="s" s="333">
        <v>1807</v>
      </c>
      <c r="C231" t="s" s="333">
        <v>1838</v>
      </c>
      <c r="D231" t="s" s="385">
        <v>1844</v>
      </c>
      <c r="E231" t="s" s="194">
        <v>106</v>
      </c>
      <c r="F231" t="s" s="236">
        <v>1843</v>
      </c>
      <c r="G231" s="388"/>
      <c r="H231" s="186"/>
      <c r="I231" t="s" s="194">
        <v>870</v>
      </c>
      <c r="J231" t="s" s="389">
        <v>1845</v>
      </c>
      <c r="K231" s="387"/>
      <c r="L231" s="258"/>
    </row>
    <row r="232" ht="14.4" customHeight="1">
      <c r="A232" s="291"/>
      <c r="B232" t="s" s="234">
        <v>1807</v>
      </c>
      <c r="C232" t="s" s="234">
        <v>1838</v>
      </c>
      <c r="D232" t="s" s="211">
        <v>1844</v>
      </c>
      <c r="E232" t="s" s="194">
        <v>456</v>
      </c>
      <c r="F232" t="s" s="236">
        <v>1399</v>
      </c>
      <c r="G232" s="390"/>
      <c r="H232" s="186"/>
      <c r="I232" s="186"/>
      <c r="J232" s="280"/>
      <c r="K232" s="387"/>
      <c r="L232" s="266"/>
    </row>
    <row r="233" ht="14.4" customHeight="1">
      <c r="A233" s="291"/>
      <c r="B233" t="s" s="234">
        <v>1807</v>
      </c>
      <c r="C233" t="s" s="234">
        <v>1838</v>
      </c>
      <c r="D233" t="s" s="211">
        <v>1844</v>
      </c>
      <c r="E233" t="s" s="194">
        <v>123</v>
      </c>
      <c r="F233" t="s" s="236">
        <v>1397</v>
      </c>
      <c r="G233" s="390"/>
      <c r="H233" s="186"/>
      <c r="I233" s="186"/>
      <c r="J233" s="280"/>
      <c r="K233" s="387"/>
      <c r="L233" s="209"/>
    </row>
    <row r="234" ht="14.4" customHeight="1">
      <c r="A234" s="291"/>
      <c r="B234" t="s" s="234">
        <v>1807</v>
      </c>
      <c r="C234" t="s" s="234">
        <v>1838</v>
      </c>
      <c r="D234" t="s" s="211">
        <v>1844</v>
      </c>
      <c r="E234" t="s" s="194">
        <v>902</v>
      </c>
      <c r="F234" t="s" s="236">
        <v>1795</v>
      </c>
      <c r="G234" s="390"/>
      <c r="H234" s="186"/>
      <c r="I234" s="186"/>
      <c r="J234" s="280"/>
      <c r="K234" s="387"/>
      <c r="L234" s="209"/>
    </row>
    <row r="235" ht="14.4" customHeight="1">
      <c r="A235" s="291"/>
      <c r="B235" t="s" s="234">
        <v>1807</v>
      </c>
      <c r="C235" t="s" s="234">
        <v>1838</v>
      </c>
      <c r="D235" t="s" s="211">
        <v>1844</v>
      </c>
      <c r="E235" t="s" s="194">
        <v>902</v>
      </c>
      <c r="F235" t="s" s="236">
        <v>1401</v>
      </c>
      <c r="G235" s="390"/>
      <c r="H235" s="186"/>
      <c r="I235" s="186"/>
      <c r="J235" s="280"/>
      <c r="K235" s="387"/>
      <c r="L235" s="209"/>
    </row>
    <row r="236" ht="14.4" customHeight="1">
      <c r="A236" s="291"/>
      <c r="B236" t="s" s="234">
        <v>1807</v>
      </c>
      <c r="C236" t="s" s="234">
        <v>1838</v>
      </c>
      <c r="D236" t="s" s="211">
        <v>1844</v>
      </c>
      <c r="E236" t="s" s="194">
        <v>902</v>
      </c>
      <c r="F236" t="s" s="236">
        <v>663</v>
      </c>
      <c r="G236" s="390"/>
      <c r="H236" s="186"/>
      <c r="I236" s="186"/>
      <c r="J236" s="280"/>
      <c r="K236" s="387"/>
      <c r="L236" s="209"/>
    </row>
    <row r="237" ht="14.4" customHeight="1">
      <c r="A237" s="291"/>
      <c r="B237" t="s" s="234">
        <v>1807</v>
      </c>
      <c r="C237" t="s" s="234">
        <v>1838</v>
      </c>
      <c r="D237" t="s" s="211">
        <v>1844</v>
      </c>
      <c r="E237" t="s" s="194">
        <v>817</v>
      </c>
      <c r="F237" t="s" s="236">
        <v>1403</v>
      </c>
      <c r="G237" s="390"/>
      <c r="H237" s="186"/>
      <c r="I237" s="186"/>
      <c r="J237" s="280"/>
      <c r="K237" s="387"/>
      <c r="L237" s="209"/>
    </row>
    <row r="238" ht="14.4" customHeight="1">
      <c r="A238" s="291"/>
      <c r="B238" t="s" s="234">
        <v>1807</v>
      </c>
      <c r="C238" t="s" s="234">
        <v>1838</v>
      </c>
      <c r="D238" t="s" s="211">
        <v>1844</v>
      </c>
      <c r="E238" t="s" s="194">
        <v>817</v>
      </c>
      <c r="F238" t="s" s="236">
        <v>1483</v>
      </c>
      <c r="G238" s="390"/>
      <c r="H238" s="186"/>
      <c r="I238" s="186"/>
      <c r="J238" s="280"/>
      <c r="K238" s="387"/>
      <c r="L238" s="209"/>
    </row>
    <row r="239" ht="14.4" customHeight="1">
      <c r="A239" s="291"/>
      <c r="B239" t="s" s="234">
        <v>1807</v>
      </c>
      <c r="C239" t="s" s="234">
        <v>1838</v>
      </c>
      <c r="D239" t="s" s="211">
        <v>1844</v>
      </c>
      <c r="E239" t="s" s="194">
        <v>676</v>
      </c>
      <c r="F239" t="s" s="236">
        <v>1556</v>
      </c>
      <c r="G239" s="390"/>
      <c r="H239" s="186"/>
      <c r="I239" s="186"/>
      <c r="J239" s="280"/>
      <c r="K239" s="387"/>
      <c r="L239" s="209"/>
    </row>
    <row r="240" ht="14.4" customHeight="1">
      <c r="A240" s="291"/>
      <c r="B240" t="s" s="234">
        <v>1807</v>
      </c>
      <c r="C240" t="s" s="234">
        <v>1838</v>
      </c>
      <c r="D240" t="s" s="211">
        <v>1844</v>
      </c>
      <c r="E240" t="s" s="194">
        <v>429</v>
      </c>
      <c r="F240" t="s" s="236">
        <v>1554</v>
      </c>
      <c r="G240" s="390"/>
      <c r="H240" s="186"/>
      <c r="I240" s="186"/>
      <c r="J240" s="280"/>
      <c r="K240" s="387"/>
      <c r="L240" s="209"/>
    </row>
    <row r="241" ht="14.4" customHeight="1">
      <c r="A241" s="291"/>
      <c r="B241" t="s" s="234">
        <v>1807</v>
      </c>
      <c r="C241" t="s" s="234">
        <v>1838</v>
      </c>
      <c r="D241" t="s" s="211">
        <v>1844</v>
      </c>
      <c r="E241" t="s" s="194">
        <v>676</v>
      </c>
      <c r="F241" t="s" s="236">
        <v>1846</v>
      </c>
      <c r="G241" s="390"/>
      <c r="H241" s="186"/>
      <c r="I241" s="186"/>
      <c r="J241" s="280"/>
      <c r="K241" s="387"/>
      <c r="L241" s="209"/>
    </row>
    <row r="242" ht="14.4" customHeight="1">
      <c r="A242" s="291"/>
      <c r="B242" t="s" s="234">
        <v>1807</v>
      </c>
      <c r="C242" t="s" s="234">
        <v>1838</v>
      </c>
      <c r="D242" t="s" s="211">
        <v>1844</v>
      </c>
      <c r="E242" t="s" s="194">
        <v>213</v>
      </c>
      <c r="F242" t="s" s="236">
        <v>1515</v>
      </c>
      <c r="G242" s="390"/>
      <c r="H242" s="186"/>
      <c r="I242" s="186"/>
      <c r="J242" s="280"/>
      <c r="K242" s="387"/>
      <c r="L242" s="209"/>
    </row>
    <row r="243" ht="14.4" customHeight="1">
      <c r="A243" s="291"/>
      <c r="B243" t="s" s="234">
        <v>1807</v>
      </c>
      <c r="C243" t="s" s="234">
        <v>1838</v>
      </c>
      <c r="D243" t="s" s="211">
        <v>1844</v>
      </c>
      <c r="E243" t="s" s="194">
        <v>354</v>
      </c>
      <c r="F243" t="s" s="236">
        <v>1486</v>
      </c>
      <c r="G243" s="390"/>
      <c r="H243" s="186"/>
      <c r="I243" s="186"/>
      <c r="J243" s="280"/>
      <c r="K243" s="387"/>
      <c r="L243" s="209"/>
    </row>
    <row r="244" ht="14.4" customHeight="1">
      <c r="A244" s="291"/>
      <c r="B244" t="s" s="234">
        <v>1807</v>
      </c>
      <c r="C244" t="s" s="234">
        <v>1838</v>
      </c>
      <c r="D244" t="s" s="211">
        <v>1844</v>
      </c>
      <c r="E244" t="s" s="194">
        <v>24</v>
      </c>
      <c r="F244" t="s" s="236">
        <v>1408</v>
      </c>
      <c r="G244" s="390"/>
      <c r="H244" s="186"/>
      <c r="I244" s="186"/>
      <c r="J244" s="280"/>
      <c r="K244" s="387"/>
      <c r="L244" s="255"/>
    </row>
    <row r="245" ht="14.4" customHeight="1">
      <c r="A245" s="323"/>
      <c r="B245" t="s" s="342">
        <v>1807</v>
      </c>
      <c r="C245" t="s" s="342">
        <v>1838</v>
      </c>
      <c r="D245" t="s" s="385">
        <v>1102</v>
      </c>
      <c r="E245" t="s" s="194">
        <v>902</v>
      </c>
      <c r="F245" t="s" s="219">
        <v>1401</v>
      </c>
      <c r="G245" s="218"/>
      <c r="H245" s="217"/>
      <c r="I245" t="s" s="196">
        <v>1402</v>
      </c>
      <c r="J245" t="s" s="240">
        <v>1396</v>
      </c>
      <c r="K245" s="268"/>
      <c r="L245" s="258"/>
    </row>
    <row r="246" ht="14.4" customHeight="1" hidden="1">
      <c r="A246" s="222">
        <v>57</v>
      </c>
      <c r="B246" t="s" s="211">
        <v>1847</v>
      </c>
      <c r="C246" t="s" s="224">
        <v>1848</v>
      </c>
      <c r="D246" t="s" s="224">
        <v>299</v>
      </c>
      <c r="E246" t="s" s="194">
        <v>671</v>
      </c>
      <c r="F246" t="s" s="225">
        <v>1849</v>
      </c>
      <c r="G246" t="s" s="225">
        <v>720</v>
      </c>
      <c r="H246" t="s" s="224">
        <v>721</v>
      </c>
      <c r="I246" t="s" s="224">
        <v>722</v>
      </c>
      <c r="J246" t="s" s="241">
        <v>723</v>
      </c>
      <c r="K246" t="s" s="378">
        <v>20</v>
      </c>
      <c r="L246" s="266"/>
    </row>
    <row r="247" ht="14.4" customHeight="1" hidden="1">
      <c r="A247" s="222">
        <v>58</v>
      </c>
      <c r="B247" t="s" s="211">
        <v>1847</v>
      </c>
      <c r="C247" t="s" s="224">
        <v>1850</v>
      </c>
      <c r="D247" t="s" s="224">
        <v>1851</v>
      </c>
      <c r="E247" t="s" s="194">
        <v>290</v>
      </c>
      <c r="F247" t="s" s="225">
        <v>1841</v>
      </c>
      <c r="G247" t="s" s="225">
        <v>1852</v>
      </c>
      <c r="H247" t="s" s="224">
        <v>1853</v>
      </c>
      <c r="I247" s="227"/>
      <c r="J247" t="s" s="241">
        <v>1854</v>
      </c>
      <c r="K247" t="s" s="378">
        <v>20</v>
      </c>
      <c r="L247" s="209"/>
    </row>
    <row r="248" ht="14.4" customHeight="1">
      <c r="A248" s="252">
        <v>59</v>
      </c>
      <c r="B248" t="s" s="230">
        <v>1847</v>
      </c>
      <c r="C248" t="s" s="230">
        <v>1855</v>
      </c>
      <c r="D248" t="s" s="212">
        <v>1856</v>
      </c>
      <c r="E248" t="s" s="194">
        <v>676</v>
      </c>
      <c r="F248" t="s" s="256">
        <v>1857</v>
      </c>
      <c r="G248" t="s" s="213">
        <v>1858</v>
      </c>
      <c r="H248" t="s" s="212">
        <v>1859</v>
      </c>
      <c r="I248" t="s" s="391">
        <v>1860</v>
      </c>
      <c r="J248" t="s" s="231">
        <v>1861</v>
      </c>
      <c r="K248" t="s" s="232">
        <v>20</v>
      </c>
      <c r="L248" s="266"/>
    </row>
    <row r="249" ht="13.95" customHeight="1">
      <c r="A249" s="291"/>
      <c r="B249" t="s" s="234">
        <v>1847</v>
      </c>
      <c r="C249" t="s" s="234">
        <v>1855</v>
      </c>
      <c r="D249" t="s" s="194">
        <v>1862</v>
      </c>
      <c r="E249" t="s" s="194">
        <v>676</v>
      </c>
      <c r="F249" s="260"/>
      <c r="G249" t="s" s="236">
        <v>1863</v>
      </c>
      <c r="H249" t="s" s="194">
        <v>1864</v>
      </c>
      <c r="I249" t="s" s="392">
        <v>1865</v>
      </c>
      <c r="J249" t="s" s="237">
        <v>1866</v>
      </c>
      <c r="K249" t="s" s="238">
        <v>20</v>
      </c>
      <c r="L249" s="209"/>
    </row>
    <row r="250" ht="14.4" customHeight="1">
      <c r="A250" s="323"/>
      <c r="B250" t="s" s="223">
        <v>1847</v>
      </c>
      <c r="C250" t="s" s="223">
        <v>1855</v>
      </c>
      <c r="D250" t="s" s="196">
        <v>299</v>
      </c>
      <c r="E250" t="s" s="194">
        <v>676</v>
      </c>
      <c r="F250" s="264"/>
      <c r="G250" t="s" s="219">
        <v>1867</v>
      </c>
      <c r="H250" t="s" s="196">
        <v>1868</v>
      </c>
      <c r="I250" t="s" s="393">
        <v>1869</v>
      </c>
      <c r="J250" t="s" s="240">
        <v>1870</v>
      </c>
      <c r="K250" t="s" s="394">
        <v>20</v>
      </c>
      <c r="L250" s="209"/>
    </row>
    <row r="251" ht="14.4" customHeight="1">
      <c r="A251" s="210">
        <v>60</v>
      </c>
      <c r="B251" t="s" s="230">
        <v>1758</v>
      </c>
      <c r="C251" t="s" s="230">
        <v>1871</v>
      </c>
      <c r="D251" t="s" s="212">
        <v>1030</v>
      </c>
      <c r="E251" t="s" s="194">
        <v>902</v>
      </c>
      <c r="F251" t="s" s="395">
        <v>1872</v>
      </c>
      <c r="G251" s="396"/>
      <c r="H251" s="299"/>
      <c r="I251" s="397">
        <v>56226994742</v>
      </c>
      <c r="J251" t="s" s="398">
        <v>1873</v>
      </c>
      <c r="K251" s="215"/>
      <c r="L251" s="209"/>
    </row>
    <row r="252" ht="14.4" customHeight="1">
      <c r="A252" s="216"/>
      <c r="B252" t="s" s="223">
        <v>1763</v>
      </c>
      <c r="C252" t="s" s="223">
        <v>1871</v>
      </c>
      <c r="D252" t="s" s="196">
        <v>1036</v>
      </c>
      <c r="E252" t="s" s="194">
        <v>902</v>
      </c>
      <c r="F252" t="s" s="395">
        <v>1874</v>
      </c>
      <c r="G252" s="399"/>
      <c r="H252" s="356"/>
      <c r="I252" s="400">
        <v>56228211426</v>
      </c>
      <c r="J252" t="s" s="401">
        <v>1873</v>
      </c>
      <c r="K252" s="221"/>
      <c r="L252" s="209"/>
    </row>
    <row r="253" ht="14.4" customHeight="1" hidden="1">
      <c r="A253" s="222">
        <v>61</v>
      </c>
      <c r="B253" t="s" s="211">
        <v>1847</v>
      </c>
      <c r="C253" t="s" s="224">
        <v>1875</v>
      </c>
      <c r="D253" t="s" s="224">
        <v>79</v>
      </c>
      <c r="E253" t="s" s="194">
        <v>56</v>
      </c>
      <c r="F253" t="s" s="225">
        <v>1429</v>
      </c>
      <c r="G253" s="226"/>
      <c r="H253" s="227"/>
      <c r="I253" s="376">
        <v>56552598853</v>
      </c>
      <c r="J253" t="s" s="241">
        <v>1876</v>
      </c>
      <c r="K253" s="229"/>
      <c r="L253" s="209"/>
    </row>
    <row r="254" ht="14.4" customHeight="1">
      <c r="A254" s="210">
        <v>62</v>
      </c>
      <c r="B254" t="s" s="230">
        <v>1877</v>
      </c>
      <c r="C254" t="s" s="230">
        <v>1878</v>
      </c>
      <c r="D254" t="s" s="212">
        <v>1879</v>
      </c>
      <c r="E254" t="s" s="194">
        <v>213</v>
      </c>
      <c r="F254" t="s" s="213">
        <v>1515</v>
      </c>
      <c r="G254" s="402"/>
      <c r="H254" t="s" s="211">
        <v>1880</v>
      </c>
      <c r="I254" t="s" s="212">
        <v>716</v>
      </c>
      <c r="J254" s="403"/>
      <c r="K254" s="215"/>
      <c r="L254" s="209"/>
    </row>
    <row r="255" ht="14.4" customHeight="1">
      <c r="A255" s="216"/>
      <c r="B255" t="s" s="223">
        <v>1847</v>
      </c>
      <c r="C255" t="s" s="223">
        <v>1878</v>
      </c>
      <c r="D255" t="s" s="196">
        <v>1881</v>
      </c>
      <c r="E255" t="s" s="194">
        <v>213</v>
      </c>
      <c r="F255" s="218"/>
      <c r="G255" s="218"/>
      <c r="H255" t="s" s="211">
        <v>1880</v>
      </c>
      <c r="I255" s="217"/>
      <c r="J255" s="404"/>
      <c r="K255" s="221"/>
      <c r="L255" s="209"/>
    </row>
    <row r="256" ht="14.4" customHeight="1">
      <c r="A256" s="210">
        <v>63</v>
      </c>
      <c r="B256" t="s" s="230">
        <v>1847</v>
      </c>
      <c r="C256" t="s" s="230">
        <v>1882</v>
      </c>
      <c r="D256" t="s" s="212">
        <v>109</v>
      </c>
      <c r="E256" t="s" s="194">
        <v>106</v>
      </c>
      <c r="F256" t="s" s="213">
        <v>1843</v>
      </c>
      <c r="G256" t="s" s="395">
        <v>731</v>
      </c>
      <c r="H256" t="s" s="211">
        <v>726</v>
      </c>
      <c r="I256" t="s" s="211">
        <v>727</v>
      </c>
      <c r="J256" t="s" s="406">
        <v>1883</v>
      </c>
      <c r="K256" s="229"/>
      <c r="L256" s="209"/>
    </row>
    <row r="257" ht="14.4" customHeight="1">
      <c r="A257" s="216"/>
      <c r="B257" t="s" s="223">
        <v>1847</v>
      </c>
      <c r="C257" t="s" s="223">
        <v>1882</v>
      </c>
      <c r="D257" t="s" s="196">
        <v>110</v>
      </c>
      <c r="E257" t="s" s="194">
        <v>106</v>
      </c>
      <c r="F257" s="218"/>
      <c r="G257" t="s" s="395">
        <v>731</v>
      </c>
      <c r="H257" t="s" s="211">
        <v>726</v>
      </c>
      <c r="I257" t="s" s="211">
        <v>727</v>
      </c>
      <c r="J257" t="s" s="406">
        <v>1883</v>
      </c>
      <c r="K257" s="229"/>
      <c r="L257" s="209"/>
    </row>
    <row r="258" ht="14.4" customHeight="1">
      <c r="A258" s="210">
        <v>64</v>
      </c>
      <c r="B258" t="s" s="211">
        <v>1763</v>
      </c>
      <c r="C258" t="s" s="230">
        <v>1884</v>
      </c>
      <c r="D258" t="s" s="212">
        <v>299</v>
      </c>
      <c r="E258" t="s" s="194">
        <v>1749</v>
      </c>
      <c r="F258" t="s" s="213">
        <v>1750</v>
      </c>
      <c r="G258" t="s" s="213">
        <v>1885</v>
      </c>
      <c r="H258" t="s" s="212">
        <v>1886</v>
      </c>
      <c r="I258" s="296"/>
      <c r="J258" t="s" s="231">
        <v>1887</v>
      </c>
      <c r="K258" t="s" s="232">
        <v>20</v>
      </c>
      <c r="L258" s="209"/>
    </row>
    <row r="259" ht="14.4" customHeight="1">
      <c r="A259" s="216"/>
      <c r="B259" t="s" s="211">
        <v>1763</v>
      </c>
      <c r="C259" t="s" s="223">
        <v>1884</v>
      </c>
      <c r="D259" t="s" s="196">
        <v>28</v>
      </c>
      <c r="E259" t="s" s="194">
        <v>1749</v>
      </c>
      <c r="F259" s="218"/>
      <c r="G259" s="218"/>
      <c r="H259" s="217"/>
      <c r="I259" s="217"/>
      <c r="J259" s="404"/>
      <c r="K259" t="s" s="394">
        <v>20</v>
      </c>
      <c r="L259" s="209"/>
    </row>
    <row r="260" ht="14.4" customHeight="1">
      <c r="A260" s="252">
        <v>65</v>
      </c>
      <c r="B260" t="s" s="230">
        <v>1763</v>
      </c>
      <c r="C260" t="s" s="230">
        <v>1759</v>
      </c>
      <c r="D260" t="s" s="358">
        <v>28</v>
      </c>
      <c r="E260" t="s" s="194">
        <v>1749</v>
      </c>
      <c r="F260" t="s" s="213">
        <v>1750</v>
      </c>
      <c r="G260" t="s" s="213">
        <v>1888</v>
      </c>
      <c r="H260" t="s" s="212">
        <v>1889</v>
      </c>
      <c r="I260" s="296"/>
      <c r="J260" t="s" s="231">
        <v>1890</v>
      </c>
      <c r="K260" t="s" s="386">
        <v>20</v>
      </c>
      <c r="L260" s="209"/>
    </row>
    <row r="261" ht="14.4" customHeight="1">
      <c r="A261" s="291"/>
      <c r="B261" t="s" s="234">
        <v>1763</v>
      </c>
      <c r="C261" t="s" s="234">
        <v>1759</v>
      </c>
      <c r="D261" s="371"/>
      <c r="E261" t="s" s="194">
        <v>1749</v>
      </c>
      <c r="F261" t="s" s="236">
        <v>1891</v>
      </c>
      <c r="G261" t="s" s="236">
        <v>1892</v>
      </c>
      <c r="H261" t="s" s="194">
        <v>1893</v>
      </c>
      <c r="I261" s="186"/>
      <c r="J261" t="s" s="237">
        <v>1894</v>
      </c>
      <c r="K261" s="387"/>
      <c r="L261" s="209"/>
    </row>
    <row r="262" ht="14.4" customHeight="1">
      <c r="A262" s="291"/>
      <c r="B262" t="s" s="234">
        <v>1763</v>
      </c>
      <c r="C262" t="s" s="234">
        <v>1759</v>
      </c>
      <c r="D262" s="292"/>
      <c r="E262" t="s" s="194">
        <v>817</v>
      </c>
      <c r="F262" t="s" s="236">
        <v>1485</v>
      </c>
      <c r="G262" t="s" s="236">
        <v>1895</v>
      </c>
      <c r="H262" t="s" s="194">
        <v>1896</v>
      </c>
      <c r="I262" s="186"/>
      <c r="J262" t="s" s="237">
        <v>1897</v>
      </c>
      <c r="K262" s="366"/>
      <c r="L262" s="209"/>
    </row>
    <row r="263" ht="14.4" customHeight="1">
      <c r="A263" s="291"/>
      <c r="B263" t="s" s="234">
        <v>1763</v>
      </c>
      <c r="C263" t="s" s="234">
        <v>1759</v>
      </c>
      <c r="D263" t="s" s="271">
        <v>1764</v>
      </c>
      <c r="E263" t="s" s="194">
        <v>817</v>
      </c>
      <c r="F263" t="s" s="236">
        <v>1483</v>
      </c>
      <c r="G263" t="s" s="236">
        <v>1898</v>
      </c>
      <c r="H263" t="s" s="194">
        <v>1899</v>
      </c>
      <c r="I263" s="186"/>
      <c r="J263" t="s" s="237">
        <v>1900</v>
      </c>
      <c r="K263" t="s" s="407">
        <v>20</v>
      </c>
      <c r="L263" s="209"/>
    </row>
    <row r="264" ht="14.4" customHeight="1">
      <c r="A264" s="291"/>
      <c r="B264" t="s" s="234">
        <v>1763</v>
      </c>
      <c r="C264" t="s" s="234">
        <v>1759</v>
      </c>
      <c r="D264" s="371"/>
      <c r="E264" t="s" s="194">
        <v>676</v>
      </c>
      <c r="F264" t="s" s="236">
        <v>1500</v>
      </c>
      <c r="G264" t="s" s="236">
        <v>1901</v>
      </c>
      <c r="H264" t="s" s="194">
        <v>1902</v>
      </c>
      <c r="I264" s="186"/>
      <c r="J264" t="s" s="237">
        <v>1903</v>
      </c>
      <c r="K264" s="387"/>
      <c r="L264" s="209"/>
    </row>
    <row r="265" ht="14.4" customHeight="1">
      <c r="A265" s="291"/>
      <c r="B265" t="s" s="234">
        <v>1763</v>
      </c>
      <c r="C265" t="s" s="234">
        <v>1759</v>
      </c>
      <c r="D265" s="292"/>
      <c r="E265" t="s" s="194">
        <v>676</v>
      </c>
      <c r="F265" t="s" s="236">
        <v>1556</v>
      </c>
      <c r="G265" t="s" s="236">
        <v>1904</v>
      </c>
      <c r="H265" t="s" s="194">
        <v>1905</v>
      </c>
      <c r="I265" s="186"/>
      <c r="J265" t="s" s="237">
        <v>1906</v>
      </c>
      <c r="K265" s="366"/>
      <c r="L265" s="209"/>
    </row>
    <row r="266" ht="14.4" customHeight="1">
      <c r="A266" s="291"/>
      <c r="B266" t="s" s="234">
        <v>1763</v>
      </c>
      <c r="C266" t="s" s="234">
        <v>1759</v>
      </c>
      <c r="D266" t="s" s="271">
        <v>1907</v>
      </c>
      <c r="E266" t="s" s="194">
        <v>213</v>
      </c>
      <c r="F266" t="s" s="236">
        <v>1515</v>
      </c>
      <c r="G266" t="s" s="236">
        <v>1908</v>
      </c>
      <c r="H266" t="s" s="194">
        <v>1909</v>
      </c>
      <c r="I266" s="186"/>
      <c r="J266" t="s" s="237">
        <v>1910</v>
      </c>
      <c r="K266" t="s" s="407">
        <v>20</v>
      </c>
      <c r="L266" s="209"/>
    </row>
    <row r="267" ht="14.4" customHeight="1">
      <c r="A267" s="291"/>
      <c r="B267" t="s" s="234">
        <v>1763</v>
      </c>
      <c r="C267" t="s" s="234">
        <v>1759</v>
      </c>
      <c r="D267" s="371"/>
      <c r="E267" t="s" s="194">
        <v>302</v>
      </c>
      <c r="F267" t="s" s="236">
        <v>1841</v>
      </c>
      <c r="G267" t="s" s="236">
        <v>1911</v>
      </c>
      <c r="H267" t="s" s="194">
        <v>1912</v>
      </c>
      <c r="I267" s="186"/>
      <c r="J267" t="s" s="237">
        <v>1913</v>
      </c>
      <c r="K267" s="387"/>
      <c r="L267" s="209"/>
    </row>
    <row r="268" ht="14.4" customHeight="1">
      <c r="A268" s="323"/>
      <c r="B268" t="s" s="223">
        <v>1763</v>
      </c>
      <c r="C268" t="s" s="223">
        <v>1759</v>
      </c>
      <c r="D268" s="292"/>
      <c r="E268" t="s" s="194">
        <v>302</v>
      </c>
      <c r="F268" t="s" s="236">
        <v>1563</v>
      </c>
      <c r="G268" t="s" s="219">
        <v>1914</v>
      </c>
      <c r="H268" t="s" s="196">
        <v>1915</v>
      </c>
      <c r="I268" s="217"/>
      <c r="J268" t="s" s="240">
        <v>1916</v>
      </c>
      <c r="K268" s="268"/>
      <c r="L268" s="209"/>
    </row>
    <row r="269" ht="14.4" customHeight="1">
      <c r="A269" s="252">
        <v>66</v>
      </c>
      <c r="B269" t="s" s="230">
        <v>1763</v>
      </c>
      <c r="C269" t="s" s="230">
        <v>1917</v>
      </c>
      <c r="D269" t="s" s="408">
        <v>1918</v>
      </c>
      <c r="E269" t="s" s="409">
        <v>123</v>
      </c>
      <c r="F269" t="s" s="410">
        <v>1397</v>
      </c>
      <c r="G269" t="s" s="213">
        <v>1919</v>
      </c>
      <c r="H269" t="s" s="212">
        <v>1920</v>
      </c>
      <c r="I269" t="s" s="212">
        <v>1110</v>
      </c>
      <c r="J269" s="411"/>
      <c r="K269" s="215"/>
      <c r="L269" s="209"/>
    </row>
    <row r="270" ht="14.4" customHeight="1">
      <c r="A270" s="291"/>
      <c r="B270" t="s" s="234">
        <v>1763</v>
      </c>
      <c r="C270" t="s" s="234">
        <v>1917</v>
      </c>
      <c r="D270" t="s" s="408">
        <v>1918</v>
      </c>
      <c r="E270" t="s" s="409">
        <v>861</v>
      </c>
      <c r="F270" t="s" s="410">
        <v>1750</v>
      </c>
      <c r="G270" t="s" s="236">
        <v>1921</v>
      </c>
      <c r="H270" t="s" s="194">
        <v>1922</v>
      </c>
      <c r="I270" t="s" s="194">
        <v>1923</v>
      </c>
      <c r="J270" t="s" s="237">
        <v>1924</v>
      </c>
      <c r="K270" s="239"/>
      <c r="L270" s="209"/>
    </row>
    <row r="271" ht="14.4" customHeight="1">
      <c r="A271" s="291"/>
      <c r="B271" t="s" s="234">
        <v>1763</v>
      </c>
      <c r="C271" t="s" s="234">
        <v>1917</v>
      </c>
      <c r="D271" t="s" s="408">
        <v>1918</v>
      </c>
      <c r="E271" t="s" s="409">
        <v>817</v>
      </c>
      <c r="F271" t="s" s="410">
        <v>1483</v>
      </c>
      <c r="G271" s="235"/>
      <c r="H271" s="186"/>
      <c r="I271" t="s" s="194">
        <v>1110</v>
      </c>
      <c r="J271" s="280"/>
      <c r="K271" s="239"/>
      <c r="L271" s="209"/>
    </row>
    <row r="272" ht="14.4" customHeight="1">
      <c r="A272" s="291"/>
      <c r="B272" t="s" s="234">
        <v>1763</v>
      </c>
      <c r="C272" t="s" s="234">
        <v>1917</v>
      </c>
      <c r="D272" t="s" s="408">
        <v>1918</v>
      </c>
      <c r="E272" t="s" s="409">
        <v>676</v>
      </c>
      <c r="F272" t="s" s="410">
        <v>1500</v>
      </c>
      <c r="G272" s="235"/>
      <c r="H272" s="186"/>
      <c r="I272" t="s" s="194">
        <v>1110</v>
      </c>
      <c r="J272" s="280"/>
      <c r="K272" s="239"/>
      <c r="L272" s="209"/>
    </row>
    <row r="273" ht="14.4" customHeight="1">
      <c r="A273" s="291"/>
      <c r="B273" t="s" s="234">
        <v>1763</v>
      </c>
      <c r="C273" t="s" s="234">
        <v>1917</v>
      </c>
      <c r="D273" t="s" s="408">
        <v>1918</v>
      </c>
      <c r="E273" t="s" s="409">
        <v>213</v>
      </c>
      <c r="F273" t="s" s="410">
        <v>1515</v>
      </c>
      <c r="G273" s="235"/>
      <c r="H273" s="186"/>
      <c r="I273" t="s" s="194">
        <v>1110</v>
      </c>
      <c r="J273" s="280"/>
      <c r="K273" s="239"/>
      <c r="L273" s="209"/>
    </row>
    <row r="274" ht="14.4" customHeight="1">
      <c r="A274" s="291"/>
      <c r="B274" t="s" s="234">
        <v>1763</v>
      </c>
      <c r="C274" t="s" s="234">
        <v>1917</v>
      </c>
      <c r="D274" t="s" s="408">
        <v>1918</v>
      </c>
      <c r="E274" t="s" s="409">
        <v>302</v>
      </c>
      <c r="F274" t="s" s="410">
        <v>1841</v>
      </c>
      <c r="G274" s="235"/>
      <c r="H274" s="186"/>
      <c r="I274" t="s" s="194">
        <v>1110</v>
      </c>
      <c r="J274" s="280"/>
      <c r="K274" s="239"/>
      <c r="L274" s="209"/>
    </row>
    <row r="275" ht="14.4" customHeight="1">
      <c r="A275" s="291"/>
      <c r="B275" t="s" s="234">
        <v>1763</v>
      </c>
      <c r="C275" t="s" s="234">
        <v>1917</v>
      </c>
      <c r="D275" t="s" s="408">
        <v>1918</v>
      </c>
      <c r="E275" t="s" s="409">
        <v>302</v>
      </c>
      <c r="F275" t="s" s="410">
        <v>1563</v>
      </c>
      <c r="G275" s="235"/>
      <c r="H275" s="186"/>
      <c r="I275" t="s" s="194">
        <v>1110</v>
      </c>
      <c r="J275" s="280"/>
      <c r="K275" s="239"/>
      <c r="L275" s="209"/>
    </row>
    <row r="276" ht="14.4" customHeight="1">
      <c r="A276" s="291"/>
      <c r="B276" t="s" s="234">
        <v>1763</v>
      </c>
      <c r="C276" t="s" s="234">
        <v>1917</v>
      </c>
      <c r="D276" t="s" s="408">
        <v>103</v>
      </c>
      <c r="E276" t="s" s="409">
        <v>45</v>
      </c>
      <c r="F276" t="s" s="409">
        <v>1429</v>
      </c>
      <c r="G276" s="235"/>
      <c r="H276" s="186"/>
      <c r="I276" t="s" s="194">
        <v>1110</v>
      </c>
      <c r="J276" s="280"/>
      <c r="K276" s="239"/>
      <c r="L276" s="209"/>
    </row>
    <row r="277" ht="14.4" customHeight="1">
      <c r="A277" s="291"/>
      <c r="B277" t="s" s="234">
        <v>1763</v>
      </c>
      <c r="C277" t="s" s="234">
        <v>1917</v>
      </c>
      <c r="D277" t="s" s="408">
        <v>103</v>
      </c>
      <c r="E277" t="s" s="409">
        <v>123</v>
      </c>
      <c r="F277" t="s" s="409">
        <v>1397</v>
      </c>
      <c r="G277" s="235"/>
      <c r="H277" s="186"/>
      <c r="I277" t="s" s="194">
        <v>1110</v>
      </c>
      <c r="J277" s="280"/>
      <c r="K277" s="239"/>
      <c r="L277" s="209"/>
    </row>
    <row r="278" ht="14.4" customHeight="1">
      <c r="A278" s="291"/>
      <c r="B278" t="s" s="234">
        <v>1763</v>
      </c>
      <c r="C278" t="s" s="234">
        <v>1917</v>
      </c>
      <c r="D278" t="s" s="408">
        <v>103</v>
      </c>
      <c r="E278" t="s" s="409">
        <v>470</v>
      </c>
      <c r="F278" t="s" s="409">
        <v>1582</v>
      </c>
      <c r="G278" s="235"/>
      <c r="H278" s="186"/>
      <c r="I278" t="s" s="194">
        <v>1110</v>
      </c>
      <c r="J278" s="280"/>
      <c r="K278" s="239"/>
      <c r="L278" s="209"/>
    </row>
    <row r="279" ht="14.4" customHeight="1">
      <c r="A279" s="323"/>
      <c r="B279" t="s" s="223">
        <v>1763</v>
      </c>
      <c r="C279" t="s" s="223">
        <v>1917</v>
      </c>
      <c r="D279" t="s" s="412">
        <v>103</v>
      </c>
      <c r="E279" t="s" s="409">
        <v>902</v>
      </c>
      <c r="F279" t="s" s="409">
        <v>1925</v>
      </c>
      <c r="G279" t="s" s="219">
        <v>1926</v>
      </c>
      <c r="H279" t="s" s="196">
        <v>1927</v>
      </c>
      <c r="I279" t="s" s="393">
        <v>1928</v>
      </c>
      <c r="J279" t="s" s="240">
        <v>1929</v>
      </c>
      <c r="K279" s="221"/>
      <c r="L279" s="209"/>
    </row>
    <row r="280" ht="14.4" customHeight="1">
      <c r="A280" s="252">
        <v>67</v>
      </c>
      <c r="B280" t="s" s="230">
        <v>1763</v>
      </c>
      <c r="C280" t="s" s="230">
        <v>1930</v>
      </c>
      <c r="D280" t="s" s="212">
        <v>1931</v>
      </c>
      <c r="E280" t="s" s="194">
        <v>1749</v>
      </c>
      <c r="F280" t="s" s="236">
        <v>1750</v>
      </c>
      <c r="G280" t="s" s="213">
        <v>1932</v>
      </c>
      <c r="H280" s="296"/>
      <c r="I280" t="s" s="212">
        <v>1933</v>
      </c>
      <c r="J280" s="411"/>
      <c r="K280" t="s" s="232">
        <v>20</v>
      </c>
      <c r="L280" s="209"/>
    </row>
    <row r="281" ht="14.4" customHeight="1">
      <c r="A281" s="291"/>
      <c r="B281" t="s" s="234">
        <v>1758</v>
      </c>
      <c r="C281" t="s" s="234">
        <v>1930</v>
      </c>
      <c r="D281" t="s" s="271">
        <v>1439</v>
      </c>
      <c r="E281" t="s" s="194">
        <v>676</v>
      </c>
      <c r="F281" t="s" s="236">
        <v>1934</v>
      </c>
      <c r="G281" t="s" s="236">
        <v>1935</v>
      </c>
      <c r="H281" s="186"/>
      <c r="I281" t="s" s="194">
        <v>1936</v>
      </c>
      <c r="J281" s="338"/>
      <c r="K281" t="s" s="407">
        <v>20</v>
      </c>
      <c r="L281" s="209"/>
    </row>
    <row r="282" ht="14.4" customHeight="1">
      <c r="A282" s="323"/>
      <c r="B282" t="s" s="223">
        <v>1763</v>
      </c>
      <c r="C282" t="s" s="223">
        <v>1930</v>
      </c>
      <c r="D282" s="305"/>
      <c r="E282" t="s" s="194">
        <v>213</v>
      </c>
      <c r="F282" t="s" s="219">
        <v>1937</v>
      </c>
      <c r="G282" t="s" s="219">
        <v>1938</v>
      </c>
      <c r="H282" s="217"/>
      <c r="I282" t="s" s="196">
        <v>1939</v>
      </c>
      <c r="J282" s="251"/>
      <c r="K282" s="268"/>
      <c r="L282" s="209"/>
    </row>
    <row r="283" ht="14.4" customHeight="1">
      <c r="A283" s="210">
        <v>68</v>
      </c>
      <c r="B283" t="s" s="230">
        <v>1763</v>
      </c>
      <c r="C283" t="s" s="230">
        <v>1940</v>
      </c>
      <c r="D283" t="s" s="212">
        <v>28</v>
      </c>
      <c r="E283" t="s" s="194">
        <v>676</v>
      </c>
      <c r="F283" t="s" s="213">
        <v>1500</v>
      </c>
      <c r="G283" t="s" s="413">
        <v>1941</v>
      </c>
      <c r="H283" t="s" s="414">
        <v>1942</v>
      </c>
      <c r="I283" s="296"/>
      <c r="J283" t="s" s="231">
        <v>1943</v>
      </c>
      <c r="K283" t="s" s="232">
        <v>20</v>
      </c>
      <c r="L283" s="209"/>
    </row>
    <row r="284" ht="14.4" customHeight="1">
      <c r="A284" s="216"/>
      <c r="B284" t="s" s="223">
        <v>1763</v>
      </c>
      <c r="C284" t="s" s="223">
        <v>1940</v>
      </c>
      <c r="D284" s="217"/>
      <c r="E284" t="s" s="194">
        <v>429</v>
      </c>
      <c r="F284" t="s" s="219">
        <v>1554</v>
      </c>
      <c r="G284" t="s" s="415">
        <v>1944</v>
      </c>
      <c r="H284" t="s" s="416">
        <v>1945</v>
      </c>
      <c r="I284" s="217"/>
      <c r="J284" t="s" s="240">
        <v>1946</v>
      </c>
      <c r="K284" s="221"/>
      <c r="L284" s="209"/>
    </row>
    <row r="285" ht="14.4" customHeight="1">
      <c r="A285" s="252">
        <v>69</v>
      </c>
      <c r="B285" t="s" s="230">
        <v>1763</v>
      </c>
      <c r="C285" t="s" s="230">
        <v>1947</v>
      </c>
      <c r="D285" t="s" s="358">
        <v>28</v>
      </c>
      <c r="E285" t="s" s="194">
        <v>1749</v>
      </c>
      <c r="F285" t="s" s="213">
        <v>1750</v>
      </c>
      <c r="G285" t="s" s="213">
        <v>1948</v>
      </c>
      <c r="H285" t="s" s="212">
        <v>1949</v>
      </c>
      <c r="I285" t="s" s="212">
        <v>1950</v>
      </c>
      <c r="J285" t="s" s="231">
        <v>1951</v>
      </c>
      <c r="K285" t="s" s="386">
        <v>20</v>
      </c>
      <c r="L285" s="209"/>
    </row>
    <row r="286" ht="14.4" customHeight="1">
      <c r="A286" s="291"/>
      <c r="B286" t="s" s="234">
        <v>1763</v>
      </c>
      <c r="C286" t="s" s="234">
        <v>1947</v>
      </c>
      <c r="D286" s="371"/>
      <c r="E286" t="s" s="194">
        <v>1749</v>
      </c>
      <c r="F286" t="s" s="236">
        <v>1891</v>
      </c>
      <c r="G286" t="s" s="236">
        <v>1952</v>
      </c>
      <c r="H286" t="s" s="194">
        <v>1953</v>
      </c>
      <c r="I286" t="s" s="194">
        <v>1954</v>
      </c>
      <c r="J286" t="s" s="237">
        <v>1955</v>
      </c>
      <c r="K286" s="387"/>
      <c r="L286" s="209"/>
    </row>
    <row r="287" ht="14.4" customHeight="1">
      <c r="A287" s="291"/>
      <c r="B287" t="s" s="234">
        <v>1763</v>
      </c>
      <c r="C287" t="s" s="234">
        <v>1947</v>
      </c>
      <c r="D287" s="371"/>
      <c r="E287" t="s" s="194">
        <v>817</v>
      </c>
      <c r="F287" t="s" s="236">
        <v>1483</v>
      </c>
      <c r="G287" t="s" s="236">
        <v>1956</v>
      </c>
      <c r="H287" t="s" s="194">
        <v>1957</v>
      </c>
      <c r="I287" t="s" s="194">
        <v>1958</v>
      </c>
      <c r="J287" t="s" s="237">
        <v>1959</v>
      </c>
      <c r="K287" s="366"/>
      <c r="L287" s="209"/>
    </row>
    <row r="288" ht="14.4" customHeight="1">
      <c r="A288" s="291"/>
      <c r="B288" t="s" s="234">
        <v>1763</v>
      </c>
      <c r="C288" t="s" s="234">
        <v>1947</v>
      </c>
      <c r="D288" s="292"/>
      <c r="E288" t="s" s="194">
        <v>676</v>
      </c>
      <c r="F288" t="s" s="236">
        <v>1556</v>
      </c>
      <c r="G288" t="s" s="236">
        <v>1960</v>
      </c>
      <c r="H288" t="s" s="194">
        <v>1961</v>
      </c>
      <c r="I288" t="s" s="194">
        <v>1962</v>
      </c>
      <c r="J288" t="s" s="237">
        <v>1963</v>
      </c>
      <c r="K288" t="s" s="407">
        <v>20</v>
      </c>
      <c r="L288" s="209"/>
    </row>
    <row r="289" ht="14.4" customHeight="1">
      <c r="A289" s="291"/>
      <c r="B289" t="s" s="234">
        <v>1763</v>
      </c>
      <c r="C289" t="s" s="234">
        <v>1947</v>
      </c>
      <c r="D289" t="s" s="271">
        <v>299</v>
      </c>
      <c r="E289" t="s" s="194">
        <v>213</v>
      </c>
      <c r="F289" t="s" s="236">
        <v>1515</v>
      </c>
      <c r="G289" t="s" s="236">
        <v>1964</v>
      </c>
      <c r="H289" t="s" s="194">
        <v>1965</v>
      </c>
      <c r="I289" t="s" s="194">
        <v>1966</v>
      </c>
      <c r="J289" t="s" s="237">
        <v>1967</v>
      </c>
      <c r="K289" s="387"/>
      <c r="L289" s="209"/>
    </row>
    <row r="290" ht="14.4" customHeight="1">
      <c r="A290" s="291"/>
      <c r="B290" t="s" s="234">
        <v>1763</v>
      </c>
      <c r="C290" t="s" s="234">
        <v>1947</v>
      </c>
      <c r="D290" s="371"/>
      <c r="E290" t="s" s="194">
        <v>24</v>
      </c>
      <c r="F290" t="s" s="236">
        <v>1408</v>
      </c>
      <c r="G290" t="s" s="236">
        <v>1968</v>
      </c>
      <c r="H290" t="s" s="194">
        <v>1969</v>
      </c>
      <c r="I290" t="s" s="194">
        <v>1970</v>
      </c>
      <c r="J290" t="s" s="237">
        <v>1971</v>
      </c>
      <c r="K290" s="387"/>
      <c r="L290" s="209"/>
    </row>
    <row r="291" ht="14.4" customHeight="1">
      <c r="A291" s="323"/>
      <c r="B291" t="s" s="223">
        <v>1763</v>
      </c>
      <c r="C291" t="s" s="223">
        <v>1947</v>
      </c>
      <c r="D291" s="305"/>
      <c r="E291" t="s" s="194">
        <v>213</v>
      </c>
      <c r="F291" s="218"/>
      <c r="G291" t="s" s="219">
        <v>1972</v>
      </c>
      <c r="H291" t="s" s="196">
        <v>1973</v>
      </c>
      <c r="I291" t="s" s="196">
        <v>1974</v>
      </c>
      <c r="J291" t="s" s="240">
        <v>1975</v>
      </c>
      <c r="K291" s="268"/>
      <c r="L291" s="209"/>
    </row>
    <row r="292" ht="14.4" customHeight="1">
      <c r="A292" s="252">
        <v>70</v>
      </c>
      <c r="B292" t="s" s="230">
        <v>1763</v>
      </c>
      <c r="C292" t="s" s="230">
        <v>1114</v>
      </c>
      <c r="D292" t="s" s="212">
        <v>299</v>
      </c>
      <c r="E292" t="s" s="194">
        <v>817</v>
      </c>
      <c r="F292" t="s" s="213">
        <v>1485</v>
      </c>
      <c r="G292" t="s" s="213">
        <v>1976</v>
      </c>
      <c r="H292" t="s" s="212">
        <v>1977</v>
      </c>
      <c r="I292" s="296"/>
      <c r="J292" t="s" s="231">
        <v>1978</v>
      </c>
      <c r="K292" t="s" s="386">
        <v>20</v>
      </c>
      <c r="L292" s="209"/>
    </row>
    <row r="293" ht="14.4" customHeight="1">
      <c r="A293" s="323"/>
      <c r="B293" t="s" s="223">
        <v>1763</v>
      </c>
      <c r="C293" t="s" s="223">
        <v>1114</v>
      </c>
      <c r="D293" t="s" s="196">
        <v>299</v>
      </c>
      <c r="E293" t="s" s="194">
        <v>213</v>
      </c>
      <c r="F293" t="s" s="219">
        <v>1515</v>
      </c>
      <c r="G293" t="s" s="219">
        <v>1979</v>
      </c>
      <c r="H293" t="s" s="196">
        <v>1980</v>
      </c>
      <c r="I293" s="217"/>
      <c r="J293" t="s" s="240">
        <v>1981</v>
      </c>
      <c r="K293" s="268"/>
      <c r="L293" s="209"/>
    </row>
    <row r="294" ht="14.4" customHeight="1">
      <c r="A294" s="252">
        <v>71</v>
      </c>
      <c r="B294" t="s" s="230">
        <v>1763</v>
      </c>
      <c r="C294" t="s" s="230">
        <v>1982</v>
      </c>
      <c r="D294" t="s" s="358">
        <v>1464</v>
      </c>
      <c r="E294" t="s" s="194">
        <v>676</v>
      </c>
      <c r="F294" t="s" s="213">
        <v>1500</v>
      </c>
      <c r="G294" t="s" s="213">
        <v>630</v>
      </c>
      <c r="H294" t="s" s="212">
        <v>631</v>
      </c>
      <c r="I294" s="296"/>
      <c r="J294" t="s" s="231">
        <v>1983</v>
      </c>
      <c r="K294" t="s" s="232">
        <v>20</v>
      </c>
      <c r="L294" s="209"/>
    </row>
    <row r="295" ht="14.4" customHeight="1">
      <c r="A295" s="291"/>
      <c r="B295" t="s" s="234">
        <v>1763</v>
      </c>
      <c r="C295" t="s" s="234">
        <v>1982</v>
      </c>
      <c r="D295" s="292"/>
      <c r="E295" t="s" s="194">
        <v>676</v>
      </c>
      <c r="F295" t="s" s="236">
        <v>1556</v>
      </c>
      <c r="G295" t="s" s="236">
        <v>625</v>
      </c>
      <c r="H295" t="s" s="194">
        <v>626</v>
      </c>
      <c r="I295" s="186"/>
      <c r="J295" t="s" s="237">
        <v>1984</v>
      </c>
      <c r="K295" t="s" s="407">
        <v>20</v>
      </c>
      <c r="L295" s="209"/>
    </row>
    <row r="296" ht="14.4" customHeight="1">
      <c r="A296" s="323"/>
      <c r="B296" t="s" s="223">
        <v>1763</v>
      </c>
      <c r="C296" t="s" s="223">
        <v>1982</v>
      </c>
      <c r="D296" t="s" s="196">
        <v>299</v>
      </c>
      <c r="E296" t="s" s="194">
        <v>429</v>
      </c>
      <c r="F296" t="s" s="219">
        <v>1554</v>
      </c>
      <c r="G296" t="s" s="219">
        <v>619</v>
      </c>
      <c r="H296" t="s" s="196">
        <v>620</v>
      </c>
      <c r="I296" s="217"/>
      <c r="J296" t="s" s="240">
        <v>1985</v>
      </c>
      <c r="K296" s="268"/>
      <c r="L296" s="209"/>
    </row>
    <row r="297" ht="14.4" customHeight="1">
      <c r="A297" s="252">
        <v>72</v>
      </c>
      <c r="B297" t="s" s="230">
        <v>1763</v>
      </c>
      <c r="C297" t="s" s="230">
        <v>734</v>
      </c>
      <c r="D297" t="s" s="358">
        <v>299</v>
      </c>
      <c r="E297" t="s" s="194">
        <v>676</v>
      </c>
      <c r="F297" t="s" s="213">
        <v>1986</v>
      </c>
      <c r="G297" t="s" s="213">
        <v>1987</v>
      </c>
      <c r="H297" t="s" s="212">
        <v>1988</v>
      </c>
      <c r="I297" t="s" s="212">
        <v>1989</v>
      </c>
      <c r="J297" t="s" s="231">
        <v>1990</v>
      </c>
      <c r="K297" t="s" s="386">
        <v>20</v>
      </c>
      <c r="L297" s="209"/>
    </row>
    <row r="298" ht="14.4" customHeight="1">
      <c r="A298" s="291"/>
      <c r="B298" t="s" s="234">
        <v>1763</v>
      </c>
      <c r="C298" t="s" s="234">
        <v>734</v>
      </c>
      <c r="D298" s="371"/>
      <c r="E298" t="s" s="194">
        <v>676</v>
      </c>
      <c r="F298" t="s" s="236">
        <v>1560</v>
      </c>
      <c r="G298" t="s" s="236">
        <v>1991</v>
      </c>
      <c r="H298" t="s" s="194">
        <v>1992</v>
      </c>
      <c r="I298" t="s" s="194">
        <v>1993</v>
      </c>
      <c r="J298" s="338"/>
      <c r="K298" s="387"/>
      <c r="L298" s="209"/>
    </row>
    <row r="299" ht="14.4" customHeight="1">
      <c r="A299" s="323"/>
      <c r="B299" t="s" s="223">
        <v>1763</v>
      </c>
      <c r="C299" t="s" s="223">
        <v>734</v>
      </c>
      <c r="D299" s="305"/>
      <c r="E299" t="s" s="194">
        <v>676</v>
      </c>
      <c r="F299" t="s" s="219">
        <v>1556</v>
      </c>
      <c r="G299" t="s" s="219">
        <v>1994</v>
      </c>
      <c r="H299" t="s" s="196">
        <v>1995</v>
      </c>
      <c r="I299" t="s" s="196">
        <v>1996</v>
      </c>
      <c r="J299" t="s" s="240">
        <v>1997</v>
      </c>
      <c r="K299" s="268"/>
      <c r="L299" s="209"/>
    </row>
    <row r="300" ht="14.4" customHeight="1" hidden="1">
      <c r="A300" s="222">
        <v>73</v>
      </c>
      <c r="B300" t="s" s="211">
        <v>1807</v>
      </c>
      <c r="C300" t="s" s="224">
        <v>1998</v>
      </c>
      <c r="D300" t="s" s="224">
        <v>1999</v>
      </c>
      <c r="E300" t="s" s="194">
        <v>908</v>
      </c>
      <c r="F300" s="226"/>
      <c r="G300" s="226"/>
      <c r="H300" s="227"/>
      <c r="I300" s="227"/>
      <c r="J300" s="228"/>
      <c r="K300" s="229"/>
      <c r="L300" s="209"/>
    </row>
    <row r="301" ht="14.4" customHeight="1">
      <c r="A301" s="252">
        <v>74</v>
      </c>
      <c r="B301" t="s" s="230">
        <v>1847</v>
      </c>
      <c r="C301" t="s" s="230">
        <v>2000</v>
      </c>
      <c r="D301" t="s" s="212">
        <v>1464</v>
      </c>
      <c r="E301" t="s" s="194">
        <v>902</v>
      </c>
      <c r="F301" t="s" s="256">
        <v>1227</v>
      </c>
      <c r="G301" t="s" s="372">
        <v>2001</v>
      </c>
      <c r="H301" t="s" s="417">
        <v>2002</v>
      </c>
      <c r="I301" s="418">
        <v>223679700</v>
      </c>
      <c r="J301" t="s" s="231">
        <v>2003</v>
      </c>
      <c r="K301" t="s" s="386">
        <v>20</v>
      </c>
      <c r="L301" s="209"/>
    </row>
    <row r="302" ht="14.4" customHeight="1">
      <c r="A302" s="323"/>
      <c r="B302" t="s" s="223">
        <v>1763</v>
      </c>
      <c r="C302" t="s" s="223">
        <v>2000</v>
      </c>
      <c r="D302" t="s" s="196">
        <v>1764</v>
      </c>
      <c r="E302" t="s" s="196">
        <v>902</v>
      </c>
      <c r="F302" s="264"/>
      <c r="G302" t="s" s="419">
        <v>2004</v>
      </c>
      <c r="H302" t="s" s="420">
        <v>2005</v>
      </c>
      <c r="I302" s="421">
        <v>223679700</v>
      </c>
      <c r="J302" t="s" s="240">
        <v>2006</v>
      </c>
      <c r="K302" s="268"/>
      <c r="L302" s="209"/>
    </row>
    <row r="303" ht="14.4" customHeight="1" hidden="1">
      <c r="A303" s="222">
        <v>75</v>
      </c>
      <c r="B303" t="s" s="211">
        <v>1807</v>
      </c>
      <c r="C303" t="s" s="224">
        <v>1808</v>
      </c>
      <c r="D303" t="s" s="224">
        <v>299</v>
      </c>
      <c r="E303" t="s" s="224">
        <v>908</v>
      </c>
      <c r="F303" t="s" s="225">
        <v>1227</v>
      </c>
      <c r="G303" t="s" s="422">
        <v>2007</v>
      </c>
      <c r="H303" t="s" s="375">
        <v>2008</v>
      </c>
      <c r="I303" s="423">
        <v>226542545</v>
      </c>
      <c r="J303" t="s" s="241">
        <v>2009</v>
      </c>
      <c r="K303" t="s" s="378">
        <v>20</v>
      </c>
      <c r="L303" s="209"/>
    </row>
    <row r="304" ht="14.4" customHeight="1" hidden="1">
      <c r="A304" s="222">
        <v>76</v>
      </c>
      <c r="B304" t="s" s="211">
        <v>2010</v>
      </c>
      <c r="C304" t="s" s="224">
        <v>1261</v>
      </c>
      <c r="D304" t="s" s="224">
        <v>2011</v>
      </c>
      <c r="E304" t="s" s="224">
        <v>908</v>
      </c>
      <c r="F304" t="s" s="225">
        <v>1227</v>
      </c>
      <c r="G304" t="s" s="225">
        <v>1264</v>
      </c>
      <c r="H304" t="s" s="375">
        <v>1265</v>
      </c>
      <c r="I304" t="s" s="224">
        <v>1266</v>
      </c>
      <c r="J304" t="s" s="241">
        <v>2012</v>
      </c>
      <c r="K304" t="s" s="378">
        <v>1268</v>
      </c>
      <c r="L304" s="209"/>
    </row>
    <row r="305" ht="14.4" customHeight="1" hidden="1">
      <c r="A305" s="222">
        <v>77</v>
      </c>
      <c r="B305" t="s" s="211">
        <v>2010</v>
      </c>
      <c r="C305" t="s" s="224">
        <v>1278</v>
      </c>
      <c r="D305" t="s" s="224">
        <v>2011</v>
      </c>
      <c r="E305" t="s" s="224">
        <v>908</v>
      </c>
      <c r="F305" t="s" s="225">
        <v>1227</v>
      </c>
      <c r="G305" t="s" s="225">
        <v>1280</v>
      </c>
      <c r="H305" t="s" s="375">
        <v>1281</v>
      </c>
      <c r="I305" t="s" s="224">
        <v>1282</v>
      </c>
      <c r="J305" t="s" s="424">
        <v>1283</v>
      </c>
      <c r="K305" t="s" s="378">
        <v>1268</v>
      </c>
      <c r="L305" s="209"/>
    </row>
    <row r="306" ht="14.4" customHeight="1" hidden="1">
      <c r="A306" s="222">
        <v>78</v>
      </c>
      <c r="B306" t="s" s="211">
        <v>2010</v>
      </c>
      <c r="C306" t="s" s="224">
        <v>1331</v>
      </c>
      <c r="D306" t="s" s="224">
        <v>2011</v>
      </c>
      <c r="E306" t="s" s="224">
        <v>908</v>
      </c>
      <c r="F306" t="s" s="225">
        <v>1227</v>
      </c>
      <c r="G306" t="s" s="225">
        <v>1336</v>
      </c>
      <c r="H306" t="s" s="375">
        <v>1337</v>
      </c>
      <c r="I306" t="s" s="224">
        <v>1338</v>
      </c>
      <c r="J306" t="s" s="241">
        <v>2013</v>
      </c>
      <c r="K306" t="s" s="378">
        <v>1268</v>
      </c>
      <c r="L306" s="209"/>
    </row>
    <row r="307" ht="14.4" customHeight="1" hidden="1">
      <c r="A307" s="222">
        <v>80</v>
      </c>
      <c r="B307" t="s" s="211">
        <v>2010</v>
      </c>
      <c r="C307" t="s" s="224">
        <v>1345</v>
      </c>
      <c r="D307" t="s" s="224">
        <v>2011</v>
      </c>
      <c r="E307" t="s" s="224">
        <v>908</v>
      </c>
      <c r="F307" t="s" s="225">
        <v>1227</v>
      </c>
      <c r="G307" t="s" s="225">
        <v>1348</v>
      </c>
      <c r="H307" t="s" s="375">
        <v>1349</v>
      </c>
      <c r="I307" t="s" s="224">
        <v>1350</v>
      </c>
      <c r="J307" t="s" s="241">
        <v>2014</v>
      </c>
      <c r="K307" s="229"/>
      <c r="L307" s="209"/>
    </row>
    <row r="308" ht="12.6" customHeight="1" hidden="1">
      <c r="A308" s="222">
        <v>81</v>
      </c>
      <c r="B308" t="s" s="211">
        <v>2010</v>
      </c>
      <c r="C308" t="s" s="224">
        <v>1252</v>
      </c>
      <c r="D308" t="s" s="224">
        <v>2011</v>
      </c>
      <c r="E308" t="s" s="224">
        <v>908</v>
      </c>
      <c r="F308" t="s" s="425">
        <v>1227</v>
      </c>
      <c r="G308" t="s" s="426">
        <v>1255</v>
      </c>
      <c r="H308" t="s" s="207">
        <v>1256</v>
      </c>
      <c r="I308" t="s" s="207">
        <v>1257</v>
      </c>
      <c r="J308" t="s" s="427">
        <v>2015</v>
      </c>
      <c r="K308" s="428"/>
      <c r="L308" s="209"/>
    </row>
    <row r="309" ht="12.6" customHeight="1" hidden="1">
      <c r="A309" s="222">
        <v>82</v>
      </c>
      <c r="B309" t="s" s="211">
        <v>2010</v>
      </c>
      <c r="C309" t="s" s="224">
        <v>2016</v>
      </c>
      <c r="D309" t="s" s="224">
        <v>2011</v>
      </c>
      <c r="E309" t="s" s="224">
        <v>908</v>
      </c>
      <c r="F309" t="s" s="425">
        <v>1227</v>
      </c>
      <c r="G309" s="429"/>
      <c r="H309" s="428"/>
      <c r="I309" t="s" s="207">
        <v>1221</v>
      </c>
      <c r="J309" t="s" s="430">
        <v>2017</v>
      </c>
      <c r="K309" s="428"/>
      <c r="L309" s="209"/>
    </row>
    <row r="310" ht="12.6" customHeight="1">
      <c r="A310" s="252">
        <v>83</v>
      </c>
      <c r="B310" t="s" s="431">
        <v>1430</v>
      </c>
      <c r="C310" t="s" s="432">
        <v>198</v>
      </c>
      <c r="D310" t="s" s="433">
        <v>47</v>
      </c>
      <c r="E310" t="s" s="212">
        <v>213</v>
      </c>
      <c r="F310" t="s" s="358">
        <v>1515</v>
      </c>
      <c r="G310" t="s" s="212">
        <v>2018</v>
      </c>
      <c r="H310" t="s" s="433">
        <v>159</v>
      </c>
      <c r="I310" t="s" s="212">
        <v>2019</v>
      </c>
      <c r="J310" t="s" s="231">
        <v>2020</v>
      </c>
      <c r="K310" s="434"/>
      <c r="L310" s="209"/>
    </row>
    <row r="311" ht="12.6" customHeight="1">
      <c r="A311" s="253"/>
      <c r="B311" t="s" s="431">
        <v>1430</v>
      </c>
      <c r="C311" t="s" s="435">
        <v>198</v>
      </c>
      <c r="D311" t="s" s="436">
        <v>1389</v>
      </c>
      <c r="E311" t="s" s="194">
        <v>213</v>
      </c>
      <c r="F311" s="371"/>
      <c r="G311" t="s" s="194">
        <v>2021</v>
      </c>
      <c r="H311" t="s" s="436">
        <v>159</v>
      </c>
      <c r="I311" t="s" s="194">
        <v>160</v>
      </c>
      <c r="J311" t="s" s="237">
        <v>161</v>
      </c>
      <c r="K311" s="437"/>
      <c r="L311" s="209"/>
    </row>
    <row r="312" ht="12.6" customHeight="1">
      <c r="A312" s="253"/>
      <c r="B312" t="s" s="431">
        <v>1430</v>
      </c>
      <c r="C312" t="s" s="435">
        <v>198</v>
      </c>
      <c r="D312" t="s" s="436">
        <v>1492</v>
      </c>
      <c r="E312" t="s" s="194">
        <v>213</v>
      </c>
      <c r="F312" s="371"/>
      <c r="G312" t="s" s="436">
        <v>2022</v>
      </c>
      <c r="H312" t="s" s="436">
        <v>159</v>
      </c>
      <c r="I312" t="s" s="194">
        <v>364</v>
      </c>
      <c r="J312" t="s" s="237">
        <v>2023</v>
      </c>
      <c r="K312" s="437"/>
      <c r="L312" s="209"/>
    </row>
    <row r="313" ht="12.6" customHeight="1">
      <c r="A313" s="254"/>
      <c r="B313" t="s" s="431">
        <v>1430</v>
      </c>
      <c r="C313" t="s" s="438">
        <v>198</v>
      </c>
      <c r="D313" t="s" s="439">
        <v>2024</v>
      </c>
      <c r="E313" t="s" s="196">
        <v>213</v>
      </c>
      <c r="F313" s="305"/>
      <c r="G313" t="s" s="439">
        <v>2022</v>
      </c>
      <c r="H313" t="s" s="439">
        <v>159</v>
      </c>
      <c r="I313" t="s" s="196">
        <v>367</v>
      </c>
      <c r="J313" t="s" s="240">
        <v>2023</v>
      </c>
      <c r="K313" s="440"/>
      <c r="L313" s="209"/>
    </row>
    <row r="314" ht="12.6" customHeight="1" hidden="1">
      <c r="A314" s="441">
        <v>84</v>
      </c>
      <c r="B314" t="s" s="431">
        <v>1430</v>
      </c>
      <c r="C314" t="s" s="224">
        <v>2025</v>
      </c>
      <c r="D314" t="s" s="224">
        <v>47</v>
      </c>
      <c r="E314" t="s" s="442">
        <v>908</v>
      </c>
      <c r="F314" t="s" s="224">
        <v>1227</v>
      </c>
      <c r="G314" s="227"/>
      <c r="H314" t="s" s="224">
        <v>264</v>
      </c>
      <c r="I314" t="s" s="224">
        <v>2026</v>
      </c>
      <c r="J314" s="443"/>
      <c r="K314" s="229"/>
      <c r="L314" s="209"/>
    </row>
    <row r="315" ht="12.6" customHeight="1" hidden="1">
      <c r="A315" s="441">
        <v>85</v>
      </c>
      <c r="B315" t="s" s="431">
        <v>1430</v>
      </c>
      <c r="C315" t="s" s="224">
        <v>986</v>
      </c>
      <c r="D315" t="s" s="224">
        <v>1389</v>
      </c>
      <c r="E315" t="s" s="442">
        <v>908</v>
      </c>
      <c r="F315" t="s" s="224">
        <v>1227</v>
      </c>
      <c r="G315" s="227"/>
      <c r="H315" s="227"/>
      <c r="I315" t="s" s="442">
        <v>2027</v>
      </c>
      <c r="J315" t="s" s="444">
        <v>2028</v>
      </c>
      <c r="K315" s="229"/>
      <c r="L315" s="209"/>
    </row>
    <row r="316" ht="12.6" customHeight="1" hidden="1">
      <c r="A316" s="222">
        <v>86</v>
      </c>
      <c r="B316" t="s" s="431">
        <v>1430</v>
      </c>
      <c r="C316" t="s" s="442">
        <v>1025</v>
      </c>
      <c r="D316" t="s" s="442">
        <v>2029</v>
      </c>
      <c r="E316" t="s" s="224">
        <v>908</v>
      </c>
      <c r="F316" t="s" s="224">
        <v>1227</v>
      </c>
      <c r="G316" t="s" s="224">
        <v>755</v>
      </c>
      <c r="H316" t="s" s="442">
        <v>756</v>
      </c>
      <c r="I316" s="445"/>
      <c r="J316" t="s" s="424">
        <v>758</v>
      </c>
      <c r="K316" s="229"/>
      <c r="L316" s="209"/>
    </row>
    <row r="317" ht="16" customHeight="1">
      <c r="A317" s="252">
        <v>87</v>
      </c>
      <c r="B317" t="s" s="431">
        <v>1430</v>
      </c>
      <c r="C317" t="s" s="433">
        <v>858</v>
      </c>
      <c r="D317" t="s" s="433">
        <v>2030</v>
      </c>
      <c r="E317" t="s" s="212">
        <v>817</v>
      </c>
      <c r="F317" t="s" s="212">
        <v>1483</v>
      </c>
      <c r="G317" t="s" s="212">
        <v>1106</v>
      </c>
      <c r="H317" s="446"/>
      <c r="I317" s="283">
        <v>712342387</v>
      </c>
      <c r="J317" t="s" s="231">
        <v>1924</v>
      </c>
      <c r="K317" s="215"/>
      <c r="L317" s="209"/>
    </row>
    <row r="318" ht="12.6" customHeight="1">
      <c r="A318" s="254"/>
      <c r="B318" t="s" s="431">
        <v>1430</v>
      </c>
      <c r="C318" t="s" s="439">
        <v>858</v>
      </c>
      <c r="D318" t="s" s="447">
        <v>2031</v>
      </c>
      <c r="E318" t="s" s="196">
        <v>902</v>
      </c>
      <c r="F318" t="s" s="194">
        <v>1227</v>
      </c>
      <c r="G318" s="217"/>
      <c r="H318" s="217"/>
      <c r="I318" t="s" s="196">
        <v>1110</v>
      </c>
      <c r="J318" s="245"/>
      <c r="K318" s="221"/>
      <c r="L318" s="209"/>
    </row>
    <row r="319" ht="15.5" customHeight="1">
      <c r="A319" s="210">
        <v>88</v>
      </c>
      <c r="B319" t="s" s="230">
        <v>1847</v>
      </c>
      <c r="C319" t="s" s="433">
        <v>2032</v>
      </c>
      <c r="D319" t="s" s="448">
        <v>169</v>
      </c>
      <c r="E319" t="s" s="449">
        <v>123</v>
      </c>
      <c r="F319" t="s" s="450">
        <v>1397</v>
      </c>
      <c r="G319" s="296"/>
      <c r="H319" s="296"/>
      <c r="I319" t="s" s="212">
        <v>1110</v>
      </c>
      <c r="J319" s="451"/>
      <c r="K319" s="215"/>
      <c r="L319" s="209"/>
    </row>
    <row r="320" ht="15" customHeight="1">
      <c r="A320" s="452"/>
      <c r="B320" t="s" s="234">
        <v>1847</v>
      </c>
      <c r="C320" t="s" s="436">
        <v>2032</v>
      </c>
      <c r="D320" t="s" s="408">
        <v>169</v>
      </c>
      <c r="E320" t="s" s="453">
        <v>123</v>
      </c>
      <c r="F320" t="s" s="450">
        <v>2033</v>
      </c>
      <c r="G320" s="186"/>
      <c r="H320" s="186"/>
      <c r="I320" t="s" s="194">
        <v>1110</v>
      </c>
      <c r="J320" s="243"/>
      <c r="K320" s="239"/>
      <c r="L320" s="209"/>
    </row>
    <row r="321" ht="15" customHeight="1">
      <c r="A321" s="452"/>
      <c r="B321" t="s" s="234">
        <v>1847</v>
      </c>
      <c r="C321" t="s" s="436">
        <v>2032</v>
      </c>
      <c r="D321" t="s" s="408">
        <v>169</v>
      </c>
      <c r="E321" t="s" s="453">
        <v>817</v>
      </c>
      <c r="F321" t="s" s="450">
        <v>1483</v>
      </c>
      <c r="G321" s="186"/>
      <c r="H321" s="186"/>
      <c r="I321" t="s" s="194">
        <v>1110</v>
      </c>
      <c r="J321" s="243"/>
      <c r="K321" s="239"/>
      <c r="L321" s="209"/>
    </row>
    <row r="322" ht="15" customHeight="1">
      <c r="A322" s="452"/>
      <c r="B322" t="s" s="234">
        <v>1847</v>
      </c>
      <c r="C322" t="s" s="436">
        <v>2032</v>
      </c>
      <c r="D322" t="s" s="408">
        <v>169</v>
      </c>
      <c r="E322" t="s" s="453">
        <v>429</v>
      </c>
      <c r="F322" t="s" s="450">
        <v>2034</v>
      </c>
      <c r="G322" s="186"/>
      <c r="H322" s="186"/>
      <c r="I322" t="s" s="194">
        <v>1110</v>
      </c>
      <c r="J322" s="243"/>
      <c r="K322" s="239"/>
      <c r="L322" s="209"/>
    </row>
    <row r="323" ht="15" customHeight="1">
      <c r="A323" s="452"/>
      <c r="B323" t="s" s="234">
        <v>1847</v>
      </c>
      <c r="C323" t="s" s="436">
        <v>2032</v>
      </c>
      <c r="D323" t="s" s="408">
        <v>169</v>
      </c>
      <c r="E323" t="s" s="453">
        <v>2035</v>
      </c>
      <c r="F323" t="s" s="450">
        <v>2036</v>
      </c>
      <c r="G323" s="186"/>
      <c r="H323" s="186"/>
      <c r="I323" t="s" s="194">
        <v>1110</v>
      </c>
      <c r="J323" s="243"/>
      <c r="K323" s="239"/>
      <c r="L323" s="209"/>
    </row>
    <row r="324" ht="15" customHeight="1">
      <c r="A324" s="452"/>
      <c r="B324" t="s" s="234">
        <v>1847</v>
      </c>
      <c r="C324" t="s" s="436">
        <v>2032</v>
      </c>
      <c r="D324" t="s" s="408">
        <v>169</v>
      </c>
      <c r="E324" t="s" s="453">
        <v>302</v>
      </c>
      <c r="F324" t="s" s="450">
        <v>2037</v>
      </c>
      <c r="G324" s="186"/>
      <c r="H324" s="186"/>
      <c r="I324" t="s" s="194">
        <v>1110</v>
      </c>
      <c r="J324" s="243"/>
      <c r="K324" s="239"/>
      <c r="L324" s="209"/>
    </row>
    <row r="325" ht="15" customHeight="1">
      <c r="A325" s="452"/>
      <c r="B325" t="s" s="234">
        <v>1847</v>
      </c>
      <c r="C325" t="s" s="436">
        <v>2032</v>
      </c>
      <c r="D325" t="s" s="408">
        <v>169</v>
      </c>
      <c r="E325" t="s" s="453">
        <v>470</v>
      </c>
      <c r="F325" t="s" s="450">
        <v>1582</v>
      </c>
      <c r="G325" s="186"/>
      <c r="H325" s="186"/>
      <c r="I325" t="s" s="194">
        <v>1110</v>
      </c>
      <c r="J325" s="243"/>
      <c r="K325" s="239"/>
      <c r="L325" s="209"/>
    </row>
    <row r="326" ht="15" customHeight="1">
      <c r="A326" s="452"/>
      <c r="B326" t="s" s="234">
        <v>1847</v>
      </c>
      <c r="C326" t="s" s="436">
        <v>2032</v>
      </c>
      <c r="D326" t="s" s="408">
        <v>169</v>
      </c>
      <c r="E326" t="s" s="453">
        <v>902</v>
      </c>
      <c r="F326" t="s" s="450">
        <v>1925</v>
      </c>
      <c r="G326" s="186"/>
      <c r="H326" s="186"/>
      <c r="I326" t="s" s="194">
        <v>1110</v>
      </c>
      <c r="J326" s="243"/>
      <c r="K326" s="239"/>
      <c r="L326" s="209"/>
    </row>
    <row r="327" ht="15" customHeight="1">
      <c r="A327" s="452"/>
      <c r="B327" t="s" s="234">
        <v>1847</v>
      </c>
      <c r="C327" t="s" s="436">
        <v>2032</v>
      </c>
      <c r="D327" t="s" s="408">
        <v>169</v>
      </c>
      <c r="E327" t="s" s="453">
        <v>1749</v>
      </c>
      <c r="F327" t="s" s="450">
        <v>1750</v>
      </c>
      <c r="G327" s="186"/>
      <c r="H327" s="186"/>
      <c r="I327" t="s" s="194">
        <v>1110</v>
      </c>
      <c r="J327" s="243"/>
      <c r="K327" s="239"/>
      <c r="L327" s="209"/>
    </row>
    <row r="328" ht="15" customHeight="1">
      <c r="A328" s="452"/>
      <c r="B328" t="s" s="234">
        <v>1847</v>
      </c>
      <c r="C328" t="s" s="436">
        <v>2032</v>
      </c>
      <c r="D328" t="s" s="408">
        <v>169</v>
      </c>
      <c r="E328" t="s" s="453">
        <v>676</v>
      </c>
      <c r="F328" t="s" s="450">
        <v>1500</v>
      </c>
      <c r="G328" s="186"/>
      <c r="H328" s="186"/>
      <c r="I328" t="s" s="194">
        <v>1110</v>
      </c>
      <c r="J328" s="243"/>
      <c r="K328" s="239"/>
      <c r="L328" s="209"/>
    </row>
    <row r="329" ht="12.6" customHeight="1">
      <c r="A329" s="454"/>
      <c r="B329" t="s" s="223">
        <v>1847</v>
      </c>
      <c r="C329" t="s" s="439">
        <v>2032</v>
      </c>
      <c r="D329" t="s" s="412">
        <v>169</v>
      </c>
      <c r="E329" t="s" s="455">
        <v>302</v>
      </c>
      <c r="F329" t="s" s="456">
        <v>1841</v>
      </c>
      <c r="G329" s="217"/>
      <c r="H329" s="217"/>
      <c r="I329" t="s" s="196">
        <v>1110</v>
      </c>
      <c r="J329" s="245"/>
      <c r="K329" s="221"/>
      <c r="L329" s="209"/>
    </row>
  </sheetData>
  <mergeCells count="125">
    <mergeCell ref="A301:A302"/>
    <mergeCell ref="F301:F302"/>
    <mergeCell ref="K301:K302"/>
    <mergeCell ref="A292:A293"/>
    <mergeCell ref="K292:K293"/>
    <mergeCell ref="A294:A296"/>
    <mergeCell ref="D294:D295"/>
    <mergeCell ref="K295:K296"/>
    <mergeCell ref="I254:I255"/>
    <mergeCell ref="J254:J255"/>
    <mergeCell ref="A297:A299"/>
    <mergeCell ref="D297:D299"/>
    <mergeCell ref="A285:A291"/>
    <mergeCell ref="D285:D288"/>
    <mergeCell ref="G258:G259"/>
    <mergeCell ref="H258:H259"/>
    <mergeCell ref="I258:I259"/>
    <mergeCell ref="J258:J259"/>
    <mergeCell ref="A258:A259"/>
    <mergeCell ref="F258:F259"/>
    <mergeCell ref="A256:A257"/>
    <mergeCell ref="F256:F257"/>
    <mergeCell ref="K288:K291"/>
    <mergeCell ref="D289:D291"/>
    <mergeCell ref="A283:A284"/>
    <mergeCell ref="D283:D284"/>
    <mergeCell ref="K283:K284"/>
    <mergeCell ref="A280:A282"/>
    <mergeCell ref="D281:D282"/>
    <mergeCell ref="K281:K282"/>
    <mergeCell ref="K297:K299"/>
    <mergeCell ref="K266:K268"/>
    <mergeCell ref="A269:A279"/>
    <mergeCell ref="A260:A268"/>
    <mergeCell ref="D260:D262"/>
    <mergeCell ref="K260:K262"/>
    <mergeCell ref="D263:D265"/>
    <mergeCell ref="K263:K265"/>
    <mergeCell ref="D266:D268"/>
    <mergeCell ref="K285:K287"/>
    <mergeCell ref="A254:A255"/>
    <mergeCell ref="F254:F255"/>
    <mergeCell ref="G254:G255"/>
    <mergeCell ref="K194:K195"/>
    <mergeCell ref="A184:A193"/>
    <mergeCell ref="A194:A197"/>
    <mergeCell ref="K214:K245"/>
    <mergeCell ref="D201:D202"/>
    <mergeCell ref="F201:F202"/>
    <mergeCell ref="D185:D186"/>
    <mergeCell ref="D190:D193"/>
    <mergeCell ref="F210:F213"/>
    <mergeCell ref="A214:A245"/>
    <mergeCell ref="D194:D197"/>
    <mergeCell ref="A248:A250"/>
    <mergeCell ref="F248:F250"/>
    <mergeCell ref="A251:A252"/>
    <mergeCell ref="K179:K180"/>
    <mergeCell ref="D180:D181"/>
    <mergeCell ref="D182:D183"/>
    <mergeCell ref="K182:K183"/>
    <mergeCell ref="A170:A178"/>
    <mergeCell ref="A165:A168"/>
    <mergeCell ref="A156:A159"/>
    <mergeCell ref="F156:F159"/>
    <mergeCell ref="A179:A183"/>
    <mergeCell ref="F179:F183"/>
    <mergeCell ref="A160:A163"/>
    <mergeCell ref="F160:F163"/>
    <mergeCell ref="I151:I152"/>
    <mergeCell ref="J151:J152"/>
    <mergeCell ref="H151:H152"/>
    <mergeCell ref="G151:G152"/>
    <mergeCell ref="A153:A155"/>
    <mergeCell ref="G153:G155"/>
    <mergeCell ref="H153:H155"/>
    <mergeCell ref="I153:I155"/>
    <mergeCell ref="J153:J155"/>
    <mergeCell ref="A134:A139"/>
    <mergeCell ref="F134:F139"/>
    <mergeCell ref="A140:A142"/>
    <mergeCell ref="A99:A103"/>
    <mergeCell ref="A104:A125"/>
    <mergeCell ref="A126:A133"/>
    <mergeCell ref="F126:F133"/>
    <mergeCell ref="D102:D103"/>
    <mergeCell ref="A143:A152"/>
    <mergeCell ref="F143:F152"/>
    <mergeCell ref="K56:K57"/>
    <mergeCell ref="A58:A60"/>
    <mergeCell ref="F58:F60"/>
    <mergeCell ref="A47:A50"/>
    <mergeCell ref="K49:K50"/>
    <mergeCell ref="A36:A41"/>
    <mergeCell ref="D86:D87"/>
    <mergeCell ref="D88:D89"/>
    <mergeCell ref="A95:A98"/>
    <mergeCell ref="A91:A94"/>
    <mergeCell ref="A82:A90"/>
    <mergeCell ref="A76:A81"/>
    <mergeCell ref="A61:A64"/>
    <mergeCell ref="A319:A329"/>
    <mergeCell ref="A317:A318"/>
    <mergeCell ref="A2:A3"/>
    <mergeCell ref="D2:D3"/>
    <mergeCell ref="F2:F3"/>
    <mergeCell ref="K2:K3"/>
    <mergeCell ref="A65:A73"/>
    <mergeCell ref="F310:F313"/>
    <mergeCell ref="A310:A313"/>
    <mergeCell ref="A13:A19"/>
    <mergeCell ref="A5:A8"/>
    <mergeCell ref="F5:F8"/>
    <mergeCell ref="A10:A12"/>
    <mergeCell ref="F10:F12"/>
    <mergeCell ref="A34:A35"/>
    <mergeCell ref="A42:A46"/>
    <mergeCell ref="F42:F46"/>
    <mergeCell ref="F61:F64"/>
    <mergeCell ref="A74:A75"/>
    <mergeCell ref="A51:A57"/>
    <mergeCell ref="F51:F57"/>
    <mergeCell ref="A20:A22"/>
    <mergeCell ref="F20:F22"/>
    <mergeCell ref="A23:A32"/>
  </mergeCells>
  <hyperlinks>
    <hyperlink ref="J2" r:id="rId1" location="" tooltip="" display="mllanos@unap.cl"/>
    <hyperlink ref="J3" r:id="rId2" location="" tooltip="" display="pablocgo@unap.cl"/>
    <hyperlink ref="J5" r:id="rId3" location="" tooltip="" display="jguerra@ucn.cl"/>
    <hyperlink ref="J6" r:id="rId4" location="" tooltip="" display="orojas@ucn.cl"/>
    <hyperlink ref="J8" r:id="rId5" location="" tooltip="" display="ialvarez@ucn.cl"/>
    <hyperlink ref="J9" r:id="rId6" location="" tooltip="" display="paola.rojas@uda.cl"/>
    <hyperlink ref="J10" r:id="rId7" location="" tooltip="" display="nsepulv@userena.cl&#10;etroncoso@userena.cl"/>
    <hyperlink ref="J11" r:id="rId8" location="" tooltip="" display="rolivares@userena.cl"/>
    <hyperlink ref="J12" r:id="rId9" location="" tooltip="" display="jrodrigu@userena.cl"/>
    <hyperlink ref="J13" r:id="rId10" location="" tooltip="" display="ivan.ivelic@ead.cl"/>
    <hyperlink ref="J14" r:id="rId11" location="" tooltip="" display="diplomados.icc@pucv.cl"/>
    <hyperlink ref="J16" r:id="rId12" location="" tooltip="" display="mic@pucv.cl"/>
    <hyperlink ref="J19" r:id="rId13" location="" tooltip="" display="diricc@ucv.cl&#10;andres.fernandez@pucv.cl"/>
    <hyperlink ref="J20" r:id="rId14" location="" tooltip="" display="cvergara@svarq.cl"/>
    <hyperlink ref="J21" r:id="rId15" location="" tooltip="" display="wendy.wiegand@uv.cl"/>
    <hyperlink ref="J23" r:id="rId16" location="" tooltip="" display="arquitectura@usm.cl"/>
    <hyperlink ref="J24" r:id="rId17" location="" tooltip="" display="sergio.carmona@usm.cl"/>
    <hyperlink ref="J25" r:id="rId18" location="" tooltip="" display="marcelo.bravo@usm.cl"/>
    <hyperlink ref="J26" r:id="rId19" location="" tooltip="" display="dgc@usm.cl"/>
    <hyperlink ref="J27" r:id="rId20" location="" tooltip="" display="dgc@usm.cl"/>
    <hyperlink ref="J28" r:id="rId21" location="" tooltip="" display="dgc@usm.cl"/>
    <hyperlink ref="J29" r:id="rId22" location="" tooltip="" display="dgc@usm.cl"/>
    <hyperlink ref="J30" r:id="rId23" location="" tooltip="" display="dgc@usm.cl"/>
    <hyperlink ref="J31" r:id="rId24" location="" tooltip="" display="dgc@usm.cl"/>
    <hyperlink ref="J33" r:id="rId25" location="" tooltip="" display="currilem@upla.cl"/>
    <hyperlink ref="J34" r:id="rId26" location="" tooltip="" display="ssepulvedag@gmail.com"/>
    <hyperlink ref="J36" r:id="rId27" location="" tooltip="" display="cvalderramaa@gmail.com | CLACASTR@UDEC.CL"/>
    <hyperlink ref="J37" r:id="rId28" location="" tooltip="" display="ecivil@uach.cl"/>
    <hyperlink ref="J38" r:id="rId29" location="" tooltip="" display="jsommerh@uach.cl | infodeuach@uach.cl"/>
    <hyperlink ref="J39" r:id="rId30" location="" tooltip="" display="admision@uach.cl"/>
    <hyperlink ref="J40" r:id="rId31" location="" tooltip="" display="jparenas@uach.cl"/>
    <hyperlink ref="J41" r:id="rId32" location="" tooltip="" display="contactomade@uach.cl"/>
    <hyperlink ref="J42" r:id="rId33" location="" tooltip="" display="MROCO@UDEC.CL"/>
    <hyperlink ref="J43" r:id="rId34" location="" tooltip="" display="mahernandezm@udec.cl"/>
    <hyperlink ref="J45" r:id="rId35" location="" tooltip="" display="cdalidet@udec.cl"/>
    <hyperlink ref="J46" r:id="rId36" location="" tooltip="" display="udarae@udec.cl"/>
    <hyperlink ref="J47" r:id="rId37" location="" tooltip="" display="mauricio.hermosilla@ufrontera.cl"/>
    <hyperlink ref="J48" r:id="rId38" location="" tooltip="" display="angel.monsalve@ufrontera.cl"/>
    <hyperlink ref="J49" r:id="rId39" location="" tooltip="" display="leonardo.lleuful@ufrontera.cl"/>
    <hyperlink ref="J50" r:id="rId40" location="" tooltip="" display="mario.guzman@ufrontera.cl"/>
    <hyperlink ref="J51" r:id="rId41" location="" tooltip="" display="jjofre@ubiobio.cl"/>
    <hyperlink ref="J52" r:id="rId42" location="" tooltip="" display="dau@ubiobio.cl | votarola@ubiobio.cl "/>
    <hyperlink ref="J53" r:id="rId43" location="" tooltip="" display="mpiderit@ubiobio.cl  | votarola@ubiobio.cl "/>
    <hyperlink ref="J55" r:id="rId44" location="" tooltip="" display="facarqui@ubiobio.cl"/>
    <hyperlink ref="J56" r:id="rId45" location="" tooltip="" display="vsanmari@ubiobio.cl"/>
    <hyperlink ref="J57" r:id="rId46" location="" tooltip="" display="asalinas@ubiobio.cl"/>
    <hyperlink ref="J58" r:id="rId47" location="" tooltip="" display="rcarreno@ucm.cl"/>
    <hyperlink ref="J59" r:id="rId48" location="" tooltip="" display="jvilches@ucm.cl"/>
    <hyperlink ref="J60" r:id="rId49" location="" tooltip="" display="ingenieriacivil@ucm.cl"/>
    <hyperlink ref="J61" r:id="rId50" location="" tooltip="" display="daniel.matus@umag.cl"/>
    <hyperlink ref="J64" r:id="rId51" location="" tooltip="" display="berta.vivar@umag.cl"/>
    <hyperlink ref="J65" r:id="rId52" location="" tooltip="" display="dcaamano@ucsc.cl"/>
    <hyperlink ref="J66" r:id="rId53" location="" tooltip="" display="amaguilar@ucsc.cl"/>
    <hyperlink ref="J67" r:id="rId54" location="" tooltip="" display="rrivera@ucsc.cl"/>
    <hyperlink ref="J68" r:id="rId55" location="" tooltip="" display="jsuazo@ucsc.cl"/>
    <hyperlink ref="J69" r:id="rId56" location="" tooltip="" display="amaguilar@ucsc.cl"/>
    <hyperlink ref="J70" r:id="rId57" location="" tooltip="" display="rrivera@ucsc.cl"/>
    <hyperlink ref="J71" r:id="rId58" location="" tooltip="" display="airribarra@ucsc.cl"/>
    <hyperlink ref="J74" r:id="rId59" location="" tooltip="" display="hfuentes@ulagos.cl |  ccastillo@ulagos.cl"/>
    <hyperlink ref="J76" r:id="rId60" location="" tooltip="" display="hugo.cruz@autonoma.cl"/>
    <hyperlink ref="J77" r:id="rId61" location="" tooltip="" display="postgrados@uautonoma.cl&#10;"/>
    <hyperlink ref="J78" r:id="rId62" location="" tooltip="" display="postgrados@uautonoma.cl&#10;"/>
    <hyperlink ref="J81" r:id="rId63" location="" tooltip="" display="silvia.zambrano@uautonoma.cl"/>
    <hyperlink ref="J82" r:id="rId64" location="" tooltip="" display="ehernandezg@udla.cl"/>
    <hyperlink ref="J83" r:id="rId65" location="" tooltip="" display="maarancibiab@udla.cl"/>
    <hyperlink ref="J84" r:id="rId66" location="" tooltip="" display="maarancibiab@udla.cl"/>
    <hyperlink ref="J85" r:id="rId67" location="" tooltip="" display="nvalle@udla.cl"/>
    <hyperlink ref="J86" r:id="rId68" location="" tooltip="" display="kmunoz@udla.cl"/>
    <hyperlink ref="J87" r:id="rId69" location="" tooltip="" display="kmunoz@udla.cl"/>
    <hyperlink ref="J91" r:id="rId70" location="" tooltip="" display="paltikes@udd.cl"/>
    <hyperlink ref="J92" r:id="rId71" location="" tooltip="" display="CCONTESSE@UDD,CL "/>
    <hyperlink ref="J93" r:id="rId72" location="" tooltip="" display="pablolopezbari@udd.cl"/>
    <hyperlink ref="J94" r:id="rId73" location="" tooltip="" display="pablolopezbari@udd.cl"/>
    <hyperlink ref="J95" r:id="rId74" location="" tooltip="" display="jose.nuyens@umayor.cl"/>
    <hyperlink ref="J96" r:id="rId75" location="" tooltip="" display="tatiana.salgado@umayor.cl"/>
    <hyperlink ref="J97" r:id="rId76" location="" tooltip="" display="jorge.alliende@umayor.cl"/>
    <hyperlink ref="J98" r:id="rId77" location="" tooltip="" display="jorge.hoehmann@umayor.cl"/>
    <hyperlink ref="J99" r:id="rId78" location="" tooltip="" display="drago.vodanovic@uss.cl"/>
    <hyperlink ref="I101" r:id="rId79" location="" tooltip="" display="cristian.munoz@uss.cl&#10;2 2562 1364"/>
    <hyperlink ref="J102" r:id="rId80" location="" tooltip="" display="marcelo.molina@uss.cl"/>
    <hyperlink ref="K102" r:id="rId81" location="" tooltip="" display="david.caralt@uss.cl"/>
    <hyperlink ref="J104" r:id="rId82" location="" tooltip="" display="PMATURAN@UC.CL"/>
    <hyperlink ref="J106" r:id="rId83" location="" tooltip="" display="jeojeda@uc.cl"/>
    <hyperlink ref="J107" r:id="rId84" location="" tooltip="" display="diplomados.arquitectura@uc.cl | jpreyess@uc.cl"/>
    <hyperlink ref="J108" r:id="rId85" location="" tooltip="" display="clvasque@uc.cl"/>
    <hyperlink ref="J109" r:id="rId86" location="" tooltip="" display="magisterenconstruccion@uc.cl"/>
    <hyperlink ref="J110" r:id="rId87" location="" tooltip="" display="mcs@uc.cl"/>
    <hyperlink ref="J111" r:id="rId88" location="" tooltip="" display="alipthay@uc.cl"/>
    <hyperlink ref="J112" r:id="rId89" location="" tooltip="" display="dalencon@uc.cl"/>
    <hyperlink ref="J113" r:id="rId90" location="" tooltip="" display="max.nunez@uc.cl"/>
    <hyperlink ref="J114" r:id="rId91" location="" tooltip="" display="omorenof@uc.cl"/>
    <hyperlink ref="J120" r:id="rId92" location="" tooltip="" display="shakti@uc.cl"/>
    <hyperlink ref="J121" r:id="rId93" location="" tooltip="" display="shakti@uc.cl"/>
    <hyperlink ref="J122" r:id="rId94" location="" tooltip="" display="shakti@uc.cl"/>
    <hyperlink ref="J126" r:id="rId95" location="" tooltip="" display="jorge.lobiano@usach.cl"/>
    <hyperlink ref="J133" r:id="rId96" location="" tooltip="" display="manuel.salinas@usach.cl"/>
    <hyperlink ref="J134" r:id="rId97" location="" tooltip="" display="MRUBIO@UTEM.CL"/>
    <hyperlink ref="J138" r:id="rId98" location="" tooltip="" display="DIBPRO@UTEM.CL"/>
    <hyperlink ref="J139" r:id="rId99" location="" tooltip="" display="nieves.balbontin@utem.cl"/>
    <hyperlink ref="J140" r:id="rId100" location="" tooltip="" display="ricardo.moffat@uai.cl"/>
    <hyperlink ref="J141" r:id="rId101" location="" tooltip="" display="ricardo.moffat@uai.cl"/>
    <hyperlink ref="J142" r:id="rId102" location="" tooltip="" display="alejandro.jadresic@uai.cl"/>
    <hyperlink ref="J143" r:id="rId103" location="" tooltip="" display="oscar.godoy@ucentral.cl"/>
    <hyperlink ref="J145" r:id="rId104" location="" tooltip="" display="cnunez@ucentral.cl"/>
    <hyperlink ref="J147" r:id="rId105" location="" tooltip="" display="alejandro.torres@ucentral.cl"/>
    <hyperlink ref="J149" r:id="rId106" location="" tooltip="" display="stefan.marquez@ucentral.cl"/>
    <hyperlink ref="J150" r:id="rId107" location="" tooltip="" display="alejandro.torres@ucentral.cl"/>
    <hyperlink ref="J151" r:id="rId108" location="" tooltip="" display="carrerastecnicas@ucentral.cl"/>
    <hyperlink ref="J153" r:id="rId109" location="" tooltip="" display="katherine.lopez@uac.cl"/>
    <hyperlink ref="J156" r:id="rId110" location="" tooltip="" display="ereiser@uvm.cl"/>
    <hyperlink ref="J157" r:id="rId111" location="" tooltip="" display="mreyes@uvm.cl"/>
    <hyperlink ref="J160" r:id="rId112" location="" tooltip="" display="alfonso.bastias@udp.cl"/>
    <hyperlink ref="J161" r:id="rId113" location="" tooltip="" display="educacioncontinua.faad@udp.cl"/>
    <hyperlink ref="J162" r:id="rId114" location="" tooltip="" display="magister.faad@udp.cl"/>
    <hyperlink ref="J163" r:id="rId115" location="" tooltip="" display="ricardo.abuauad@udp.cl"/>
    <hyperlink ref="J164" r:id="rId116" location="" tooltip="" display="msierra@uft.cl"/>
    <hyperlink ref="J165" r:id="rId117" location="" tooltip="" display="sebastianbianchi@gmail.com"/>
    <hyperlink ref="J167" r:id="rId118" location="" tooltip="" display="mauricio.toledo@unab.cl"/>
    <hyperlink ref="J168" r:id="rId119" location="" tooltip="" display="manuel.chavez@unab.cl"/>
    <hyperlink ref="J169" r:id="rId120" location="" tooltip="" display="tarayab@ges.cl"/>
    <hyperlink ref="J170" r:id="rId121" location="" tooltip="" display="sbriell@inacap.cl"/>
    <hyperlink ref="J171" r:id="rId122" location="" tooltip="" display="lfuentes@inacap.cl"/>
    <hyperlink ref="J174" r:id="rId123" location="" tooltip="" display="csaavedraq@inacap.cl"/>
    <hyperlink ref="J175" r:id="rId124" location="" tooltip="" display="oriveram@inacap.cl"/>
    <hyperlink ref="J176" r:id="rId125" location="" tooltip="" display="fherreras@inacap.cl"/>
    <hyperlink ref="J177" r:id="rId126" location="" tooltip="" display="elagos@inacap.cl"/>
    <hyperlink ref="J178" r:id="rId127" location="" tooltip="" display="moyarzunm@inacap.cl"/>
    <hyperlink ref="J194" r:id="rId128" location="" tooltip="" display="mmunozb@inacap.cl"/>
    <hyperlink ref="J195" r:id="rId129" location="" tooltip="" display="sfernandez@inacap.cl"/>
    <hyperlink ref="J196" r:id="rId130" location="" tooltip="" display="nmorenop@inacap.cl"/>
    <hyperlink ref="J197" r:id="rId131" location="" tooltip="" display="ropalacios@inacap.cl"/>
    <hyperlink ref="J201" r:id="rId132" location="" tooltip="" display="mpallare@uchilefau.cl"/>
    <hyperlink ref="J202" r:id="rId133" location="" tooltip="" display="postgrado@uchilefau.cl"/>
    <hyperlink ref="J205" r:id="rId134" location="" tooltip="" display="lmassone@ing.uchile.cl"/>
    <hyperlink ref="J210" r:id="rId135" location="" tooltip="" display="juan.ramirez@uniacc.cl         |        afuentes@uniacc.cl"/>
    <hyperlink ref="J211" r:id="rId136" location="" tooltip="" display="juan.ramirez@uniacc.cl         |        afuentes@uniacc.cl"/>
    <hyperlink ref="J212" r:id="rId137" location="" tooltip="" display="juan.ramirez@uniacc.cl         |        afuentes@uniacc.cl"/>
    <hyperlink ref="J213" r:id="rId138" location="" tooltip="" display="juan.ramirez@uniacc.cl         |        afuentes@uniacc.cl"/>
    <hyperlink ref="J214" r:id="rId139" location="" tooltip="" display="sbriell@inacap.cl"/>
    <hyperlink ref="J215" r:id="rId140" location="" tooltip="" display="lfuentes@inacap.cl"/>
    <hyperlink ref="J216" r:id="rId141" location="" tooltip="" display="csaavedraq@inacap.cl"/>
    <hyperlink ref="J217" r:id="rId142" location="" tooltip="" display="oriveram@inacap.cl"/>
    <hyperlink ref="J218" r:id="rId143" location="" tooltip="" display="fherreras@inacap.cl"/>
    <hyperlink ref="J219" r:id="rId144" location="" tooltip="" display="elagos@inacap.cl"/>
    <hyperlink ref="J231" r:id="rId145" location="" tooltip="" display="arica@inacap.cl"/>
    <hyperlink ref="J247" r:id="rId146" location="" tooltip="" display="crios@cftiprosec.cl"/>
    <hyperlink ref="J248" r:id="rId147" location="" tooltip="" display="rpacheco@cftlotarauco.cl"/>
    <hyperlink ref="J249" r:id="rId148" location="" tooltip="" display=" jmanosalva@cftlotarauco.cl"/>
    <hyperlink ref="J251" r:id="rId149" location="" tooltip="" display="admision@idmabuin.cl"/>
    <hyperlink ref="J252" r:id="rId150" location="" tooltip="" display="admision@idmabuin.cl"/>
    <hyperlink ref="J253" r:id="rId151" location="" tooltip="" display="admision@esanedelnorte.cl"/>
    <hyperlink ref="J256" r:id="rId152" location="" tooltip="" display="deii@cftuta.cl&#10;"/>
    <hyperlink ref="J257" r:id="rId153" location="" tooltip="" display="deii@cftuta.cl&#10;"/>
    <hyperlink ref="J258" r:id="rId154" location="" tooltip="" display="wilda.cerda@ipchile.cl"/>
    <hyperlink ref="J260" r:id="rId155" location="" tooltip="" display="Luis.gonzalez@aiep.cl"/>
    <hyperlink ref="J261" r:id="rId156" location="" tooltip="" display="andres.orellana@aiep.cl"/>
    <hyperlink ref="J262" r:id="rId157" location="" tooltip="" display="tatiana.lartiga@aiep.cl"/>
    <hyperlink ref="J263" r:id="rId158" location="" tooltip="" display="mackarena.fuentes@aiep.cl"/>
    <hyperlink ref="J264" r:id="rId159" location="" tooltip="" display="alfonso.belmar@aiep.cl"/>
    <hyperlink ref="J265" r:id="rId160" location="" tooltip="" display="carmen.gallego@aiep.cl"/>
    <hyperlink ref="J266" r:id="rId161" location="" tooltip="" display="karla.mainhard@aiep.cl"/>
    <hyperlink ref="J267" r:id="rId162" location="" tooltip="" display="roxana.contreras@aiep.cl"/>
    <hyperlink ref="J268" r:id="rId163" location="" tooltip="" display="jose.aros@aiep.cl"/>
    <hyperlink ref="J270" r:id="rId164" location="" tooltip="" display="cjalife@santotomas.cl"/>
    <hyperlink ref="J279" r:id="rId165" location="" tooltip="" display="JIGNACIO@SDS2.COM"/>
    <hyperlink ref="J283" r:id="rId166" location="" tooltip="" display="construccion@dportales.cl"/>
    <hyperlink ref="J284" r:id="rId167" location="" tooltip="" display="dir-chillan@dportales.cl"/>
    <hyperlink ref="J285" r:id="rId168" location="" tooltip="" display="vvivar@ip.ulagos.cl"/>
    <hyperlink ref="J286" r:id="rId169" location="" tooltip="" display="ovalenzuela@ip.ulagos.cl"/>
    <hyperlink ref="J287" r:id="rId170" location="" tooltip="" display="projas@ip.ulagos.cl"/>
    <hyperlink ref="J288" r:id="rId171" location="" tooltip="" display="elvera@ip.ulagos.cl"/>
    <hyperlink ref="J289" r:id="rId172" location="" tooltip="" display="emassardo@ip.ulagos.cl"/>
    <hyperlink ref="J290" r:id="rId173" location="" tooltip="" display="ecalderon@ip.ulagos.cl"/>
    <hyperlink ref="J291" r:id="rId174" location="" tooltip="" display="emesa@ip.ulagos.cl"/>
    <hyperlink ref="J292" r:id="rId175" location="" tooltip="" display="jsuarezm@laaraucana.cl"/>
    <hyperlink ref="J293" r:id="rId176" location="" tooltip="" display="gmunoz@iplaaraucana.cl"/>
    <hyperlink ref="J294" r:id="rId177" location="" tooltip="" display="smonroy@virginiogomez.cl"/>
    <hyperlink ref="J295" r:id="rId178" location="" tooltip="" display="mrojas@virginiogomez.cl"/>
    <hyperlink ref="J296" r:id="rId179" location="" tooltip="" display="aruz@virginiogomez.cl"/>
    <hyperlink ref="J297" r:id="rId180" location="" tooltip="" display="emartin@ucsc.cl"/>
    <hyperlink ref="J299" r:id="rId181" location="" tooltip="" display="ucsclosangeles@ucsc.cl"/>
    <hyperlink ref="J302" r:id="rId182" location="" tooltip="" display="sadid.arce@esucomex.cl"/>
    <hyperlink ref="J303" r:id="rId183" location="" tooltip="" display="hsanchez@ipleones.cl"/>
    <hyperlink ref="J304" r:id="rId184" location="" tooltip="" display="vivian.cardet@comgrap.cl"/>
    <hyperlink ref="J306" r:id="rId185" location="" tooltip="" display="CARLA@ARCHISOFT.CL"/>
    <hyperlink ref="J307" r:id="rId186" location="" tooltip="" display="VIVIANA.VARGAS@MICROGEO.CL"/>
    <hyperlink ref="J308" r:id="rId187" location="" tooltip="" display="danny@bauhaus-da.com"/>
    <hyperlink ref="J309" r:id="rId188" location="" tooltip="" display="hola@ibim.cl "/>
    <hyperlink ref="J310" r:id="rId189" location="" tooltip="" display="zandram@uctemuco.cl"/>
    <hyperlink ref="J312" r:id="rId190" location="" tooltip="" display="sreyes@uctemuco.cl"/>
    <hyperlink ref="J313" r:id="rId191" location="" tooltip="" display="sreyes@uctemuco.cl"/>
    <hyperlink ref="J315" r:id="rId192" location="" tooltip="" display="admisionpregrado@uandes.cl"/>
    <hyperlink ref="J317" r:id="rId193" location="" tooltip="" display="cjalife@santotomas.cl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105"/>
  <sheetViews>
    <sheetView workbookViewId="0" showGridLines="0" defaultGridColor="1"/>
  </sheetViews>
  <sheetFormatPr defaultColWidth="10.8333" defaultRowHeight="18" customHeight="1" outlineLevelRow="0" outlineLevelCol="0"/>
  <cols>
    <col min="1" max="1" width="4" style="457" customWidth="1"/>
    <col min="2" max="2" width="34.3516" style="457" customWidth="1"/>
    <col min="3" max="3" width="17.1719" style="457" customWidth="1"/>
    <col min="4" max="4" width="19.5" style="457" customWidth="1"/>
    <col min="5" max="9" width="11.5" style="457" customWidth="1"/>
    <col min="10" max="10" width="10.8516" style="457" customWidth="1"/>
    <col min="11" max="11" width="10.5" style="457" customWidth="1"/>
    <col min="12" max="256" width="10.8516" style="457" customWidth="1"/>
  </cols>
  <sheetData>
    <row r="1" ht="15" customHeight="1">
      <c r="A1" s="458"/>
      <c r="B1" s="458"/>
      <c r="C1" s="458"/>
      <c r="D1" s="188"/>
      <c r="E1" s="188"/>
      <c r="F1" s="188"/>
      <c r="G1" s="188"/>
      <c r="H1" s="188"/>
      <c r="I1" s="188"/>
      <c r="J1" s="458"/>
      <c r="K1" s="189"/>
    </row>
    <row r="2" ht="15" customHeight="1">
      <c r="A2" s="458"/>
      <c r="B2" s="458"/>
      <c r="C2" s="458"/>
      <c r="D2" s="188"/>
      <c r="E2" s="188"/>
      <c r="F2" s="188"/>
      <c r="G2" s="188"/>
      <c r="H2" s="188"/>
      <c r="I2" s="188"/>
      <c r="J2" s="458"/>
      <c r="K2" s="189"/>
    </row>
    <row r="3" ht="15" customHeight="1">
      <c r="A3" s="458"/>
      <c r="B3" t="s" s="459">
        <v>2</v>
      </c>
      <c r="C3" s="458"/>
      <c r="D3" s="188"/>
      <c r="E3" s="188"/>
      <c r="F3" s="188"/>
      <c r="G3" s="188"/>
      <c r="H3" s="188"/>
      <c r="I3" s="188"/>
      <c r="J3" s="458"/>
      <c r="K3" s="189"/>
    </row>
    <row r="4" ht="18.6" customHeight="1">
      <c r="A4" s="460"/>
      <c r="B4" s="460"/>
      <c r="C4" s="460"/>
      <c r="D4" s="461"/>
      <c r="E4" s="461"/>
      <c r="F4" s="461"/>
      <c r="G4" s="461"/>
      <c r="H4" s="461"/>
      <c r="I4" s="461"/>
      <c r="J4" s="460"/>
      <c r="K4" s="462"/>
    </row>
    <row r="5" ht="15" customHeight="1">
      <c r="A5" s="463">
        <v>1</v>
      </c>
      <c r="B5" t="s" s="464">
        <v>106</v>
      </c>
      <c r="C5" t="s" s="465">
        <v>2038</v>
      </c>
      <c r="D5" t="s" s="466">
        <v>2039</v>
      </c>
      <c r="E5" t="s" s="466">
        <v>2040</v>
      </c>
      <c r="F5" t="s" s="466">
        <v>2041</v>
      </c>
      <c r="G5" t="s" s="466">
        <v>2042</v>
      </c>
      <c r="H5" t="s" s="466">
        <v>2043</v>
      </c>
      <c r="I5" t="s" s="466">
        <v>2040</v>
      </c>
      <c r="J5" t="s" s="467">
        <v>2041</v>
      </c>
      <c r="K5" t="s" s="467">
        <v>2042</v>
      </c>
    </row>
    <row r="6" ht="15.5" customHeight="1">
      <c r="A6" s="468"/>
      <c r="B6" s="469"/>
      <c r="C6" t="s" s="470">
        <v>2044</v>
      </c>
      <c r="D6" s="471">
        <v>6</v>
      </c>
      <c r="E6" s="471">
        <v>2</v>
      </c>
      <c r="F6" s="471">
        <v>2</v>
      </c>
      <c r="G6" s="471">
        <v>2</v>
      </c>
      <c r="H6" s="472">
        <v>2</v>
      </c>
      <c r="I6" s="473"/>
      <c r="J6" s="468"/>
      <c r="K6" s="199"/>
    </row>
    <row r="7" ht="15" customHeight="1">
      <c r="A7" s="458"/>
      <c r="B7" s="474"/>
      <c r="C7" t="s" s="475">
        <v>2045</v>
      </c>
      <c r="D7" s="476"/>
      <c r="E7" s="476"/>
      <c r="F7" s="476"/>
      <c r="G7" s="476"/>
      <c r="H7" s="477"/>
      <c r="I7" s="478"/>
      <c r="J7" s="458"/>
      <c r="K7" s="189"/>
    </row>
    <row r="8" ht="18.6" customHeight="1">
      <c r="A8" s="458"/>
      <c r="B8" s="474"/>
      <c r="C8" t="s" s="479">
        <v>2046</v>
      </c>
      <c r="D8" s="480"/>
      <c r="E8" s="480"/>
      <c r="F8" s="480"/>
      <c r="G8" s="480"/>
      <c r="H8" s="481"/>
      <c r="I8" s="482"/>
      <c r="J8" s="460"/>
      <c r="K8" s="462"/>
    </row>
    <row r="9" ht="18.6" customHeight="1">
      <c r="A9" s="458"/>
      <c r="B9" s="483"/>
      <c r="C9" t="s" s="484">
        <v>2047</v>
      </c>
      <c r="D9" s="485">
        <v>6</v>
      </c>
      <c r="E9" s="486">
        <v>2</v>
      </c>
      <c r="F9" s="486">
        <v>2</v>
      </c>
      <c r="G9" s="485">
        <v>2</v>
      </c>
      <c r="H9" s="487">
        <v>2</v>
      </c>
      <c r="I9" s="488">
        <f>(E9*1)/D9</f>
        <v>0.333333333333333</v>
      </c>
      <c r="J9" s="489">
        <f>(F9*1)/D9</f>
        <v>0.333333333333333</v>
      </c>
      <c r="K9" s="490">
        <f>(G9*1)/D9</f>
        <v>0.333333333333333</v>
      </c>
    </row>
    <row r="10" ht="18.6" customHeight="1">
      <c r="A10" s="460"/>
      <c r="B10" s="460"/>
      <c r="C10" s="491"/>
      <c r="D10" s="492"/>
      <c r="E10" s="492"/>
      <c r="F10" s="492"/>
      <c r="G10" s="492"/>
      <c r="H10" s="492"/>
      <c r="I10" s="492"/>
      <c r="J10" s="491"/>
      <c r="K10" s="493"/>
    </row>
    <row r="11" ht="15" customHeight="1">
      <c r="A11" s="463">
        <v>2</v>
      </c>
      <c r="B11" t="s" s="464">
        <v>456</v>
      </c>
      <c r="C11" t="s" s="465">
        <v>2038</v>
      </c>
      <c r="D11" t="s" s="466">
        <v>2039</v>
      </c>
      <c r="E11" t="s" s="466">
        <v>2040</v>
      </c>
      <c r="F11" t="s" s="466">
        <v>2041</v>
      </c>
      <c r="G11" t="s" s="466">
        <v>2042</v>
      </c>
      <c r="H11" t="s" s="466">
        <v>2043</v>
      </c>
      <c r="I11" t="s" s="466">
        <v>2040</v>
      </c>
      <c r="J11" t="s" s="467">
        <v>2041</v>
      </c>
      <c r="K11" t="s" s="467">
        <v>2042</v>
      </c>
    </row>
    <row r="12" ht="15.5" customHeight="1">
      <c r="A12" s="468"/>
      <c r="B12" s="469"/>
      <c r="C12" t="s" s="470">
        <v>2044</v>
      </c>
      <c r="D12" s="471">
        <v>5</v>
      </c>
      <c r="E12" s="471">
        <v>1</v>
      </c>
      <c r="F12" s="471">
        <v>2</v>
      </c>
      <c r="G12" s="471">
        <v>3</v>
      </c>
      <c r="H12" s="494"/>
      <c r="I12" s="473"/>
      <c r="J12" s="468"/>
      <c r="K12" s="199"/>
    </row>
    <row r="13" ht="15" customHeight="1">
      <c r="A13" s="458"/>
      <c r="B13" s="474"/>
      <c r="C13" t="s" s="475">
        <v>2045</v>
      </c>
      <c r="D13" s="476"/>
      <c r="E13" s="476"/>
      <c r="F13" s="476"/>
      <c r="G13" s="476"/>
      <c r="H13" s="477"/>
      <c r="I13" s="478"/>
      <c r="J13" s="458"/>
      <c r="K13" s="189"/>
    </row>
    <row r="14" ht="18.6" customHeight="1">
      <c r="A14" s="458"/>
      <c r="B14" s="474"/>
      <c r="C14" t="s" s="479">
        <v>2046</v>
      </c>
      <c r="D14" s="480"/>
      <c r="E14" s="480"/>
      <c r="F14" s="480"/>
      <c r="G14" s="480"/>
      <c r="H14" s="481"/>
      <c r="I14" s="482"/>
      <c r="J14" s="460"/>
      <c r="K14" s="462"/>
    </row>
    <row r="15" ht="18.6" customHeight="1">
      <c r="A15" s="458"/>
      <c r="B15" s="483"/>
      <c r="C15" t="s" s="484">
        <v>2047</v>
      </c>
      <c r="D15" s="485">
        <f>D13+D12</f>
        <v>5</v>
      </c>
      <c r="E15" s="486">
        <f>E14+E12</f>
        <v>1</v>
      </c>
      <c r="F15" s="486">
        <f>F14+F12</f>
        <v>2</v>
      </c>
      <c r="G15" s="485">
        <f>G14+G12</f>
        <v>3</v>
      </c>
      <c r="H15" s="487">
        <f>H14+H12</f>
        <v>0</v>
      </c>
      <c r="I15" s="495">
        <f>(E15*1)/D15</f>
        <v>0.2</v>
      </c>
      <c r="J15" s="496">
        <f>(F15*1)/D15</f>
        <v>0.4</v>
      </c>
      <c r="K15" s="497">
        <f>(G15*1)/D15</f>
        <v>0.6</v>
      </c>
    </row>
    <row r="16" ht="18.6" customHeight="1">
      <c r="A16" s="460"/>
      <c r="B16" s="460"/>
      <c r="C16" s="491"/>
      <c r="D16" s="492"/>
      <c r="E16" s="492"/>
      <c r="F16" s="492"/>
      <c r="G16" s="492"/>
      <c r="H16" s="492"/>
      <c r="I16" s="492"/>
      <c r="J16" s="491"/>
      <c r="K16" s="493"/>
    </row>
    <row r="17" ht="15" customHeight="1">
      <c r="A17" s="463">
        <v>3</v>
      </c>
      <c r="B17" t="s" s="464">
        <v>45</v>
      </c>
      <c r="C17" t="s" s="465">
        <v>2038</v>
      </c>
      <c r="D17" t="s" s="466">
        <v>2039</v>
      </c>
      <c r="E17" t="s" s="466">
        <v>2040</v>
      </c>
      <c r="F17" t="s" s="466">
        <v>2041</v>
      </c>
      <c r="G17" t="s" s="466">
        <v>2042</v>
      </c>
      <c r="H17" t="s" s="466">
        <v>2043</v>
      </c>
      <c r="I17" t="s" s="466">
        <v>2040</v>
      </c>
      <c r="J17" t="s" s="467">
        <v>2041</v>
      </c>
      <c r="K17" t="s" s="467">
        <v>2042</v>
      </c>
    </row>
    <row r="18" ht="15.5" customHeight="1">
      <c r="A18" s="468"/>
      <c r="B18" s="469"/>
      <c r="C18" t="s" s="470">
        <v>2044</v>
      </c>
      <c r="D18" s="471">
        <v>6</v>
      </c>
      <c r="E18" s="471">
        <v>1</v>
      </c>
      <c r="F18" s="471">
        <v>2</v>
      </c>
      <c r="G18" s="471">
        <v>2</v>
      </c>
      <c r="H18" s="472">
        <v>1</v>
      </c>
      <c r="I18" s="473"/>
      <c r="J18" s="468"/>
      <c r="K18" s="199"/>
    </row>
    <row r="19" ht="15" customHeight="1">
      <c r="A19" s="458"/>
      <c r="B19" s="474"/>
      <c r="C19" t="s" s="475">
        <v>2045</v>
      </c>
      <c r="D19" s="498">
        <v>1</v>
      </c>
      <c r="E19" s="476"/>
      <c r="F19" s="476"/>
      <c r="G19" s="476"/>
      <c r="H19" s="477"/>
      <c r="I19" s="478"/>
      <c r="J19" s="458"/>
      <c r="K19" s="189"/>
    </row>
    <row r="20" ht="18.6" customHeight="1">
      <c r="A20" s="458"/>
      <c r="B20" s="474"/>
      <c r="C20" t="s" s="479">
        <v>2046</v>
      </c>
      <c r="D20" s="480"/>
      <c r="E20" s="480"/>
      <c r="F20" s="480"/>
      <c r="G20" s="480"/>
      <c r="H20" s="481"/>
      <c r="I20" s="482"/>
      <c r="J20" s="460"/>
      <c r="K20" s="462"/>
    </row>
    <row r="21" ht="18.6" customHeight="1">
      <c r="A21" s="458"/>
      <c r="B21" s="483"/>
      <c r="C21" t="s" s="484">
        <v>2047</v>
      </c>
      <c r="D21" s="485">
        <f>D19+D18</f>
        <v>7</v>
      </c>
      <c r="E21" s="486">
        <f>E20+E18</f>
        <v>1</v>
      </c>
      <c r="F21" s="486">
        <f>F20+F18</f>
        <v>2</v>
      </c>
      <c r="G21" s="485">
        <f>G20+G18</f>
        <v>2</v>
      </c>
      <c r="H21" s="487">
        <f>H20+H18</f>
        <v>1</v>
      </c>
      <c r="I21" s="495">
        <f>(E21*1)/D21</f>
        <v>0.142857142857143</v>
      </c>
      <c r="J21" s="496">
        <f>(F21*1)/D21</f>
        <v>0.285714285714286</v>
      </c>
      <c r="K21" s="497">
        <f>(G21*1)/D21</f>
        <v>0.285714285714286</v>
      </c>
    </row>
    <row r="22" ht="18.6" customHeight="1">
      <c r="A22" s="460"/>
      <c r="B22" s="460"/>
      <c r="C22" s="491"/>
      <c r="D22" s="492"/>
      <c r="E22" s="492"/>
      <c r="F22" s="492"/>
      <c r="G22" s="492"/>
      <c r="H22" s="492"/>
      <c r="I22" s="492"/>
      <c r="J22" s="491"/>
      <c r="K22" s="493"/>
    </row>
    <row r="23" ht="15" customHeight="1">
      <c r="A23" s="463">
        <v>4</v>
      </c>
      <c r="B23" t="s" s="464">
        <v>113</v>
      </c>
      <c r="C23" t="s" s="465">
        <v>2038</v>
      </c>
      <c r="D23" t="s" s="466">
        <v>2039</v>
      </c>
      <c r="E23" t="s" s="466">
        <v>2040</v>
      </c>
      <c r="F23" t="s" s="466">
        <v>2041</v>
      </c>
      <c r="G23" t="s" s="466">
        <v>2042</v>
      </c>
      <c r="H23" t="s" s="466">
        <v>2043</v>
      </c>
      <c r="I23" t="s" s="466">
        <v>2040</v>
      </c>
      <c r="J23" t="s" s="467">
        <v>2041</v>
      </c>
      <c r="K23" t="s" s="467">
        <v>2042</v>
      </c>
    </row>
    <row r="24" ht="15.5" customHeight="1">
      <c r="A24" s="468"/>
      <c r="B24" s="469"/>
      <c r="C24" t="s" s="470">
        <v>2044</v>
      </c>
      <c r="D24" s="471">
        <v>2</v>
      </c>
      <c r="E24" s="499"/>
      <c r="F24" s="499"/>
      <c r="G24" s="471">
        <v>1</v>
      </c>
      <c r="H24" s="494"/>
      <c r="I24" s="473"/>
      <c r="J24" s="468"/>
      <c r="K24" s="199"/>
    </row>
    <row r="25" ht="15" customHeight="1">
      <c r="A25" s="458"/>
      <c r="B25" s="474"/>
      <c r="C25" t="s" s="475">
        <v>2045</v>
      </c>
      <c r="D25" s="476"/>
      <c r="E25" s="476"/>
      <c r="F25" s="476"/>
      <c r="G25" s="476"/>
      <c r="H25" s="477"/>
      <c r="I25" s="478"/>
      <c r="J25" s="458"/>
      <c r="K25" s="189"/>
    </row>
    <row r="26" ht="18.6" customHeight="1">
      <c r="A26" s="458"/>
      <c r="B26" s="474"/>
      <c r="C26" t="s" s="479">
        <v>2046</v>
      </c>
      <c r="D26" s="480"/>
      <c r="E26" s="480"/>
      <c r="F26" s="480"/>
      <c r="G26" s="480"/>
      <c r="H26" s="481"/>
      <c r="I26" s="482"/>
      <c r="J26" s="460"/>
      <c r="K26" s="462"/>
    </row>
    <row r="27" ht="18.6" customHeight="1">
      <c r="A27" s="458"/>
      <c r="B27" s="483"/>
      <c r="C27" t="s" s="484">
        <v>2047</v>
      </c>
      <c r="D27" s="485">
        <f>D26+D25+D24</f>
        <v>2</v>
      </c>
      <c r="E27" s="486">
        <f>E26+E25+E24</f>
        <v>0</v>
      </c>
      <c r="F27" s="486">
        <f>F26+F25+F24</f>
        <v>0</v>
      </c>
      <c r="G27" s="485">
        <f>G26+G25+G24</f>
        <v>1</v>
      </c>
      <c r="H27" s="487">
        <f>H26+H25+H24</f>
        <v>0</v>
      </c>
      <c r="I27" s="495">
        <f>(E27*1)/D27</f>
        <v>0</v>
      </c>
      <c r="J27" s="496">
        <f>(F27*1)/D27</f>
        <v>0</v>
      </c>
      <c r="K27" s="497">
        <f>(G27*1)/D27</f>
        <v>0.5</v>
      </c>
    </row>
    <row r="28" ht="18.6" customHeight="1">
      <c r="A28" s="460"/>
      <c r="B28" s="460"/>
      <c r="C28" s="491"/>
      <c r="D28" s="492"/>
      <c r="E28" s="492"/>
      <c r="F28" s="492"/>
      <c r="G28" s="492"/>
      <c r="H28" s="492"/>
      <c r="I28" s="492"/>
      <c r="J28" s="491"/>
      <c r="K28" s="493"/>
    </row>
    <row r="29" ht="15" customHeight="1">
      <c r="A29" s="463">
        <v>5</v>
      </c>
      <c r="B29" t="s" s="464">
        <v>123</v>
      </c>
      <c r="C29" t="s" s="465">
        <v>2038</v>
      </c>
      <c r="D29" t="s" s="466">
        <v>2039</v>
      </c>
      <c r="E29" t="s" s="466">
        <v>2040</v>
      </c>
      <c r="F29" t="s" s="466">
        <v>2041</v>
      </c>
      <c r="G29" t="s" s="466">
        <v>2042</v>
      </c>
      <c r="H29" t="s" s="466">
        <v>2043</v>
      </c>
      <c r="I29" t="s" s="466">
        <v>2040</v>
      </c>
      <c r="J29" t="s" s="467">
        <v>2041</v>
      </c>
      <c r="K29" t="s" s="467">
        <v>2042</v>
      </c>
    </row>
    <row r="30" ht="15.5" customHeight="1">
      <c r="A30" s="468"/>
      <c r="B30" s="469"/>
      <c r="C30" t="s" s="470">
        <v>2044</v>
      </c>
      <c r="D30" s="471">
        <v>13</v>
      </c>
      <c r="E30" s="471">
        <v>2</v>
      </c>
      <c r="F30" s="471">
        <v>3</v>
      </c>
      <c r="G30" s="471">
        <v>4</v>
      </c>
      <c r="H30" s="472">
        <v>1</v>
      </c>
      <c r="I30" s="473"/>
      <c r="J30" s="468"/>
      <c r="K30" s="199"/>
    </row>
    <row r="31" ht="15" customHeight="1">
      <c r="A31" s="458"/>
      <c r="B31" s="474"/>
      <c r="C31" t="s" s="475">
        <v>2045</v>
      </c>
      <c r="D31" s="476"/>
      <c r="E31" s="476"/>
      <c r="F31" s="476"/>
      <c r="G31" s="476"/>
      <c r="H31" s="477"/>
      <c r="I31" s="478"/>
      <c r="J31" s="458"/>
      <c r="K31" s="189"/>
    </row>
    <row r="32" ht="18.6" customHeight="1">
      <c r="A32" s="458"/>
      <c r="B32" s="474"/>
      <c r="C32" t="s" s="479">
        <v>2046</v>
      </c>
      <c r="D32" s="500">
        <v>2</v>
      </c>
      <c r="E32" s="480"/>
      <c r="F32" s="500">
        <v>1</v>
      </c>
      <c r="G32" s="500">
        <v>1</v>
      </c>
      <c r="H32" s="481"/>
      <c r="I32" s="482"/>
      <c r="J32" s="460"/>
      <c r="K32" s="462"/>
    </row>
    <row r="33" ht="18.6" customHeight="1">
      <c r="A33" s="458"/>
      <c r="B33" s="483"/>
      <c r="C33" t="s" s="484">
        <v>2047</v>
      </c>
      <c r="D33" s="485">
        <f>D30+D31+D32</f>
        <v>15</v>
      </c>
      <c r="E33" s="486">
        <f>E30+E31+E32</f>
        <v>2</v>
      </c>
      <c r="F33" s="486">
        <f>F30+F31+F32</f>
        <v>4</v>
      </c>
      <c r="G33" s="485">
        <f>G30+G31+G32</f>
        <v>5</v>
      </c>
      <c r="H33" s="487">
        <f>H30+H31+H32</f>
        <v>1</v>
      </c>
      <c r="I33" s="495">
        <f>(E33*1)/D33</f>
        <v>0.133333333333333</v>
      </c>
      <c r="J33" s="496">
        <f>(F33*1)/D33</f>
        <v>0.266666666666667</v>
      </c>
      <c r="K33" s="497">
        <f>(G33*1)/D33</f>
        <v>0.333333333333333</v>
      </c>
    </row>
    <row r="34" ht="18.6" customHeight="1">
      <c r="A34" s="460"/>
      <c r="B34" s="460"/>
      <c r="C34" s="491"/>
      <c r="D34" s="492"/>
      <c r="E34" s="492"/>
      <c r="F34" s="492"/>
      <c r="G34" s="492"/>
      <c r="H34" s="492"/>
      <c r="I34" s="492"/>
      <c r="J34" s="491"/>
      <c r="K34" s="493"/>
    </row>
    <row r="35" ht="15" customHeight="1">
      <c r="A35" s="463">
        <v>6</v>
      </c>
      <c r="B35" t="s" s="464">
        <v>2048</v>
      </c>
      <c r="C35" t="s" s="465">
        <v>2038</v>
      </c>
      <c r="D35" t="s" s="466">
        <v>2039</v>
      </c>
      <c r="E35" t="s" s="466">
        <v>2040</v>
      </c>
      <c r="F35" t="s" s="466">
        <v>2041</v>
      </c>
      <c r="G35" t="s" s="466">
        <v>2042</v>
      </c>
      <c r="H35" t="s" s="466">
        <v>2043</v>
      </c>
      <c r="I35" t="s" s="466">
        <v>2040</v>
      </c>
      <c r="J35" t="s" s="467">
        <v>2041</v>
      </c>
      <c r="K35" t="s" s="467">
        <v>2042</v>
      </c>
    </row>
    <row r="36" ht="15.5" customHeight="1">
      <c r="A36" s="468"/>
      <c r="B36" s="469"/>
      <c r="C36" t="s" s="470">
        <v>2044</v>
      </c>
      <c r="D36" s="471">
        <v>34</v>
      </c>
      <c r="E36" s="471">
        <v>6</v>
      </c>
      <c r="F36" s="471">
        <v>11</v>
      </c>
      <c r="G36" s="471">
        <v>18</v>
      </c>
      <c r="H36" s="494"/>
      <c r="I36" s="473"/>
      <c r="J36" s="468"/>
      <c r="K36" s="199"/>
    </row>
    <row r="37" ht="15" customHeight="1">
      <c r="A37" s="458"/>
      <c r="B37" s="474"/>
      <c r="C37" t="s" s="475">
        <v>2045</v>
      </c>
      <c r="D37" s="498">
        <v>5</v>
      </c>
      <c r="E37" s="476"/>
      <c r="F37" s="476"/>
      <c r="G37" s="476"/>
      <c r="H37" s="501">
        <v>1</v>
      </c>
      <c r="I37" s="478"/>
      <c r="J37" s="458"/>
      <c r="K37" s="189"/>
    </row>
    <row r="38" ht="18.6" customHeight="1">
      <c r="A38" s="458"/>
      <c r="B38" s="474"/>
      <c r="C38" t="s" s="479">
        <v>2046</v>
      </c>
      <c r="D38" s="500">
        <v>5</v>
      </c>
      <c r="E38" s="480"/>
      <c r="F38" s="500">
        <v>5</v>
      </c>
      <c r="G38" s="500">
        <v>5</v>
      </c>
      <c r="H38" s="481"/>
      <c r="I38" s="482"/>
      <c r="J38" s="460"/>
      <c r="K38" s="462"/>
    </row>
    <row r="39" ht="18.6" customHeight="1">
      <c r="A39" s="458"/>
      <c r="B39" s="483"/>
      <c r="C39" t="s" s="484">
        <v>2047</v>
      </c>
      <c r="D39" s="485">
        <f>D36+D37+D38</f>
        <v>44</v>
      </c>
      <c r="E39" s="486">
        <f>E36+E37+E38</f>
        <v>6</v>
      </c>
      <c r="F39" s="486">
        <f>F36+F37+F38</f>
        <v>16</v>
      </c>
      <c r="G39" s="485">
        <f>G36+G37+G38</f>
        <v>23</v>
      </c>
      <c r="H39" s="487">
        <f>H36+H37+H38</f>
        <v>1</v>
      </c>
      <c r="I39" s="495">
        <f>(E39*1)/D39</f>
        <v>0.136363636363636</v>
      </c>
      <c r="J39" s="496">
        <f>(F39*1)/D39</f>
        <v>0.363636363636364</v>
      </c>
      <c r="K39" s="497">
        <f>(G39*1)/D39</f>
        <v>0.522727272727273</v>
      </c>
    </row>
    <row r="40" ht="18.6" customHeight="1">
      <c r="A40" s="460"/>
      <c r="B40" s="460"/>
      <c r="C40" s="491"/>
      <c r="D40" s="492"/>
      <c r="E40" s="492"/>
      <c r="F40" s="492"/>
      <c r="G40" s="492"/>
      <c r="H40" s="492"/>
      <c r="I40" s="492"/>
      <c r="J40" s="491"/>
      <c r="K40" s="493"/>
    </row>
    <row r="41" ht="15" customHeight="1">
      <c r="A41" s="463">
        <v>7</v>
      </c>
      <c r="B41" t="s" s="464">
        <v>1749</v>
      </c>
      <c r="C41" t="s" s="465">
        <v>2038</v>
      </c>
      <c r="D41" t="s" s="466">
        <v>2039</v>
      </c>
      <c r="E41" t="s" s="466">
        <v>2040</v>
      </c>
      <c r="F41" t="s" s="466">
        <v>2041</v>
      </c>
      <c r="G41" t="s" s="466">
        <v>2042</v>
      </c>
      <c r="H41" t="s" s="466">
        <v>2043</v>
      </c>
      <c r="I41" t="s" s="466">
        <v>2040</v>
      </c>
      <c r="J41" t="s" s="467">
        <v>2041</v>
      </c>
      <c r="K41" t="s" s="467">
        <v>2042</v>
      </c>
    </row>
    <row r="42" ht="15.5" customHeight="1">
      <c r="A42" s="468"/>
      <c r="B42" s="469"/>
      <c r="C42" t="s" s="470">
        <v>2044</v>
      </c>
      <c r="D42" s="471">
        <v>17</v>
      </c>
      <c r="E42" s="471">
        <v>2</v>
      </c>
      <c r="F42" s="471">
        <v>2</v>
      </c>
      <c r="G42" s="471">
        <v>2</v>
      </c>
      <c r="H42" s="494"/>
      <c r="I42" s="473"/>
      <c r="J42" s="468"/>
      <c r="K42" s="199"/>
    </row>
    <row r="43" ht="15" customHeight="1">
      <c r="A43" s="458"/>
      <c r="B43" s="474"/>
      <c r="C43" t="s" s="475">
        <v>2045</v>
      </c>
      <c r="D43" s="476"/>
      <c r="E43" s="476"/>
      <c r="F43" s="476"/>
      <c r="G43" s="476"/>
      <c r="H43" s="501">
        <v>7</v>
      </c>
      <c r="I43" s="478"/>
      <c r="J43" s="458"/>
      <c r="K43" s="189"/>
    </row>
    <row r="44" ht="18.6" customHeight="1">
      <c r="A44" s="458"/>
      <c r="B44" s="474"/>
      <c r="C44" t="s" s="479">
        <v>2046</v>
      </c>
      <c r="D44" s="480"/>
      <c r="E44" s="480"/>
      <c r="F44" s="480"/>
      <c r="G44" s="480"/>
      <c r="H44" s="481"/>
      <c r="I44" s="482"/>
      <c r="J44" s="460"/>
      <c r="K44" s="462"/>
    </row>
    <row r="45" ht="18.6" customHeight="1">
      <c r="A45" s="458"/>
      <c r="B45" s="483"/>
      <c r="C45" t="s" s="484">
        <v>2047</v>
      </c>
      <c r="D45" s="485">
        <f>D42+D43+D44</f>
        <v>17</v>
      </c>
      <c r="E45" s="486">
        <f>E42+E43+E44</f>
        <v>2</v>
      </c>
      <c r="F45" s="486">
        <f>F42+F43+F44</f>
        <v>2</v>
      </c>
      <c r="G45" s="485">
        <f>G42+G43+G44</f>
        <v>2</v>
      </c>
      <c r="H45" s="487">
        <f>H42+H43+H44</f>
        <v>7</v>
      </c>
      <c r="I45" s="502">
        <f>(E45*1)/D45</f>
        <v>0.117647058823529</v>
      </c>
      <c r="J45" s="503">
        <f>(F45*1)/D45</f>
        <v>0.117647058823529</v>
      </c>
      <c r="K45" s="490">
        <f>(G45*1)/D45</f>
        <v>0.117647058823529</v>
      </c>
    </row>
    <row r="46" ht="18.6" customHeight="1">
      <c r="A46" s="460"/>
      <c r="B46" s="460"/>
      <c r="C46" s="491"/>
      <c r="D46" s="492"/>
      <c r="E46" s="492"/>
      <c r="F46" s="492"/>
      <c r="G46" s="492"/>
      <c r="H46" s="492"/>
      <c r="I46" s="492"/>
      <c r="J46" s="491"/>
      <c r="K46" s="493"/>
    </row>
    <row r="47" ht="15" customHeight="1">
      <c r="A47" s="463">
        <v>8</v>
      </c>
      <c r="B47" t="s" s="464">
        <v>817</v>
      </c>
      <c r="C47" t="s" s="465">
        <v>2038</v>
      </c>
      <c r="D47" t="s" s="466">
        <v>2039</v>
      </c>
      <c r="E47" t="s" s="466">
        <v>2040</v>
      </c>
      <c r="F47" t="s" s="466">
        <v>2041</v>
      </c>
      <c r="G47" t="s" s="466">
        <v>2042</v>
      </c>
      <c r="H47" t="s" s="466">
        <v>2043</v>
      </c>
      <c r="I47" t="s" s="466">
        <v>2040</v>
      </c>
      <c r="J47" t="s" s="467">
        <v>2041</v>
      </c>
      <c r="K47" t="s" s="467">
        <v>2042</v>
      </c>
    </row>
    <row r="48" ht="15.5" customHeight="1">
      <c r="A48" s="468"/>
      <c r="B48" s="469"/>
      <c r="C48" t="s" s="470">
        <v>2044</v>
      </c>
      <c r="D48" s="471">
        <v>18</v>
      </c>
      <c r="E48" s="471">
        <v>5</v>
      </c>
      <c r="F48" s="471">
        <v>6</v>
      </c>
      <c r="G48" s="471">
        <v>9</v>
      </c>
      <c r="H48" s="494"/>
      <c r="I48" s="473"/>
      <c r="J48" s="468"/>
      <c r="K48" s="199"/>
    </row>
    <row r="49" ht="15" customHeight="1">
      <c r="A49" s="458"/>
      <c r="B49" s="474"/>
      <c r="C49" t="s" s="475">
        <v>2045</v>
      </c>
      <c r="D49" s="476"/>
      <c r="E49" s="476"/>
      <c r="F49" s="476"/>
      <c r="G49" s="476"/>
      <c r="H49" s="477"/>
      <c r="I49" s="478"/>
      <c r="J49" s="458"/>
      <c r="K49" s="189"/>
    </row>
    <row r="50" ht="18.6" customHeight="1">
      <c r="A50" s="458"/>
      <c r="B50" s="474"/>
      <c r="C50" t="s" s="479">
        <v>2046</v>
      </c>
      <c r="D50" s="480"/>
      <c r="E50" s="480"/>
      <c r="F50" s="480"/>
      <c r="G50" s="480"/>
      <c r="H50" s="481"/>
      <c r="I50" s="482"/>
      <c r="J50" s="460"/>
      <c r="K50" s="462"/>
    </row>
    <row r="51" ht="18.6" customHeight="1">
      <c r="A51" s="458"/>
      <c r="B51" s="483"/>
      <c r="C51" t="s" s="484">
        <v>2047</v>
      </c>
      <c r="D51" s="485">
        <f>D48+D49+D50</f>
        <v>18</v>
      </c>
      <c r="E51" s="486">
        <f>E48+E49+E50</f>
        <v>5</v>
      </c>
      <c r="F51" s="486">
        <f>F48+F49+F50</f>
        <v>6</v>
      </c>
      <c r="G51" s="485">
        <f>G48+G49+G50</f>
        <v>9</v>
      </c>
      <c r="H51" s="487">
        <f>H48+H49+H50</f>
        <v>0</v>
      </c>
      <c r="I51" s="495">
        <f>(E51*1)/D51</f>
        <v>0.277777777777778</v>
      </c>
      <c r="J51" s="496">
        <f>(F51*1)/D51</f>
        <v>0.333333333333333</v>
      </c>
      <c r="K51" s="497">
        <f>(G51*1)/D51</f>
        <v>0.5</v>
      </c>
    </row>
    <row r="52" ht="18.6" customHeight="1">
      <c r="A52" s="460"/>
      <c r="B52" s="460"/>
      <c r="C52" s="491"/>
      <c r="D52" s="492"/>
      <c r="E52" s="492"/>
      <c r="F52" s="492"/>
      <c r="G52" s="492"/>
      <c r="H52" s="492"/>
      <c r="I52" s="492"/>
      <c r="J52" s="491"/>
      <c r="K52" s="493"/>
    </row>
    <row r="53" ht="15" customHeight="1">
      <c r="A53" s="463">
        <v>9</v>
      </c>
      <c r="B53" t="s" s="464">
        <v>2049</v>
      </c>
      <c r="C53" t="s" s="465">
        <v>2038</v>
      </c>
      <c r="D53" t="s" s="466">
        <v>2039</v>
      </c>
      <c r="E53" t="s" s="466">
        <v>2040</v>
      </c>
      <c r="F53" t="s" s="466">
        <v>2041</v>
      </c>
      <c r="G53" t="s" s="466">
        <v>2042</v>
      </c>
      <c r="H53" t="s" s="466">
        <v>2043</v>
      </c>
      <c r="I53" t="s" s="466">
        <v>2040</v>
      </c>
      <c r="J53" t="s" s="467">
        <v>2041</v>
      </c>
      <c r="K53" t="s" s="467">
        <v>2042</v>
      </c>
    </row>
    <row r="54" ht="15.5" customHeight="1">
      <c r="A54" s="468"/>
      <c r="B54" s="469"/>
      <c r="C54" t="s" s="470">
        <v>2044</v>
      </c>
      <c r="D54" s="471">
        <v>8</v>
      </c>
      <c r="E54" s="471">
        <v>2</v>
      </c>
      <c r="F54" s="471">
        <v>2</v>
      </c>
      <c r="G54" s="471">
        <v>3</v>
      </c>
      <c r="H54" s="494"/>
      <c r="I54" s="473"/>
      <c r="J54" s="468"/>
      <c r="K54" s="199"/>
    </row>
    <row r="55" ht="15" customHeight="1">
      <c r="A55" s="458"/>
      <c r="B55" s="474"/>
      <c r="C55" t="s" s="475">
        <v>2045</v>
      </c>
      <c r="D55" s="476"/>
      <c r="E55" s="476"/>
      <c r="F55" s="476"/>
      <c r="G55" s="476"/>
      <c r="H55" s="477"/>
      <c r="I55" s="478"/>
      <c r="J55" s="458"/>
      <c r="K55" s="189"/>
    </row>
    <row r="56" ht="18.6" customHeight="1">
      <c r="A56" s="458"/>
      <c r="B56" s="474"/>
      <c r="C56" t="s" s="479">
        <v>2046</v>
      </c>
      <c r="D56" s="480"/>
      <c r="E56" s="480"/>
      <c r="F56" s="480"/>
      <c r="G56" s="480"/>
      <c r="H56" s="481"/>
      <c r="I56" s="482"/>
      <c r="J56" s="460"/>
      <c r="K56" s="462"/>
    </row>
    <row r="57" ht="18.6" customHeight="1">
      <c r="A57" s="458"/>
      <c r="B57" s="483"/>
      <c r="C57" t="s" s="484">
        <v>2047</v>
      </c>
      <c r="D57" s="485">
        <f>D54+D55+D56</f>
        <v>8</v>
      </c>
      <c r="E57" s="486">
        <f>E54+E55+E56</f>
        <v>2</v>
      </c>
      <c r="F57" s="486">
        <f>F54+F55+F56</f>
        <v>2</v>
      </c>
      <c r="G57" s="485">
        <f>G54+G55+G56</f>
        <v>3</v>
      </c>
      <c r="H57" s="487">
        <f>H54+H55+H56</f>
        <v>0</v>
      </c>
      <c r="I57" s="495">
        <f>(E57*1)/D57</f>
        <v>0.25</v>
      </c>
      <c r="J57" s="496">
        <f>(F57*1)/D57</f>
        <v>0.25</v>
      </c>
      <c r="K57" s="497">
        <f>(G57*1)/D57</f>
        <v>0.375</v>
      </c>
    </row>
    <row r="58" ht="18.6" customHeight="1">
      <c r="A58" s="460"/>
      <c r="B58" s="460"/>
      <c r="C58" s="491"/>
      <c r="D58" s="492"/>
      <c r="E58" s="492"/>
      <c r="F58" s="492"/>
      <c r="G58" s="492"/>
      <c r="H58" s="492"/>
      <c r="I58" s="492"/>
      <c r="J58" s="491"/>
      <c r="K58" s="493"/>
    </row>
    <row r="59" ht="15" customHeight="1">
      <c r="A59" s="463">
        <v>10</v>
      </c>
      <c r="B59" t="s" s="464">
        <v>676</v>
      </c>
      <c r="C59" t="s" s="465">
        <v>2038</v>
      </c>
      <c r="D59" t="s" s="466">
        <v>2039</v>
      </c>
      <c r="E59" t="s" s="466">
        <v>2040</v>
      </c>
      <c r="F59" t="s" s="466">
        <v>2041</v>
      </c>
      <c r="G59" t="s" s="466">
        <v>2042</v>
      </c>
      <c r="H59" t="s" s="466">
        <v>2043</v>
      </c>
      <c r="I59" t="s" s="466">
        <v>2040</v>
      </c>
      <c r="J59" t="s" s="467">
        <v>2041</v>
      </c>
      <c r="K59" t="s" s="467">
        <v>2042</v>
      </c>
    </row>
    <row r="60" ht="15.5" customHeight="1">
      <c r="A60" s="468"/>
      <c r="B60" s="469"/>
      <c r="C60" t="s" s="470">
        <v>2044</v>
      </c>
      <c r="D60" s="471">
        <v>35</v>
      </c>
      <c r="E60" s="471">
        <v>8</v>
      </c>
      <c r="F60" s="471">
        <v>7</v>
      </c>
      <c r="G60" s="471">
        <v>14</v>
      </c>
      <c r="H60" s="494"/>
      <c r="I60" s="473"/>
      <c r="J60" s="468"/>
      <c r="K60" s="199"/>
    </row>
    <row r="61" ht="15" customHeight="1">
      <c r="A61" s="458"/>
      <c r="B61" s="474"/>
      <c r="C61" t="s" s="475">
        <v>2045</v>
      </c>
      <c r="D61" s="498">
        <v>9</v>
      </c>
      <c r="E61" s="476"/>
      <c r="F61" s="498">
        <v>1</v>
      </c>
      <c r="G61" s="498">
        <v>1</v>
      </c>
      <c r="H61" s="477"/>
      <c r="I61" s="478"/>
      <c r="J61" s="458"/>
      <c r="K61" s="189"/>
    </row>
    <row r="62" ht="18.6" customHeight="1">
      <c r="A62" s="458"/>
      <c r="B62" s="474"/>
      <c r="C62" t="s" s="479">
        <v>2046</v>
      </c>
      <c r="D62" s="500">
        <v>1</v>
      </c>
      <c r="E62" s="480"/>
      <c r="F62" s="500">
        <v>1</v>
      </c>
      <c r="G62" s="500">
        <v>1</v>
      </c>
      <c r="H62" s="481"/>
      <c r="I62" s="482"/>
      <c r="J62" s="460"/>
      <c r="K62" s="462"/>
    </row>
    <row r="63" ht="18.6" customHeight="1">
      <c r="A63" s="458"/>
      <c r="B63" s="483"/>
      <c r="C63" t="s" s="484">
        <v>2047</v>
      </c>
      <c r="D63" s="485">
        <f>D60+D61+D62</f>
        <v>45</v>
      </c>
      <c r="E63" s="486">
        <f>E60+E61+E62</f>
        <v>8</v>
      </c>
      <c r="F63" s="486">
        <f>F60+F61+F62</f>
        <v>9</v>
      </c>
      <c r="G63" s="485">
        <f>G60+G61+G62</f>
        <v>16</v>
      </c>
      <c r="H63" s="487">
        <f>H60+H61+H62</f>
        <v>0</v>
      </c>
      <c r="I63" s="495">
        <f>(E63*1)/D63</f>
        <v>0.177777777777778</v>
      </c>
      <c r="J63" s="496">
        <f>(F63*1)/D63</f>
        <v>0.2</v>
      </c>
      <c r="K63" s="497">
        <f>(G63*1)/D63</f>
        <v>0.355555555555556</v>
      </c>
    </row>
    <row r="64" ht="18.6" customHeight="1">
      <c r="A64" s="460"/>
      <c r="B64" s="460"/>
      <c r="C64" s="491"/>
      <c r="D64" s="492"/>
      <c r="E64" s="492"/>
      <c r="F64" s="492"/>
      <c r="G64" s="492"/>
      <c r="H64" s="492"/>
      <c r="I64" s="492"/>
      <c r="J64" s="491"/>
      <c r="K64" s="493"/>
    </row>
    <row r="65" ht="15" customHeight="1">
      <c r="A65" s="463">
        <v>11</v>
      </c>
      <c r="B65" t="s" s="464">
        <v>213</v>
      </c>
      <c r="C65" t="s" s="465">
        <v>2038</v>
      </c>
      <c r="D65" t="s" s="466">
        <v>2039</v>
      </c>
      <c r="E65" t="s" s="466">
        <v>2040</v>
      </c>
      <c r="F65" t="s" s="466">
        <v>2041</v>
      </c>
      <c r="G65" t="s" s="466">
        <v>2042</v>
      </c>
      <c r="H65" t="s" s="466">
        <v>2043</v>
      </c>
      <c r="I65" t="s" s="466">
        <v>2040</v>
      </c>
      <c r="J65" t="s" s="467">
        <v>2041</v>
      </c>
      <c r="K65" t="s" s="467">
        <v>2042</v>
      </c>
    </row>
    <row r="66" ht="15.5" customHeight="1">
      <c r="A66" s="468"/>
      <c r="B66" s="469"/>
      <c r="C66" t="s" s="470">
        <v>2044</v>
      </c>
      <c r="D66" s="471">
        <v>17</v>
      </c>
      <c r="E66" s="471">
        <v>3</v>
      </c>
      <c r="F66" s="471">
        <v>6</v>
      </c>
      <c r="G66" s="471">
        <v>9</v>
      </c>
      <c r="H66" s="494"/>
      <c r="I66" s="473"/>
      <c r="J66" s="468"/>
      <c r="K66" s="199"/>
    </row>
    <row r="67" ht="15" customHeight="1">
      <c r="A67" s="458"/>
      <c r="B67" s="474"/>
      <c r="C67" t="s" s="475">
        <v>2045</v>
      </c>
      <c r="D67" s="476"/>
      <c r="E67" s="476"/>
      <c r="F67" s="476"/>
      <c r="G67" s="476"/>
      <c r="H67" s="477"/>
      <c r="I67" s="478"/>
      <c r="J67" s="458"/>
      <c r="K67" s="189"/>
    </row>
    <row r="68" ht="18.6" customHeight="1">
      <c r="A68" s="458"/>
      <c r="B68" s="474"/>
      <c r="C68" t="s" s="479">
        <v>2046</v>
      </c>
      <c r="D68" s="500">
        <v>3</v>
      </c>
      <c r="E68" s="480"/>
      <c r="F68" s="500">
        <v>2</v>
      </c>
      <c r="G68" s="500">
        <v>3</v>
      </c>
      <c r="H68" s="481"/>
      <c r="I68" s="482"/>
      <c r="J68" s="460"/>
      <c r="K68" s="462"/>
    </row>
    <row r="69" ht="18.6" customHeight="1">
      <c r="A69" s="458"/>
      <c r="B69" s="483"/>
      <c r="C69" t="s" s="484">
        <v>2047</v>
      </c>
      <c r="D69" s="485">
        <f>D66+D67+D68</f>
        <v>20</v>
      </c>
      <c r="E69" s="486">
        <f>E66+E67+E68</f>
        <v>3</v>
      </c>
      <c r="F69" s="486">
        <f>F66+F67+F68</f>
        <v>8</v>
      </c>
      <c r="G69" s="485">
        <f>G66+G67+G68</f>
        <v>12</v>
      </c>
      <c r="H69" s="487">
        <f>H66+H67+H68</f>
        <v>0</v>
      </c>
      <c r="I69" s="495">
        <f>(E69*1)/D69</f>
        <v>0.15</v>
      </c>
      <c r="J69" s="496">
        <f>(F69*1)/D69</f>
        <v>0.4</v>
      </c>
      <c r="K69" s="497">
        <f>(G69*1)/D69</f>
        <v>0.6</v>
      </c>
    </row>
    <row r="70" ht="18.6" customHeight="1">
      <c r="A70" s="460"/>
      <c r="B70" s="460"/>
      <c r="C70" s="491"/>
      <c r="D70" s="492"/>
      <c r="E70" s="492"/>
      <c r="F70" s="492"/>
      <c r="G70" s="492"/>
      <c r="H70" s="492"/>
      <c r="I70" s="492"/>
      <c r="J70" s="491"/>
      <c r="K70" s="493"/>
    </row>
    <row r="71" ht="15" customHeight="1">
      <c r="A71" s="463">
        <v>12</v>
      </c>
      <c r="B71" t="s" s="464">
        <v>302</v>
      </c>
      <c r="C71" t="s" s="465">
        <v>2038</v>
      </c>
      <c r="D71" t="s" s="466">
        <v>2039</v>
      </c>
      <c r="E71" t="s" s="466">
        <v>2040</v>
      </c>
      <c r="F71" t="s" s="466">
        <v>2041</v>
      </c>
      <c r="G71" t="s" s="466">
        <v>2042</v>
      </c>
      <c r="H71" t="s" s="466">
        <v>2043</v>
      </c>
      <c r="I71" t="s" s="466">
        <v>2040</v>
      </c>
      <c r="J71" t="s" s="467">
        <v>2041</v>
      </c>
      <c r="K71" t="s" s="467">
        <v>2042</v>
      </c>
    </row>
    <row r="72" ht="15.5" customHeight="1">
      <c r="A72" s="468"/>
      <c r="B72" s="469"/>
      <c r="C72" t="s" s="470">
        <v>2044</v>
      </c>
      <c r="D72" s="471">
        <v>11</v>
      </c>
      <c r="E72" s="471">
        <v>2</v>
      </c>
      <c r="F72" s="471">
        <v>2</v>
      </c>
      <c r="G72" s="471">
        <v>2</v>
      </c>
      <c r="H72" s="494"/>
      <c r="I72" s="473"/>
      <c r="J72" s="468"/>
      <c r="K72" s="199"/>
    </row>
    <row r="73" ht="15" customHeight="1">
      <c r="A73" s="458"/>
      <c r="B73" s="474"/>
      <c r="C73" t="s" s="475">
        <v>2045</v>
      </c>
      <c r="D73" s="476"/>
      <c r="E73" s="476"/>
      <c r="F73" s="476"/>
      <c r="G73" s="476"/>
      <c r="H73" s="477"/>
      <c r="I73" s="478"/>
      <c r="J73" s="458"/>
      <c r="K73" s="189"/>
    </row>
    <row r="74" ht="18.6" customHeight="1">
      <c r="A74" s="458"/>
      <c r="B74" s="474"/>
      <c r="C74" t="s" s="479">
        <v>2046</v>
      </c>
      <c r="D74" s="480"/>
      <c r="E74" s="480"/>
      <c r="F74" s="480"/>
      <c r="G74" s="480"/>
      <c r="H74" s="481"/>
      <c r="I74" s="482"/>
      <c r="J74" s="460"/>
      <c r="K74" s="462"/>
    </row>
    <row r="75" ht="18.6" customHeight="1">
      <c r="A75" s="458"/>
      <c r="B75" s="483"/>
      <c r="C75" t="s" s="484">
        <v>2047</v>
      </c>
      <c r="D75" s="485">
        <f>D72+D73+D74</f>
        <v>11</v>
      </c>
      <c r="E75" s="486">
        <f>E72+E73+E74</f>
        <v>2</v>
      </c>
      <c r="F75" s="486">
        <f>F72+F73+F74</f>
        <v>2</v>
      </c>
      <c r="G75" s="485">
        <f>G72+G73+G74</f>
        <v>2</v>
      </c>
      <c r="H75" s="487">
        <f>H72+H73+H74</f>
        <v>0</v>
      </c>
      <c r="I75" s="502">
        <f>(E75*1)/D75</f>
        <v>0.181818181818182</v>
      </c>
      <c r="J75" s="503">
        <f>(F75*1)/D75</f>
        <v>0.181818181818182</v>
      </c>
      <c r="K75" s="490">
        <f>(G75*1)/D75</f>
        <v>0.181818181818182</v>
      </c>
    </row>
    <row r="76" ht="18.6" customHeight="1">
      <c r="A76" s="460"/>
      <c r="B76" s="460"/>
      <c r="C76" s="491"/>
      <c r="D76" s="492"/>
      <c r="E76" s="492"/>
      <c r="F76" s="492"/>
      <c r="G76" s="492"/>
      <c r="H76" s="492"/>
      <c r="I76" s="492"/>
      <c r="J76" s="491"/>
      <c r="K76" s="493"/>
    </row>
    <row r="77" ht="15" customHeight="1">
      <c r="A77" s="463">
        <v>13</v>
      </c>
      <c r="B77" t="s" s="464">
        <v>354</v>
      </c>
      <c r="C77" t="s" s="465">
        <v>2038</v>
      </c>
      <c r="D77" t="s" s="466">
        <v>2039</v>
      </c>
      <c r="E77" t="s" s="466">
        <v>2040</v>
      </c>
      <c r="F77" t="s" s="466">
        <v>2041</v>
      </c>
      <c r="G77" t="s" s="466">
        <v>2042</v>
      </c>
      <c r="H77" t="s" s="466">
        <v>2043</v>
      </c>
      <c r="I77" t="s" s="466">
        <v>2040</v>
      </c>
      <c r="J77" t="s" s="467">
        <v>2041</v>
      </c>
      <c r="K77" t="s" s="467">
        <v>2042</v>
      </c>
    </row>
    <row r="78" ht="15.5" customHeight="1">
      <c r="A78" s="468"/>
      <c r="B78" s="469"/>
      <c r="C78" t="s" s="470">
        <v>2044</v>
      </c>
      <c r="D78" s="471">
        <v>8</v>
      </c>
      <c r="E78" s="471">
        <v>2</v>
      </c>
      <c r="F78" s="471">
        <v>2</v>
      </c>
      <c r="G78" s="471">
        <v>3</v>
      </c>
      <c r="H78" s="494"/>
      <c r="I78" s="473"/>
      <c r="J78" s="468"/>
      <c r="K78" s="199"/>
    </row>
    <row r="79" ht="15" customHeight="1">
      <c r="A79" s="458"/>
      <c r="B79" s="474"/>
      <c r="C79" t="s" s="475">
        <v>2045</v>
      </c>
      <c r="D79" s="498">
        <v>2</v>
      </c>
      <c r="E79" s="476"/>
      <c r="F79" s="476"/>
      <c r="G79" s="476"/>
      <c r="H79" s="477"/>
      <c r="I79" s="478"/>
      <c r="J79" s="458"/>
      <c r="K79" s="189"/>
    </row>
    <row r="80" ht="18.6" customHeight="1">
      <c r="A80" s="458"/>
      <c r="B80" s="474"/>
      <c r="C80" t="s" s="479">
        <v>2046</v>
      </c>
      <c r="D80" s="500">
        <v>1</v>
      </c>
      <c r="E80" s="480"/>
      <c r="F80" s="480"/>
      <c r="G80" s="480"/>
      <c r="H80" s="481"/>
      <c r="I80" s="482"/>
      <c r="J80" s="460"/>
      <c r="K80" s="462"/>
    </row>
    <row r="81" ht="18.6" customHeight="1">
      <c r="A81" s="458"/>
      <c r="B81" s="483"/>
      <c r="C81" t="s" s="484">
        <v>2047</v>
      </c>
      <c r="D81" s="485">
        <f>D78+D79+D80</f>
        <v>11</v>
      </c>
      <c r="E81" s="486">
        <f>E78+E79+E80</f>
        <v>2</v>
      </c>
      <c r="F81" s="486">
        <f>F78+F79+F80</f>
        <v>2</v>
      </c>
      <c r="G81" s="485">
        <f>G78+G79+G80</f>
        <v>3</v>
      </c>
      <c r="H81" s="487">
        <f>H78+H79+H80</f>
        <v>0</v>
      </c>
      <c r="I81" s="495">
        <f>(E81*1)/D81</f>
        <v>0.181818181818182</v>
      </c>
      <c r="J81" s="496">
        <f>(F81*1)/D81</f>
        <v>0.181818181818182</v>
      </c>
      <c r="K81" s="497">
        <f>(G81*1)/D81</f>
        <v>0.272727272727273</v>
      </c>
    </row>
    <row r="82" ht="18.6" customHeight="1">
      <c r="A82" s="460"/>
      <c r="B82" s="460"/>
      <c r="C82" s="491"/>
      <c r="D82" s="492"/>
      <c r="E82" s="492"/>
      <c r="F82" s="492"/>
      <c r="G82" s="492"/>
      <c r="H82" s="492"/>
      <c r="I82" s="492"/>
      <c r="J82" s="491"/>
      <c r="K82" s="493"/>
    </row>
    <row r="83" ht="15" customHeight="1">
      <c r="A83" s="463">
        <v>14</v>
      </c>
      <c r="B83" t="s" s="464">
        <v>24</v>
      </c>
      <c r="C83" t="s" s="465">
        <v>2038</v>
      </c>
      <c r="D83" t="s" s="466">
        <v>2039</v>
      </c>
      <c r="E83" t="s" s="466">
        <v>2040</v>
      </c>
      <c r="F83" t="s" s="466">
        <v>2041</v>
      </c>
      <c r="G83" t="s" s="466">
        <v>2042</v>
      </c>
      <c r="H83" t="s" s="466">
        <v>2043</v>
      </c>
      <c r="I83" t="s" s="466">
        <v>2040</v>
      </c>
      <c r="J83" t="s" s="467">
        <v>2041</v>
      </c>
      <c r="K83" t="s" s="467">
        <v>2042</v>
      </c>
    </row>
    <row r="84" ht="15.5" customHeight="1">
      <c r="A84" s="468"/>
      <c r="B84" s="469"/>
      <c r="C84" t="s" s="470">
        <v>2044</v>
      </c>
      <c r="D84" s="471">
        <v>3</v>
      </c>
      <c r="E84" s="471">
        <v>1</v>
      </c>
      <c r="F84" s="471">
        <v>1</v>
      </c>
      <c r="G84" s="471">
        <v>1</v>
      </c>
      <c r="H84" s="472">
        <v>2</v>
      </c>
      <c r="I84" s="473"/>
      <c r="J84" s="468"/>
      <c r="K84" s="199"/>
    </row>
    <row r="85" ht="15" customHeight="1">
      <c r="A85" s="458"/>
      <c r="B85" s="474"/>
      <c r="C85" t="s" s="475">
        <v>2045</v>
      </c>
      <c r="D85" s="476"/>
      <c r="E85" s="476"/>
      <c r="F85" s="476"/>
      <c r="G85" s="476"/>
      <c r="H85" s="477"/>
      <c r="I85" s="478"/>
      <c r="J85" s="458"/>
      <c r="K85" s="189"/>
    </row>
    <row r="86" ht="18.6" customHeight="1">
      <c r="A86" s="458"/>
      <c r="B86" s="474"/>
      <c r="C86" t="s" s="479">
        <v>2046</v>
      </c>
      <c r="D86" s="480"/>
      <c r="E86" s="480"/>
      <c r="F86" s="480"/>
      <c r="G86" s="480"/>
      <c r="H86" s="481"/>
      <c r="I86" s="482"/>
      <c r="J86" s="460"/>
      <c r="K86" s="462"/>
    </row>
    <row r="87" ht="18.6" customHeight="1">
      <c r="A87" s="458"/>
      <c r="B87" s="483"/>
      <c r="C87" t="s" s="484">
        <v>2047</v>
      </c>
      <c r="D87" s="485">
        <f>D84+D85+D86</f>
        <v>3</v>
      </c>
      <c r="E87" s="486">
        <f>E84+E85+E86</f>
        <v>1</v>
      </c>
      <c r="F87" s="486">
        <f>F84+F85+F86</f>
        <v>1</v>
      </c>
      <c r="G87" s="485">
        <f>G84+G85+G86</f>
        <v>1</v>
      </c>
      <c r="H87" s="487">
        <f>H84+H85+H86</f>
        <v>2</v>
      </c>
      <c r="I87" s="502">
        <f>(E87*1)/D87</f>
        <v>0.333333333333333</v>
      </c>
      <c r="J87" s="503">
        <f>(F87*1)/D87</f>
        <v>0.333333333333333</v>
      </c>
      <c r="K87" s="490">
        <f>(G87*1)/D87</f>
        <v>0.333333333333333</v>
      </c>
    </row>
    <row r="88" ht="18.6" customHeight="1">
      <c r="A88" s="460"/>
      <c r="B88" s="460"/>
      <c r="C88" s="491"/>
      <c r="D88" s="492"/>
      <c r="E88" s="492"/>
      <c r="F88" s="492"/>
      <c r="G88" s="492"/>
      <c r="H88" s="492"/>
      <c r="I88" s="492"/>
      <c r="J88" s="491"/>
      <c r="K88" s="493"/>
    </row>
    <row r="89" ht="15" customHeight="1">
      <c r="A89" s="463">
        <v>15</v>
      </c>
      <c r="B89" t="s" s="464">
        <v>1544</v>
      </c>
      <c r="C89" t="s" s="465">
        <v>2038</v>
      </c>
      <c r="D89" t="s" s="466">
        <v>2039</v>
      </c>
      <c r="E89" t="s" s="466">
        <v>2040</v>
      </c>
      <c r="F89" t="s" s="466">
        <v>2041</v>
      </c>
      <c r="G89" t="s" s="466">
        <v>2042</v>
      </c>
      <c r="H89" t="s" s="466">
        <v>2043</v>
      </c>
      <c r="I89" t="s" s="466">
        <v>2040</v>
      </c>
      <c r="J89" t="s" s="467">
        <v>2041</v>
      </c>
      <c r="K89" t="s" s="467">
        <v>2042</v>
      </c>
    </row>
    <row r="90" ht="15.5" customHeight="1">
      <c r="A90" s="468"/>
      <c r="B90" s="469"/>
      <c r="C90" t="s" s="470">
        <v>2044</v>
      </c>
      <c r="D90" s="471">
        <v>6</v>
      </c>
      <c r="E90" s="471">
        <v>1</v>
      </c>
      <c r="F90" s="471">
        <v>2</v>
      </c>
      <c r="G90" s="471">
        <v>3</v>
      </c>
      <c r="H90" s="472">
        <v>2</v>
      </c>
      <c r="I90" s="473"/>
      <c r="J90" s="468"/>
      <c r="K90" s="199"/>
    </row>
    <row r="91" ht="15" customHeight="1">
      <c r="A91" s="458"/>
      <c r="B91" s="474"/>
      <c r="C91" t="s" s="475">
        <v>2045</v>
      </c>
      <c r="D91" s="476"/>
      <c r="E91" s="476"/>
      <c r="F91" s="476"/>
      <c r="G91" s="476"/>
      <c r="H91" s="477"/>
      <c r="I91" s="478"/>
      <c r="J91" s="458"/>
      <c r="K91" s="189"/>
    </row>
    <row r="92" ht="18.6" customHeight="1">
      <c r="A92" s="458"/>
      <c r="B92" s="474"/>
      <c r="C92" t="s" s="479">
        <v>2046</v>
      </c>
      <c r="D92" s="480"/>
      <c r="E92" s="480"/>
      <c r="F92" s="480"/>
      <c r="G92" s="480"/>
      <c r="H92" s="481"/>
      <c r="I92" s="482"/>
      <c r="J92" s="460"/>
      <c r="K92" s="462"/>
    </row>
    <row r="93" ht="18.6" customHeight="1">
      <c r="A93" s="458"/>
      <c r="B93" s="483"/>
      <c r="C93" t="s" s="484">
        <v>2047</v>
      </c>
      <c r="D93" s="485">
        <f>D90+D91+D92</f>
        <v>6</v>
      </c>
      <c r="E93" s="486">
        <f>E90+E91+E92</f>
        <v>1</v>
      </c>
      <c r="F93" s="486">
        <f>F90+F91+F92</f>
        <v>2</v>
      </c>
      <c r="G93" s="485">
        <f>G90+G91+G92</f>
        <v>3</v>
      </c>
      <c r="H93" s="487">
        <f>H90+H91+H92</f>
        <v>2</v>
      </c>
      <c r="I93" s="495">
        <f>(E93*1)/D93</f>
        <v>0.166666666666667</v>
      </c>
      <c r="J93" s="496">
        <f>(F93*1)/D93</f>
        <v>0.333333333333333</v>
      </c>
      <c r="K93" s="497">
        <f>(G93*1)/D93</f>
        <v>0.5</v>
      </c>
    </row>
    <row r="94" ht="18.6" customHeight="1">
      <c r="A94" s="460"/>
      <c r="B94" s="460"/>
      <c r="C94" s="491"/>
      <c r="D94" s="492"/>
      <c r="E94" s="492"/>
      <c r="F94" s="492"/>
      <c r="G94" s="492"/>
      <c r="H94" s="492"/>
      <c r="I94" s="492"/>
      <c r="J94" s="491"/>
      <c r="K94" s="493"/>
    </row>
    <row r="95" ht="15" customHeight="1">
      <c r="A95" s="463">
        <v>16</v>
      </c>
      <c r="B95" t="s" s="464">
        <v>902</v>
      </c>
      <c r="C95" t="s" s="465">
        <v>2038</v>
      </c>
      <c r="D95" t="s" s="466">
        <v>2039</v>
      </c>
      <c r="E95" t="s" s="466">
        <v>2040</v>
      </c>
      <c r="F95" t="s" s="466">
        <v>2041</v>
      </c>
      <c r="G95" t="s" s="466">
        <v>2042</v>
      </c>
      <c r="H95" t="s" s="466">
        <v>2043</v>
      </c>
      <c r="I95" t="s" s="466">
        <v>2040</v>
      </c>
      <c r="J95" t="s" s="467">
        <v>2041</v>
      </c>
      <c r="K95" t="s" s="467">
        <v>2042</v>
      </c>
    </row>
    <row r="96" ht="15.5" customHeight="1">
      <c r="A96" s="468"/>
      <c r="B96" s="469"/>
      <c r="C96" t="s" s="470">
        <v>2044</v>
      </c>
      <c r="D96" s="471">
        <v>101</v>
      </c>
      <c r="E96" s="471">
        <v>20</v>
      </c>
      <c r="F96" s="471">
        <v>36</v>
      </c>
      <c r="G96" s="471">
        <v>59</v>
      </c>
      <c r="H96" s="494"/>
      <c r="I96" s="473"/>
      <c r="J96" s="468"/>
      <c r="K96" s="199"/>
    </row>
    <row r="97" ht="15" customHeight="1">
      <c r="A97" s="458"/>
      <c r="B97" s="474"/>
      <c r="C97" t="s" s="475">
        <v>2045</v>
      </c>
      <c r="D97" s="498">
        <v>28</v>
      </c>
      <c r="E97" s="498">
        <v>1</v>
      </c>
      <c r="F97" s="498">
        <v>12</v>
      </c>
      <c r="G97" s="498">
        <v>12</v>
      </c>
      <c r="H97" s="477"/>
      <c r="I97" s="478"/>
      <c r="J97" s="458"/>
      <c r="K97" s="189"/>
    </row>
    <row r="98" ht="18.6" customHeight="1">
      <c r="A98" s="458"/>
      <c r="B98" s="474"/>
      <c r="C98" t="s" s="479">
        <v>2046</v>
      </c>
      <c r="D98" s="500">
        <v>72</v>
      </c>
      <c r="E98" s="500">
        <v>26</v>
      </c>
      <c r="F98" s="500">
        <v>29</v>
      </c>
      <c r="G98" s="500">
        <v>62</v>
      </c>
      <c r="H98" s="481"/>
      <c r="I98" s="482"/>
      <c r="J98" s="460"/>
      <c r="K98" s="462"/>
    </row>
    <row r="99" ht="18.6" customHeight="1">
      <c r="A99" s="458"/>
      <c r="B99" s="483"/>
      <c r="C99" t="s" s="484">
        <v>2047</v>
      </c>
      <c r="D99" s="485">
        <f>D96+D97+D98</f>
        <v>201</v>
      </c>
      <c r="E99" s="486">
        <f>E96+E97+E98</f>
        <v>47</v>
      </c>
      <c r="F99" s="486">
        <f>F96+F97+F98</f>
        <v>77</v>
      </c>
      <c r="G99" s="485">
        <f>G96+G97+G98</f>
        <v>133</v>
      </c>
      <c r="H99" s="487">
        <f>H96+H97+H98</f>
        <v>0</v>
      </c>
      <c r="I99" s="495">
        <f>(E99*1)/D99</f>
        <v>0.233830845771144</v>
      </c>
      <c r="J99" s="496">
        <f>(F99*1)/D99</f>
        <v>0.383084577114428</v>
      </c>
      <c r="K99" s="497">
        <f>(G99*1)/D99</f>
        <v>0.661691542288557</v>
      </c>
    </row>
    <row r="100" ht="18.6" customHeight="1">
      <c r="A100" s="460"/>
      <c r="B100" s="460"/>
      <c r="C100" s="491"/>
      <c r="D100" s="492"/>
      <c r="E100" s="492"/>
      <c r="F100" s="492"/>
      <c r="G100" s="492"/>
      <c r="H100" s="492"/>
      <c r="I100" s="492"/>
      <c r="J100" s="491"/>
      <c r="K100" s="493"/>
    </row>
    <row r="101" ht="15" customHeight="1">
      <c r="A101" s="463">
        <v>17</v>
      </c>
      <c r="B101" t="s" s="464">
        <v>12</v>
      </c>
      <c r="C101" t="s" s="465">
        <v>2038</v>
      </c>
      <c r="D101" t="s" s="466">
        <v>2039</v>
      </c>
      <c r="E101" t="s" s="466">
        <v>2040</v>
      </c>
      <c r="F101" t="s" s="466">
        <v>2041</v>
      </c>
      <c r="G101" t="s" s="466">
        <v>2042</v>
      </c>
      <c r="H101" t="s" s="466">
        <v>2043</v>
      </c>
      <c r="I101" t="s" s="466">
        <v>2040</v>
      </c>
      <c r="J101" t="s" s="467">
        <v>2041</v>
      </c>
      <c r="K101" t="s" s="467">
        <v>2042</v>
      </c>
    </row>
    <row r="102" ht="15.5" customHeight="1">
      <c r="A102" s="468"/>
      <c r="B102" s="469"/>
      <c r="C102" t="s" s="470">
        <v>2044</v>
      </c>
      <c r="D102" s="471">
        <v>1</v>
      </c>
      <c r="E102" s="499"/>
      <c r="F102" s="499"/>
      <c r="G102" s="471">
        <v>1</v>
      </c>
      <c r="H102" s="494"/>
      <c r="I102" s="473"/>
      <c r="J102" s="468"/>
      <c r="K102" s="199"/>
    </row>
    <row r="103" ht="15" customHeight="1">
      <c r="A103" s="458"/>
      <c r="B103" s="474"/>
      <c r="C103" t="s" s="475">
        <v>2045</v>
      </c>
      <c r="D103" s="498">
        <v>1</v>
      </c>
      <c r="E103" s="476"/>
      <c r="F103" s="476"/>
      <c r="G103" s="498">
        <v>1</v>
      </c>
      <c r="H103" s="477"/>
      <c r="I103" s="478"/>
      <c r="J103" s="458"/>
      <c r="K103" s="189"/>
    </row>
    <row r="104" ht="18.6" customHeight="1">
      <c r="A104" s="458"/>
      <c r="B104" s="474"/>
      <c r="C104" t="s" s="479">
        <v>2046</v>
      </c>
      <c r="D104" s="480"/>
      <c r="E104" s="480"/>
      <c r="F104" s="480"/>
      <c r="G104" s="480"/>
      <c r="H104" s="481"/>
      <c r="I104" s="482"/>
      <c r="J104" s="460"/>
      <c r="K104" s="462"/>
    </row>
    <row r="105" ht="18.6" customHeight="1">
      <c r="A105" s="458"/>
      <c r="B105" s="483"/>
      <c r="C105" t="s" s="484">
        <v>2047</v>
      </c>
      <c r="D105" s="485">
        <f>D102+D103+D104</f>
        <v>2</v>
      </c>
      <c r="E105" s="486">
        <f>E102+E103+E104</f>
        <v>0</v>
      </c>
      <c r="F105" s="486">
        <f>F102+F103+F104</f>
        <v>0</v>
      </c>
      <c r="G105" s="485">
        <f>G102+G103+G104</f>
        <v>2</v>
      </c>
      <c r="H105" s="487">
        <f>H102+H103+H104</f>
        <v>0</v>
      </c>
      <c r="I105" s="495">
        <f>(E105*1)/D105</f>
        <v>0</v>
      </c>
      <c r="J105" s="496">
        <f>(F105*1)/D105</f>
        <v>0</v>
      </c>
      <c r="K105" s="497">
        <f>(G105*1)/D105</f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O10"/>
  <sheetViews>
    <sheetView workbookViewId="0" showGridLines="0" defaultGridColor="1"/>
  </sheetViews>
  <sheetFormatPr defaultColWidth="10.8333" defaultRowHeight="14.4" customHeight="1" outlineLevelRow="0" outlineLevelCol="0"/>
  <cols>
    <col min="1" max="3" width="5" style="504" customWidth="1"/>
    <col min="4" max="5" width="22.1719" style="504" customWidth="1"/>
    <col min="6" max="6" width="22.3516" style="504" customWidth="1"/>
    <col min="7" max="7" width="27.6719" style="504" customWidth="1"/>
    <col min="8" max="8" width="9.5" style="504" customWidth="1"/>
    <col min="9" max="9" width="5.17188" style="504" customWidth="1"/>
    <col min="10" max="11" width="25.8516" style="504" customWidth="1"/>
    <col min="12" max="12" width="26" style="504" customWidth="1"/>
    <col min="13" max="13" width="31.5" style="504" customWidth="1"/>
    <col min="14" max="14" width="13.1719" style="504" customWidth="1"/>
    <col min="15" max="15" width="10.8516" style="504" customWidth="1"/>
    <col min="16" max="256" width="10.8516" style="504" customWidth="1"/>
  </cols>
  <sheetData>
    <row r="1" ht="17" customHeight="1">
      <c r="A1" t="s" s="459">
        <v>2050</v>
      </c>
      <c r="B1" t="s" s="459">
        <v>2051</v>
      </c>
      <c r="C1" t="s" s="505">
        <v>2052</v>
      </c>
      <c r="D1" t="s" s="459">
        <v>807</v>
      </c>
      <c r="E1" t="s" s="459">
        <v>287</v>
      </c>
      <c r="F1" t="s" s="459">
        <v>13</v>
      </c>
      <c r="G1" t="s" s="459">
        <v>30</v>
      </c>
      <c r="H1" t="s" s="459">
        <v>1226</v>
      </c>
      <c r="I1" t="s" s="459">
        <v>2053</v>
      </c>
      <c r="J1" t="s" s="459">
        <f>"var_"&amp;D1</f>
        <v>2054</v>
      </c>
      <c r="K1" t="s" s="459">
        <f>"var_"&amp;E1</f>
        <v>2055</v>
      </c>
      <c r="L1" t="s" s="459">
        <f>"var_"&amp;F1</f>
        <v>2056</v>
      </c>
      <c r="M1" t="s" s="459">
        <f>"var_"&amp;G1</f>
        <v>2057</v>
      </c>
      <c r="N1" t="s" s="459">
        <f>"var_"&amp;H1</f>
        <v>2058</v>
      </c>
      <c r="O1" t="s" s="459">
        <f>"var_"&amp;I1</f>
        <v>2059</v>
      </c>
    </row>
    <row r="2" ht="15" customHeight="1">
      <c r="A2" s="506">
        <v>2016</v>
      </c>
      <c r="B2" s="506">
        <v>12</v>
      </c>
      <c r="C2" t="s" s="459">
        <v>2060</v>
      </c>
      <c r="D2" s="506">
        <f>COUNTIFS('Consolidado'!$J1:$J451,"Si",'Consolidado'!$A1:$A451,D$1)</f>
        <v>0</v>
      </c>
      <c r="E2" s="506">
        <f>COUNTIFS('Consolidado'!$J1:$J451,"Si",'Consolidado'!$A1:$A451,E$1)</f>
        <v>0</v>
      </c>
      <c r="F2" s="506">
        <f>COUNTIFS('Consolidado'!$J1:$J451,"Si",'Consolidado'!$A1:$A451,F$1)</f>
        <v>0</v>
      </c>
      <c r="G2" s="506">
        <f>COUNTIFS('Consolidado'!$J1:$J451,"Si",'Consolidado'!$A1:$A451,G$1)</f>
        <v>0</v>
      </c>
      <c r="H2" s="506">
        <f>COUNTIFS('Consolidado'!$J1:$J451,"Si",'Consolidado'!$A1:$A451,H$1)</f>
        <v>25</v>
      </c>
      <c r="I2" s="506">
        <f>COUNTIFS('Consolidado'!$J1:$J451,"Si")</f>
        <v>98</v>
      </c>
      <c r="J2" t="s" s="459">
        <v>2061</v>
      </c>
      <c r="K2" t="s" s="459">
        <v>2061</v>
      </c>
      <c r="L2" t="s" s="459">
        <v>2061</v>
      </c>
      <c r="M2" t="s" s="459">
        <v>2061</v>
      </c>
      <c r="N2" t="s" s="459">
        <v>2061</v>
      </c>
      <c r="O2" t="s" s="459">
        <v>2061</v>
      </c>
    </row>
    <row r="3" ht="15" customHeight="1">
      <c r="A3" s="506">
        <v>2017</v>
      </c>
      <c r="B3" s="506">
        <v>12</v>
      </c>
      <c r="C3" t="s" s="459">
        <v>2060</v>
      </c>
      <c r="D3" s="506">
        <f>COUNTIFS('Consolidado'!$K1:$K451,"Si",'Consolidado'!$A1:$A451,D$1)</f>
        <v>2</v>
      </c>
      <c r="E3" s="506">
        <f>COUNTIFS('Consolidado'!$K1:$K451,"Si",'Consolidado'!$A1:$A451,E$1)</f>
        <v>3</v>
      </c>
      <c r="F3" s="506">
        <f>COUNTIFS('Consolidado'!$K1:$K451,"Si",'Consolidado'!$A1:$A451,F$1)</f>
        <v>1</v>
      </c>
      <c r="G3" s="506">
        <f>COUNTIFS('Consolidado'!$K1:$K451,"Si",'Consolidado'!$A1:$A451,G$1)</f>
        <v>0</v>
      </c>
      <c r="H3" s="506">
        <f>COUNTIFS('Consolidado'!$K1:$K451,"Si",'Consolidado'!$A1:$A451,H$1)</f>
        <v>13</v>
      </c>
      <c r="I3" s="506">
        <f>COUNTIFS('Consolidado'!$K1:$K451,"Si")</f>
        <v>137</v>
      </c>
      <c r="J3" s="458">
        <f>ROUND((D3-D2)/D2*100,1)&amp;"%"</f>
      </c>
      <c r="K3" s="458">
        <f>ROUND((E3-E2)/E2*100,1)&amp;"%"</f>
      </c>
      <c r="L3" s="458">
        <f>ROUND((F3-F2)/F2*100,1)&amp;"%"</f>
      </c>
      <c r="M3" s="458">
        <f>ROUND((G3-G2)/G2*100,1)&amp;"%"</f>
      </c>
      <c r="N3" t="s" s="459">
        <f>ROUND((H3-H2)/H2*100,1)&amp;"%"</f>
        <v>2062</v>
      </c>
      <c r="O3" t="s" s="459">
        <f>ROUND((I3-I2)/I2*100,1)&amp;"%"</f>
        <v>2063</v>
      </c>
    </row>
    <row r="4" ht="15" customHeight="1">
      <c r="A4" s="506">
        <v>2018</v>
      </c>
      <c r="B4" s="506">
        <v>12</v>
      </c>
      <c r="C4" t="s" s="459">
        <v>2060</v>
      </c>
      <c r="D4" s="506">
        <f>COUNTIFS('Consolidado'!$L1:$L451,"Si",'Consolidado'!$A1:$A451,D$1)</f>
        <v>2</v>
      </c>
      <c r="E4" s="506">
        <f>COUNTIFS('Consolidado'!$L1:$L451,"Si",'Consolidado'!$A1:$A451,E$1)</f>
        <v>3</v>
      </c>
      <c r="F4" s="506">
        <f>COUNTIFS('Consolidado'!$L1:$L451,"Si",'Consolidado'!$A1:$A451,F$1)</f>
        <v>1</v>
      </c>
      <c r="G4" s="506">
        <f>COUNTIFS('Consolidado'!$L1:$L451,"Si",'Consolidado'!$A1:$A451,G$1)</f>
        <v>0</v>
      </c>
      <c r="H4" s="506">
        <f>COUNTIFS('Consolidado'!$L1:$L451,"Si",'Consolidado'!$A1:$A451,H$1)</f>
        <v>45</v>
      </c>
      <c r="I4" s="506">
        <f>COUNTIFS('Consolidado'!$L1:$L451,"Si")</f>
        <v>222</v>
      </c>
      <c r="J4" t="s" s="459">
        <f>ROUND((D4-D3)/D3*100,1)&amp;"%"</f>
        <v>2064</v>
      </c>
      <c r="K4" t="s" s="459">
        <f>ROUND((E4-E3)/E3*100,1)&amp;"%"</f>
        <v>2064</v>
      </c>
      <c r="L4" t="s" s="459">
        <f>ROUND((F4-F3)/F3*100,1)&amp;"%"</f>
        <v>2064</v>
      </c>
      <c r="M4" s="458">
        <f>ROUND((G4-G3)/G3*100,1)&amp;"%"</f>
      </c>
      <c r="N4" t="s" s="459">
        <f>ROUND((H4-H3)/H3*100,1)&amp;"%"</f>
        <v>2065</v>
      </c>
      <c r="O4" t="s" s="459">
        <f>ROUND((I4-I3)/I3*100,1)&amp;"%"</f>
        <v>2066</v>
      </c>
    </row>
    <row r="5" ht="15" customHeight="1">
      <c r="A5" s="458"/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</row>
    <row r="6" ht="15" customHeight="1">
      <c r="A6" s="458"/>
      <c r="B6" s="458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</row>
    <row r="7" ht="15" customHeight="1">
      <c r="A7" s="458"/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8"/>
    </row>
    <row r="8" ht="15" customHeight="1">
      <c r="A8" s="458"/>
      <c r="B8" s="458"/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</row>
    <row r="9" ht="15" customHeight="1">
      <c r="A9" s="458"/>
      <c r="B9" s="458"/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58"/>
      <c r="N9" s="458"/>
      <c r="O9" s="458"/>
    </row>
    <row r="10" ht="15" customHeight="1">
      <c r="A10" s="458"/>
      <c r="B10" s="458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47"/>
  <sheetViews>
    <sheetView workbookViewId="0" showGridLines="0" defaultGridColor="1"/>
  </sheetViews>
  <sheetFormatPr defaultColWidth="21" defaultRowHeight="14.4" customHeight="1" outlineLevelRow="0" outlineLevelCol="0"/>
  <cols>
    <col min="1" max="1" width="5" style="507" customWidth="1"/>
    <col min="2" max="2" width="48.5" style="507" customWidth="1"/>
    <col min="3" max="3" width="8.17188" style="507" customWidth="1"/>
    <col min="4" max="4" width="9.85156" style="507" customWidth="1"/>
    <col min="5" max="6" width="9" style="507" customWidth="1"/>
    <col min="7" max="7" width="12.5" style="507" customWidth="1"/>
    <col min="8" max="8" width="21" style="507" customWidth="1"/>
    <col min="9" max="256" width="21" style="507" customWidth="1"/>
  </cols>
  <sheetData>
    <row r="1" ht="17" customHeight="1">
      <c r="A1" t="s" s="459">
        <v>2050</v>
      </c>
      <c r="B1" t="s" s="459">
        <v>2067</v>
      </c>
      <c r="C1" t="s" s="508">
        <v>2052</v>
      </c>
      <c r="D1" t="s" s="509">
        <v>93</v>
      </c>
      <c r="E1" t="s" s="509">
        <v>21</v>
      </c>
      <c r="F1" t="s" s="509">
        <v>15</v>
      </c>
      <c r="G1" t="s" s="509">
        <v>2068</v>
      </c>
      <c r="H1" s="510"/>
    </row>
    <row r="2" ht="15" customHeight="1">
      <c r="A2" s="506">
        <v>2016</v>
      </c>
      <c r="B2" t="s" s="511">
        <v>24</v>
      </c>
      <c r="C2" t="s" s="459">
        <v>2060</v>
      </c>
      <c r="D2" s="512">
        <f>COUNTIFS('Consolidado'!$F1:$F451,D$1,'Consolidado'!$J1:$J451,"SI",'Consolidado'!$C1:$C451,$B2)</f>
        <v>0</v>
      </c>
      <c r="E2" s="512">
        <f>COUNTIFS('Consolidado'!$F1:$F451,E$1,'Consolidado'!$J1:$J451,"SI",'Consolidado'!$C1:$C451,$B2)</f>
        <v>0</v>
      </c>
      <c r="F2" s="512">
        <f>COUNTIFS('Consolidado'!$F1:$F451,F$1,'Consolidado'!$J1:$J451,"SI",'Consolidado'!$C1:$C451,$B2)</f>
        <v>1</v>
      </c>
      <c r="G2" s="512">
        <f>SUM(D2:F2)</f>
        <v>1</v>
      </c>
      <c r="H2" s="458"/>
    </row>
    <row r="3" ht="15" customHeight="1">
      <c r="A3" s="506">
        <v>2016</v>
      </c>
      <c r="B3" t="s" s="511">
        <v>45</v>
      </c>
      <c r="C3" t="s" s="459">
        <v>2060</v>
      </c>
      <c r="D3" s="506">
        <f>COUNTIFS('Consolidado'!$F1:$F451,D$1,'Consolidado'!$J1:$J451,"SI",'Consolidado'!$C1:$C451,$B3)</f>
        <v>0</v>
      </c>
      <c r="E3" s="506">
        <f>COUNTIFS('Consolidado'!$F1:$F451,E$1,'Consolidado'!$J1:$J451,"SI",'Consolidado'!$C1:$C451,$B3)</f>
        <v>0</v>
      </c>
      <c r="F3" s="506">
        <f>COUNTIFS('Consolidado'!$F1:$F451,F$1,'Consolidado'!$J1:$J451,"SI",'Consolidado'!$C1:$C451,$B3)</f>
        <v>2</v>
      </c>
      <c r="G3" s="506">
        <f>SUM(D3:F3)</f>
        <v>2</v>
      </c>
      <c r="H3" s="458"/>
    </row>
    <row r="4" ht="15" customHeight="1">
      <c r="A4" s="506">
        <v>2016</v>
      </c>
      <c r="B4" t="s" s="511">
        <v>106</v>
      </c>
      <c r="C4" t="s" s="459">
        <v>2060</v>
      </c>
      <c r="D4" s="506">
        <f>COUNTIFS('Consolidado'!$F1:$F451,D$1,'Consolidado'!$J1:$J451,"SI",'Consolidado'!$C1:$C451,$B4)</f>
        <v>0</v>
      </c>
      <c r="E4" s="506">
        <f>COUNTIFS('Consolidado'!$F1:$F451,E$1,'Consolidado'!$J1:$J451,"SI",'Consolidado'!$C1:$C451,$B4)</f>
        <v>0</v>
      </c>
      <c r="F4" s="506">
        <f>COUNTIFS('Consolidado'!$F1:$F451,F$1,'Consolidado'!$J1:$J451,"SI",'Consolidado'!$C1:$C451,$B4)</f>
        <v>1</v>
      </c>
      <c r="G4" s="506">
        <f>SUM(D4:F4)</f>
        <v>1</v>
      </c>
      <c r="H4" s="458"/>
    </row>
    <row r="5" ht="15" customHeight="1">
      <c r="A5" s="506">
        <v>2016</v>
      </c>
      <c r="B5" t="s" s="511">
        <v>123</v>
      </c>
      <c r="C5" t="s" s="459">
        <v>2060</v>
      </c>
      <c r="D5" s="506">
        <f>COUNTIFS('Consolidado'!$F1:$F451,D$1,'Consolidado'!$J1:$J451,"SI",'Consolidado'!$C1:$C451,$B5)</f>
        <v>0</v>
      </c>
      <c r="E5" s="506">
        <f>COUNTIFS('Consolidado'!$F1:$F451,E$1,'Consolidado'!$J1:$J451,"SI",'Consolidado'!$C1:$C451,$B5)</f>
        <v>0</v>
      </c>
      <c r="F5" s="506">
        <f>COUNTIFS('Consolidado'!$F1:$F451,F$1,'Consolidado'!$J1:$J451,"SI",'Consolidado'!$C1:$C451,$B5)</f>
        <v>2</v>
      </c>
      <c r="G5" s="506">
        <f>SUM(D5:F5)</f>
        <v>2</v>
      </c>
      <c r="H5" s="458"/>
    </row>
    <row r="6" ht="15" customHeight="1">
      <c r="A6" s="506">
        <v>2016</v>
      </c>
      <c r="B6" t="s" s="511">
        <v>213</v>
      </c>
      <c r="C6" t="s" s="459">
        <v>2060</v>
      </c>
      <c r="D6" s="506">
        <f>COUNTIFS('Consolidado'!$F1:$F451,D$1,'Consolidado'!$J1:$J451,"SI",'Consolidado'!$C1:$C451,$B6)</f>
        <v>0</v>
      </c>
      <c r="E6" s="506">
        <f>COUNTIFS('Consolidado'!$F1:$F451,E$1,'Consolidado'!$J1:$J451,"SI",'Consolidado'!$C1:$C451,$B6)</f>
        <v>0</v>
      </c>
      <c r="F6" s="506">
        <f>COUNTIFS('Consolidado'!$F1:$F451,F$1,'Consolidado'!$J1:$J451,"SI",'Consolidado'!$C1:$C451,$B6)</f>
        <v>3</v>
      </c>
      <c r="G6" s="506">
        <f>SUM(D6:F6)</f>
        <v>3</v>
      </c>
      <c r="H6" s="458"/>
    </row>
    <row r="7" ht="15" customHeight="1">
      <c r="A7" s="506">
        <v>2016</v>
      </c>
      <c r="B7" t="s" s="511">
        <v>302</v>
      </c>
      <c r="C7" t="s" s="459">
        <v>2060</v>
      </c>
      <c r="D7" s="506">
        <f>COUNTIFS('Consolidado'!$F1:$F451,D$1,'Consolidado'!$J1:$J451,"SI",'Consolidado'!$C1:$C451,$B7)</f>
        <v>0</v>
      </c>
      <c r="E7" s="506">
        <f>COUNTIFS('Consolidado'!$F1:$F451,E$1,'Consolidado'!$J1:$J451,"SI",'Consolidado'!$C1:$C451,$B7)</f>
        <v>0</v>
      </c>
      <c r="F7" s="506">
        <f>COUNTIFS('Consolidado'!$F1:$F451,F$1,'Consolidado'!$J1:$J451,"SI",'Consolidado'!$C1:$C451,$B7)</f>
        <v>2</v>
      </c>
      <c r="G7" s="506">
        <f>SUM(D7:F7)</f>
        <v>2</v>
      </c>
      <c r="H7" s="458"/>
    </row>
    <row r="8" ht="15" customHeight="1">
      <c r="A8" s="506">
        <v>2016</v>
      </c>
      <c r="B8" t="s" s="511">
        <v>354</v>
      </c>
      <c r="C8" t="s" s="459">
        <v>2060</v>
      </c>
      <c r="D8" s="506">
        <f>COUNTIFS('Consolidado'!$F1:$F451,D$1,'Consolidado'!$J1:$J451,"SI",'Consolidado'!$C1:$C451,$B8)</f>
        <v>0</v>
      </c>
      <c r="E8" s="506">
        <f>COUNTIFS('Consolidado'!$F1:$F451,E$1,'Consolidado'!$J1:$J451,"SI",'Consolidado'!$C1:$C451,$B8)</f>
        <v>0</v>
      </c>
      <c r="F8" s="506">
        <f>COUNTIFS('Consolidado'!$F1:$F451,F$1,'Consolidado'!$J1:$J451,"SI",'Consolidado'!$C1:$C451,$B8)</f>
        <v>2</v>
      </c>
      <c r="G8" s="506">
        <f>SUM(D8:F8)</f>
        <v>2</v>
      </c>
      <c r="H8" s="458"/>
    </row>
    <row r="9" ht="15" customHeight="1">
      <c r="A9" s="506">
        <v>2016</v>
      </c>
      <c r="B9" t="s" s="511">
        <v>407</v>
      </c>
      <c r="C9" t="s" s="459">
        <v>2060</v>
      </c>
      <c r="D9" s="506">
        <f>COUNTIFS('Consolidado'!$F1:$F451,D$1,'Consolidado'!$J1:$J451,"SI",'Consolidado'!$C1:$C451,$B9)</f>
        <v>0</v>
      </c>
      <c r="E9" s="506">
        <f>COUNTIFS('Consolidado'!$F1:$F451,E$1,'Consolidado'!$J1:$J451,"SI",'Consolidado'!$C1:$C451,$B9)</f>
        <v>0</v>
      </c>
      <c r="F9" s="506">
        <f>COUNTIFS('Consolidado'!$F1:$F451,F$1,'Consolidado'!$J1:$J451,"SI",'Consolidado'!$C1:$C451,$B9)</f>
        <v>1</v>
      </c>
      <c r="G9" s="506">
        <f>SUM(D9:F9)</f>
        <v>1</v>
      </c>
      <c r="H9" s="458"/>
    </row>
    <row r="10" ht="15" customHeight="1">
      <c r="A10" s="506">
        <v>2016</v>
      </c>
      <c r="B10" t="s" s="511">
        <v>429</v>
      </c>
      <c r="C10" t="s" s="459">
        <v>2060</v>
      </c>
      <c r="D10" s="506">
        <f>COUNTIFS('Consolidado'!$F1:$F451,D$1,'Consolidado'!$J1:$J451,"SI",'Consolidado'!$C1:$C451,$B10)</f>
        <v>0</v>
      </c>
      <c r="E10" s="506">
        <f>COUNTIFS('Consolidado'!$F1:$F451,E$1,'Consolidado'!$J1:$J451,"SI",'Consolidado'!$C1:$C451,$B10)</f>
        <v>0</v>
      </c>
      <c r="F10" s="506">
        <f>COUNTIFS('Consolidado'!$F1:$F451,F$1,'Consolidado'!$J1:$J451,"SI",'Consolidado'!$C1:$C451,$B10)</f>
        <v>2</v>
      </c>
      <c r="G10" s="506">
        <f>SUM(D10:F10)</f>
        <v>2</v>
      </c>
      <c r="H10" s="458"/>
    </row>
    <row r="11" ht="15" customHeight="1">
      <c r="A11" s="506">
        <v>2016</v>
      </c>
      <c r="B11" t="s" s="511">
        <v>456</v>
      </c>
      <c r="C11" t="s" s="459">
        <v>2060</v>
      </c>
      <c r="D11" s="506">
        <f>COUNTIFS('Consolidado'!$F1:$F451,D$1,'Consolidado'!$J1:$J451,"SI",'Consolidado'!$C1:$C451,$B11)</f>
        <v>0</v>
      </c>
      <c r="E11" s="506">
        <f>COUNTIFS('Consolidado'!$F1:$F451,E$1,'Consolidado'!$J1:$J451,"SI",'Consolidado'!$C1:$C451,$B11)</f>
        <v>0</v>
      </c>
      <c r="F11" s="506">
        <f>COUNTIFS('Consolidado'!$F1:$F451,F$1,'Consolidado'!$J1:$J451,"SI",'Consolidado'!$C1:$C451,$B11)</f>
        <v>2</v>
      </c>
      <c r="G11" s="506">
        <f>SUM(D11:F11)</f>
        <v>2</v>
      </c>
      <c r="H11" s="458"/>
    </row>
    <row r="12" ht="15" customHeight="1">
      <c r="A12" s="506">
        <v>2016</v>
      </c>
      <c r="B12" t="s" s="511">
        <v>470</v>
      </c>
      <c r="C12" t="s" s="459">
        <v>2060</v>
      </c>
      <c r="D12" s="506">
        <f>COUNTIFS('Consolidado'!$F1:$F451,D$1,'Consolidado'!$J1:$J451,"SI",'Consolidado'!$C1:$C451,$B12)</f>
        <v>0</v>
      </c>
      <c r="E12" s="506">
        <f>COUNTIFS('Consolidado'!$F1:$F451,E$1,'Consolidado'!$J1:$J451,"SI",'Consolidado'!$C1:$C451,$B12)</f>
        <v>0</v>
      </c>
      <c r="F12" s="506">
        <f>COUNTIFS('Consolidado'!$F1:$F451,F$1,'Consolidado'!$J1:$J451,"SI",'Consolidado'!$C1:$C451,$B12)</f>
        <v>8</v>
      </c>
      <c r="G12" s="506">
        <f>SUM(D12:F12)</f>
        <v>8</v>
      </c>
      <c r="H12" s="458"/>
    </row>
    <row r="13" ht="15" customHeight="1">
      <c r="A13" s="506">
        <v>2016</v>
      </c>
      <c r="B13" t="s" s="511">
        <v>676</v>
      </c>
      <c r="C13" t="s" s="459">
        <v>2060</v>
      </c>
      <c r="D13" s="506">
        <f>COUNTIFS('Consolidado'!$F1:$F451,D$1,'Consolidado'!$J1:$J451,"SI",'Consolidado'!$C1:$C451,$B13)</f>
        <v>0</v>
      </c>
      <c r="E13" s="506">
        <f>COUNTIFS('Consolidado'!$F1:$F451,E$1,'Consolidado'!$J1:$J451,"SI",'Consolidado'!$C1:$C451,$B13)</f>
        <v>0</v>
      </c>
      <c r="F13" s="506">
        <f>COUNTIFS('Consolidado'!$F1:$F451,F$1,'Consolidado'!$J1:$J451,"SI",'Consolidado'!$C1:$C451,$B13)</f>
        <v>11</v>
      </c>
      <c r="G13" s="506">
        <f>SUM(D13:F13)</f>
        <v>11</v>
      </c>
      <c r="H13" s="458"/>
    </row>
    <row r="14" ht="15" customHeight="1">
      <c r="A14" s="506">
        <v>2016</v>
      </c>
      <c r="B14" t="s" s="511">
        <v>817</v>
      </c>
      <c r="C14" t="s" s="459">
        <v>2060</v>
      </c>
      <c r="D14" s="506">
        <f>COUNTIFS('Consolidado'!$F1:$F451,D$1,'Consolidado'!$J1:$J451,"SI",'Consolidado'!$C1:$C451,$B14)</f>
        <v>0</v>
      </c>
      <c r="E14" s="506">
        <f>COUNTIFS('Consolidado'!$F1:$F451,E$1,'Consolidado'!$J1:$J451,"SI",'Consolidado'!$C1:$C451,$B14)</f>
        <v>0</v>
      </c>
      <c r="F14" s="506">
        <f>COUNTIFS('Consolidado'!$F1:$F451,F$1,'Consolidado'!$J1:$J451,"SI",'Consolidado'!$C1:$C451,$B14)</f>
        <v>6</v>
      </c>
      <c r="G14" s="506">
        <f>SUM(D14:F14)</f>
        <v>6</v>
      </c>
      <c r="H14" s="458"/>
    </row>
    <row r="15" ht="15" customHeight="1">
      <c r="A15" s="506">
        <v>2016</v>
      </c>
      <c r="B15" t="s" s="511">
        <v>861</v>
      </c>
      <c r="C15" t="s" s="459">
        <v>2060</v>
      </c>
      <c r="D15" s="506">
        <f>COUNTIFS('Consolidado'!$F1:$F451,D$1,'Consolidado'!$J1:$J451,"SI",'Consolidado'!$C1:$C451,$B15)</f>
        <v>0</v>
      </c>
      <c r="E15" s="506">
        <f>COUNTIFS('Consolidado'!$F1:$F451,E$1,'Consolidado'!$J1:$J451,"SI",'Consolidado'!$C1:$C451,$B15)</f>
        <v>0</v>
      </c>
      <c r="F15" s="506">
        <f>COUNTIFS('Consolidado'!$F1:$F451,F$1,'Consolidado'!$J1:$J451,"SI",'Consolidado'!$C1:$C451,$B15)</f>
        <v>2</v>
      </c>
      <c r="G15" s="506">
        <f>SUM(D15:F15)</f>
        <v>2</v>
      </c>
      <c r="H15" s="458"/>
    </row>
    <row r="16" ht="15" customHeight="1">
      <c r="A16" s="513">
        <v>2016</v>
      </c>
      <c r="B16" t="s" s="514">
        <v>902</v>
      </c>
      <c r="C16" t="s" s="515">
        <v>2060</v>
      </c>
      <c r="D16" s="506">
        <f>COUNTIFS('Consolidado'!$F1:$F451,D$1,'Consolidado'!$J1:$J451,"SI",'Consolidado'!$C1:$C451,$B16)</f>
        <v>0</v>
      </c>
      <c r="E16" s="506">
        <f>COUNTIFS('Consolidado'!$F1:$F451,E$1,'Consolidado'!$J1:$J451,"SI",'Consolidado'!$C1:$C451,$B16)</f>
        <v>0</v>
      </c>
      <c r="F16" s="506">
        <f>COUNTIFS('Consolidado'!$F1:$F451,F$1,'Consolidado'!$J1:$J451,"SI",'Consolidado'!$C1:$C451,$B16)</f>
        <v>25</v>
      </c>
      <c r="G16" s="506">
        <f>SUM(D16:F16)</f>
        <v>25</v>
      </c>
      <c r="H16" s="458"/>
    </row>
    <row r="17" ht="15" customHeight="1">
      <c r="A17" s="516">
        <v>2017</v>
      </c>
      <c r="B17" t="s" s="517">
        <v>24</v>
      </c>
      <c r="C17" t="s" s="518">
        <v>2060</v>
      </c>
      <c r="D17" s="506">
        <f>COUNTIFS('Consolidado'!$F1:$F451,D$1,'Consolidado'!$K1:$K451,"SI",'Consolidado'!$C1:$C451,$B17)</f>
        <v>0</v>
      </c>
      <c r="E17" s="506">
        <f>COUNTIFS('Consolidado'!$F1:$F451,E$1,'Consolidado'!$K1:$K451,"SI",'Consolidado'!$C1:$C451,$B17)</f>
        <v>0</v>
      </c>
      <c r="F17" s="506">
        <f>COUNTIFS('Consolidado'!$F1:$F451,F$1,'Consolidado'!$K1:$K451,"SI",'Consolidado'!$C1:$C451,$B17)</f>
        <v>1</v>
      </c>
      <c r="G17" s="506">
        <f>SUM(D17:F17)</f>
        <v>1</v>
      </c>
      <c r="H17" s="458"/>
    </row>
    <row r="18" ht="15" customHeight="1">
      <c r="A18" s="506">
        <v>2017</v>
      </c>
      <c r="B18" t="s" s="511">
        <v>45</v>
      </c>
      <c r="C18" t="s" s="459">
        <v>2060</v>
      </c>
      <c r="D18" s="506">
        <f>COUNTIFS('Consolidado'!$F1:$F451,D$1,'Consolidado'!$K1:$K451,"SI",'Consolidado'!$C1:$C451,$B18)</f>
        <v>0</v>
      </c>
      <c r="E18" s="506">
        <f>COUNTIFS('Consolidado'!$F1:$F451,E$1,'Consolidado'!$K1:$K451,"SI",'Consolidado'!$C1:$C451,$B18)</f>
        <v>0</v>
      </c>
      <c r="F18" s="506">
        <f>COUNTIFS('Consolidado'!$F1:$F451,F$1,'Consolidado'!$K1:$K451,"SI",'Consolidado'!$C1:$C451,$B18)</f>
        <v>2</v>
      </c>
      <c r="G18" s="506">
        <f>SUM(D18:F18)</f>
        <v>2</v>
      </c>
      <c r="H18" s="458"/>
    </row>
    <row r="19" ht="15" customHeight="1">
      <c r="A19" s="506">
        <v>2017</v>
      </c>
      <c r="B19" t="s" s="511">
        <v>106</v>
      </c>
      <c r="C19" t="s" s="459">
        <v>2060</v>
      </c>
      <c r="D19" s="506">
        <f>COUNTIFS('Consolidado'!$F1:$F451,D$1,'Consolidado'!$K1:$K451,"SI",'Consolidado'!$C1:$C451,$B19)</f>
        <v>0</v>
      </c>
      <c r="E19" s="506">
        <f>COUNTIFS('Consolidado'!$F1:$F451,E$1,'Consolidado'!$K1:$K451,"SI",'Consolidado'!$C1:$C451,$B19)</f>
        <v>0</v>
      </c>
      <c r="F19" s="506">
        <f>COUNTIFS('Consolidado'!$F1:$F451,F$1,'Consolidado'!$K1:$K451,"SI",'Consolidado'!$C1:$C451,$B19)</f>
        <v>1</v>
      </c>
      <c r="G19" s="506">
        <f>SUM(D19:F19)</f>
        <v>1</v>
      </c>
      <c r="H19" s="458"/>
    </row>
    <row r="20" ht="15" customHeight="1">
      <c r="A20" s="506">
        <v>2017</v>
      </c>
      <c r="B20" t="s" s="511">
        <v>123</v>
      </c>
      <c r="C20" t="s" s="459">
        <v>2060</v>
      </c>
      <c r="D20" s="506">
        <f>COUNTIFS('Consolidado'!$F1:$F451,D$1,'Consolidado'!$K1:$K451,"SI",'Consolidado'!$C1:$C451,$B20)</f>
        <v>0</v>
      </c>
      <c r="E20" s="506">
        <f>COUNTIFS('Consolidado'!$F1:$F451,E$1,'Consolidado'!$K1:$K451,"SI",'Consolidado'!$C1:$C451,$B20)</f>
        <v>0</v>
      </c>
      <c r="F20" s="506">
        <f>COUNTIFS('Consolidado'!$F1:$F451,F$1,'Consolidado'!$K1:$K451,"SI",'Consolidado'!$C1:$C451,$B20)</f>
        <v>2</v>
      </c>
      <c r="G20" s="506">
        <f>SUM(D20:F20)</f>
        <v>2</v>
      </c>
      <c r="H20" s="458"/>
    </row>
    <row r="21" ht="15" customHeight="1">
      <c r="A21" s="506">
        <v>2017</v>
      </c>
      <c r="B21" t="s" s="511">
        <v>213</v>
      </c>
      <c r="C21" t="s" s="459">
        <v>2060</v>
      </c>
      <c r="D21" s="506">
        <f>COUNTIFS('Consolidado'!$F1:$F451,D$1,'Consolidado'!$K1:$K451,"SI",'Consolidado'!$C1:$C451,$B21)</f>
        <v>0</v>
      </c>
      <c r="E21" s="506">
        <f>COUNTIFS('Consolidado'!$F1:$F451,E$1,'Consolidado'!$K1:$K451,"SI",'Consolidado'!$C1:$C451,$B21)</f>
        <v>0</v>
      </c>
      <c r="F21" s="506">
        <f>COUNTIFS('Consolidado'!$F1:$F451,F$1,'Consolidado'!$K1:$K451,"SI",'Consolidado'!$C1:$C451,$B21)</f>
        <v>3</v>
      </c>
      <c r="G21" s="506">
        <f>SUM(D21:F21)</f>
        <v>3</v>
      </c>
      <c r="H21" s="458"/>
    </row>
    <row r="22" ht="15" customHeight="1">
      <c r="A22" s="506">
        <v>2017</v>
      </c>
      <c r="B22" t="s" s="511">
        <v>302</v>
      </c>
      <c r="C22" t="s" s="459">
        <v>2060</v>
      </c>
      <c r="D22" s="506">
        <f>COUNTIFS('Consolidado'!$F1:$F451,D$1,'Consolidado'!$K1:$K451,"SI",'Consolidado'!$C1:$C451,$B22)</f>
        <v>0</v>
      </c>
      <c r="E22" s="506">
        <f>COUNTIFS('Consolidado'!$F1:$F451,E$1,'Consolidado'!$K1:$K451,"SI",'Consolidado'!$C1:$C451,$B22)</f>
        <v>0</v>
      </c>
      <c r="F22" s="506">
        <f>COUNTIFS('Consolidado'!$F1:$F451,F$1,'Consolidado'!$K1:$K451,"SI",'Consolidado'!$C1:$C451,$B22)</f>
        <v>2</v>
      </c>
      <c r="G22" s="506">
        <f>SUM(D22:F22)</f>
        <v>2</v>
      </c>
      <c r="H22" s="458"/>
    </row>
    <row r="23" ht="15" customHeight="1">
      <c r="A23" s="506">
        <v>2017</v>
      </c>
      <c r="B23" t="s" s="511">
        <v>354</v>
      </c>
      <c r="C23" t="s" s="459">
        <v>2060</v>
      </c>
      <c r="D23" s="506">
        <f>COUNTIFS('Consolidado'!$F1:$F451,D$1,'Consolidado'!$K1:$K451,"SI",'Consolidado'!$C1:$C451,$B23)</f>
        <v>0</v>
      </c>
      <c r="E23" s="506">
        <f>COUNTIFS('Consolidado'!$F1:$F451,E$1,'Consolidado'!$K1:$K451,"SI",'Consolidado'!$C1:$C451,$B23)</f>
        <v>0</v>
      </c>
      <c r="F23" s="506">
        <f>COUNTIFS('Consolidado'!$F1:$F451,F$1,'Consolidado'!$K1:$K451,"SI",'Consolidado'!$C1:$C451,$B23)</f>
        <v>2</v>
      </c>
      <c r="G23" s="506">
        <f>SUM(D23:F23)</f>
        <v>2</v>
      </c>
      <c r="H23" s="458"/>
    </row>
    <row r="24" ht="15" customHeight="1">
      <c r="A24" s="506">
        <v>2017</v>
      </c>
      <c r="B24" t="s" s="511">
        <v>407</v>
      </c>
      <c r="C24" t="s" s="459">
        <v>2060</v>
      </c>
      <c r="D24" s="506">
        <f>COUNTIFS('Consolidado'!$F1:$F451,D$1,'Consolidado'!$K1:$K451,"SI",'Consolidado'!$C1:$C451,$B24)</f>
        <v>0</v>
      </c>
      <c r="E24" s="506">
        <f>COUNTIFS('Consolidado'!$F1:$F451,E$1,'Consolidado'!$K1:$K451,"SI",'Consolidado'!$C1:$C451,$B24)</f>
        <v>0</v>
      </c>
      <c r="F24" s="506">
        <f>COUNTIFS('Consolidado'!$F1:$F451,F$1,'Consolidado'!$K1:$K451,"SI",'Consolidado'!$C1:$C451,$B24)</f>
        <v>1</v>
      </c>
      <c r="G24" s="506">
        <f>SUM(D24:F24)</f>
        <v>1</v>
      </c>
      <c r="H24" s="458"/>
    </row>
    <row r="25" ht="15" customHeight="1">
      <c r="A25" s="506">
        <v>2017</v>
      </c>
      <c r="B25" t="s" s="511">
        <v>429</v>
      </c>
      <c r="C25" t="s" s="459">
        <v>2060</v>
      </c>
      <c r="D25" s="506">
        <f>COUNTIFS('Consolidado'!$F1:$F451,D$1,'Consolidado'!$K1:$K451,"SI",'Consolidado'!$C1:$C451,$B25)</f>
        <v>0</v>
      </c>
      <c r="E25" s="506">
        <f>COUNTIFS('Consolidado'!$F1:$F451,E$1,'Consolidado'!$K1:$K451,"SI",'Consolidado'!$C1:$C451,$B25)</f>
        <v>0</v>
      </c>
      <c r="F25" s="506">
        <f>COUNTIFS('Consolidado'!$F1:$F451,F$1,'Consolidado'!$K1:$K451,"SI",'Consolidado'!$C1:$C451,$B25)</f>
        <v>2</v>
      </c>
      <c r="G25" s="506">
        <f>SUM(D25:F25)</f>
        <v>2</v>
      </c>
      <c r="H25" s="458"/>
    </row>
    <row r="26" ht="15" customHeight="1">
      <c r="A26" s="506">
        <v>2017</v>
      </c>
      <c r="B26" t="s" s="511">
        <v>456</v>
      </c>
      <c r="C26" t="s" s="459">
        <v>2060</v>
      </c>
      <c r="D26" s="506">
        <f>COUNTIFS('Consolidado'!$F1:$F451,D$1,'Consolidado'!$K1:$K451,"SI",'Consolidado'!$C1:$C451,$B26)</f>
        <v>0</v>
      </c>
      <c r="E26" s="506">
        <f>COUNTIFS('Consolidado'!$F1:$F451,E$1,'Consolidado'!$K1:$K451,"SI",'Consolidado'!$C1:$C451,$B26)</f>
        <v>0</v>
      </c>
      <c r="F26" s="506">
        <f>COUNTIFS('Consolidado'!$F1:$F451,F$1,'Consolidado'!$K1:$K451,"SI",'Consolidado'!$C1:$C451,$B26)</f>
        <v>2</v>
      </c>
      <c r="G26" s="506">
        <f>SUM(D26:F26)</f>
        <v>2</v>
      </c>
      <c r="H26" s="458"/>
    </row>
    <row r="27" ht="15" customHeight="1">
      <c r="A27" s="506">
        <v>2017</v>
      </c>
      <c r="B27" t="s" s="511">
        <v>470</v>
      </c>
      <c r="C27" t="s" s="459">
        <v>2060</v>
      </c>
      <c r="D27" s="506">
        <f>COUNTIFS('Consolidado'!$F1:$F451,D$1,'Consolidado'!$K1:$K451,"SI",'Consolidado'!$C1:$C451,$B27)</f>
        <v>0</v>
      </c>
      <c r="E27" s="506">
        <f>COUNTIFS('Consolidado'!$F1:$F451,E$1,'Consolidado'!$K1:$K451,"SI",'Consolidado'!$C1:$C451,$B27)</f>
        <v>0</v>
      </c>
      <c r="F27" s="506">
        <f>COUNTIFS('Consolidado'!$F1:$F451,F$1,'Consolidado'!$K1:$K451,"SI",'Consolidado'!$C1:$C451,$B27)</f>
        <v>8</v>
      </c>
      <c r="G27" s="506">
        <f>SUM(D27:F27)</f>
        <v>8</v>
      </c>
      <c r="H27" s="458"/>
    </row>
    <row r="28" ht="15" customHeight="1">
      <c r="A28" s="506">
        <v>2017</v>
      </c>
      <c r="B28" t="s" s="511">
        <v>676</v>
      </c>
      <c r="C28" t="s" s="459">
        <v>2060</v>
      </c>
      <c r="D28" s="506">
        <f>COUNTIFS('Consolidado'!$F1:$F451,D$1,'Consolidado'!$K1:$K451,"SI",'Consolidado'!$C1:$C451,$B28)</f>
        <v>0</v>
      </c>
      <c r="E28" s="506">
        <f>COUNTIFS('Consolidado'!$F1:$F451,E$1,'Consolidado'!$K1:$K451,"SI",'Consolidado'!$C1:$C451,$B28)</f>
        <v>0</v>
      </c>
      <c r="F28" s="506">
        <f>COUNTIFS('Consolidado'!$F1:$F451,F$1,'Consolidado'!$K1:$K451,"SI",'Consolidado'!$C1:$C451,$B28)</f>
        <v>7</v>
      </c>
      <c r="G28" s="506">
        <f>SUM(D28:F28)</f>
        <v>7</v>
      </c>
      <c r="H28" s="458"/>
    </row>
    <row r="29" ht="15" customHeight="1">
      <c r="A29" s="506">
        <v>2017</v>
      </c>
      <c r="B29" t="s" s="511">
        <v>817</v>
      </c>
      <c r="C29" t="s" s="459">
        <v>2060</v>
      </c>
      <c r="D29" s="506">
        <f>COUNTIFS('Consolidado'!$F1:$F451,D$1,'Consolidado'!$K1:$K451,"SI",'Consolidado'!$C1:$C451,$B29)</f>
        <v>0</v>
      </c>
      <c r="E29" s="506">
        <f>COUNTIFS('Consolidado'!$F1:$F451,E$1,'Consolidado'!$K1:$K451,"SI",'Consolidado'!$C1:$C451,$B29)</f>
        <v>0</v>
      </c>
      <c r="F29" s="506">
        <f>COUNTIFS('Consolidado'!$F1:$F451,F$1,'Consolidado'!$K1:$K451,"SI",'Consolidado'!$C1:$C451,$B29)</f>
        <v>6</v>
      </c>
      <c r="G29" s="506">
        <f>SUM(D29:F29)</f>
        <v>6</v>
      </c>
      <c r="H29" s="458"/>
    </row>
    <row r="30" ht="15" customHeight="1">
      <c r="A30" s="506">
        <v>2017</v>
      </c>
      <c r="B30" t="s" s="511">
        <v>861</v>
      </c>
      <c r="C30" t="s" s="459">
        <v>2060</v>
      </c>
      <c r="D30" s="506">
        <f>COUNTIFS('Consolidado'!$F1:$F451,D$1,'Consolidado'!$K1:$K451,"SI",'Consolidado'!$C1:$C451,$B30)</f>
        <v>0</v>
      </c>
      <c r="E30" s="506">
        <f>COUNTIFS('Consolidado'!$F1:$F451,E$1,'Consolidado'!$K1:$K451,"SI",'Consolidado'!$C1:$C451,$B30)</f>
        <v>0</v>
      </c>
      <c r="F30" s="506">
        <f>COUNTIFS('Consolidado'!$F1:$F451,F$1,'Consolidado'!$K1:$K451,"SI",'Consolidado'!$C1:$C451,$B30)</f>
        <v>2</v>
      </c>
      <c r="G30" s="506">
        <f>SUM(D30:F30)</f>
        <v>2</v>
      </c>
      <c r="H30" s="458"/>
    </row>
    <row r="31" ht="15" customHeight="1">
      <c r="A31" s="506">
        <v>2017</v>
      </c>
      <c r="B31" t="s" s="514">
        <v>902</v>
      </c>
      <c r="C31" t="s" s="515">
        <v>2060</v>
      </c>
      <c r="D31" s="506">
        <f>COUNTIFS('Consolidado'!$F1:$F451,D$1,'Consolidado'!$K1:$K451,"SI",'Consolidado'!$C1:$C451,$B31)</f>
        <v>0</v>
      </c>
      <c r="E31" s="506">
        <f>COUNTIFS('Consolidado'!$F1:$F451,E$1,'Consolidado'!$K1:$K451,"SI",'Consolidado'!$C1:$C451,$B31)</f>
        <v>0</v>
      </c>
      <c r="F31" s="506">
        <f>COUNTIFS('Consolidado'!$F1:$F451,F$1,'Consolidado'!$K1:$K451,"SI",'Consolidado'!$C1:$C451,$B31)</f>
        <v>23</v>
      </c>
      <c r="G31" s="506">
        <f>SUM(D31:F31)</f>
        <v>23</v>
      </c>
      <c r="H31" s="458"/>
    </row>
    <row r="32" ht="15" customHeight="1">
      <c r="A32" s="506">
        <v>2018</v>
      </c>
      <c r="B32" t="s" s="517">
        <v>24</v>
      </c>
      <c r="C32" t="s" s="518">
        <v>2060</v>
      </c>
      <c r="D32" s="506">
        <f>COUNTIFS('Consolidado'!$F1:$F451,D$1,'Consolidado'!$L1:$L451,"SI",'Consolidado'!$C1:$C451,$B32)</f>
        <v>0</v>
      </c>
      <c r="E32" s="506">
        <f>COUNTIFS('Consolidado'!$F1:$F451,E$1,'Consolidado'!$L1:$L451,"SI",'Consolidado'!$C1:$C451,$B32)</f>
        <v>0</v>
      </c>
      <c r="F32" s="506">
        <f>COUNTIFS('Consolidado'!$F1:$F451,F$1,'Consolidado'!$L1:$L451,"SI",'Consolidado'!$C1:$C451,$B32)</f>
        <v>1</v>
      </c>
      <c r="G32" s="506">
        <f>SUM(D32:F32)</f>
        <v>1</v>
      </c>
      <c r="H32" t="s" s="459">
        <f>"'"&amp;B32&amp;"',"</f>
        <v>2069</v>
      </c>
    </row>
    <row r="33" ht="15" customHeight="1">
      <c r="A33" s="506">
        <v>2018</v>
      </c>
      <c r="B33" t="s" s="511">
        <v>45</v>
      </c>
      <c r="C33" t="s" s="459">
        <v>2060</v>
      </c>
      <c r="D33" s="506">
        <f>COUNTIFS('Consolidado'!$F1:$F451,D$1,'Consolidado'!$L1:$L451,"SI",'Consolidado'!$C1:$C451,$B33)</f>
        <v>0</v>
      </c>
      <c r="E33" s="506">
        <f>COUNTIFS('Consolidado'!$F1:$F451,E$1,'Consolidado'!$L1:$L451,"SI",'Consolidado'!$C1:$C451,$B33)</f>
        <v>0</v>
      </c>
      <c r="F33" s="506">
        <f>COUNTIFS('Consolidado'!$F1:$F451,F$1,'Consolidado'!$L1:$L451,"SI",'Consolidado'!$C1:$C451,$B33)</f>
        <v>2</v>
      </c>
      <c r="G33" s="506">
        <f>SUM(D33:F33)</f>
        <v>2</v>
      </c>
      <c r="H33" t="s" s="459">
        <f>"'"&amp;B33&amp;"',"</f>
        <v>2070</v>
      </c>
    </row>
    <row r="34" ht="15" customHeight="1">
      <c r="A34" s="506">
        <v>2018</v>
      </c>
      <c r="B34" t="s" s="511">
        <v>106</v>
      </c>
      <c r="C34" t="s" s="459">
        <v>2060</v>
      </c>
      <c r="D34" s="506">
        <f>COUNTIFS('Consolidado'!$F1:$F451,D$1,'Consolidado'!$L1:$L451,"SI",'Consolidado'!$C1:$C451,$B34)</f>
        <v>0</v>
      </c>
      <c r="E34" s="506">
        <f>COUNTIFS('Consolidado'!$F1:$F451,E$1,'Consolidado'!$L1:$L451,"SI",'Consolidado'!$C1:$C451,$B34)</f>
        <v>0</v>
      </c>
      <c r="F34" s="506">
        <f>COUNTIFS('Consolidado'!$F1:$F451,F$1,'Consolidado'!$L1:$L451,"SI",'Consolidado'!$C1:$C451,$B34)</f>
        <v>1</v>
      </c>
      <c r="G34" s="506">
        <f>SUM(D34:F34)</f>
        <v>1</v>
      </c>
      <c r="H34" t="s" s="459">
        <f>"'"&amp;B34&amp;"',"</f>
        <v>2071</v>
      </c>
    </row>
    <row r="35" ht="15" customHeight="1">
      <c r="A35" s="506">
        <v>2018</v>
      </c>
      <c r="B35" t="s" s="511">
        <v>113</v>
      </c>
      <c r="C35" t="s" s="459">
        <v>2060</v>
      </c>
      <c r="D35" s="506">
        <f>COUNTIFS('Consolidado'!$F1:$F451,D$1,'Consolidado'!$L1:$L451,"SI",'Consolidado'!$C1:$C451,$B35)</f>
        <v>0</v>
      </c>
      <c r="E35" s="506">
        <f>COUNTIFS('Consolidado'!$F1:$F451,E$1,'Consolidado'!$L1:$L451,"SI",'Consolidado'!$C1:$C451,$B35)</f>
        <v>0</v>
      </c>
      <c r="F35" s="506">
        <f>COUNTIFS('Consolidado'!$F1:$F451,F$1,'Consolidado'!$L1:$L451,"SI",'Consolidado'!$C1:$C451,$B35)</f>
        <v>1</v>
      </c>
      <c r="G35" s="506">
        <f>SUM(D35:F35)</f>
        <v>1</v>
      </c>
      <c r="H35" t="s" s="459">
        <f>"'"&amp;B35&amp;"',"</f>
        <v>2072</v>
      </c>
    </row>
    <row r="36" ht="15" customHeight="1">
      <c r="A36" s="506">
        <v>2018</v>
      </c>
      <c r="B36" t="s" s="511">
        <v>123</v>
      </c>
      <c r="C36" t="s" s="459">
        <v>2060</v>
      </c>
      <c r="D36" s="506">
        <f>COUNTIFS('Consolidado'!$F1:$F451,D$1,'Consolidado'!$L1:$L451,"SI",'Consolidado'!$C1:$C451,$B36)</f>
        <v>0</v>
      </c>
      <c r="E36" s="506">
        <f>COUNTIFS('Consolidado'!$F1:$F451,E$1,'Consolidado'!$L1:$L451,"SI",'Consolidado'!$C1:$C451,$B36)</f>
        <v>0</v>
      </c>
      <c r="F36" s="506">
        <f>COUNTIFS('Consolidado'!$F1:$F451,F$1,'Consolidado'!$L1:$L451,"SI",'Consolidado'!$C1:$C451,$B36)</f>
        <v>2</v>
      </c>
      <c r="G36" s="506">
        <f>SUM(D36:F36)</f>
        <v>2</v>
      </c>
      <c r="H36" t="s" s="459">
        <f>"'"&amp;B36&amp;"',"</f>
        <v>2073</v>
      </c>
    </row>
    <row r="37" ht="15" customHeight="1">
      <c r="A37" s="506">
        <v>2018</v>
      </c>
      <c r="B37" t="s" s="511">
        <v>213</v>
      </c>
      <c r="C37" t="s" s="459">
        <v>2060</v>
      </c>
      <c r="D37" s="506">
        <f>COUNTIFS('Consolidado'!$F1:$F451,D$1,'Consolidado'!$L1:$L451,"SI",'Consolidado'!$C1:$C451,$B37)</f>
        <v>0</v>
      </c>
      <c r="E37" s="506">
        <f>COUNTIFS('Consolidado'!$F1:$F451,E$1,'Consolidado'!$L1:$L451,"SI",'Consolidado'!$C1:$C451,$B37)</f>
        <v>0</v>
      </c>
      <c r="F37" s="506">
        <f>COUNTIFS('Consolidado'!$F1:$F451,F$1,'Consolidado'!$L1:$L451,"SI",'Consolidado'!$C1:$C451,$B37)</f>
        <v>3</v>
      </c>
      <c r="G37" s="506">
        <f>SUM(D37:F37)</f>
        <v>3</v>
      </c>
      <c r="H37" t="s" s="459">
        <f>"'"&amp;B37&amp;"',"</f>
        <v>2074</v>
      </c>
    </row>
    <row r="38" ht="15" customHeight="1">
      <c r="A38" s="506">
        <v>2018</v>
      </c>
      <c r="B38" t="s" s="511">
        <v>302</v>
      </c>
      <c r="C38" t="s" s="459">
        <v>2060</v>
      </c>
      <c r="D38" s="506">
        <f>COUNTIFS('Consolidado'!$F1:$F451,D$1,'Consolidado'!$L1:$L451,"SI",'Consolidado'!$C1:$C451,$B38)</f>
        <v>0</v>
      </c>
      <c r="E38" s="506">
        <f>COUNTIFS('Consolidado'!$F1:$F451,E$1,'Consolidado'!$L1:$L451,"SI",'Consolidado'!$C1:$C451,$B38)</f>
        <v>0</v>
      </c>
      <c r="F38" s="506">
        <f>COUNTIFS('Consolidado'!$F1:$F451,F$1,'Consolidado'!$L1:$L451,"SI",'Consolidado'!$C1:$C451,$B38)</f>
        <v>2</v>
      </c>
      <c r="G38" s="506">
        <f>SUM(D38:F38)</f>
        <v>2</v>
      </c>
      <c r="H38" t="s" s="459">
        <f>"'"&amp;B38&amp;"',"</f>
        <v>2075</v>
      </c>
    </row>
    <row r="39" ht="15" customHeight="1">
      <c r="A39" s="506">
        <v>2018</v>
      </c>
      <c r="B39" t="s" s="511">
        <v>354</v>
      </c>
      <c r="C39" t="s" s="459">
        <v>2060</v>
      </c>
      <c r="D39" s="506">
        <f>COUNTIFS('Consolidado'!$F1:$F451,D$1,'Consolidado'!$L1:$L451,"SI",'Consolidado'!$C1:$C451,$B39)</f>
        <v>0</v>
      </c>
      <c r="E39" s="506">
        <f>COUNTIFS('Consolidado'!$F1:$F451,E$1,'Consolidado'!$L1:$L451,"SI",'Consolidado'!$C1:$C451,$B39)</f>
        <v>0</v>
      </c>
      <c r="F39" s="506">
        <f>COUNTIFS('Consolidado'!$F1:$F451,F$1,'Consolidado'!$L1:$L451,"SI",'Consolidado'!$C1:$C451,$B39)</f>
        <v>2</v>
      </c>
      <c r="G39" s="506">
        <f>SUM(D39:F39)</f>
        <v>2</v>
      </c>
      <c r="H39" t="s" s="459">
        <f>"'"&amp;B39&amp;"',"</f>
        <v>2076</v>
      </c>
    </row>
    <row r="40" ht="15" customHeight="1">
      <c r="A40" s="506">
        <v>2018</v>
      </c>
      <c r="B40" t="s" s="511">
        <v>407</v>
      </c>
      <c r="C40" t="s" s="459">
        <v>2060</v>
      </c>
      <c r="D40" s="506">
        <f>COUNTIFS('Consolidado'!$F1:$F451,D$1,'Consolidado'!$L1:$L451,"SI",'Consolidado'!$C1:$C451,$B40)</f>
        <v>0</v>
      </c>
      <c r="E40" s="506">
        <f>COUNTIFS('Consolidado'!$F1:$F451,E$1,'Consolidado'!$L1:$L451,"SI",'Consolidado'!$C1:$C451,$B40)</f>
        <v>0</v>
      </c>
      <c r="F40" s="506">
        <f>COUNTIFS('Consolidado'!$F1:$F451,F$1,'Consolidado'!$L1:$L451,"SI",'Consolidado'!$C1:$C451,$B40)</f>
        <v>1</v>
      </c>
      <c r="G40" s="506">
        <f>SUM(D40:F40)</f>
        <v>1</v>
      </c>
      <c r="H40" t="s" s="459">
        <f>"'"&amp;B40&amp;"',"</f>
        <v>2077</v>
      </c>
    </row>
    <row r="41" ht="15" customHeight="1">
      <c r="A41" s="506">
        <v>2018</v>
      </c>
      <c r="B41" t="s" s="511">
        <v>429</v>
      </c>
      <c r="C41" t="s" s="459">
        <v>2060</v>
      </c>
      <c r="D41" s="506">
        <f>COUNTIFS('Consolidado'!$F1:$F451,D$1,'Consolidado'!$L1:$L451,"SI",'Consolidado'!$C1:$C451,$B41)</f>
        <v>0</v>
      </c>
      <c r="E41" s="506">
        <f>COUNTIFS('Consolidado'!$F1:$F451,E$1,'Consolidado'!$L1:$L451,"SI",'Consolidado'!$C1:$C451,$B41)</f>
        <v>0</v>
      </c>
      <c r="F41" s="506">
        <f>COUNTIFS('Consolidado'!$F1:$F451,F$1,'Consolidado'!$L1:$L451,"SI",'Consolidado'!$C1:$C451,$B41)</f>
        <v>2</v>
      </c>
      <c r="G41" s="506">
        <f>SUM(D41:F41)</f>
        <v>2</v>
      </c>
      <c r="H41" t="s" s="459">
        <f>"'"&amp;B41&amp;"',"</f>
        <v>2078</v>
      </c>
    </row>
    <row r="42" ht="15" customHeight="1">
      <c r="A42" s="506">
        <v>2018</v>
      </c>
      <c r="B42" t="s" s="511">
        <v>456</v>
      </c>
      <c r="C42" t="s" s="459">
        <v>2060</v>
      </c>
      <c r="D42" s="506">
        <f>COUNTIFS('Consolidado'!$F1:$F451,D$1,'Consolidado'!$L1:$L451,"SI",'Consolidado'!$C1:$C451,$B42)</f>
        <v>0</v>
      </c>
      <c r="E42" s="506">
        <f>COUNTIFS('Consolidado'!$F1:$F451,E$1,'Consolidado'!$L1:$L451,"SI",'Consolidado'!$C1:$C451,$B42)</f>
        <v>0</v>
      </c>
      <c r="F42" s="506">
        <f>COUNTIFS('Consolidado'!$F1:$F451,F$1,'Consolidado'!$L1:$L451,"SI",'Consolidado'!$C1:$C451,$B42)</f>
        <v>2</v>
      </c>
      <c r="G42" s="506">
        <f>SUM(D42:F42)</f>
        <v>2</v>
      </c>
      <c r="H42" t="s" s="459">
        <f>"'"&amp;B42&amp;"',"</f>
        <v>2079</v>
      </c>
    </row>
    <row r="43" ht="15" customHeight="1">
      <c r="A43" s="506">
        <v>2018</v>
      </c>
      <c r="B43" t="s" s="511">
        <v>470</v>
      </c>
      <c r="C43" t="s" s="459">
        <v>2060</v>
      </c>
      <c r="D43" s="506">
        <f>COUNTIFS('Consolidado'!$F1:$F451,D$1,'Consolidado'!$L1:$L451,"SI",'Consolidado'!$C1:$C451,$B43)</f>
        <v>0</v>
      </c>
      <c r="E43" s="506">
        <f>COUNTIFS('Consolidado'!$F1:$F451,E$1,'Consolidado'!$L1:$L451,"SI",'Consolidado'!$C1:$C451,$B43)</f>
        <v>0</v>
      </c>
      <c r="F43" s="506">
        <f>COUNTIFS('Consolidado'!$F1:$F451,F$1,'Consolidado'!$L1:$L451,"SI",'Consolidado'!$C1:$C451,$B43)</f>
        <v>8</v>
      </c>
      <c r="G43" s="506">
        <f>SUM(D43:F43)</f>
        <v>8</v>
      </c>
      <c r="H43" t="s" s="459">
        <f>"'"&amp;B43&amp;"',"</f>
        <v>2080</v>
      </c>
    </row>
    <row r="44" ht="15" customHeight="1">
      <c r="A44" s="506">
        <v>2018</v>
      </c>
      <c r="B44" t="s" s="511">
        <v>676</v>
      </c>
      <c r="C44" t="s" s="459">
        <v>2060</v>
      </c>
      <c r="D44" s="506">
        <f>COUNTIFS('Consolidado'!$F1:$F451,D$1,'Consolidado'!$L1:$L451,"SI",'Consolidado'!$C1:$C451,$B44)</f>
        <v>0</v>
      </c>
      <c r="E44" s="506">
        <f>COUNTIFS('Consolidado'!$F1:$F451,E$1,'Consolidado'!$L1:$L451,"SI",'Consolidado'!$C1:$C451,$B44)</f>
        <v>0</v>
      </c>
      <c r="F44" s="506">
        <f>COUNTIFS('Consolidado'!$F1:$F451,F$1,'Consolidado'!$L1:$L451,"SI",'Consolidado'!$C1:$C451,$B44)</f>
        <v>10</v>
      </c>
      <c r="G44" s="506">
        <f>SUM(D44:F44)</f>
        <v>10</v>
      </c>
      <c r="H44" t="s" s="459">
        <f>"'"&amp;B44&amp;"',"</f>
        <v>2081</v>
      </c>
    </row>
    <row r="45" ht="15" customHeight="1">
      <c r="A45" s="506">
        <v>2018</v>
      </c>
      <c r="B45" t="s" s="511">
        <v>817</v>
      </c>
      <c r="C45" t="s" s="459">
        <v>2060</v>
      </c>
      <c r="D45" s="506">
        <f>COUNTIFS('Consolidado'!$F1:$F451,D$1,'Consolidado'!$L1:$L451,"SI",'Consolidado'!$C1:$C451,$B45)</f>
        <v>0</v>
      </c>
      <c r="E45" s="506">
        <f>COUNTIFS('Consolidado'!$F1:$F451,E$1,'Consolidado'!$L1:$L451,"SI",'Consolidado'!$C1:$C451,$B45)</f>
        <v>0</v>
      </c>
      <c r="F45" s="506">
        <f>COUNTIFS('Consolidado'!$F1:$F451,F$1,'Consolidado'!$L1:$L451,"SI",'Consolidado'!$C1:$C451,$B45)</f>
        <v>6</v>
      </c>
      <c r="G45" s="506">
        <f>SUM(D45:F45)</f>
        <v>6</v>
      </c>
      <c r="H45" t="s" s="459">
        <f>"'"&amp;B45&amp;"',"</f>
        <v>2082</v>
      </c>
    </row>
    <row r="46" ht="15" customHeight="1">
      <c r="A46" s="506">
        <v>2018</v>
      </c>
      <c r="B46" t="s" s="511">
        <v>861</v>
      </c>
      <c r="C46" t="s" s="459">
        <v>2060</v>
      </c>
      <c r="D46" s="506">
        <f>COUNTIFS('Consolidado'!$F1:$F451,D$1,'Consolidado'!$L1:$L451,"SI",'Consolidado'!$C1:$C451,$B46)</f>
        <v>0</v>
      </c>
      <c r="E46" s="506">
        <f>COUNTIFS('Consolidado'!$F1:$F451,E$1,'Consolidado'!$L1:$L451,"SI",'Consolidado'!$C1:$C451,$B46)</f>
        <v>0</v>
      </c>
      <c r="F46" s="506">
        <f>COUNTIFS('Consolidado'!$F1:$F451,F$1,'Consolidado'!$L1:$L451,"SI",'Consolidado'!$C1:$C451,$B46)</f>
        <v>2</v>
      </c>
      <c r="G46" s="506">
        <f>SUM(D46:F46)</f>
        <v>2</v>
      </c>
      <c r="H46" t="s" s="459">
        <f>"'"&amp;B46&amp;"',"</f>
        <v>2083</v>
      </c>
    </row>
    <row r="47" ht="15" customHeight="1">
      <c r="A47" s="506">
        <v>2018</v>
      </c>
      <c r="B47" t="s" s="511">
        <v>902</v>
      </c>
      <c r="C47" t="s" s="459">
        <v>2060</v>
      </c>
      <c r="D47" s="506">
        <f>COUNTIFS('Consolidado'!$F1:$F451,D$1,'Consolidado'!$L1:$L451,"SI",'Consolidado'!$C1:$C451,$B47)</f>
        <v>0</v>
      </c>
      <c r="E47" s="506">
        <f>COUNTIFS('Consolidado'!$F1:$F451,E$1,'Consolidado'!$L1:$L451,"SI",'Consolidado'!$C1:$C451,$B47)</f>
        <v>0</v>
      </c>
      <c r="F47" s="506">
        <f>COUNTIFS('Consolidado'!$F1:$F451,F$1,'Consolidado'!$L1:$L451,"SI",'Consolidado'!$C1:$C451,$B47)</f>
        <v>25</v>
      </c>
      <c r="G47" s="506">
        <f>SUM(D47:F47)</f>
        <v>25</v>
      </c>
      <c r="H47" t="s" s="459">
        <f>"'"&amp;B47&amp;"',"</f>
        <v>2084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