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I\Documents\PostData\CTEC\SMARTDATA\11-Info_DashBoard_Final\X-other\ORDEN3\Inmobiliarios y Habitacionales\"/>
    </mc:Choice>
  </mc:AlternateContent>
  <bookViews>
    <workbookView xWindow="0" yWindow="0" windowWidth="24000" windowHeight="9480"/>
  </bookViews>
  <sheets>
    <sheet name="Hacinamiento" sheetId="2" r:id="rId1"/>
    <sheet name="H_region" sheetId="5" r:id="rId2"/>
    <sheet name="SH_region" sheetId="6" r:id="rId3"/>
    <sheet name="Materialidad" sheetId="3" r:id="rId4"/>
    <sheet name="Ac_region" sheetId="7" r:id="rId5"/>
    <sheet name="Rec_region" sheetId="8" r:id="rId6"/>
    <sheet name="Irr_region" sheetId="9" r:id="rId7"/>
    <sheet name="Conservacion" sheetId="4" r:id="rId8"/>
    <sheet name="bueno" sheetId="10" r:id="rId9"/>
    <sheet name="regular" sheetId="12" r:id="rId10"/>
    <sheet name="malo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2" l="1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D3" i="12"/>
  <c r="D2" i="12"/>
  <c r="D2" i="11"/>
  <c r="D3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D3" i="10"/>
  <c r="D2" i="10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D3" i="9"/>
  <c r="D2" i="9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D3" i="7"/>
  <c r="D2" i="7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D3" i="6"/>
  <c r="D2" i="6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D3" i="5"/>
  <c r="D2" i="5"/>
  <c r="H30" i="4" l="1"/>
  <c r="H27" i="4"/>
  <c r="H21" i="4"/>
  <c r="H18" i="4"/>
  <c r="J33" i="4"/>
  <c r="I33" i="4"/>
  <c r="H33" i="4"/>
  <c r="J32" i="4"/>
  <c r="I32" i="4"/>
  <c r="H32" i="4"/>
  <c r="J31" i="4"/>
  <c r="I31" i="4"/>
  <c r="H31" i="4"/>
  <c r="J30" i="4"/>
  <c r="I30" i="4"/>
  <c r="J29" i="4"/>
  <c r="I29" i="4"/>
  <c r="H29" i="4"/>
  <c r="J28" i="4"/>
  <c r="I28" i="4"/>
  <c r="H28" i="4"/>
  <c r="J27" i="4"/>
  <c r="I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J20" i="4"/>
  <c r="I20" i="4"/>
  <c r="H20" i="4"/>
  <c r="J19" i="4"/>
  <c r="I19" i="4"/>
  <c r="H19" i="4"/>
  <c r="J18" i="4"/>
  <c r="I18" i="4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H33" i="3"/>
  <c r="H27" i="3"/>
  <c r="H26" i="3"/>
  <c r="H25" i="3"/>
  <c r="H28" i="3"/>
  <c r="H29" i="3"/>
  <c r="H30" i="3"/>
  <c r="H31" i="3"/>
  <c r="H32" i="3"/>
  <c r="H24" i="3"/>
  <c r="H18" i="3"/>
  <c r="H19" i="3"/>
  <c r="H20" i="3"/>
  <c r="H21" i="3"/>
  <c r="H22" i="3"/>
  <c r="H23" i="3"/>
  <c r="G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H18" i="2"/>
  <c r="G19" i="3"/>
  <c r="G22" i="3"/>
  <c r="G23" i="3"/>
  <c r="G24" i="3"/>
  <c r="G26" i="3"/>
  <c r="G27" i="3"/>
  <c r="G28" i="3"/>
  <c r="G29" i="3"/>
  <c r="G30" i="3"/>
  <c r="G31" i="3"/>
  <c r="G32" i="3"/>
  <c r="G33" i="3"/>
  <c r="G18" i="3"/>
</calcChain>
</file>

<file path=xl/sharedStrings.xml><?xml version="1.0" encoding="utf-8"?>
<sst xmlns="http://schemas.openxmlformats.org/spreadsheetml/2006/main" count="516" uniqueCount="35">
  <si>
    <t>Arica y Parinacota</t>
  </si>
  <si>
    <t>Antofagasta</t>
  </si>
  <si>
    <t>Atacama</t>
  </si>
  <si>
    <t>Coquimbo</t>
  </si>
  <si>
    <t>Valparaiso</t>
  </si>
  <si>
    <t>Metropolitana</t>
  </si>
  <si>
    <t>O'Higgins</t>
  </si>
  <si>
    <t>Maule</t>
  </si>
  <si>
    <t>Ñuble</t>
  </si>
  <si>
    <t>Biobio</t>
  </si>
  <si>
    <t>La Araucanía</t>
  </si>
  <si>
    <t>Los Ríos</t>
  </si>
  <si>
    <t>Los Lagos</t>
  </si>
  <si>
    <t>Aysén</t>
  </si>
  <si>
    <t>Magallanes</t>
  </si>
  <si>
    <t>Tarapacá</t>
  </si>
  <si>
    <t>aceptable</t>
  </si>
  <si>
    <t>recuperable</t>
  </si>
  <si>
    <t>Irrrecuperable</t>
  </si>
  <si>
    <t>Mes</t>
  </si>
  <si>
    <t>mesSTR</t>
  </si>
  <si>
    <t>anio</t>
  </si>
  <si>
    <t>Dic</t>
  </si>
  <si>
    <t>Hacinamiento</t>
  </si>
  <si>
    <t>sin Hacinamiento</t>
  </si>
  <si>
    <t>Bueno</t>
  </si>
  <si>
    <t>Regular</t>
  </si>
  <si>
    <t>Malo</t>
  </si>
  <si>
    <t>Var1</t>
  </si>
  <si>
    <t>var2</t>
  </si>
  <si>
    <t>-</t>
  </si>
  <si>
    <t>var1</t>
  </si>
  <si>
    <t>var3</t>
  </si>
  <si>
    <t>Region</t>
  </si>
  <si>
    <t>Var2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</si>
</sst>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17</xdr:row>
      <xdr:rowOff>54428</xdr:rowOff>
    </xdr:from>
    <xdr:to>
      <xdr:col>17</xdr:col>
      <xdr:colOff>551340</xdr:colOff>
      <xdr:row>35</xdr:row>
      <xdr:rowOff>118038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8321" y="3292928"/>
          <a:ext cx="7273269" cy="3492610"/>
        </a:xfrm>
        <a:prstGeom prst="rect">
          <a:avLst/>
        </a:prstGeom>
      </xdr:spPr>
    </xdr:pic>
    <xdr:clientData/>
  </xdr:twoCellAnchor>
  <xdr:twoCellAnchor editAs="oneCell">
    <xdr:from>
      <xdr:col>8</xdr:col>
      <xdr:colOff>104568</xdr:colOff>
      <xdr:row>0</xdr:row>
      <xdr:rowOff>40822</xdr:rowOff>
    </xdr:from>
    <xdr:to>
      <xdr:col>17</xdr:col>
      <xdr:colOff>106026</xdr:colOff>
      <xdr:row>16</xdr:row>
      <xdr:rowOff>54429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76818" y="40822"/>
          <a:ext cx="6859458" cy="3061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549088</xdr:colOff>
      <xdr:row>18</xdr:row>
      <xdr:rowOff>89646</xdr:rowOff>
    </xdr:from>
    <xdr:to>
      <xdr:col>25</xdr:col>
      <xdr:colOff>247604</xdr:colOff>
      <xdr:row>37</xdr:row>
      <xdr:rowOff>162296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7176" y="3518646"/>
          <a:ext cx="7776276" cy="369215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44824</xdr:colOff>
      <xdr:row>0</xdr:row>
      <xdr:rowOff>168089</xdr:rowOff>
    </xdr:from>
    <xdr:to>
      <xdr:col>23</xdr:col>
      <xdr:colOff>445129</xdr:colOff>
      <xdr:row>17</xdr:row>
      <xdr:rowOff>72518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6824" y="168089"/>
          <a:ext cx="6854894" cy="31429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752475</xdr:colOff>
      <xdr:row>16</xdr:row>
      <xdr:rowOff>150804</xdr:rowOff>
    </xdr:from>
    <xdr:to>
      <xdr:col>18</xdr:col>
      <xdr:colOff>495300</xdr:colOff>
      <xdr:row>31</xdr:row>
      <xdr:rowOff>149145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3198804"/>
          <a:ext cx="5838825" cy="2855841"/>
        </a:xfrm>
        <a:prstGeom prst="rect">
          <a:avLst/>
        </a:prstGeom>
      </xdr:spPr>
    </xdr:pic>
    <xdr:clientData/>
  </xdr:twoCellAnchor>
  <xdr:twoCellAnchor editAs="oneCell">
    <xdr:from>
      <xdr:col>11</xdr:col>
      <xdr:colOff>93369</xdr:colOff>
      <xdr:row>1</xdr:row>
      <xdr:rowOff>38100</xdr:rowOff>
    </xdr:from>
    <xdr:to>
      <xdr:col>18</xdr:col>
      <xdr:colOff>696733</xdr:colOff>
      <xdr:row>15</xdr:row>
      <xdr:rowOff>95896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7794" y="228600"/>
          <a:ext cx="5937364" cy="2724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sqref="A1:C2"/>
    </sheetView>
  </sheetViews>
  <sheetFormatPr baseColWidth="10" defaultRowHeight="15"/>
  <cols>
    <col min="1" max="1" width="5" bestFit="1" customWidth="1"/>
    <col min="2" max="2" width="4.7109375" bestFit="1" customWidth="1"/>
    <col min="3" max="3" width="8.140625" bestFit="1" customWidth="1"/>
    <col min="4" max="4" width="16.7109375" bestFit="1" customWidth="1"/>
    <col min="5" max="5" width="16.42578125" bestFit="1" customWidth="1"/>
    <col min="6" max="6" width="13.28515625" bestFit="1" customWidth="1"/>
  </cols>
  <sheetData>
    <row r="1" spans="1:8">
      <c r="A1" t="s">
        <v>21</v>
      </c>
      <c r="B1" s="1" t="s">
        <v>19</v>
      </c>
      <c r="C1" s="2" t="s">
        <v>20</v>
      </c>
      <c r="D1" t="s">
        <v>33</v>
      </c>
      <c r="E1" t="s">
        <v>23</v>
      </c>
      <c r="F1" t="s">
        <v>24</v>
      </c>
      <c r="G1" t="s">
        <v>28</v>
      </c>
      <c r="H1" t="s">
        <v>34</v>
      </c>
    </row>
    <row r="2" spans="1:8">
      <c r="A2">
        <v>2015</v>
      </c>
      <c r="B2" s="3">
        <v>12</v>
      </c>
      <c r="C2" s="3" t="s">
        <v>22</v>
      </c>
      <c r="D2" t="s">
        <v>0</v>
      </c>
      <c r="E2">
        <v>91.4</v>
      </c>
      <c r="F2">
        <v>8.6</v>
      </c>
      <c r="G2" t="s">
        <v>30</v>
      </c>
      <c r="H2" t="s">
        <v>30</v>
      </c>
    </row>
    <row r="3" spans="1:8">
      <c r="A3">
        <v>2015</v>
      </c>
      <c r="B3" s="3">
        <v>12</v>
      </c>
      <c r="C3" s="3" t="s">
        <v>22</v>
      </c>
      <c r="D3" t="s">
        <v>15</v>
      </c>
      <c r="E3">
        <v>88.2</v>
      </c>
      <c r="F3">
        <v>11.8</v>
      </c>
      <c r="G3" t="s">
        <v>30</v>
      </c>
      <c r="H3" t="s">
        <v>30</v>
      </c>
    </row>
    <row r="4" spans="1:8">
      <c r="A4">
        <v>2015</v>
      </c>
      <c r="B4" s="3">
        <v>12</v>
      </c>
      <c r="C4" s="3" t="s">
        <v>22</v>
      </c>
      <c r="D4" t="s">
        <v>1</v>
      </c>
      <c r="E4">
        <v>88.9</v>
      </c>
      <c r="F4">
        <v>11.1</v>
      </c>
      <c r="G4" t="s">
        <v>30</v>
      </c>
      <c r="H4" t="s">
        <v>30</v>
      </c>
    </row>
    <row r="5" spans="1:8">
      <c r="A5">
        <v>2015</v>
      </c>
      <c r="B5" s="3">
        <v>12</v>
      </c>
      <c r="C5" s="3" t="s">
        <v>22</v>
      </c>
      <c r="D5" t="s">
        <v>2</v>
      </c>
      <c r="E5">
        <v>90.6</v>
      </c>
      <c r="F5">
        <v>9.4</v>
      </c>
      <c r="G5" t="s">
        <v>30</v>
      </c>
      <c r="H5" t="s">
        <v>30</v>
      </c>
    </row>
    <row r="6" spans="1:8">
      <c r="A6">
        <v>2015</v>
      </c>
      <c r="B6" s="3">
        <v>12</v>
      </c>
      <c r="C6" s="3" t="s">
        <v>22</v>
      </c>
      <c r="D6" t="s">
        <v>3</v>
      </c>
      <c r="E6">
        <v>93.6</v>
      </c>
      <c r="F6">
        <v>6.4</v>
      </c>
      <c r="G6" t="s">
        <v>30</v>
      </c>
      <c r="H6" t="s">
        <v>30</v>
      </c>
    </row>
    <row r="7" spans="1:8">
      <c r="A7">
        <v>2015</v>
      </c>
      <c r="B7" s="3">
        <v>12</v>
      </c>
      <c r="C7" s="3" t="s">
        <v>22</v>
      </c>
      <c r="D7" t="s">
        <v>4</v>
      </c>
      <c r="E7">
        <v>94.7</v>
      </c>
      <c r="F7">
        <v>5.3</v>
      </c>
      <c r="G7" t="s">
        <v>30</v>
      </c>
      <c r="H7" t="s">
        <v>30</v>
      </c>
    </row>
    <row r="8" spans="1:8">
      <c r="A8">
        <v>2015</v>
      </c>
      <c r="B8" s="3">
        <v>12</v>
      </c>
      <c r="C8" s="3" t="s">
        <v>22</v>
      </c>
      <c r="D8" t="s">
        <v>5</v>
      </c>
      <c r="E8">
        <v>92.1</v>
      </c>
      <c r="F8">
        <v>7.9</v>
      </c>
      <c r="G8" t="s">
        <v>30</v>
      </c>
      <c r="H8" t="s">
        <v>30</v>
      </c>
    </row>
    <row r="9" spans="1:8">
      <c r="A9">
        <v>2015</v>
      </c>
      <c r="B9" s="3">
        <v>12</v>
      </c>
      <c r="C9" s="3" t="s">
        <v>22</v>
      </c>
      <c r="D9" t="s">
        <v>6</v>
      </c>
      <c r="E9">
        <v>93.6</v>
      </c>
      <c r="F9">
        <v>6.6</v>
      </c>
      <c r="G9" t="s">
        <v>30</v>
      </c>
      <c r="H9" t="s">
        <v>30</v>
      </c>
    </row>
    <row r="10" spans="1:8">
      <c r="A10">
        <v>2015</v>
      </c>
      <c r="B10" s="3">
        <v>12</v>
      </c>
      <c r="C10" s="3" t="s">
        <v>22</v>
      </c>
      <c r="D10" t="s">
        <v>7</v>
      </c>
      <c r="E10">
        <v>92.5</v>
      </c>
      <c r="F10">
        <v>7.5</v>
      </c>
      <c r="G10" t="s">
        <v>30</v>
      </c>
      <c r="H10" t="s">
        <v>30</v>
      </c>
    </row>
    <row r="11" spans="1:8">
      <c r="A11">
        <v>2015</v>
      </c>
      <c r="B11" s="3">
        <v>12</v>
      </c>
      <c r="C11" s="3" t="s">
        <v>22</v>
      </c>
      <c r="D11" t="s">
        <v>8</v>
      </c>
      <c r="E11">
        <v>0</v>
      </c>
      <c r="F11">
        <v>0</v>
      </c>
      <c r="G11" t="s">
        <v>30</v>
      </c>
      <c r="H11" t="s">
        <v>30</v>
      </c>
    </row>
    <row r="12" spans="1:8">
      <c r="A12">
        <v>2015</v>
      </c>
      <c r="B12" s="3">
        <v>12</v>
      </c>
      <c r="C12" s="3" t="s">
        <v>22</v>
      </c>
      <c r="D12" t="s">
        <v>9</v>
      </c>
      <c r="E12">
        <v>94.1</v>
      </c>
      <c r="F12">
        <v>5.9</v>
      </c>
      <c r="G12" t="s">
        <v>30</v>
      </c>
      <c r="H12" t="s">
        <v>30</v>
      </c>
    </row>
    <row r="13" spans="1:8">
      <c r="A13">
        <v>2015</v>
      </c>
      <c r="B13" s="3">
        <v>12</v>
      </c>
      <c r="C13" s="3" t="s">
        <v>22</v>
      </c>
      <c r="D13" t="s">
        <v>10</v>
      </c>
      <c r="E13">
        <v>92.9</v>
      </c>
      <c r="F13">
        <v>7.1</v>
      </c>
      <c r="G13" t="s">
        <v>30</v>
      </c>
      <c r="H13" t="s">
        <v>30</v>
      </c>
    </row>
    <row r="14" spans="1:8">
      <c r="A14">
        <v>2015</v>
      </c>
      <c r="B14" s="3">
        <v>12</v>
      </c>
      <c r="C14" s="3" t="s">
        <v>22</v>
      </c>
      <c r="D14" t="s">
        <v>11</v>
      </c>
      <c r="E14">
        <v>94.2</v>
      </c>
      <c r="F14">
        <v>5.8</v>
      </c>
      <c r="G14" t="s">
        <v>30</v>
      </c>
      <c r="H14" t="s">
        <v>30</v>
      </c>
    </row>
    <row r="15" spans="1:8">
      <c r="A15">
        <v>2015</v>
      </c>
      <c r="B15" s="3">
        <v>12</v>
      </c>
      <c r="C15" s="3" t="s">
        <v>22</v>
      </c>
      <c r="D15" t="s">
        <v>12</v>
      </c>
      <c r="E15">
        <v>94.3</v>
      </c>
      <c r="F15">
        <v>5.7</v>
      </c>
      <c r="G15" t="s">
        <v>30</v>
      </c>
      <c r="H15" t="s">
        <v>30</v>
      </c>
    </row>
    <row r="16" spans="1:8">
      <c r="A16">
        <v>2015</v>
      </c>
      <c r="B16" s="3">
        <v>12</v>
      </c>
      <c r="C16" s="3" t="s">
        <v>22</v>
      </c>
      <c r="D16" t="s">
        <v>13</v>
      </c>
      <c r="E16">
        <v>94.1</v>
      </c>
      <c r="F16">
        <v>5.9</v>
      </c>
      <c r="G16" t="s">
        <v>30</v>
      </c>
      <c r="H16" t="s">
        <v>30</v>
      </c>
    </row>
    <row r="17" spans="1:8">
      <c r="A17">
        <v>2015</v>
      </c>
      <c r="B17" s="3">
        <v>12</v>
      </c>
      <c r="C17" s="3" t="s">
        <v>22</v>
      </c>
      <c r="D17" t="s">
        <v>14</v>
      </c>
      <c r="E17">
        <v>97.1</v>
      </c>
      <c r="F17">
        <v>2.9</v>
      </c>
      <c r="G17" t="s">
        <v>30</v>
      </c>
      <c r="H17" t="s">
        <v>30</v>
      </c>
    </row>
    <row r="18" spans="1:8">
      <c r="A18">
        <v>2017</v>
      </c>
      <c r="B18" s="3">
        <v>12</v>
      </c>
      <c r="C18" s="3" t="s">
        <v>22</v>
      </c>
      <c r="D18" t="s">
        <v>0</v>
      </c>
      <c r="E18">
        <v>92.2</v>
      </c>
      <c r="F18">
        <v>7.8</v>
      </c>
      <c r="G18" t="str">
        <f>IFERROR(ROUND((E18-E2)/E2*100,1)&amp;"%",0)</f>
        <v>0.9%</v>
      </c>
      <c r="H18" t="str">
        <f>IFERROR(ROUND((F18-F2)/F2*100,1)&amp;"%",0)</f>
        <v>-9.3%</v>
      </c>
    </row>
    <row r="19" spans="1:8">
      <c r="A19">
        <v>2017</v>
      </c>
      <c r="B19" s="3">
        <v>12</v>
      </c>
      <c r="C19" s="3" t="s">
        <v>22</v>
      </c>
      <c r="D19" t="s">
        <v>15</v>
      </c>
      <c r="E19">
        <v>86.5</v>
      </c>
      <c r="F19">
        <v>13.5</v>
      </c>
      <c r="G19" t="str">
        <f t="shared" ref="G19:H19" si="0">IFERROR(ROUND((E19-E3)/E3*100,1)&amp;"%",0)</f>
        <v>-1.9%</v>
      </c>
      <c r="H19" t="str">
        <f t="shared" si="0"/>
        <v>14.4%</v>
      </c>
    </row>
    <row r="20" spans="1:8">
      <c r="A20">
        <v>2017</v>
      </c>
      <c r="B20" s="3">
        <v>12</v>
      </c>
      <c r="C20" s="3" t="s">
        <v>22</v>
      </c>
      <c r="D20" t="s">
        <v>1</v>
      </c>
      <c r="E20">
        <v>93.7</v>
      </c>
      <c r="F20">
        <v>6.3</v>
      </c>
      <c r="G20" t="str">
        <f t="shared" ref="G20:H20" si="1">IFERROR(ROUND((E20-E4)/E4*100,1)&amp;"%",0)</f>
        <v>5.4%</v>
      </c>
      <c r="H20" t="str">
        <f t="shared" si="1"/>
        <v>-43.2%</v>
      </c>
    </row>
    <row r="21" spans="1:8">
      <c r="A21">
        <v>2017</v>
      </c>
      <c r="B21" s="3">
        <v>12</v>
      </c>
      <c r="C21" s="3" t="s">
        <v>22</v>
      </c>
      <c r="D21" t="s">
        <v>2</v>
      </c>
      <c r="E21">
        <v>93.6</v>
      </c>
      <c r="F21">
        <v>6.4</v>
      </c>
      <c r="G21" t="str">
        <f t="shared" ref="G21:H21" si="2">IFERROR(ROUND((E21-E5)/E5*100,1)&amp;"%",0)</f>
        <v>3.3%</v>
      </c>
      <c r="H21" t="str">
        <f t="shared" si="2"/>
        <v>-31.9%</v>
      </c>
    </row>
    <row r="22" spans="1:8">
      <c r="A22">
        <v>2017</v>
      </c>
      <c r="B22" s="3">
        <v>12</v>
      </c>
      <c r="C22" s="3" t="s">
        <v>22</v>
      </c>
      <c r="D22" t="s">
        <v>3</v>
      </c>
      <c r="E22">
        <v>93.9</v>
      </c>
      <c r="F22">
        <v>6.1</v>
      </c>
      <c r="G22" t="str">
        <f t="shared" ref="G22:H22" si="3">IFERROR(ROUND((E22-E6)/E6*100,1)&amp;"%",0)</f>
        <v>0.3%</v>
      </c>
      <c r="H22" t="str">
        <f t="shared" si="3"/>
        <v>-4.7%</v>
      </c>
    </row>
    <row r="23" spans="1:8">
      <c r="A23">
        <v>2017</v>
      </c>
      <c r="B23" s="3">
        <v>12</v>
      </c>
      <c r="C23" s="3" t="s">
        <v>22</v>
      </c>
      <c r="D23" t="s">
        <v>4</v>
      </c>
      <c r="E23">
        <v>95.5</v>
      </c>
      <c r="F23">
        <v>4.5</v>
      </c>
      <c r="G23" t="str">
        <f t="shared" ref="G23:H23" si="4">IFERROR(ROUND((E23-E7)/E7*100,1)&amp;"%",0)</f>
        <v>0.8%</v>
      </c>
      <c r="H23" t="str">
        <f t="shared" si="4"/>
        <v>-15.1%</v>
      </c>
    </row>
    <row r="24" spans="1:8">
      <c r="A24">
        <v>2017</v>
      </c>
      <c r="B24" s="3">
        <v>12</v>
      </c>
      <c r="C24" s="3" t="s">
        <v>22</v>
      </c>
      <c r="D24" t="s">
        <v>5</v>
      </c>
      <c r="E24">
        <v>91.9</v>
      </c>
      <c r="F24">
        <v>8.1</v>
      </c>
      <c r="G24" t="str">
        <f t="shared" ref="G24:H24" si="5">IFERROR(ROUND((E24-E8)/E8*100,1)&amp;"%",0)</f>
        <v>-0.2%</v>
      </c>
      <c r="H24" t="str">
        <f t="shared" si="5"/>
        <v>2.5%</v>
      </c>
    </row>
    <row r="25" spans="1:8">
      <c r="A25">
        <v>2017</v>
      </c>
      <c r="B25" s="3">
        <v>12</v>
      </c>
      <c r="C25" s="3" t="s">
        <v>22</v>
      </c>
      <c r="D25" t="s">
        <v>6</v>
      </c>
      <c r="E25">
        <v>94.7</v>
      </c>
      <c r="F25">
        <v>5.3</v>
      </c>
      <c r="G25" t="str">
        <f t="shared" ref="G25:H25" si="6">IFERROR(ROUND((E25-E9)/E9*100,1)&amp;"%",0)</f>
        <v>1.2%</v>
      </c>
      <c r="H25" t="str">
        <f t="shared" si="6"/>
        <v>-19.7%</v>
      </c>
    </row>
    <row r="26" spans="1:8">
      <c r="A26">
        <v>2017</v>
      </c>
      <c r="B26" s="3">
        <v>12</v>
      </c>
      <c r="C26" s="3" t="s">
        <v>22</v>
      </c>
      <c r="D26" t="s">
        <v>7</v>
      </c>
      <c r="E26">
        <v>94.2</v>
      </c>
      <c r="F26">
        <v>5.8</v>
      </c>
      <c r="G26" t="str">
        <f t="shared" ref="G26:H26" si="7">IFERROR(ROUND((E26-E10)/E10*100,1)&amp;"%",0)</f>
        <v>1.8%</v>
      </c>
      <c r="H26" t="str">
        <f t="shared" si="7"/>
        <v>-22.7%</v>
      </c>
    </row>
    <row r="27" spans="1:8">
      <c r="A27">
        <v>2017</v>
      </c>
      <c r="B27" s="3">
        <v>12</v>
      </c>
      <c r="C27" s="3" t="s">
        <v>22</v>
      </c>
      <c r="D27" t="s">
        <v>8</v>
      </c>
      <c r="E27">
        <v>95.5</v>
      </c>
      <c r="F27">
        <v>4.5</v>
      </c>
      <c r="G27">
        <f t="shared" ref="G27:H27" si="8">IFERROR(ROUND((E27-E11)/E11*100,1)&amp;"%",0)</f>
        <v>0</v>
      </c>
      <c r="H27">
        <f t="shared" si="8"/>
        <v>0</v>
      </c>
    </row>
    <row r="28" spans="1:8">
      <c r="A28">
        <v>2017</v>
      </c>
      <c r="B28" s="3">
        <v>12</v>
      </c>
      <c r="C28" s="3" t="s">
        <v>22</v>
      </c>
      <c r="D28" t="s">
        <v>9</v>
      </c>
      <c r="E28">
        <v>95.4</v>
      </c>
      <c r="F28">
        <v>4.5999999999999996</v>
      </c>
      <c r="G28" t="str">
        <f t="shared" ref="G28:H28" si="9">IFERROR(ROUND((E28-E12)/E12*100,1)&amp;"%",0)</f>
        <v>1.4%</v>
      </c>
      <c r="H28" t="str">
        <f t="shared" si="9"/>
        <v>-22%</v>
      </c>
    </row>
    <row r="29" spans="1:8">
      <c r="A29">
        <v>2017</v>
      </c>
      <c r="B29" s="3">
        <v>12</v>
      </c>
      <c r="C29" s="3" t="s">
        <v>22</v>
      </c>
      <c r="D29" t="s">
        <v>10</v>
      </c>
      <c r="E29">
        <v>93.9</v>
      </c>
      <c r="F29">
        <v>6.1</v>
      </c>
      <c r="G29" t="str">
        <f t="shared" ref="G29:H29" si="10">IFERROR(ROUND((E29-E13)/E13*100,1)&amp;"%",0)</f>
        <v>1.1%</v>
      </c>
      <c r="H29" t="str">
        <f t="shared" si="10"/>
        <v>-14.1%</v>
      </c>
    </row>
    <row r="30" spans="1:8">
      <c r="A30">
        <v>2017</v>
      </c>
      <c r="B30" s="3">
        <v>12</v>
      </c>
      <c r="C30" s="3" t="s">
        <v>22</v>
      </c>
      <c r="D30" t="s">
        <v>11</v>
      </c>
      <c r="E30">
        <v>95.2</v>
      </c>
      <c r="F30">
        <v>4.8</v>
      </c>
      <c r="G30" t="str">
        <f t="shared" ref="G30:H30" si="11">IFERROR(ROUND((E30-E14)/E14*100,1)&amp;"%",0)</f>
        <v>1.1%</v>
      </c>
      <c r="H30" t="str">
        <f t="shared" si="11"/>
        <v>-17.2%</v>
      </c>
    </row>
    <row r="31" spans="1:8">
      <c r="A31">
        <v>2017</v>
      </c>
      <c r="B31" s="3">
        <v>12</v>
      </c>
      <c r="C31" s="3" t="s">
        <v>22</v>
      </c>
      <c r="D31" t="s">
        <v>12</v>
      </c>
      <c r="E31">
        <v>94.7</v>
      </c>
      <c r="F31">
        <v>5.3</v>
      </c>
      <c r="G31" t="str">
        <f t="shared" ref="G31:H31" si="12">IFERROR(ROUND((E31-E15)/E15*100,1)&amp;"%",0)</f>
        <v>0.4%</v>
      </c>
      <c r="H31" t="str">
        <f t="shared" si="12"/>
        <v>-7%</v>
      </c>
    </row>
    <row r="32" spans="1:8">
      <c r="A32">
        <v>2017</v>
      </c>
      <c r="B32" s="3">
        <v>12</v>
      </c>
      <c r="C32" s="3" t="s">
        <v>22</v>
      </c>
      <c r="D32" t="s">
        <v>13</v>
      </c>
      <c r="E32">
        <v>95.8</v>
      </c>
      <c r="F32">
        <v>4.2</v>
      </c>
      <c r="G32" t="str">
        <f t="shared" ref="G32:H32" si="13">IFERROR(ROUND((E32-E16)/E16*100,1)&amp;"%",0)</f>
        <v>1.8%</v>
      </c>
      <c r="H32" t="str">
        <f t="shared" si="13"/>
        <v>-28.8%</v>
      </c>
    </row>
    <row r="33" spans="1:8">
      <c r="A33">
        <v>2017</v>
      </c>
      <c r="B33" s="3">
        <v>12</v>
      </c>
      <c r="C33" s="3" t="s">
        <v>22</v>
      </c>
      <c r="D33" t="s">
        <v>14</v>
      </c>
      <c r="E33">
        <v>95.9</v>
      </c>
      <c r="F33">
        <v>4.0999999999999996</v>
      </c>
      <c r="G33" t="str">
        <f t="shared" ref="G33:H33" si="14">IFERROR(ROUND((E33-E17)/E17*100,1)&amp;"%",0)</f>
        <v>-1.2%</v>
      </c>
      <c r="H33" t="str">
        <f t="shared" si="14"/>
        <v>41.4%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D1" workbookViewId="0">
      <selection activeCell="D2" sqref="D2:S3"/>
    </sheetView>
  </sheetViews>
  <sheetFormatPr baseColWidth="10" defaultRowHeight="15"/>
  <sheetData>
    <row r="1" spans="1:19">
      <c r="A1" t="s">
        <v>21</v>
      </c>
      <c r="B1" s="1" t="s">
        <v>19</v>
      </c>
      <c r="C1" s="2" t="s">
        <v>20</v>
      </c>
      <c r="D1" t="s">
        <v>0</v>
      </c>
      <c r="E1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>
      <c r="A2">
        <v>2015</v>
      </c>
      <c r="B2" s="3">
        <v>12</v>
      </c>
      <c r="C2" s="3" t="s">
        <v>22</v>
      </c>
      <c r="D2">
        <f>SUMIFS(Conservacion!$F:$F,Conservacion!$D:$D,D$1,Conservacion!$A:$A,$A2)</f>
        <v>17.899999999999999</v>
      </c>
      <c r="E2">
        <f>SUMIFS(Conservacion!$F:$F,Conservacion!$D:$D,E$1,Conservacion!$A:$A,$A2)</f>
        <v>24.8</v>
      </c>
      <c r="F2">
        <f>SUMIFS(Conservacion!$F:$F,Conservacion!$D:$D,F$1,Conservacion!$A:$A,$A2)</f>
        <v>21.3</v>
      </c>
      <c r="G2">
        <f>SUMIFS(Conservacion!$F:$F,Conservacion!$D:$D,G$1,Conservacion!$A:$A,$A2)</f>
        <v>18.7</v>
      </c>
      <c r="H2">
        <f>SUMIFS(Conservacion!$F:$F,Conservacion!$D:$D,H$1,Conservacion!$A:$A,$A2)</f>
        <v>15.7</v>
      </c>
      <c r="I2">
        <f>SUMIFS(Conservacion!$F:$F,Conservacion!$D:$D,I$1,Conservacion!$A:$A,$A2)</f>
        <v>17.600000000000001</v>
      </c>
      <c r="J2">
        <f>SUMIFS(Conservacion!$F:$F,Conservacion!$D:$D,J$1,Conservacion!$A:$A,$A2)</f>
        <v>0</v>
      </c>
      <c r="K2">
        <f>SUMIFS(Conservacion!$F:$F,Conservacion!$D:$D,K$1,Conservacion!$A:$A,$A2)</f>
        <v>18.7</v>
      </c>
      <c r="L2">
        <f>SUMIFS(Conservacion!$F:$F,Conservacion!$D:$D,L$1,Conservacion!$A:$A,$A2)</f>
        <v>19.8</v>
      </c>
      <c r="M2">
        <f>SUMIFS(Conservacion!$F:$F,Conservacion!$D:$D,M$1,Conservacion!$A:$A,$A2)</f>
        <v>0</v>
      </c>
      <c r="N2">
        <f>SUMIFS(Conservacion!$F:$F,Conservacion!$D:$D,N$1,Conservacion!$A:$A,$A2)</f>
        <v>20.100000000000001</v>
      </c>
      <c r="O2">
        <f>SUMIFS(Conservacion!$F:$F,Conservacion!$D:$D,O$1,Conservacion!$A:$A,$A2)</f>
        <v>25.7</v>
      </c>
      <c r="P2">
        <f>SUMIFS(Conservacion!$F:$F,Conservacion!$D:$D,P$1,Conservacion!$A:$A,$A2)</f>
        <v>18.100000000000001</v>
      </c>
      <c r="Q2">
        <f>SUMIFS(Conservacion!$F:$F,Conservacion!$D:$D,Q$1,Conservacion!$A:$A,$A2)</f>
        <v>32.799999999999997</v>
      </c>
      <c r="R2">
        <f>SUMIFS(Conservacion!$F:$F,Conservacion!$D:$D,R$1,Conservacion!$A:$A,$A2)</f>
        <v>28.1</v>
      </c>
      <c r="S2">
        <f>SUMIFS(Conservacion!$F:$F,Conservacion!$D:$D,S$1,Conservacion!$A:$A,$A2)</f>
        <v>16.899999999999999</v>
      </c>
    </row>
    <row r="3" spans="1:19">
      <c r="A3">
        <v>2017</v>
      </c>
      <c r="B3">
        <v>12</v>
      </c>
      <c r="C3" t="s">
        <v>22</v>
      </c>
      <c r="D3">
        <f>SUMIFS(Conservacion!$F:$F,Conservacion!$D:$D,D$1,Conservacion!$A:$A,$A3)</f>
        <v>33.4</v>
      </c>
      <c r="E3">
        <f>SUMIFS(Conservacion!$F:$F,Conservacion!$D:$D,E$1,Conservacion!$A:$A,$A3)</f>
        <v>22.4</v>
      </c>
      <c r="F3">
        <f>SUMIFS(Conservacion!$F:$F,Conservacion!$D:$D,F$1,Conservacion!$A:$A,$A3)</f>
        <v>16.8</v>
      </c>
      <c r="G3">
        <f>SUMIFS(Conservacion!$F:$F,Conservacion!$D:$D,G$1,Conservacion!$A:$A,$A3)</f>
        <v>23.9</v>
      </c>
      <c r="H3">
        <f>SUMIFS(Conservacion!$F:$F,Conservacion!$D:$D,H$1,Conservacion!$A:$A,$A3)</f>
        <v>17.899999999999999</v>
      </c>
      <c r="I3">
        <f>SUMIFS(Conservacion!$F:$F,Conservacion!$D:$D,I$1,Conservacion!$A:$A,$A3)</f>
        <v>15.9</v>
      </c>
      <c r="J3">
        <f>SUMIFS(Conservacion!$F:$F,Conservacion!$D:$D,J$1,Conservacion!$A:$A,$A3)</f>
        <v>29.4</v>
      </c>
      <c r="K3">
        <f>SUMIFS(Conservacion!$F:$F,Conservacion!$D:$D,K$1,Conservacion!$A:$A,$A3)</f>
        <v>16</v>
      </c>
      <c r="L3">
        <f>SUMIFS(Conservacion!$F:$F,Conservacion!$D:$D,L$1,Conservacion!$A:$A,$A3)</f>
        <v>17.100000000000001</v>
      </c>
      <c r="M3">
        <f>SUMIFS(Conservacion!$F:$F,Conservacion!$D:$D,M$1,Conservacion!$A:$A,$A3)</f>
        <v>25.3</v>
      </c>
      <c r="N3">
        <f>SUMIFS(Conservacion!$F:$F,Conservacion!$D:$D,N$1,Conservacion!$A:$A,$A3)</f>
        <v>15.2</v>
      </c>
      <c r="O3">
        <f>SUMIFS(Conservacion!$F:$F,Conservacion!$D:$D,O$1,Conservacion!$A:$A,$A3)</f>
        <v>23.5</v>
      </c>
      <c r="P3">
        <f>SUMIFS(Conservacion!$F:$F,Conservacion!$D:$D,P$1,Conservacion!$A:$A,$A3)</f>
        <v>20.6</v>
      </c>
      <c r="Q3">
        <f>SUMIFS(Conservacion!$F:$F,Conservacion!$D:$D,Q$1,Conservacion!$A:$A,$A3)</f>
        <v>26.3</v>
      </c>
      <c r="R3">
        <f>SUMIFS(Conservacion!$F:$F,Conservacion!$D:$D,R$1,Conservacion!$A:$A,$A3)</f>
        <v>18.7</v>
      </c>
      <c r="S3">
        <f>SUMIFS(Conservacion!$F:$F,Conservacion!$D:$D,S$1,Conservacion!$A:$A,$A3)</f>
        <v>16.7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B3" sqref="B3"/>
    </sheetView>
  </sheetViews>
  <sheetFormatPr baseColWidth="10" defaultRowHeight="15"/>
  <sheetData>
    <row r="1" spans="1:19">
      <c r="A1" t="s">
        <v>21</v>
      </c>
      <c r="B1" s="1" t="s">
        <v>19</v>
      </c>
      <c r="C1" s="2" t="s">
        <v>20</v>
      </c>
      <c r="D1" t="s">
        <v>0</v>
      </c>
      <c r="E1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>
      <c r="A2">
        <v>2015</v>
      </c>
      <c r="B2" s="3">
        <v>12</v>
      </c>
      <c r="C2" s="3" t="s">
        <v>22</v>
      </c>
      <c r="D2">
        <f>SUMIFS(Conservacion!$G:$G,Conservacion!$D:$D,D$1,Conservacion!$A:$A,$A2)</f>
        <v>16.2</v>
      </c>
      <c r="E2">
        <f>SUMIFS(Conservacion!$G:$G,Conservacion!$D:$D,E$1,Conservacion!$A:$A,$A2)</f>
        <v>12.9</v>
      </c>
      <c r="F2">
        <f>SUMIFS(Conservacion!$G:$G,Conservacion!$D:$D,F$1,Conservacion!$A:$A,$A2)</f>
        <v>16.7</v>
      </c>
      <c r="G2">
        <f>SUMIFS(Conservacion!$G:$G,Conservacion!$D:$D,G$1,Conservacion!$A:$A,$A2)</f>
        <v>16</v>
      </c>
      <c r="H2">
        <f>SUMIFS(Conservacion!$G:$G,Conservacion!$D:$D,H$1,Conservacion!$A:$A,$A2)</f>
        <v>16.8</v>
      </c>
      <c r="I2">
        <f>SUMIFS(Conservacion!$G:$G,Conservacion!$D:$D,I$1,Conservacion!$A:$A,$A2)</f>
        <v>15</v>
      </c>
      <c r="J2">
        <f>SUMIFS(Conservacion!$G:$G,Conservacion!$D:$D,J$1,Conservacion!$A:$A,$A2)</f>
        <v>0</v>
      </c>
      <c r="K2">
        <f>SUMIFS(Conservacion!$G:$G,Conservacion!$D:$D,K$1,Conservacion!$A:$A,$A2)</f>
        <v>11.6</v>
      </c>
      <c r="L2">
        <f>SUMIFS(Conservacion!$G:$G,Conservacion!$D:$D,L$1,Conservacion!$A:$A,$A2)</f>
        <v>14.2</v>
      </c>
      <c r="M2">
        <f>SUMIFS(Conservacion!$G:$G,Conservacion!$D:$D,M$1,Conservacion!$A:$A,$A2)</f>
        <v>0</v>
      </c>
      <c r="N2">
        <f>SUMIFS(Conservacion!$G:$G,Conservacion!$D:$D,N$1,Conservacion!$A:$A,$A2)</f>
        <v>12.6</v>
      </c>
      <c r="O2">
        <f>SUMIFS(Conservacion!$G:$G,Conservacion!$D:$D,O$1,Conservacion!$A:$A,$A2)</f>
        <v>16.7</v>
      </c>
      <c r="P2">
        <f>SUMIFS(Conservacion!$G:$G,Conservacion!$D:$D,P$1,Conservacion!$A:$A,$A2)</f>
        <v>11.8</v>
      </c>
      <c r="Q2">
        <f>SUMIFS(Conservacion!$G:$G,Conservacion!$D:$D,Q$1,Conservacion!$A:$A,$A2)</f>
        <v>13</v>
      </c>
      <c r="R2">
        <f>SUMIFS(Conservacion!$G:$G,Conservacion!$D:$D,R$1,Conservacion!$A:$A,$A2)</f>
        <v>12.2</v>
      </c>
      <c r="S2">
        <f>SUMIFS(Conservacion!$G:$G,Conservacion!$D:$D,S$1,Conservacion!$A:$A,$A2)</f>
        <v>6.3</v>
      </c>
    </row>
    <row r="3" spans="1:19">
      <c r="A3">
        <v>2017</v>
      </c>
      <c r="B3">
        <v>12</v>
      </c>
      <c r="C3" t="s">
        <v>22</v>
      </c>
      <c r="D3">
        <f>SUMIFS(Conservacion!$G:$G,Conservacion!$D:$D,D$1,Conservacion!$A:$A,$A3)</f>
        <v>16.8</v>
      </c>
      <c r="E3">
        <f>SUMIFS(Conservacion!$G:$G,Conservacion!$D:$D,E$1,Conservacion!$A:$A,$A3)</f>
        <v>18.3</v>
      </c>
      <c r="F3">
        <f>SUMIFS(Conservacion!$G:$G,Conservacion!$D:$D,F$1,Conservacion!$A:$A,$A3)</f>
        <v>11.6</v>
      </c>
      <c r="G3">
        <f>SUMIFS(Conservacion!$G:$G,Conservacion!$D:$D,G$1,Conservacion!$A:$A,$A3)</f>
        <v>20.9</v>
      </c>
      <c r="H3">
        <f>SUMIFS(Conservacion!$G:$G,Conservacion!$D:$D,H$1,Conservacion!$A:$A,$A3)</f>
        <v>18.8</v>
      </c>
      <c r="I3">
        <f>SUMIFS(Conservacion!$G:$G,Conservacion!$D:$D,I$1,Conservacion!$A:$A,$A3)</f>
        <v>15.1</v>
      </c>
      <c r="J3">
        <f>SUMIFS(Conservacion!$G:$G,Conservacion!$D:$D,J$1,Conservacion!$A:$A,$A3)</f>
        <v>24.200000000000003</v>
      </c>
      <c r="K3">
        <f>SUMIFS(Conservacion!$G:$G,Conservacion!$D:$D,K$1,Conservacion!$A:$A,$A3)</f>
        <v>10.3</v>
      </c>
      <c r="L3">
        <f>SUMIFS(Conservacion!$G:$G,Conservacion!$D:$D,L$1,Conservacion!$A:$A,$A3)</f>
        <v>17</v>
      </c>
      <c r="M3">
        <f>SUMIFS(Conservacion!$G:$G,Conservacion!$D:$D,M$1,Conservacion!$A:$A,$A3)</f>
        <v>18</v>
      </c>
      <c r="N3">
        <f>SUMIFS(Conservacion!$G:$G,Conservacion!$D:$D,N$1,Conservacion!$A:$A,$A3)</f>
        <v>13.7</v>
      </c>
      <c r="O3">
        <f>SUMIFS(Conservacion!$G:$G,Conservacion!$D:$D,O$1,Conservacion!$A:$A,$A3)</f>
        <v>16.399999999999999</v>
      </c>
      <c r="P3">
        <f>SUMIFS(Conservacion!$G:$G,Conservacion!$D:$D,P$1,Conservacion!$A:$A,$A3)</f>
        <v>14.4</v>
      </c>
      <c r="Q3">
        <f>SUMIFS(Conservacion!$G:$G,Conservacion!$D:$D,Q$1,Conservacion!$A:$A,$A3)</f>
        <v>11.4</v>
      </c>
      <c r="R3">
        <f>SUMIFS(Conservacion!$G:$G,Conservacion!$D:$D,R$1,Conservacion!$A:$A,$A3)</f>
        <v>13.6</v>
      </c>
      <c r="S3">
        <f>SUMIFS(Conservacion!$G:$G,Conservacion!$D:$D,S$1,Conservacion!$A:$A,$A3)</f>
        <v>8.3000000000000007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D1" sqref="D1"/>
    </sheetView>
  </sheetViews>
  <sheetFormatPr baseColWidth="10" defaultRowHeight="15"/>
  <cols>
    <col min="4" max="4" width="11.85546875" bestFit="1" customWidth="1"/>
  </cols>
  <sheetData>
    <row r="1" spans="1:19">
      <c r="A1" t="s">
        <v>21</v>
      </c>
      <c r="B1" s="1" t="s">
        <v>19</v>
      </c>
      <c r="C1" s="2" t="s">
        <v>20</v>
      </c>
      <c r="D1" t="s">
        <v>0</v>
      </c>
      <c r="E1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>
      <c r="A2">
        <v>2015</v>
      </c>
      <c r="B2" s="3">
        <v>12</v>
      </c>
      <c r="C2" s="3" t="s">
        <v>22</v>
      </c>
      <c r="D2">
        <f>SUMIFS(Hacinamiento!$E:$E,Hacinamiento!$D:$D,D$1,Hacinamiento!$A:$A,$A2)</f>
        <v>91.4</v>
      </c>
      <c r="E2">
        <f>SUMIFS(Hacinamiento!$E:$E,Hacinamiento!$D:$D,E$1,Hacinamiento!$A:$A,$A2)</f>
        <v>88.2</v>
      </c>
      <c r="F2">
        <f>SUMIFS(Hacinamiento!$E:$E,Hacinamiento!$D:$D,F$1,Hacinamiento!$A:$A,$A2)</f>
        <v>88.9</v>
      </c>
      <c r="G2">
        <f>SUMIFS(Hacinamiento!$E:$E,Hacinamiento!$D:$D,G$1,Hacinamiento!$A:$A,$A2)</f>
        <v>90.6</v>
      </c>
      <c r="H2">
        <f>SUMIFS(Hacinamiento!$E:$E,Hacinamiento!$D:$D,H$1,Hacinamiento!$A:$A,$A2)</f>
        <v>93.6</v>
      </c>
      <c r="I2">
        <f>SUMIFS(Hacinamiento!$E:$E,Hacinamiento!$D:$D,I$1,Hacinamiento!$A:$A,$A2)</f>
        <v>94.7</v>
      </c>
      <c r="J2">
        <f>SUMIFS(Hacinamiento!$E:$E,Hacinamiento!$D:$D,J$1,Hacinamiento!$A:$A,$A2)</f>
        <v>92.1</v>
      </c>
      <c r="K2">
        <f>SUMIFS(Hacinamiento!$E:$E,Hacinamiento!$D:$D,K$1,Hacinamiento!$A:$A,$A2)</f>
        <v>93.6</v>
      </c>
      <c r="L2">
        <f>SUMIFS(Hacinamiento!$E:$E,Hacinamiento!$D:$D,L$1,Hacinamiento!$A:$A,$A2)</f>
        <v>92.5</v>
      </c>
      <c r="M2">
        <f>SUMIFS(Hacinamiento!$E:$E,Hacinamiento!$D:$D,M$1,Hacinamiento!$A:$A,$A2)</f>
        <v>0</v>
      </c>
      <c r="N2">
        <f>SUMIFS(Hacinamiento!$E:$E,Hacinamiento!$D:$D,N$1,Hacinamiento!$A:$A,$A2)</f>
        <v>94.1</v>
      </c>
      <c r="O2">
        <f>SUMIFS(Hacinamiento!$E:$E,Hacinamiento!$D:$D,O$1,Hacinamiento!$A:$A,$A2)</f>
        <v>92.9</v>
      </c>
      <c r="P2">
        <f>SUMIFS(Hacinamiento!$E:$E,Hacinamiento!$D:$D,P$1,Hacinamiento!$A:$A,$A2)</f>
        <v>94.2</v>
      </c>
      <c r="Q2">
        <f>SUMIFS(Hacinamiento!$E:$E,Hacinamiento!$D:$D,Q$1,Hacinamiento!$A:$A,$A2)</f>
        <v>94.3</v>
      </c>
      <c r="R2">
        <f>SUMIFS(Hacinamiento!$E:$E,Hacinamiento!$D:$D,R$1,Hacinamiento!$A:$A,$A2)</f>
        <v>94.1</v>
      </c>
      <c r="S2">
        <f>SUMIFS(Hacinamiento!$E:$E,Hacinamiento!$D:$D,S$1,Hacinamiento!$A:$A,$A2)</f>
        <v>97.1</v>
      </c>
    </row>
    <row r="3" spans="1:19">
      <c r="A3">
        <v>2017</v>
      </c>
      <c r="B3">
        <v>12</v>
      </c>
      <c r="C3" t="s">
        <v>22</v>
      </c>
      <c r="D3">
        <f>SUMIFS(Hacinamiento!$E:$E,Hacinamiento!$D:$D,D$1,Hacinamiento!$A:$A,$A3)</f>
        <v>92.2</v>
      </c>
      <c r="E3">
        <f>SUMIFS(Hacinamiento!$E:$E,Hacinamiento!$D:$D,E$1,Hacinamiento!$A:$A,$A3)</f>
        <v>86.5</v>
      </c>
      <c r="F3">
        <f>SUMIFS(Hacinamiento!$E:$E,Hacinamiento!$D:$D,F$1,Hacinamiento!$A:$A,$A3)</f>
        <v>93.7</v>
      </c>
      <c r="G3">
        <f>SUMIFS(Hacinamiento!$E:$E,Hacinamiento!$D:$D,G$1,Hacinamiento!$A:$A,$A3)</f>
        <v>93.6</v>
      </c>
      <c r="H3">
        <f>SUMIFS(Hacinamiento!$E:$E,Hacinamiento!$D:$D,H$1,Hacinamiento!$A:$A,$A3)</f>
        <v>93.9</v>
      </c>
      <c r="I3">
        <f>SUMIFS(Hacinamiento!$E:$E,Hacinamiento!$D:$D,I$1,Hacinamiento!$A:$A,$A3)</f>
        <v>95.5</v>
      </c>
      <c r="J3">
        <f>SUMIFS(Hacinamiento!$E:$E,Hacinamiento!$D:$D,J$1,Hacinamiento!$A:$A,$A3)</f>
        <v>91.9</v>
      </c>
      <c r="K3">
        <f>SUMIFS(Hacinamiento!$E:$E,Hacinamiento!$D:$D,K$1,Hacinamiento!$A:$A,$A3)</f>
        <v>94.7</v>
      </c>
      <c r="L3">
        <f>SUMIFS(Hacinamiento!$E:$E,Hacinamiento!$D:$D,L$1,Hacinamiento!$A:$A,$A3)</f>
        <v>94.2</v>
      </c>
      <c r="M3">
        <f>SUMIFS(Hacinamiento!$E:$E,Hacinamiento!$D:$D,M$1,Hacinamiento!$A:$A,$A3)</f>
        <v>95.5</v>
      </c>
      <c r="N3">
        <f>SUMIFS(Hacinamiento!$E:$E,Hacinamiento!$D:$D,N$1,Hacinamiento!$A:$A,$A3)</f>
        <v>95.4</v>
      </c>
      <c r="O3">
        <f>SUMIFS(Hacinamiento!$E:$E,Hacinamiento!$D:$D,O$1,Hacinamiento!$A:$A,$A3)</f>
        <v>93.9</v>
      </c>
      <c r="P3">
        <f>SUMIFS(Hacinamiento!$E:$E,Hacinamiento!$D:$D,P$1,Hacinamiento!$A:$A,$A3)</f>
        <v>95.2</v>
      </c>
      <c r="Q3">
        <f>SUMIFS(Hacinamiento!$E:$E,Hacinamiento!$D:$D,Q$1,Hacinamiento!$A:$A,$A3)</f>
        <v>94.7</v>
      </c>
      <c r="R3">
        <f>SUMIFS(Hacinamiento!$E:$E,Hacinamiento!$D:$D,R$1,Hacinamiento!$A:$A,$A3)</f>
        <v>95.8</v>
      </c>
      <c r="S3">
        <f>SUMIFS(Hacinamiento!$E:$E,Hacinamiento!$D:$D,S$1,Hacinamiento!$A:$A,$A3)</f>
        <v>95.9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E1" workbookViewId="0">
      <selection activeCell="D1" sqref="D1:S1"/>
    </sheetView>
  </sheetViews>
  <sheetFormatPr baseColWidth="10" defaultRowHeight="15"/>
  <sheetData>
    <row r="1" spans="1:19">
      <c r="A1" t="s">
        <v>21</v>
      </c>
      <c r="B1" s="1" t="s">
        <v>19</v>
      </c>
      <c r="C1" s="2" t="s">
        <v>20</v>
      </c>
      <c r="D1" t="s">
        <v>0</v>
      </c>
      <c r="E1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>
      <c r="A2">
        <v>2015</v>
      </c>
      <c r="B2" s="3">
        <v>12</v>
      </c>
      <c r="C2" s="3" t="s">
        <v>22</v>
      </c>
      <c r="D2">
        <f>SUMIFS(Hacinamiento!$F:$F,Hacinamiento!$D:$D,D$1,Hacinamiento!$A:$A,$A2)</f>
        <v>8.6</v>
      </c>
      <c r="E2">
        <f>SUMIFS(Hacinamiento!$F:$F,Hacinamiento!$D:$D,E$1,Hacinamiento!$A:$A,$A2)</f>
        <v>11.8</v>
      </c>
      <c r="F2">
        <f>SUMIFS(Hacinamiento!$F:$F,Hacinamiento!$D:$D,F$1,Hacinamiento!$A:$A,$A2)</f>
        <v>11.1</v>
      </c>
      <c r="G2">
        <f>SUMIFS(Hacinamiento!$F:$F,Hacinamiento!$D:$D,G$1,Hacinamiento!$A:$A,$A2)</f>
        <v>9.4</v>
      </c>
      <c r="H2">
        <f>SUMIFS(Hacinamiento!$F:$F,Hacinamiento!$D:$D,H$1,Hacinamiento!$A:$A,$A2)</f>
        <v>6.4</v>
      </c>
      <c r="I2">
        <f>SUMIFS(Hacinamiento!$F:$F,Hacinamiento!$D:$D,I$1,Hacinamiento!$A:$A,$A2)</f>
        <v>5.3</v>
      </c>
      <c r="J2">
        <f>SUMIFS(Hacinamiento!$F:$F,Hacinamiento!$D:$D,J$1,Hacinamiento!$A:$A,$A2)</f>
        <v>7.9</v>
      </c>
      <c r="K2">
        <f>SUMIFS(Hacinamiento!$F:$F,Hacinamiento!$D:$D,K$1,Hacinamiento!$A:$A,$A2)</f>
        <v>6.6</v>
      </c>
      <c r="L2">
        <f>SUMIFS(Hacinamiento!$F:$F,Hacinamiento!$D:$D,L$1,Hacinamiento!$A:$A,$A2)</f>
        <v>7.5</v>
      </c>
      <c r="M2">
        <f>SUMIFS(Hacinamiento!$F:$F,Hacinamiento!$D:$D,M$1,Hacinamiento!$A:$A,$A2)</f>
        <v>0</v>
      </c>
      <c r="N2">
        <f>SUMIFS(Hacinamiento!$F:$F,Hacinamiento!$D:$D,N$1,Hacinamiento!$A:$A,$A2)</f>
        <v>5.9</v>
      </c>
      <c r="O2">
        <f>SUMIFS(Hacinamiento!$F:$F,Hacinamiento!$D:$D,O$1,Hacinamiento!$A:$A,$A2)</f>
        <v>7.1</v>
      </c>
      <c r="P2">
        <f>SUMIFS(Hacinamiento!$F:$F,Hacinamiento!$D:$D,P$1,Hacinamiento!$A:$A,$A2)</f>
        <v>5.8</v>
      </c>
      <c r="Q2">
        <f>SUMIFS(Hacinamiento!$F:$F,Hacinamiento!$D:$D,Q$1,Hacinamiento!$A:$A,$A2)</f>
        <v>5.7</v>
      </c>
      <c r="R2">
        <f>SUMIFS(Hacinamiento!$F:$F,Hacinamiento!$D:$D,R$1,Hacinamiento!$A:$A,$A2)</f>
        <v>5.9</v>
      </c>
      <c r="S2">
        <f>SUMIFS(Hacinamiento!$F:$F,Hacinamiento!$D:$D,S$1,Hacinamiento!$A:$A,$A2)</f>
        <v>2.9</v>
      </c>
    </row>
    <row r="3" spans="1:19">
      <c r="A3">
        <v>2017</v>
      </c>
      <c r="B3">
        <v>12</v>
      </c>
      <c r="C3" t="s">
        <v>22</v>
      </c>
      <c r="D3">
        <f>SUMIFS(Hacinamiento!$F:$F,Hacinamiento!$D:$D,D$1,Hacinamiento!$A:$A,$A3)</f>
        <v>7.8</v>
      </c>
      <c r="E3">
        <f>SUMIFS(Hacinamiento!$F:$F,Hacinamiento!$D:$D,E$1,Hacinamiento!$A:$A,$A3)</f>
        <v>13.5</v>
      </c>
      <c r="F3">
        <f>SUMIFS(Hacinamiento!$F:$F,Hacinamiento!$D:$D,F$1,Hacinamiento!$A:$A,$A3)</f>
        <v>6.3</v>
      </c>
      <c r="G3">
        <f>SUMIFS(Hacinamiento!$F:$F,Hacinamiento!$D:$D,G$1,Hacinamiento!$A:$A,$A3)</f>
        <v>6.4</v>
      </c>
      <c r="H3">
        <f>SUMIFS(Hacinamiento!$F:$F,Hacinamiento!$D:$D,H$1,Hacinamiento!$A:$A,$A3)</f>
        <v>6.1</v>
      </c>
      <c r="I3">
        <f>SUMIFS(Hacinamiento!$F:$F,Hacinamiento!$D:$D,I$1,Hacinamiento!$A:$A,$A3)</f>
        <v>4.5</v>
      </c>
      <c r="J3">
        <f>SUMIFS(Hacinamiento!$F:$F,Hacinamiento!$D:$D,J$1,Hacinamiento!$A:$A,$A3)</f>
        <v>8.1</v>
      </c>
      <c r="K3">
        <f>SUMIFS(Hacinamiento!$F:$F,Hacinamiento!$D:$D,K$1,Hacinamiento!$A:$A,$A3)</f>
        <v>5.3</v>
      </c>
      <c r="L3">
        <f>SUMIFS(Hacinamiento!$F:$F,Hacinamiento!$D:$D,L$1,Hacinamiento!$A:$A,$A3)</f>
        <v>5.8</v>
      </c>
      <c r="M3">
        <f>SUMIFS(Hacinamiento!$F:$F,Hacinamiento!$D:$D,M$1,Hacinamiento!$A:$A,$A3)</f>
        <v>4.5</v>
      </c>
      <c r="N3">
        <f>SUMIFS(Hacinamiento!$F:$F,Hacinamiento!$D:$D,N$1,Hacinamiento!$A:$A,$A3)</f>
        <v>4.5999999999999996</v>
      </c>
      <c r="O3">
        <f>SUMIFS(Hacinamiento!$F:$F,Hacinamiento!$D:$D,O$1,Hacinamiento!$A:$A,$A3)</f>
        <v>6.1</v>
      </c>
      <c r="P3">
        <f>SUMIFS(Hacinamiento!$F:$F,Hacinamiento!$D:$D,P$1,Hacinamiento!$A:$A,$A3)</f>
        <v>4.8</v>
      </c>
      <c r="Q3">
        <f>SUMIFS(Hacinamiento!$F:$F,Hacinamiento!$D:$D,Q$1,Hacinamiento!$A:$A,$A3)</f>
        <v>5.3</v>
      </c>
      <c r="R3">
        <f>SUMIFS(Hacinamiento!$F:$F,Hacinamiento!$D:$D,R$1,Hacinamiento!$A:$A,$A3)</f>
        <v>4.2</v>
      </c>
      <c r="S3">
        <f>SUMIFS(Hacinamiento!$F:$F,Hacinamiento!$D:$D,S$1,Hacinamiento!$A:$A,$A3)</f>
        <v>4.0999999999999996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85" zoomScaleNormal="85" workbookViewId="0">
      <selection activeCell="D2" sqref="D2"/>
    </sheetView>
  </sheetViews>
  <sheetFormatPr baseColWidth="10" defaultColWidth="8.140625" defaultRowHeight="15"/>
  <cols>
    <col min="1" max="1" width="5.28515625" bestFit="1" customWidth="1"/>
    <col min="2" max="2" width="5" bestFit="1" customWidth="1"/>
    <col min="4" max="4" width="17.42578125" bestFit="1" customWidth="1"/>
    <col min="5" max="5" width="10.42578125" bestFit="1" customWidth="1"/>
    <col min="6" max="6" width="12.28515625" bestFit="1" customWidth="1"/>
    <col min="7" max="7" width="14.28515625" bestFit="1" customWidth="1"/>
  </cols>
  <sheetData>
    <row r="1" spans="1:10">
      <c r="A1" t="s">
        <v>21</v>
      </c>
      <c r="B1" s="1" t="s">
        <v>19</v>
      </c>
      <c r="C1" s="2" t="s">
        <v>20</v>
      </c>
      <c r="D1" t="s">
        <v>33</v>
      </c>
      <c r="E1" t="s">
        <v>16</v>
      </c>
      <c r="F1" t="s">
        <v>17</v>
      </c>
      <c r="G1" t="s">
        <v>18</v>
      </c>
      <c r="H1" t="s">
        <v>31</v>
      </c>
      <c r="I1" t="s">
        <v>29</v>
      </c>
      <c r="J1" t="s">
        <v>32</v>
      </c>
    </row>
    <row r="2" spans="1:10">
      <c r="A2">
        <v>2015</v>
      </c>
      <c r="B2" s="3">
        <v>12</v>
      </c>
      <c r="C2" s="3" t="s">
        <v>22</v>
      </c>
      <c r="D2" t="s">
        <v>0</v>
      </c>
      <c r="E2">
        <v>77.2</v>
      </c>
      <c r="F2">
        <v>19.600000000000001</v>
      </c>
      <c r="G2">
        <v>3.2</v>
      </c>
      <c r="H2" t="s">
        <v>30</v>
      </c>
      <c r="I2" t="s">
        <v>30</v>
      </c>
      <c r="J2" t="s">
        <v>30</v>
      </c>
    </row>
    <row r="3" spans="1:10">
      <c r="A3">
        <v>2015</v>
      </c>
      <c r="B3" s="3">
        <v>12</v>
      </c>
      <c r="C3" s="3" t="s">
        <v>22</v>
      </c>
      <c r="D3" t="s">
        <v>15</v>
      </c>
      <c r="E3">
        <v>86.4</v>
      </c>
      <c r="F3">
        <v>13.3</v>
      </c>
      <c r="G3">
        <v>0.2</v>
      </c>
      <c r="H3" t="s">
        <v>30</v>
      </c>
      <c r="I3" t="s">
        <v>30</v>
      </c>
      <c r="J3" t="s">
        <v>30</v>
      </c>
    </row>
    <row r="4" spans="1:10">
      <c r="A4">
        <v>2015</v>
      </c>
      <c r="B4" s="3">
        <v>12</v>
      </c>
      <c r="C4" s="3" t="s">
        <v>22</v>
      </c>
      <c r="D4" t="s">
        <v>1</v>
      </c>
      <c r="E4">
        <v>90.2</v>
      </c>
      <c r="F4">
        <v>9.4</v>
      </c>
      <c r="G4">
        <v>0.4</v>
      </c>
      <c r="H4" t="s">
        <v>30</v>
      </c>
      <c r="I4" t="s">
        <v>30</v>
      </c>
      <c r="J4" t="s">
        <v>30</v>
      </c>
    </row>
    <row r="5" spans="1:10">
      <c r="A5">
        <v>2015</v>
      </c>
      <c r="B5" s="3">
        <v>12</v>
      </c>
      <c r="C5" s="3" t="s">
        <v>22</v>
      </c>
      <c r="D5" t="s">
        <v>2</v>
      </c>
      <c r="E5">
        <v>77.900000000000006</v>
      </c>
      <c r="F5">
        <v>21.4</v>
      </c>
      <c r="G5">
        <v>0.7</v>
      </c>
      <c r="H5" t="s">
        <v>30</v>
      </c>
      <c r="I5" t="s">
        <v>30</v>
      </c>
      <c r="J5" t="s">
        <v>30</v>
      </c>
    </row>
    <row r="6" spans="1:10">
      <c r="A6">
        <v>2015</v>
      </c>
      <c r="B6" s="3">
        <v>12</v>
      </c>
      <c r="C6" s="3" t="s">
        <v>22</v>
      </c>
      <c r="D6" t="s">
        <v>3</v>
      </c>
      <c r="E6">
        <v>79.2</v>
      </c>
      <c r="F6">
        <v>20.100000000000001</v>
      </c>
      <c r="G6">
        <v>0.6</v>
      </c>
      <c r="H6" t="s">
        <v>30</v>
      </c>
      <c r="I6" t="s">
        <v>30</v>
      </c>
      <c r="J6" t="s">
        <v>30</v>
      </c>
    </row>
    <row r="7" spans="1:10">
      <c r="A7">
        <v>2015</v>
      </c>
      <c r="B7" s="3">
        <v>12</v>
      </c>
      <c r="C7" s="3" t="s">
        <v>22</v>
      </c>
      <c r="D7" t="s">
        <v>4</v>
      </c>
      <c r="E7">
        <v>86.9</v>
      </c>
      <c r="F7">
        <v>12.4</v>
      </c>
      <c r="G7">
        <v>0.2</v>
      </c>
      <c r="H7" t="s">
        <v>30</v>
      </c>
      <c r="I7" t="s">
        <v>30</v>
      </c>
      <c r="J7" t="s">
        <v>30</v>
      </c>
    </row>
    <row r="8" spans="1:10">
      <c r="A8">
        <v>2015</v>
      </c>
      <c r="B8" s="3">
        <v>12</v>
      </c>
      <c r="C8" s="3" t="s">
        <v>22</v>
      </c>
      <c r="D8" t="s">
        <v>6</v>
      </c>
      <c r="E8">
        <v>78.3</v>
      </c>
      <c r="F8">
        <v>21.4</v>
      </c>
      <c r="G8">
        <v>0.3</v>
      </c>
      <c r="H8" t="s">
        <v>30</v>
      </c>
      <c r="I8" t="s">
        <v>30</v>
      </c>
      <c r="J8" t="s">
        <v>30</v>
      </c>
    </row>
    <row r="9" spans="1:10">
      <c r="A9">
        <v>2015</v>
      </c>
      <c r="B9" s="3">
        <v>12</v>
      </c>
      <c r="C9" s="3" t="s">
        <v>22</v>
      </c>
      <c r="D9" t="s">
        <v>7</v>
      </c>
      <c r="E9">
        <v>79.8</v>
      </c>
      <c r="F9">
        <v>19.899999999999999</v>
      </c>
      <c r="G9">
        <v>0.4</v>
      </c>
      <c r="H9" t="s">
        <v>30</v>
      </c>
      <c r="I9" t="s">
        <v>30</v>
      </c>
      <c r="J9" t="s">
        <v>30</v>
      </c>
    </row>
    <row r="10" spans="1:10">
      <c r="A10">
        <v>2015</v>
      </c>
      <c r="B10" s="3">
        <v>12</v>
      </c>
      <c r="C10" s="3" t="s">
        <v>22</v>
      </c>
      <c r="D10" t="s">
        <v>8</v>
      </c>
      <c r="E10">
        <v>0</v>
      </c>
      <c r="F10">
        <v>0</v>
      </c>
      <c r="G10">
        <v>0</v>
      </c>
      <c r="H10" t="s">
        <v>30</v>
      </c>
      <c r="I10" t="s">
        <v>30</v>
      </c>
      <c r="J10" t="s">
        <v>30</v>
      </c>
    </row>
    <row r="11" spans="1:10">
      <c r="A11">
        <v>2015</v>
      </c>
      <c r="B11" s="3">
        <v>12</v>
      </c>
      <c r="C11" s="3" t="s">
        <v>22</v>
      </c>
      <c r="D11" t="s">
        <v>9</v>
      </c>
      <c r="E11">
        <v>91.9</v>
      </c>
      <c r="F11">
        <v>8</v>
      </c>
      <c r="G11">
        <v>0.1</v>
      </c>
      <c r="H11" t="s">
        <v>30</v>
      </c>
      <c r="I11" t="s">
        <v>30</v>
      </c>
      <c r="J11" t="s">
        <v>30</v>
      </c>
    </row>
    <row r="12" spans="1:10">
      <c r="A12">
        <v>2015</v>
      </c>
      <c r="B12" s="3">
        <v>12</v>
      </c>
      <c r="C12" s="3" t="s">
        <v>22</v>
      </c>
      <c r="D12" t="s">
        <v>10</v>
      </c>
      <c r="E12">
        <v>91</v>
      </c>
      <c r="F12">
        <v>8.9</v>
      </c>
      <c r="G12">
        <v>0.1</v>
      </c>
      <c r="H12" t="s">
        <v>30</v>
      </c>
      <c r="I12" t="s">
        <v>30</v>
      </c>
      <c r="J12" t="s">
        <v>30</v>
      </c>
    </row>
    <row r="13" spans="1:10">
      <c r="A13">
        <v>2015</v>
      </c>
      <c r="B13" s="3">
        <v>12</v>
      </c>
      <c r="C13" s="3" t="s">
        <v>22</v>
      </c>
      <c r="D13" t="s">
        <v>11</v>
      </c>
      <c r="E13">
        <v>92.5</v>
      </c>
      <c r="F13">
        <v>7.5</v>
      </c>
      <c r="G13">
        <v>0</v>
      </c>
      <c r="H13" t="s">
        <v>30</v>
      </c>
      <c r="I13" t="s">
        <v>30</v>
      </c>
      <c r="J13" t="s">
        <v>30</v>
      </c>
    </row>
    <row r="14" spans="1:10">
      <c r="A14">
        <v>2015</v>
      </c>
      <c r="B14" s="3">
        <v>12</v>
      </c>
      <c r="C14" s="3" t="s">
        <v>22</v>
      </c>
      <c r="D14" t="s">
        <v>12</v>
      </c>
      <c r="E14">
        <v>94.5</v>
      </c>
      <c r="F14">
        <v>5.5</v>
      </c>
      <c r="G14">
        <v>0</v>
      </c>
      <c r="H14" t="s">
        <v>30</v>
      </c>
      <c r="I14" t="s">
        <v>30</v>
      </c>
      <c r="J14" t="s">
        <v>30</v>
      </c>
    </row>
    <row r="15" spans="1:10">
      <c r="A15">
        <v>2015</v>
      </c>
      <c r="B15" s="3">
        <v>12</v>
      </c>
      <c r="C15" s="3" t="s">
        <v>22</v>
      </c>
      <c r="D15" t="s">
        <v>13</v>
      </c>
      <c r="E15">
        <v>93.7</v>
      </c>
      <c r="F15">
        <v>6.1</v>
      </c>
      <c r="G15">
        <v>0.2</v>
      </c>
      <c r="H15" t="s">
        <v>30</v>
      </c>
      <c r="I15" t="s">
        <v>30</v>
      </c>
      <c r="J15" t="s">
        <v>30</v>
      </c>
    </row>
    <row r="16" spans="1:10">
      <c r="A16">
        <v>2015</v>
      </c>
      <c r="B16" s="3">
        <v>12</v>
      </c>
      <c r="C16" s="3" t="s">
        <v>22</v>
      </c>
      <c r="D16" t="s">
        <v>14</v>
      </c>
      <c r="E16">
        <v>95</v>
      </c>
      <c r="F16">
        <v>4.9000000000000004</v>
      </c>
      <c r="G16">
        <v>0.1</v>
      </c>
      <c r="H16" t="s">
        <v>30</v>
      </c>
      <c r="I16" t="s">
        <v>30</v>
      </c>
      <c r="J16" t="s">
        <v>30</v>
      </c>
    </row>
    <row r="17" spans="1:10">
      <c r="A17">
        <v>2015</v>
      </c>
      <c r="B17" s="3">
        <v>12</v>
      </c>
      <c r="C17" s="3" t="s">
        <v>22</v>
      </c>
      <c r="D17" t="s">
        <v>5</v>
      </c>
      <c r="E17">
        <v>88.5</v>
      </c>
      <c r="F17">
        <v>11.5</v>
      </c>
      <c r="G17">
        <v>0</v>
      </c>
      <c r="H17" t="s">
        <v>30</v>
      </c>
      <c r="I17" t="s">
        <v>30</v>
      </c>
      <c r="J17" t="s">
        <v>30</v>
      </c>
    </row>
    <row r="18" spans="1:10">
      <c r="A18">
        <v>2017</v>
      </c>
      <c r="B18" s="3">
        <v>12</v>
      </c>
      <c r="C18" s="3" t="s">
        <v>22</v>
      </c>
      <c r="D18" t="s">
        <v>0</v>
      </c>
      <c r="E18">
        <v>78.599999999999994</v>
      </c>
      <c r="F18">
        <v>19.899999999999999</v>
      </c>
      <c r="G18">
        <f>100-E18-F18</f>
        <v>1.5000000000000071</v>
      </c>
      <c r="H18" t="str">
        <f>IFERROR(ROUND((E18-E2)/E2*100,1)&amp;"%",0)</f>
        <v>1.8%</v>
      </c>
      <c r="I18" t="str">
        <f t="shared" ref="I18:J23" si="0">IFERROR(ROUND((F18-F2)/F2*100,1)&amp;"%",0)</f>
        <v>1.5%</v>
      </c>
      <c r="J18" t="str">
        <f t="shared" si="0"/>
        <v>-53.1%</v>
      </c>
    </row>
    <row r="19" spans="1:10">
      <c r="A19">
        <v>2017</v>
      </c>
      <c r="B19" s="3">
        <v>12</v>
      </c>
      <c r="C19" s="3" t="s">
        <v>22</v>
      </c>
      <c r="D19" t="s">
        <v>15</v>
      </c>
      <c r="E19">
        <v>84.1</v>
      </c>
      <c r="F19">
        <v>14.6</v>
      </c>
      <c r="G19">
        <f t="shared" ref="G19:G33" si="1">100-E19-F19</f>
        <v>1.300000000000006</v>
      </c>
      <c r="H19" t="str">
        <f t="shared" ref="H19:H23" si="2">IFERROR(ROUND((E19-E3)/E3*100,1)&amp;"%",0)</f>
        <v>-2.7%</v>
      </c>
      <c r="I19" t="str">
        <f t="shared" si="0"/>
        <v>9.8%</v>
      </c>
      <c r="J19" t="str">
        <f t="shared" si="0"/>
        <v>550%</v>
      </c>
    </row>
    <row r="20" spans="1:10">
      <c r="A20">
        <v>2017</v>
      </c>
      <c r="B20" s="3">
        <v>12</v>
      </c>
      <c r="C20" s="3" t="s">
        <v>22</v>
      </c>
      <c r="D20" t="s">
        <v>1</v>
      </c>
      <c r="E20">
        <v>92.9</v>
      </c>
      <c r="F20">
        <v>6.8</v>
      </c>
      <c r="G20">
        <v>0.4</v>
      </c>
      <c r="H20" t="str">
        <f t="shared" si="2"/>
        <v>3%</v>
      </c>
      <c r="I20" t="str">
        <f t="shared" si="0"/>
        <v>-27.7%</v>
      </c>
      <c r="J20" t="str">
        <f t="shared" si="0"/>
        <v>0%</v>
      </c>
    </row>
    <row r="21" spans="1:10">
      <c r="A21">
        <v>2017</v>
      </c>
      <c r="B21" s="3">
        <v>12</v>
      </c>
      <c r="C21" s="3" t="s">
        <v>22</v>
      </c>
      <c r="D21" t="s">
        <v>2</v>
      </c>
      <c r="E21">
        <v>82.1</v>
      </c>
      <c r="F21">
        <v>16.7</v>
      </c>
      <c r="G21">
        <v>13.3</v>
      </c>
      <c r="H21" t="str">
        <f t="shared" si="2"/>
        <v>5.4%</v>
      </c>
      <c r="I21" t="str">
        <f t="shared" si="0"/>
        <v>-22%</v>
      </c>
      <c r="J21" t="str">
        <f t="shared" si="0"/>
        <v>1800%</v>
      </c>
    </row>
    <row r="22" spans="1:10">
      <c r="A22">
        <v>2017</v>
      </c>
      <c r="B22" s="3">
        <v>12</v>
      </c>
      <c r="C22" s="3" t="s">
        <v>22</v>
      </c>
      <c r="D22" t="s">
        <v>3</v>
      </c>
      <c r="E22">
        <v>81.5</v>
      </c>
      <c r="F22">
        <v>17.8</v>
      </c>
      <c r="G22">
        <f t="shared" si="1"/>
        <v>0.69999999999999929</v>
      </c>
      <c r="H22" t="str">
        <f t="shared" si="2"/>
        <v>2.9%</v>
      </c>
      <c r="I22" t="str">
        <f t="shared" si="0"/>
        <v>-11.4%</v>
      </c>
      <c r="J22" t="str">
        <f t="shared" si="0"/>
        <v>16.7%</v>
      </c>
    </row>
    <row r="23" spans="1:10">
      <c r="A23">
        <v>2017</v>
      </c>
      <c r="B23" s="3">
        <v>12</v>
      </c>
      <c r="C23" s="3" t="s">
        <v>22</v>
      </c>
      <c r="D23" t="s">
        <v>4</v>
      </c>
      <c r="E23">
        <v>86.4</v>
      </c>
      <c r="F23">
        <v>13.4</v>
      </c>
      <c r="G23">
        <f t="shared" si="1"/>
        <v>0.19999999999999396</v>
      </c>
      <c r="H23" t="str">
        <f t="shared" si="2"/>
        <v>-0.6%</v>
      </c>
      <c r="I23" t="str">
        <f t="shared" si="0"/>
        <v>8.1%</v>
      </c>
      <c r="J23" t="str">
        <f t="shared" si="0"/>
        <v>0%</v>
      </c>
    </row>
    <row r="24" spans="1:10">
      <c r="A24">
        <v>2017</v>
      </c>
      <c r="B24" s="3">
        <v>12</v>
      </c>
      <c r="C24" s="3" t="s">
        <v>22</v>
      </c>
      <c r="D24" t="s">
        <v>5</v>
      </c>
      <c r="E24">
        <v>90.3</v>
      </c>
      <c r="F24">
        <v>9.6</v>
      </c>
      <c r="G24">
        <f t="shared" si="1"/>
        <v>0.1000000000000032</v>
      </c>
      <c r="H24" t="str">
        <f>IFERROR(ROUND((E24-E17)/E17*100,1)&amp;"%",0)</f>
        <v>2%</v>
      </c>
      <c r="I24" t="str">
        <f t="shared" ref="I24:J24" si="3">IFERROR(ROUND((F24-F17)/F17*100,1)&amp;"%",0)</f>
        <v>-16.5%</v>
      </c>
      <c r="J24">
        <f t="shared" si="3"/>
        <v>0</v>
      </c>
    </row>
    <row r="25" spans="1:10">
      <c r="A25">
        <v>2017</v>
      </c>
      <c r="B25" s="3">
        <v>12</v>
      </c>
      <c r="C25" s="3" t="s">
        <v>22</v>
      </c>
      <c r="D25" t="s">
        <v>6</v>
      </c>
      <c r="E25">
        <v>80.2</v>
      </c>
      <c r="F25">
        <v>19.600000000000001</v>
      </c>
      <c r="G25">
        <v>0.3</v>
      </c>
      <c r="H25" t="str">
        <f>IFERROR(ROUND((E25-E8)/E8*100,1)&amp;"%",0)</f>
        <v>2.4%</v>
      </c>
      <c r="I25" t="str">
        <f t="shared" ref="I25:J25" si="4">IFERROR(ROUND((F25-F8)/F8*100,1)&amp;"%",0)</f>
        <v>-8.4%</v>
      </c>
      <c r="J25" t="str">
        <f t="shared" si="4"/>
        <v>0%</v>
      </c>
    </row>
    <row r="26" spans="1:10">
      <c r="A26">
        <v>2017</v>
      </c>
      <c r="B26" s="3">
        <v>12</v>
      </c>
      <c r="C26" s="3" t="s">
        <v>22</v>
      </c>
      <c r="D26" t="s">
        <v>7</v>
      </c>
      <c r="E26">
        <v>82</v>
      </c>
      <c r="F26">
        <v>17.5</v>
      </c>
      <c r="G26">
        <f t="shared" si="1"/>
        <v>0.5</v>
      </c>
      <c r="H26" t="str">
        <f>IFERROR(ROUND((E26-E9)/E9*100,1)&amp;"%",0)</f>
        <v>2.8%</v>
      </c>
      <c r="I26" t="str">
        <f t="shared" ref="I26:J26" si="5">IFERROR(ROUND((F26-F9)/F9*100,1)&amp;"%",0)</f>
        <v>-12.1%</v>
      </c>
      <c r="J26" t="str">
        <f t="shared" si="5"/>
        <v>25%</v>
      </c>
    </row>
    <row r="27" spans="1:10">
      <c r="A27">
        <v>2017</v>
      </c>
      <c r="B27" s="3">
        <v>12</v>
      </c>
      <c r="C27" s="3" t="s">
        <v>22</v>
      </c>
      <c r="D27" t="s">
        <v>8</v>
      </c>
      <c r="E27">
        <v>87.5</v>
      </c>
      <c r="F27">
        <v>12.2</v>
      </c>
      <c r="G27">
        <f t="shared" si="1"/>
        <v>0.30000000000000071</v>
      </c>
      <c r="H27">
        <f>IFERROR(ROUND((E27-E10)/E10*100,1)&amp;"%",0)</f>
        <v>0</v>
      </c>
      <c r="I27">
        <f t="shared" ref="I27:J32" si="6">IFERROR(ROUND((F27-F10)/F10*100,1)&amp;"%",0)</f>
        <v>0</v>
      </c>
      <c r="J27">
        <f t="shared" si="6"/>
        <v>0</v>
      </c>
    </row>
    <row r="28" spans="1:10">
      <c r="A28">
        <v>2017</v>
      </c>
      <c r="B28" s="3">
        <v>12</v>
      </c>
      <c r="C28" s="3" t="s">
        <v>22</v>
      </c>
      <c r="D28" t="s">
        <v>9</v>
      </c>
      <c r="E28">
        <v>93.7</v>
      </c>
      <c r="F28">
        <v>6.2</v>
      </c>
      <c r="G28">
        <f t="shared" si="1"/>
        <v>9.999999999999698E-2</v>
      </c>
      <c r="H28" t="str">
        <f t="shared" ref="H28:H32" si="7">IFERROR(ROUND((E28-E11)/E11*100,1)&amp;"%",0)</f>
        <v>2%</v>
      </c>
      <c r="I28" t="str">
        <f t="shared" si="6"/>
        <v>-22.5%</v>
      </c>
      <c r="J28" t="str">
        <f t="shared" si="6"/>
        <v>0%</v>
      </c>
    </row>
    <row r="29" spans="1:10">
      <c r="A29">
        <v>2017</v>
      </c>
      <c r="B29" s="3">
        <v>12</v>
      </c>
      <c r="C29" s="3" t="s">
        <v>22</v>
      </c>
      <c r="D29" t="s">
        <v>10</v>
      </c>
      <c r="E29">
        <v>92.3</v>
      </c>
      <c r="F29">
        <v>7.5</v>
      </c>
      <c r="G29">
        <f t="shared" si="1"/>
        <v>0.20000000000000284</v>
      </c>
      <c r="H29" t="str">
        <f t="shared" si="7"/>
        <v>1.4%</v>
      </c>
      <c r="I29" t="str">
        <f t="shared" si="6"/>
        <v>-15.7%</v>
      </c>
      <c r="J29" t="str">
        <f t="shared" si="6"/>
        <v>100%</v>
      </c>
    </row>
    <row r="30" spans="1:10">
      <c r="A30">
        <v>2017</v>
      </c>
      <c r="B30" s="3">
        <v>12</v>
      </c>
      <c r="C30" s="3" t="s">
        <v>22</v>
      </c>
      <c r="D30" t="s">
        <v>11</v>
      </c>
      <c r="E30">
        <v>94</v>
      </c>
      <c r="F30">
        <v>6</v>
      </c>
      <c r="G30">
        <f t="shared" si="1"/>
        <v>0</v>
      </c>
      <c r="H30" t="str">
        <f t="shared" si="7"/>
        <v>1.6%</v>
      </c>
      <c r="I30" t="str">
        <f t="shared" si="6"/>
        <v>-20%</v>
      </c>
      <c r="J30">
        <f t="shared" si="6"/>
        <v>0</v>
      </c>
    </row>
    <row r="31" spans="1:10">
      <c r="A31">
        <v>2017</v>
      </c>
      <c r="B31" s="3">
        <v>12</v>
      </c>
      <c r="C31" s="3" t="s">
        <v>22</v>
      </c>
      <c r="D31" t="s">
        <v>12</v>
      </c>
      <c r="E31">
        <v>93.6</v>
      </c>
      <c r="F31">
        <v>6.4</v>
      </c>
      <c r="G31">
        <f t="shared" si="1"/>
        <v>0</v>
      </c>
      <c r="H31" t="str">
        <f t="shared" si="7"/>
        <v>-1%</v>
      </c>
      <c r="I31" t="str">
        <f t="shared" si="6"/>
        <v>16.4%</v>
      </c>
      <c r="J31">
        <f t="shared" si="6"/>
        <v>0</v>
      </c>
    </row>
    <row r="32" spans="1:10">
      <c r="A32">
        <v>2017</v>
      </c>
      <c r="B32" s="3">
        <v>12</v>
      </c>
      <c r="C32" s="3" t="s">
        <v>22</v>
      </c>
      <c r="D32" t="s">
        <v>13</v>
      </c>
      <c r="E32">
        <v>93.1</v>
      </c>
      <c r="F32">
        <v>6.8</v>
      </c>
      <c r="G32">
        <f t="shared" si="1"/>
        <v>0.10000000000000586</v>
      </c>
      <c r="H32" t="str">
        <f t="shared" si="7"/>
        <v>-0.6%</v>
      </c>
      <c r="I32" t="str">
        <f t="shared" si="6"/>
        <v>11.5%</v>
      </c>
      <c r="J32" t="str">
        <f t="shared" si="6"/>
        <v>-50%</v>
      </c>
    </row>
    <row r="33" spans="1:10">
      <c r="A33">
        <v>2017</v>
      </c>
      <c r="B33" s="3">
        <v>12</v>
      </c>
      <c r="C33" s="3" t="s">
        <v>22</v>
      </c>
      <c r="D33" t="s">
        <v>14</v>
      </c>
      <c r="E33">
        <v>93.3</v>
      </c>
      <c r="F33">
        <v>6.7</v>
      </c>
      <c r="G33">
        <f t="shared" si="1"/>
        <v>0</v>
      </c>
      <c r="H33" t="str">
        <f>IFERROR(ROUND((E33-E16)/E16*100,1)&amp;"%",0)</f>
        <v>-1.8%</v>
      </c>
      <c r="I33" t="str">
        <f t="shared" ref="I33:J33" si="8">IFERROR(ROUND((F33-F16)/F16*100,1)&amp;"%",0)</f>
        <v>36.7%</v>
      </c>
      <c r="J33" t="str">
        <f t="shared" si="8"/>
        <v>-100%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E1" workbookViewId="0">
      <selection activeCell="D2" sqref="D2:S3"/>
    </sheetView>
  </sheetViews>
  <sheetFormatPr baseColWidth="10" defaultRowHeight="15"/>
  <sheetData>
    <row r="1" spans="1:19">
      <c r="A1" t="s">
        <v>21</v>
      </c>
      <c r="B1" s="1" t="s">
        <v>19</v>
      </c>
      <c r="C1" s="2" t="s">
        <v>20</v>
      </c>
      <c r="D1" t="s">
        <v>0</v>
      </c>
      <c r="E1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>
      <c r="A2">
        <v>2015</v>
      </c>
      <c r="B2" s="3">
        <v>12</v>
      </c>
      <c r="C2" s="3" t="s">
        <v>22</v>
      </c>
      <c r="D2">
        <f>SUMIFS(Materialidad!$E:$E,Materialidad!$D:$D,D$1,Materialidad!$A:$A,$A2)</f>
        <v>77.2</v>
      </c>
      <c r="E2">
        <f>SUMIFS(Materialidad!$E:$E,Materialidad!$D:$D,E$1,Materialidad!$A:$A,$A2)</f>
        <v>86.4</v>
      </c>
      <c r="F2">
        <f>SUMIFS(Materialidad!$E:$E,Materialidad!$D:$D,F$1,Materialidad!$A:$A,$A2)</f>
        <v>90.2</v>
      </c>
      <c r="G2">
        <f>SUMIFS(Materialidad!$E:$E,Materialidad!$D:$D,G$1,Materialidad!$A:$A,$A2)</f>
        <v>77.900000000000006</v>
      </c>
      <c r="H2">
        <f>SUMIFS(Materialidad!$E:$E,Materialidad!$D:$D,H$1,Materialidad!$A:$A,$A2)</f>
        <v>79.2</v>
      </c>
      <c r="I2">
        <f>SUMIFS(Materialidad!$E:$E,Materialidad!$D:$D,I$1,Materialidad!$A:$A,$A2)</f>
        <v>86.9</v>
      </c>
      <c r="J2">
        <f>SUMIFS(Materialidad!$E:$E,Materialidad!$D:$D,J$1,Materialidad!$A:$A,$A2)</f>
        <v>88.5</v>
      </c>
      <c r="K2">
        <f>SUMIFS(Materialidad!$E:$E,Materialidad!$D:$D,K$1,Materialidad!$A:$A,$A2)</f>
        <v>78.3</v>
      </c>
      <c r="L2">
        <f>SUMIFS(Materialidad!$E:$E,Materialidad!$D:$D,L$1,Materialidad!$A:$A,$A2)</f>
        <v>79.8</v>
      </c>
      <c r="M2">
        <f>SUMIFS(Materialidad!$E:$E,Materialidad!$D:$D,M$1,Materialidad!$A:$A,$A2)</f>
        <v>0</v>
      </c>
      <c r="N2">
        <f>SUMIFS(Materialidad!$E:$E,Materialidad!$D:$D,N$1,Materialidad!$A:$A,$A2)</f>
        <v>91.9</v>
      </c>
      <c r="O2">
        <f>SUMIFS(Materialidad!$E:$E,Materialidad!$D:$D,O$1,Materialidad!$A:$A,$A2)</f>
        <v>91</v>
      </c>
      <c r="P2">
        <f>SUMIFS(Materialidad!$E:$E,Materialidad!$D:$D,P$1,Materialidad!$A:$A,$A2)</f>
        <v>92.5</v>
      </c>
      <c r="Q2">
        <f>SUMIFS(Materialidad!$E:$E,Materialidad!$D:$D,Q$1,Materialidad!$A:$A,$A2)</f>
        <v>94.5</v>
      </c>
      <c r="R2">
        <f>SUMIFS(Materialidad!$E:$E,Materialidad!$D:$D,R$1,Materialidad!$A:$A,$A2)</f>
        <v>93.7</v>
      </c>
      <c r="S2">
        <f>SUMIFS(Materialidad!$E:$E,Materialidad!$D:$D,S$1,Materialidad!$A:$A,$A2)</f>
        <v>95</v>
      </c>
    </row>
    <row r="3" spans="1:19">
      <c r="A3">
        <v>2017</v>
      </c>
      <c r="B3">
        <v>12</v>
      </c>
      <c r="C3" t="s">
        <v>22</v>
      </c>
      <c r="D3">
        <f>SUMIFS(Materialidad!$E:$E,Materialidad!$D:$D,D$1,Materialidad!$A:$A,$A3)</f>
        <v>78.599999999999994</v>
      </c>
      <c r="E3">
        <f>SUMIFS(Materialidad!$E:$E,Materialidad!$D:$D,E$1,Materialidad!$A:$A,$A3)</f>
        <v>84.1</v>
      </c>
      <c r="F3">
        <f>SUMIFS(Materialidad!$E:$E,Materialidad!$D:$D,F$1,Materialidad!$A:$A,$A3)</f>
        <v>92.9</v>
      </c>
      <c r="G3">
        <f>SUMIFS(Materialidad!$E:$E,Materialidad!$D:$D,G$1,Materialidad!$A:$A,$A3)</f>
        <v>82.1</v>
      </c>
      <c r="H3">
        <f>SUMIFS(Materialidad!$E:$E,Materialidad!$D:$D,H$1,Materialidad!$A:$A,$A3)</f>
        <v>81.5</v>
      </c>
      <c r="I3">
        <f>SUMIFS(Materialidad!$E:$E,Materialidad!$D:$D,I$1,Materialidad!$A:$A,$A3)</f>
        <v>86.4</v>
      </c>
      <c r="J3">
        <f>SUMIFS(Materialidad!$E:$E,Materialidad!$D:$D,J$1,Materialidad!$A:$A,$A3)</f>
        <v>90.3</v>
      </c>
      <c r="K3">
        <f>SUMIFS(Materialidad!$E:$E,Materialidad!$D:$D,K$1,Materialidad!$A:$A,$A3)</f>
        <v>80.2</v>
      </c>
      <c r="L3">
        <f>SUMIFS(Materialidad!$E:$E,Materialidad!$D:$D,L$1,Materialidad!$A:$A,$A3)</f>
        <v>82</v>
      </c>
      <c r="M3">
        <f>SUMIFS(Materialidad!$E:$E,Materialidad!$D:$D,M$1,Materialidad!$A:$A,$A3)</f>
        <v>87.5</v>
      </c>
      <c r="N3">
        <f>SUMIFS(Materialidad!$E:$E,Materialidad!$D:$D,N$1,Materialidad!$A:$A,$A3)</f>
        <v>93.7</v>
      </c>
      <c r="O3">
        <f>SUMIFS(Materialidad!$E:$E,Materialidad!$D:$D,O$1,Materialidad!$A:$A,$A3)</f>
        <v>92.3</v>
      </c>
      <c r="P3">
        <f>SUMIFS(Materialidad!$E:$E,Materialidad!$D:$D,P$1,Materialidad!$A:$A,$A3)</f>
        <v>94</v>
      </c>
      <c r="Q3">
        <f>SUMIFS(Materialidad!$E:$E,Materialidad!$D:$D,Q$1,Materialidad!$A:$A,$A3)</f>
        <v>93.6</v>
      </c>
      <c r="R3">
        <f>SUMIFS(Materialidad!$E:$E,Materialidad!$D:$D,R$1,Materialidad!$A:$A,$A3)</f>
        <v>93.1</v>
      </c>
      <c r="S3">
        <f>SUMIFS(Materialidad!$E:$E,Materialidad!$D:$D,S$1,Materialidad!$A:$A,$A3)</f>
        <v>93.3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D1" workbookViewId="0">
      <selection sqref="A1:S3"/>
    </sheetView>
  </sheetViews>
  <sheetFormatPr baseColWidth="10" defaultRowHeight="15"/>
  <sheetData>
    <row r="1" spans="1:19">
      <c r="A1" t="s">
        <v>21</v>
      </c>
      <c r="B1" s="1" t="s">
        <v>19</v>
      </c>
      <c r="C1" s="2" t="s">
        <v>20</v>
      </c>
      <c r="D1" t="s">
        <v>0</v>
      </c>
      <c r="E1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>
      <c r="A2">
        <v>2015</v>
      </c>
      <c r="B2" s="3">
        <v>12</v>
      </c>
      <c r="C2" s="3" t="s">
        <v>22</v>
      </c>
      <c r="D2">
        <f>SUMIFS(Materialidad!$F:$F,Materialidad!$D:$D,D$1,Materialidad!$A:$A,$A2)</f>
        <v>19.600000000000001</v>
      </c>
      <c r="E2">
        <f>SUMIFS(Materialidad!$F:$F,Materialidad!$D:$D,E$1,Materialidad!$A:$A,$A2)</f>
        <v>13.3</v>
      </c>
      <c r="F2">
        <f>SUMIFS(Materialidad!$F:$F,Materialidad!$D:$D,F$1,Materialidad!$A:$A,$A2)</f>
        <v>9.4</v>
      </c>
      <c r="G2">
        <f>SUMIFS(Materialidad!$F:$F,Materialidad!$D:$D,G$1,Materialidad!$A:$A,$A2)</f>
        <v>21.4</v>
      </c>
      <c r="H2">
        <f>SUMIFS(Materialidad!$F:$F,Materialidad!$D:$D,H$1,Materialidad!$A:$A,$A2)</f>
        <v>20.100000000000001</v>
      </c>
      <c r="I2">
        <f>SUMIFS(Materialidad!$F:$F,Materialidad!$D:$D,I$1,Materialidad!$A:$A,$A2)</f>
        <v>12.4</v>
      </c>
      <c r="J2">
        <f>SUMIFS(Materialidad!$F:$F,Materialidad!$D:$D,J$1,Materialidad!$A:$A,$A2)</f>
        <v>11.5</v>
      </c>
      <c r="K2">
        <f>SUMIFS(Materialidad!$F:$F,Materialidad!$D:$D,K$1,Materialidad!$A:$A,$A2)</f>
        <v>21.4</v>
      </c>
      <c r="L2">
        <f>SUMIFS(Materialidad!$F:$F,Materialidad!$D:$D,L$1,Materialidad!$A:$A,$A2)</f>
        <v>19.899999999999999</v>
      </c>
      <c r="M2">
        <f>SUMIFS(Materialidad!$F:$F,Materialidad!$D:$D,M$1,Materialidad!$A:$A,$A2)</f>
        <v>0</v>
      </c>
      <c r="N2">
        <f>SUMIFS(Materialidad!$F:$F,Materialidad!$D:$D,N$1,Materialidad!$A:$A,$A2)</f>
        <v>8</v>
      </c>
      <c r="O2">
        <f>SUMIFS(Materialidad!$F:$F,Materialidad!$D:$D,O$1,Materialidad!$A:$A,$A2)</f>
        <v>8.9</v>
      </c>
      <c r="P2">
        <f>SUMIFS(Materialidad!$F:$F,Materialidad!$D:$D,P$1,Materialidad!$A:$A,$A2)</f>
        <v>7.5</v>
      </c>
      <c r="Q2">
        <f>SUMIFS(Materialidad!$F:$F,Materialidad!$D:$D,Q$1,Materialidad!$A:$A,$A2)</f>
        <v>5.5</v>
      </c>
      <c r="R2">
        <f>SUMIFS(Materialidad!$F:$F,Materialidad!$D:$D,R$1,Materialidad!$A:$A,$A2)</f>
        <v>6.1</v>
      </c>
      <c r="S2">
        <f>SUMIFS(Materialidad!$F:$F,Materialidad!$D:$D,S$1,Materialidad!$A:$A,$A2)</f>
        <v>4.9000000000000004</v>
      </c>
    </row>
    <row r="3" spans="1:19">
      <c r="A3">
        <v>2017</v>
      </c>
      <c r="B3">
        <v>12</v>
      </c>
      <c r="C3" t="s">
        <v>22</v>
      </c>
      <c r="D3">
        <f>SUMIFS(Materialidad!$F:$F,Materialidad!$D:$D,D$1,Materialidad!$A:$A,$A3)</f>
        <v>19.899999999999999</v>
      </c>
      <c r="E3">
        <f>SUMIFS(Materialidad!$F:$F,Materialidad!$D:$D,E$1,Materialidad!$A:$A,$A3)</f>
        <v>14.6</v>
      </c>
      <c r="F3">
        <f>SUMIFS(Materialidad!$F:$F,Materialidad!$D:$D,F$1,Materialidad!$A:$A,$A3)</f>
        <v>6.8</v>
      </c>
      <c r="G3">
        <f>SUMIFS(Materialidad!$F:$F,Materialidad!$D:$D,G$1,Materialidad!$A:$A,$A3)</f>
        <v>16.7</v>
      </c>
      <c r="H3">
        <f>SUMIFS(Materialidad!$F:$F,Materialidad!$D:$D,H$1,Materialidad!$A:$A,$A3)</f>
        <v>17.8</v>
      </c>
      <c r="I3">
        <f>SUMIFS(Materialidad!$F:$F,Materialidad!$D:$D,I$1,Materialidad!$A:$A,$A3)</f>
        <v>13.4</v>
      </c>
      <c r="J3">
        <f>SUMIFS(Materialidad!$F:$F,Materialidad!$D:$D,J$1,Materialidad!$A:$A,$A3)</f>
        <v>9.6</v>
      </c>
      <c r="K3">
        <f>SUMIFS(Materialidad!$F:$F,Materialidad!$D:$D,K$1,Materialidad!$A:$A,$A3)</f>
        <v>19.600000000000001</v>
      </c>
      <c r="L3">
        <f>SUMIFS(Materialidad!$F:$F,Materialidad!$D:$D,L$1,Materialidad!$A:$A,$A3)</f>
        <v>17.5</v>
      </c>
      <c r="M3">
        <f>SUMIFS(Materialidad!$F:$F,Materialidad!$D:$D,M$1,Materialidad!$A:$A,$A3)</f>
        <v>12.2</v>
      </c>
      <c r="N3">
        <f>SUMIFS(Materialidad!$F:$F,Materialidad!$D:$D,N$1,Materialidad!$A:$A,$A3)</f>
        <v>6.2</v>
      </c>
      <c r="O3">
        <f>SUMIFS(Materialidad!$F:$F,Materialidad!$D:$D,O$1,Materialidad!$A:$A,$A3)</f>
        <v>7.5</v>
      </c>
      <c r="P3">
        <f>SUMIFS(Materialidad!$F:$F,Materialidad!$D:$D,P$1,Materialidad!$A:$A,$A3)</f>
        <v>6</v>
      </c>
      <c r="Q3">
        <f>SUMIFS(Materialidad!$F:$F,Materialidad!$D:$D,Q$1,Materialidad!$A:$A,$A3)</f>
        <v>6.4</v>
      </c>
      <c r="R3">
        <f>SUMIFS(Materialidad!$F:$F,Materialidad!$D:$D,R$1,Materialidad!$A:$A,$A3)</f>
        <v>6.8</v>
      </c>
      <c r="S3">
        <f>SUMIFS(Materialidad!$F:$F,Materialidad!$D:$D,S$1,Materialidad!$A:$A,$A3)</f>
        <v>6.7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S1" sqref="A1:S3"/>
    </sheetView>
  </sheetViews>
  <sheetFormatPr baseColWidth="10" defaultRowHeight="15"/>
  <sheetData>
    <row r="1" spans="1:19">
      <c r="A1" t="s">
        <v>21</v>
      </c>
      <c r="B1" s="1" t="s">
        <v>19</v>
      </c>
      <c r="C1" s="2" t="s">
        <v>20</v>
      </c>
      <c r="D1" t="s">
        <v>0</v>
      </c>
      <c r="E1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>
      <c r="A2">
        <v>2015</v>
      </c>
      <c r="B2" s="3">
        <v>12</v>
      </c>
      <c r="C2" s="3" t="s">
        <v>22</v>
      </c>
      <c r="D2">
        <f>SUMIFS(Materialidad!$G:$G,Materialidad!$D:$D,D$1,Materialidad!$A:$A,$A2)</f>
        <v>3.2</v>
      </c>
      <c r="E2">
        <f>SUMIFS(Materialidad!$G:$G,Materialidad!$D:$D,E$1,Materialidad!$A:$A,$A2)</f>
        <v>0.2</v>
      </c>
      <c r="F2">
        <f>SUMIFS(Materialidad!$G:$G,Materialidad!$D:$D,F$1,Materialidad!$A:$A,$A2)</f>
        <v>0.4</v>
      </c>
      <c r="G2">
        <f>SUMIFS(Materialidad!$G:$G,Materialidad!$D:$D,G$1,Materialidad!$A:$A,$A2)</f>
        <v>0.7</v>
      </c>
      <c r="H2">
        <f>SUMIFS(Materialidad!$G:$G,Materialidad!$D:$D,H$1,Materialidad!$A:$A,$A2)</f>
        <v>0.6</v>
      </c>
      <c r="I2">
        <f>SUMIFS(Materialidad!$G:$G,Materialidad!$D:$D,I$1,Materialidad!$A:$A,$A2)</f>
        <v>0.2</v>
      </c>
      <c r="J2">
        <f>SUMIFS(Materialidad!$G:$G,Materialidad!$D:$D,J$1,Materialidad!$A:$A,$A2)</f>
        <v>0</v>
      </c>
      <c r="K2">
        <f>SUMIFS(Materialidad!$G:$G,Materialidad!$D:$D,K$1,Materialidad!$A:$A,$A2)</f>
        <v>0.3</v>
      </c>
      <c r="L2">
        <f>SUMIFS(Materialidad!$G:$G,Materialidad!$D:$D,L$1,Materialidad!$A:$A,$A2)</f>
        <v>0.4</v>
      </c>
      <c r="M2">
        <f>SUMIFS(Materialidad!$G:$G,Materialidad!$D:$D,M$1,Materialidad!$A:$A,$A2)</f>
        <v>0</v>
      </c>
      <c r="N2">
        <f>SUMIFS(Materialidad!$G:$G,Materialidad!$D:$D,N$1,Materialidad!$A:$A,$A2)</f>
        <v>0.1</v>
      </c>
      <c r="O2">
        <f>SUMIFS(Materialidad!$G:$G,Materialidad!$D:$D,O$1,Materialidad!$A:$A,$A2)</f>
        <v>0.1</v>
      </c>
      <c r="P2">
        <f>SUMIFS(Materialidad!$G:$G,Materialidad!$D:$D,P$1,Materialidad!$A:$A,$A2)</f>
        <v>0</v>
      </c>
      <c r="Q2">
        <f>SUMIFS(Materialidad!$G:$G,Materialidad!$D:$D,Q$1,Materialidad!$A:$A,$A2)</f>
        <v>0</v>
      </c>
      <c r="R2">
        <f>SUMIFS(Materialidad!$G:$G,Materialidad!$D:$D,R$1,Materialidad!$A:$A,$A2)</f>
        <v>0.2</v>
      </c>
      <c r="S2">
        <f>SUMIFS(Materialidad!$G:$G,Materialidad!$D:$D,S$1,Materialidad!$A:$A,$A2)</f>
        <v>0.1</v>
      </c>
    </row>
    <row r="3" spans="1:19">
      <c r="A3">
        <v>2017</v>
      </c>
      <c r="B3">
        <v>12</v>
      </c>
      <c r="C3" t="s">
        <v>22</v>
      </c>
      <c r="D3">
        <f>SUMIFS(Materialidad!$G:$G,Materialidad!$D:$D,D$1,Materialidad!$A:$A,$A3)</f>
        <v>1.5000000000000071</v>
      </c>
      <c r="E3">
        <f>SUMIFS(Materialidad!$G:$G,Materialidad!$D:$D,E$1,Materialidad!$A:$A,$A3)</f>
        <v>1.300000000000006</v>
      </c>
      <c r="F3">
        <f>SUMIFS(Materialidad!$G:$G,Materialidad!$D:$D,F$1,Materialidad!$A:$A,$A3)</f>
        <v>0.4</v>
      </c>
      <c r="G3">
        <f>SUMIFS(Materialidad!$G:$G,Materialidad!$D:$D,G$1,Materialidad!$A:$A,$A3)</f>
        <v>13.3</v>
      </c>
      <c r="H3">
        <f>SUMIFS(Materialidad!$G:$G,Materialidad!$D:$D,H$1,Materialidad!$A:$A,$A3)</f>
        <v>0.69999999999999929</v>
      </c>
      <c r="I3">
        <f>SUMIFS(Materialidad!$G:$G,Materialidad!$D:$D,I$1,Materialidad!$A:$A,$A3)</f>
        <v>0.19999999999999396</v>
      </c>
      <c r="J3">
        <f>SUMIFS(Materialidad!$G:$G,Materialidad!$D:$D,J$1,Materialidad!$A:$A,$A3)</f>
        <v>0.1000000000000032</v>
      </c>
      <c r="K3">
        <f>SUMIFS(Materialidad!$G:$G,Materialidad!$D:$D,K$1,Materialidad!$A:$A,$A3)</f>
        <v>0.3</v>
      </c>
      <c r="L3">
        <f>SUMIFS(Materialidad!$G:$G,Materialidad!$D:$D,L$1,Materialidad!$A:$A,$A3)</f>
        <v>0.5</v>
      </c>
      <c r="M3">
        <f>SUMIFS(Materialidad!$G:$G,Materialidad!$D:$D,M$1,Materialidad!$A:$A,$A3)</f>
        <v>0.30000000000000071</v>
      </c>
      <c r="N3">
        <f>SUMIFS(Materialidad!$G:$G,Materialidad!$D:$D,N$1,Materialidad!$A:$A,$A3)</f>
        <v>9.999999999999698E-2</v>
      </c>
      <c r="O3">
        <f>SUMIFS(Materialidad!$G:$G,Materialidad!$D:$D,O$1,Materialidad!$A:$A,$A3)</f>
        <v>0.20000000000000284</v>
      </c>
      <c r="P3">
        <f>SUMIFS(Materialidad!$G:$G,Materialidad!$D:$D,P$1,Materialidad!$A:$A,$A3)</f>
        <v>0</v>
      </c>
      <c r="Q3">
        <f>SUMIFS(Materialidad!$G:$G,Materialidad!$D:$D,Q$1,Materialidad!$A:$A,$A3)</f>
        <v>0</v>
      </c>
      <c r="R3">
        <f>SUMIFS(Materialidad!$G:$G,Materialidad!$D:$D,R$1,Materialidad!$A:$A,$A3)</f>
        <v>0.10000000000000586</v>
      </c>
      <c r="S3">
        <f>SUMIFS(Materialidad!$G:$G,Materialidad!$D:$D,S$1,Materialidad!$A:$A,$A3)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C1" workbookViewId="0">
      <selection activeCell="G1" sqref="G1"/>
    </sheetView>
  </sheetViews>
  <sheetFormatPr baseColWidth="10" defaultRowHeight="15"/>
  <cols>
    <col min="4" max="4" width="16.7109375" bestFit="1" customWidth="1"/>
  </cols>
  <sheetData>
    <row r="1" spans="1:10">
      <c r="A1" t="s">
        <v>21</v>
      </c>
      <c r="B1" s="1" t="s">
        <v>19</v>
      </c>
      <c r="C1" s="2" t="s">
        <v>20</v>
      </c>
      <c r="D1" t="s">
        <v>33</v>
      </c>
      <c r="E1" t="s">
        <v>25</v>
      </c>
      <c r="F1" t="s">
        <v>26</v>
      </c>
      <c r="G1" t="s">
        <v>27</v>
      </c>
      <c r="H1" t="s">
        <v>31</v>
      </c>
      <c r="I1" t="s">
        <v>29</v>
      </c>
      <c r="J1" t="s">
        <v>32</v>
      </c>
    </row>
    <row r="2" spans="1:10">
      <c r="A2">
        <v>2015</v>
      </c>
      <c r="B2" s="3">
        <v>12</v>
      </c>
      <c r="C2" s="3" t="s">
        <v>22</v>
      </c>
      <c r="D2" s="4" t="s">
        <v>0</v>
      </c>
      <c r="E2">
        <v>65.900000000000006</v>
      </c>
      <c r="F2">
        <v>17.899999999999999</v>
      </c>
      <c r="G2">
        <v>16.2</v>
      </c>
      <c r="H2" t="s">
        <v>30</v>
      </c>
      <c r="I2" t="s">
        <v>30</v>
      </c>
      <c r="J2" t="s">
        <v>30</v>
      </c>
    </row>
    <row r="3" spans="1:10">
      <c r="A3">
        <v>2015</v>
      </c>
      <c r="B3" s="3">
        <v>12</v>
      </c>
      <c r="C3" s="3" t="s">
        <v>22</v>
      </c>
      <c r="D3" t="s">
        <v>15</v>
      </c>
      <c r="E3">
        <v>62.2</v>
      </c>
      <c r="F3">
        <v>24.8</v>
      </c>
      <c r="G3">
        <v>12.9</v>
      </c>
      <c r="H3" t="s">
        <v>30</v>
      </c>
      <c r="I3" t="s">
        <v>30</v>
      </c>
      <c r="J3" t="s">
        <v>30</v>
      </c>
    </row>
    <row r="4" spans="1:10">
      <c r="A4">
        <v>2015</v>
      </c>
      <c r="B4" s="3">
        <v>12</v>
      </c>
      <c r="C4" s="3" t="s">
        <v>22</v>
      </c>
      <c r="D4" t="s">
        <v>1</v>
      </c>
      <c r="E4">
        <v>62</v>
      </c>
      <c r="F4">
        <v>21.3</v>
      </c>
      <c r="G4">
        <v>16.7</v>
      </c>
      <c r="H4" t="s">
        <v>30</v>
      </c>
      <c r="I4" t="s">
        <v>30</v>
      </c>
      <c r="J4" t="s">
        <v>30</v>
      </c>
    </row>
    <row r="5" spans="1:10">
      <c r="A5">
        <v>2015</v>
      </c>
      <c r="B5" s="3">
        <v>12</v>
      </c>
      <c r="C5" s="3" t="s">
        <v>22</v>
      </c>
      <c r="D5" t="s">
        <v>2</v>
      </c>
      <c r="E5">
        <v>65.3</v>
      </c>
      <c r="F5">
        <v>18.7</v>
      </c>
      <c r="G5">
        <v>16</v>
      </c>
      <c r="H5" t="s">
        <v>30</v>
      </c>
      <c r="I5" t="s">
        <v>30</v>
      </c>
      <c r="J5" t="s">
        <v>30</v>
      </c>
    </row>
    <row r="6" spans="1:10">
      <c r="A6">
        <v>2015</v>
      </c>
      <c r="B6" s="3">
        <v>12</v>
      </c>
      <c r="C6" s="3" t="s">
        <v>22</v>
      </c>
      <c r="D6" t="s">
        <v>3</v>
      </c>
      <c r="E6">
        <v>67.5</v>
      </c>
      <c r="F6">
        <v>15.7</v>
      </c>
      <c r="G6">
        <v>16.8</v>
      </c>
      <c r="H6" t="s">
        <v>30</v>
      </c>
      <c r="I6" t="s">
        <v>30</v>
      </c>
      <c r="J6" t="s">
        <v>30</v>
      </c>
    </row>
    <row r="7" spans="1:10">
      <c r="A7">
        <v>2015</v>
      </c>
      <c r="B7" s="3">
        <v>12</v>
      </c>
      <c r="C7" s="3" t="s">
        <v>22</v>
      </c>
      <c r="D7" t="s">
        <v>4</v>
      </c>
      <c r="E7">
        <v>67.5</v>
      </c>
      <c r="F7">
        <v>17.600000000000001</v>
      </c>
      <c r="G7">
        <v>15</v>
      </c>
      <c r="H7" t="s">
        <v>30</v>
      </c>
      <c r="I7" t="s">
        <v>30</v>
      </c>
      <c r="J7" t="s">
        <v>30</v>
      </c>
    </row>
    <row r="8" spans="1:10">
      <c r="A8">
        <v>2015</v>
      </c>
      <c r="B8" s="3">
        <v>12</v>
      </c>
      <c r="C8" s="3" t="s">
        <v>22</v>
      </c>
      <c r="D8" t="s">
        <v>6</v>
      </c>
      <c r="E8">
        <v>69.7</v>
      </c>
      <c r="F8">
        <v>18.7</v>
      </c>
      <c r="G8">
        <v>11.6</v>
      </c>
      <c r="H8" t="s">
        <v>30</v>
      </c>
      <c r="I8" t="s">
        <v>30</v>
      </c>
      <c r="J8" t="s">
        <v>30</v>
      </c>
    </row>
    <row r="9" spans="1:10">
      <c r="A9">
        <v>2015</v>
      </c>
      <c r="B9" s="3">
        <v>12</v>
      </c>
      <c r="C9" s="3" t="s">
        <v>22</v>
      </c>
      <c r="D9" t="s">
        <v>7</v>
      </c>
      <c r="E9">
        <v>66</v>
      </c>
      <c r="F9">
        <v>19.8</v>
      </c>
      <c r="G9">
        <v>14.2</v>
      </c>
      <c r="H9" t="s">
        <v>30</v>
      </c>
      <c r="I9" t="s">
        <v>30</v>
      </c>
      <c r="J9" t="s">
        <v>30</v>
      </c>
    </row>
    <row r="10" spans="1:10">
      <c r="A10">
        <v>2015</v>
      </c>
      <c r="B10" s="3">
        <v>12</v>
      </c>
      <c r="C10" s="3" t="s">
        <v>22</v>
      </c>
      <c r="D10" t="s">
        <v>8</v>
      </c>
      <c r="E10">
        <v>0</v>
      </c>
      <c r="F10">
        <v>0</v>
      </c>
      <c r="G10">
        <v>0</v>
      </c>
      <c r="H10" t="s">
        <v>30</v>
      </c>
      <c r="I10" t="s">
        <v>30</v>
      </c>
      <c r="J10" t="s">
        <v>30</v>
      </c>
    </row>
    <row r="11" spans="1:10">
      <c r="A11">
        <v>2015</v>
      </c>
      <c r="B11" s="3">
        <v>12</v>
      </c>
      <c r="C11" s="3" t="s">
        <v>22</v>
      </c>
      <c r="D11" t="s">
        <v>9</v>
      </c>
      <c r="E11">
        <v>67.3</v>
      </c>
      <c r="F11">
        <v>20.100000000000001</v>
      </c>
      <c r="G11">
        <v>12.6</v>
      </c>
      <c r="H11" t="s">
        <v>30</v>
      </c>
      <c r="I11" t="s">
        <v>30</v>
      </c>
      <c r="J11" t="s">
        <v>30</v>
      </c>
    </row>
    <row r="12" spans="1:10">
      <c r="A12">
        <v>2015</v>
      </c>
      <c r="B12" s="3">
        <v>12</v>
      </c>
      <c r="C12" s="3" t="s">
        <v>22</v>
      </c>
      <c r="D12" t="s">
        <v>10</v>
      </c>
      <c r="E12">
        <v>57.6</v>
      </c>
      <c r="F12">
        <v>25.7</v>
      </c>
      <c r="G12">
        <v>16.7</v>
      </c>
      <c r="H12" t="s">
        <v>30</v>
      </c>
      <c r="I12" t="s">
        <v>30</v>
      </c>
      <c r="J12" t="s">
        <v>30</v>
      </c>
    </row>
    <row r="13" spans="1:10">
      <c r="A13">
        <v>2015</v>
      </c>
      <c r="B13" s="3">
        <v>12</v>
      </c>
      <c r="C13" s="3" t="s">
        <v>22</v>
      </c>
      <c r="D13" t="s">
        <v>11</v>
      </c>
      <c r="E13">
        <v>70.099999999999994</v>
      </c>
      <c r="F13">
        <v>18.100000000000001</v>
      </c>
      <c r="G13">
        <v>11.8</v>
      </c>
      <c r="H13" t="s">
        <v>30</v>
      </c>
      <c r="I13" t="s">
        <v>30</v>
      </c>
      <c r="J13" t="s">
        <v>30</v>
      </c>
    </row>
    <row r="14" spans="1:10">
      <c r="A14">
        <v>2015</v>
      </c>
      <c r="B14" s="3">
        <v>12</v>
      </c>
      <c r="C14" s="3" t="s">
        <v>22</v>
      </c>
      <c r="D14" t="s">
        <v>12</v>
      </c>
      <c r="E14">
        <v>54.2</v>
      </c>
      <c r="F14">
        <v>32.799999999999997</v>
      </c>
      <c r="G14">
        <v>13</v>
      </c>
      <c r="H14" t="s">
        <v>30</v>
      </c>
      <c r="I14" t="s">
        <v>30</v>
      </c>
      <c r="J14" t="s">
        <v>30</v>
      </c>
    </row>
    <row r="15" spans="1:10">
      <c r="A15">
        <v>2015</v>
      </c>
      <c r="B15" s="3">
        <v>12</v>
      </c>
      <c r="C15" s="3" t="s">
        <v>22</v>
      </c>
      <c r="D15" t="s">
        <v>13</v>
      </c>
      <c r="E15">
        <v>59.6</v>
      </c>
      <c r="F15">
        <v>28.1</v>
      </c>
      <c r="G15">
        <v>12.2</v>
      </c>
      <c r="H15" t="s">
        <v>30</v>
      </c>
      <c r="I15" t="s">
        <v>30</v>
      </c>
      <c r="J15" t="s">
        <v>30</v>
      </c>
    </row>
    <row r="16" spans="1:10">
      <c r="A16">
        <v>2015</v>
      </c>
      <c r="B16" s="3">
        <v>12</v>
      </c>
      <c r="C16" s="3" t="s">
        <v>22</v>
      </c>
      <c r="D16" t="s">
        <v>14</v>
      </c>
      <c r="E16">
        <v>76.8</v>
      </c>
      <c r="F16">
        <v>16.899999999999999</v>
      </c>
      <c r="G16">
        <v>6.3</v>
      </c>
      <c r="H16" t="s">
        <v>30</v>
      </c>
      <c r="I16" t="s">
        <v>30</v>
      </c>
      <c r="J16" t="s">
        <v>30</v>
      </c>
    </row>
    <row r="17" spans="1:10">
      <c r="A17">
        <v>2017</v>
      </c>
      <c r="B17" s="3">
        <v>12</v>
      </c>
      <c r="C17" s="3" t="s">
        <v>22</v>
      </c>
      <c r="D17" t="s">
        <v>5</v>
      </c>
      <c r="E17">
        <v>72.7</v>
      </c>
      <c r="F17">
        <v>14.5</v>
      </c>
      <c r="G17">
        <v>12.8</v>
      </c>
      <c r="H17" t="s">
        <v>30</v>
      </c>
      <c r="I17" t="s">
        <v>30</v>
      </c>
      <c r="J17" t="s">
        <v>30</v>
      </c>
    </row>
    <row r="18" spans="1:10">
      <c r="A18">
        <v>2017</v>
      </c>
      <c r="B18" s="3">
        <v>12</v>
      </c>
      <c r="C18" s="3" t="s">
        <v>22</v>
      </c>
      <c r="D18" t="s">
        <v>0</v>
      </c>
      <c r="E18">
        <v>49.9</v>
      </c>
      <c r="F18">
        <v>33.4</v>
      </c>
      <c r="G18">
        <v>16.8</v>
      </c>
      <c r="H18" t="str">
        <f>IFERROR(ROUND((E18-E2)/E2*100,1)&amp;"%",0)</f>
        <v>-24.3%</v>
      </c>
      <c r="I18" t="str">
        <f t="shared" ref="I18:J23" si="0">IFERROR(ROUND((F18-F2)/F2*100,1)&amp;"%",0)</f>
        <v>86.6%</v>
      </c>
      <c r="J18" t="str">
        <f t="shared" si="0"/>
        <v>3.7%</v>
      </c>
    </row>
    <row r="19" spans="1:10">
      <c r="A19">
        <v>2017</v>
      </c>
      <c r="B19" s="3">
        <v>12</v>
      </c>
      <c r="C19" s="3" t="s">
        <v>22</v>
      </c>
      <c r="D19" t="s">
        <v>15</v>
      </c>
      <c r="E19">
        <v>59.3</v>
      </c>
      <c r="F19">
        <v>22.4</v>
      </c>
      <c r="G19">
        <v>18.3</v>
      </c>
      <c r="H19" t="str">
        <f t="shared" ref="H19:H23" si="1">IFERROR(ROUND((E19-E3)/E3*100,1)&amp;"%",0)</f>
        <v>-4.7%</v>
      </c>
      <c r="I19" t="str">
        <f t="shared" si="0"/>
        <v>-9.7%</v>
      </c>
      <c r="J19" t="str">
        <f t="shared" si="0"/>
        <v>41.9%</v>
      </c>
    </row>
    <row r="20" spans="1:10">
      <c r="A20">
        <v>2017</v>
      </c>
      <c r="B20" s="3">
        <v>12</v>
      </c>
      <c r="C20" s="3" t="s">
        <v>22</v>
      </c>
      <c r="D20" t="s">
        <v>1</v>
      </c>
      <c r="E20">
        <v>71.599999999999994</v>
      </c>
      <c r="F20">
        <v>16.8</v>
      </c>
      <c r="G20">
        <v>11.6</v>
      </c>
      <c r="H20" t="str">
        <f t="shared" si="1"/>
        <v>15.5%</v>
      </c>
      <c r="I20" t="str">
        <f t="shared" si="0"/>
        <v>-21.1%</v>
      </c>
      <c r="J20" t="str">
        <f t="shared" si="0"/>
        <v>-30.5%</v>
      </c>
    </row>
    <row r="21" spans="1:10">
      <c r="A21">
        <v>2017</v>
      </c>
      <c r="B21" s="3">
        <v>12</v>
      </c>
      <c r="C21" s="3" t="s">
        <v>22</v>
      </c>
      <c r="D21" t="s">
        <v>2</v>
      </c>
      <c r="E21">
        <v>55.3</v>
      </c>
      <c r="F21">
        <v>23.9</v>
      </c>
      <c r="G21">
        <v>20.9</v>
      </c>
      <c r="H21" t="str">
        <f>IFERROR(ROUND((E21-E5)/E5*100,1)&amp;"%",0)</f>
        <v>-15.3%</v>
      </c>
      <c r="I21" t="str">
        <f t="shared" si="0"/>
        <v>27.8%</v>
      </c>
      <c r="J21" t="str">
        <f t="shared" si="0"/>
        <v>30.6%</v>
      </c>
    </row>
    <row r="22" spans="1:10">
      <c r="A22">
        <v>2017</v>
      </c>
      <c r="B22" s="3">
        <v>12</v>
      </c>
      <c r="C22" s="3" t="s">
        <v>22</v>
      </c>
      <c r="D22" t="s">
        <v>3</v>
      </c>
      <c r="E22">
        <v>63.7</v>
      </c>
      <c r="F22">
        <v>17.899999999999999</v>
      </c>
      <c r="G22">
        <v>18.8</v>
      </c>
      <c r="H22" t="str">
        <f t="shared" si="1"/>
        <v>-5.6%</v>
      </c>
      <c r="I22" t="str">
        <f t="shared" si="0"/>
        <v>14%</v>
      </c>
      <c r="J22" t="str">
        <f t="shared" si="0"/>
        <v>11.9%</v>
      </c>
    </row>
    <row r="23" spans="1:10">
      <c r="A23">
        <v>2017</v>
      </c>
      <c r="B23" s="3">
        <v>12</v>
      </c>
      <c r="C23" s="3" t="s">
        <v>22</v>
      </c>
      <c r="D23" t="s">
        <v>4</v>
      </c>
      <c r="E23">
        <v>69</v>
      </c>
      <c r="F23">
        <v>15.9</v>
      </c>
      <c r="G23">
        <v>15.1</v>
      </c>
      <c r="H23" t="str">
        <f t="shared" si="1"/>
        <v>2.2%</v>
      </c>
      <c r="I23" t="str">
        <f t="shared" si="0"/>
        <v>-9.7%</v>
      </c>
      <c r="J23" t="str">
        <f t="shared" si="0"/>
        <v>0.7%</v>
      </c>
    </row>
    <row r="24" spans="1:10">
      <c r="A24">
        <v>2017</v>
      </c>
      <c r="B24" s="3">
        <v>12</v>
      </c>
      <c r="C24" s="3" t="s">
        <v>22</v>
      </c>
      <c r="D24" t="s">
        <v>5</v>
      </c>
      <c r="E24">
        <v>73.7</v>
      </c>
      <c r="F24">
        <v>14.9</v>
      </c>
      <c r="G24">
        <v>11.4</v>
      </c>
      <c r="H24" t="str">
        <f>IFERROR(ROUND((E24-E17)/E17*100,1)&amp;"%",0)</f>
        <v>1.4%</v>
      </c>
      <c r="I24" t="str">
        <f t="shared" ref="I24:J24" si="2">IFERROR(ROUND((F24-F17)/F17*100,1)&amp;"%",0)</f>
        <v>2.8%</v>
      </c>
      <c r="J24" t="str">
        <f t="shared" si="2"/>
        <v>-10.9%</v>
      </c>
    </row>
    <row r="25" spans="1:10">
      <c r="A25">
        <v>2017</v>
      </c>
      <c r="B25" s="3">
        <v>12</v>
      </c>
      <c r="C25" s="3" t="s">
        <v>22</v>
      </c>
      <c r="D25" t="s">
        <v>6</v>
      </c>
      <c r="E25">
        <v>73.599999999999994</v>
      </c>
      <c r="F25">
        <v>16</v>
      </c>
      <c r="G25">
        <v>10.3</v>
      </c>
      <c r="H25" t="str">
        <f>IFERROR(ROUND((E25-E8)/E8*100,1)&amp;"%",0)</f>
        <v>5.6%</v>
      </c>
      <c r="I25" t="str">
        <f t="shared" ref="I25:J33" si="3">IFERROR(ROUND((F25-F8)/F8*100,1)&amp;"%",0)</f>
        <v>-14.4%</v>
      </c>
      <c r="J25" t="str">
        <f t="shared" si="3"/>
        <v>-11.2%</v>
      </c>
    </row>
    <row r="26" spans="1:10">
      <c r="A26">
        <v>2017</v>
      </c>
      <c r="B26" s="3">
        <v>12</v>
      </c>
      <c r="C26" s="3" t="s">
        <v>22</v>
      </c>
      <c r="D26" t="s">
        <v>7</v>
      </c>
      <c r="E26">
        <v>66</v>
      </c>
      <c r="F26">
        <v>17.100000000000001</v>
      </c>
      <c r="G26">
        <v>17</v>
      </c>
      <c r="H26" t="str">
        <f>IFERROR(ROUND((E26-E9)/E9*100,1)&amp;"%",0)</f>
        <v>0%</v>
      </c>
      <c r="I26" t="str">
        <f t="shared" si="3"/>
        <v>-13.6%</v>
      </c>
      <c r="J26" t="str">
        <f t="shared" si="3"/>
        <v>19.7%</v>
      </c>
    </row>
    <row r="27" spans="1:10">
      <c r="A27">
        <v>2017</v>
      </c>
      <c r="B27" s="3">
        <v>12</v>
      </c>
      <c r="C27" s="3" t="s">
        <v>22</v>
      </c>
      <c r="D27" t="s">
        <v>8</v>
      </c>
      <c r="E27">
        <v>56.8</v>
      </c>
      <c r="F27">
        <v>25.3</v>
      </c>
      <c r="G27">
        <v>18</v>
      </c>
      <c r="H27">
        <f>IFERROR(ROUND((E27-E10)/E10*100,1)&amp;"%",0)</f>
        <v>0</v>
      </c>
      <c r="I27">
        <f t="shared" si="3"/>
        <v>0</v>
      </c>
      <c r="J27">
        <f t="shared" si="3"/>
        <v>0</v>
      </c>
    </row>
    <row r="28" spans="1:10">
      <c r="A28">
        <v>2017</v>
      </c>
      <c r="B28" s="3">
        <v>12</v>
      </c>
      <c r="C28" s="3" t="s">
        <v>22</v>
      </c>
      <c r="D28" t="s">
        <v>9</v>
      </c>
      <c r="E28">
        <v>71.099999999999994</v>
      </c>
      <c r="F28">
        <v>15.2</v>
      </c>
      <c r="G28">
        <v>13.7</v>
      </c>
      <c r="H28" t="str">
        <f t="shared" ref="H28:H32" si="4">IFERROR(ROUND((E28-E11)/E11*100,1)&amp;"%",0)</f>
        <v>5.6%</v>
      </c>
      <c r="I28" t="str">
        <f t="shared" si="3"/>
        <v>-24.4%</v>
      </c>
      <c r="J28" t="str">
        <f t="shared" si="3"/>
        <v>8.7%</v>
      </c>
    </row>
    <row r="29" spans="1:10">
      <c r="A29">
        <v>2017</v>
      </c>
      <c r="B29" s="3">
        <v>12</v>
      </c>
      <c r="C29" s="3" t="s">
        <v>22</v>
      </c>
      <c r="D29" t="s">
        <v>10</v>
      </c>
      <c r="E29">
        <v>60.1</v>
      </c>
      <c r="F29">
        <v>23.5</v>
      </c>
      <c r="G29">
        <v>16.399999999999999</v>
      </c>
      <c r="H29" t="str">
        <f t="shared" si="4"/>
        <v>4.3%</v>
      </c>
      <c r="I29" t="str">
        <f t="shared" si="3"/>
        <v>-8.6%</v>
      </c>
      <c r="J29" t="str">
        <f t="shared" si="3"/>
        <v>-1.8%</v>
      </c>
    </row>
    <row r="30" spans="1:10">
      <c r="A30">
        <v>2017</v>
      </c>
      <c r="B30" s="3">
        <v>12</v>
      </c>
      <c r="C30" s="3" t="s">
        <v>22</v>
      </c>
      <c r="D30" t="s">
        <v>11</v>
      </c>
      <c r="E30">
        <v>65</v>
      </c>
      <c r="F30">
        <v>20.6</v>
      </c>
      <c r="G30">
        <v>14.4</v>
      </c>
      <c r="H30" t="str">
        <f>IFERROR(ROUND((E30-E13)/E13*100,1)&amp;"%",0)</f>
        <v>-7.3%</v>
      </c>
      <c r="I30" t="str">
        <f t="shared" si="3"/>
        <v>13.8%</v>
      </c>
      <c r="J30" t="str">
        <f t="shared" si="3"/>
        <v>22%</v>
      </c>
    </row>
    <row r="31" spans="1:10">
      <c r="A31">
        <v>2017</v>
      </c>
      <c r="B31" s="3">
        <v>12</v>
      </c>
      <c r="C31" s="3" t="s">
        <v>22</v>
      </c>
      <c r="D31" t="s">
        <v>12</v>
      </c>
      <c r="E31">
        <v>62.2</v>
      </c>
      <c r="F31">
        <v>26.3</v>
      </c>
      <c r="G31">
        <v>11.4</v>
      </c>
      <c r="H31" t="str">
        <f t="shared" si="4"/>
        <v>14.8%</v>
      </c>
      <c r="I31" t="str">
        <f t="shared" si="3"/>
        <v>-19.8%</v>
      </c>
      <c r="J31" t="str">
        <f t="shared" si="3"/>
        <v>-12.3%</v>
      </c>
    </row>
    <row r="32" spans="1:10">
      <c r="A32">
        <v>2017</v>
      </c>
      <c r="B32" s="3">
        <v>12</v>
      </c>
      <c r="C32" s="3" t="s">
        <v>22</v>
      </c>
      <c r="D32" t="s">
        <v>13</v>
      </c>
      <c r="E32">
        <v>67.7</v>
      </c>
      <c r="F32">
        <v>18.7</v>
      </c>
      <c r="G32">
        <v>13.6</v>
      </c>
      <c r="H32" t="str">
        <f t="shared" si="4"/>
        <v>13.6%</v>
      </c>
      <c r="I32" t="str">
        <f t="shared" si="3"/>
        <v>-33.5%</v>
      </c>
      <c r="J32" t="str">
        <f t="shared" si="3"/>
        <v>11.5%</v>
      </c>
    </row>
    <row r="33" spans="1:10">
      <c r="A33">
        <v>2017</v>
      </c>
      <c r="B33" s="3">
        <v>12</v>
      </c>
      <c r="C33" s="3" t="s">
        <v>22</v>
      </c>
      <c r="D33" t="s">
        <v>14</v>
      </c>
      <c r="E33">
        <v>75</v>
      </c>
      <c r="F33">
        <v>16.7</v>
      </c>
      <c r="G33">
        <v>8.3000000000000007</v>
      </c>
      <c r="H33" t="str">
        <f>IFERROR(ROUND((E33-E16)/E16*100,1)&amp;"%",0)</f>
        <v>-2.3%</v>
      </c>
      <c r="I33" t="str">
        <f t="shared" si="3"/>
        <v>-1.2%</v>
      </c>
      <c r="J33" t="str">
        <f t="shared" si="3"/>
        <v>31.7%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F1" workbookViewId="0">
      <selection activeCell="L2" sqref="L2"/>
    </sheetView>
  </sheetViews>
  <sheetFormatPr baseColWidth="10" defaultRowHeight="15"/>
  <sheetData>
    <row r="1" spans="1:19">
      <c r="A1" t="s">
        <v>21</v>
      </c>
      <c r="B1" s="1" t="s">
        <v>19</v>
      </c>
      <c r="C1" s="2" t="s">
        <v>20</v>
      </c>
      <c r="D1" t="s">
        <v>0</v>
      </c>
      <c r="E1" t="s">
        <v>15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>
      <c r="A2">
        <v>2015</v>
      </c>
      <c r="B2" s="3">
        <v>12</v>
      </c>
      <c r="C2" s="3" t="s">
        <v>22</v>
      </c>
      <c r="D2">
        <f>SUMIFS(Conservacion!$E:$E,Conservacion!$D:$D,D$1,Conservacion!$A:$A,$A2)</f>
        <v>65.900000000000006</v>
      </c>
      <c r="E2">
        <f>SUMIFS(Conservacion!$E:$E,Conservacion!$D:$D,E$1,Conservacion!$A:$A,$A2)</f>
        <v>62.2</v>
      </c>
      <c r="F2">
        <f>SUMIFS(Conservacion!$E:$E,Conservacion!$D:$D,F$1,Conservacion!$A:$A,$A2)</f>
        <v>62</v>
      </c>
      <c r="G2">
        <f>SUMIFS(Conservacion!$E:$E,Conservacion!$D:$D,G$1,Conservacion!$A:$A,$A2)</f>
        <v>65.3</v>
      </c>
      <c r="H2">
        <f>SUMIFS(Conservacion!$E:$E,Conservacion!$D:$D,H$1,Conservacion!$A:$A,$A2)</f>
        <v>67.5</v>
      </c>
      <c r="I2">
        <f>SUMIFS(Conservacion!$E:$E,Conservacion!$D:$D,I$1,Conservacion!$A:$A,$A2)</f>
        <v>67.5</v>
      </c>
      <c r="J2">
        <f>SUMIFS(Conservacion!$E:$E,Conservacion!$D:$D,J$1,Conservacion!$A:$A,$A2)</f>
        <v>0</v>
      </c>
      <c r="K2">
        <f>SUMIFS(Conservacion!$E:$E,Conservacion!$D:$D,K$1,Conservacion!$A:$A,$A2)</f>
        <v>69.7</v>
      </c>
      <c r="L2">
        <f>SUMIFS(Conservacion!$E:$E,Conservacion!$D:$D,L$1,Conservacion!$A:$A,$A2)</f>
        <v>66</v>
      </c>
      <c r="M2">
        <f>SUMIFS(Conservacion!$E:$E,Conservacion!$D:$D,M$1,Conservacion!$A:$A,$A2)</f>
        <v>0</v>
      </c>
      <c r="N2">
        <f>SUMIFS(Conservacion!$E:$E,Conservacion!$D:$D,N$1,Conservacion!$A:$A,$A2)</f>
        <v>67.3</v>
      </c>
      <c r="O2">
        <f>SUMIFS(Conservacion!$E:$E,Conservacion!$D:$D,O$1,Conservacion!$A:$A,$A2)</f>
        <v>57.6</v>
      </c>
      <c r="P2">
        <f>SUMIFS(Conservacion!$E:$E,Conservacion!$D:$D,P$1,Conservacion!$A:$A,$A2)</f>
        <v>70.099999999999994</v>
      </c>
      <c r="Q2">
        <f>SUMIFS(Conservacion!$E:$E,Conservacion!$D:$D,Q$1,Conservacion!$A:$A,$A2)</f>
        <v>54.2</v>
      </c>
      <c r="R2">
        <f>SUMIFS(Conservacion!$E:$E,Conservacion!$D:$D,R$1,Conservacion!$A:$A,$A2)</f>
        <v>59.6</v>
      </c>
      <c r="S2">
        <f>SUMIFS(Conservacion!$E:$E,Conservacion!$D:$D,S$1,Conservacion!$A:$A,$A2)</f>
        <v>76.8</v>
      </c>
    </row>
    <row r="3" spans="1:19">
      <c r="A3">
        <v>2017</v>
      </c>
      <c r="B3">
        <v>12</v>
      </c>
      <c r="C3" t="s">
        <v>22</v>
      </c>
      <c r="D3">
        <f>SUMIFS(Conservacion!$E:$E,Conservacion!$D:$D,D$1,Conservacion!$A:$A,$A3)</f>
        <v>49.9</v>
      </c>
      <c r="E3">
        <f>SUMIFS(Conservacion!$E:$E,Conservacion!$D:$D,E$1,Conservacion!$A:$A,$A3)</f>
        <v>59.3</v>
      </c>
      <c r="F3">
        <f>SUMIFS(Conservacion!$E:$E,Conservacion!$D:$D,F$1,Conservacion!$A:$A,$A3)</f>
        <v>71.599999999999994</v>
      </c>
      <c r="G3">
        <f>SUMIFS(Conservacion!$E:$E,Conservacion!$D:$D,G$1,Conservacion!$A:$A,$A3)</f>
        <v>55.3</v>
      </c>
      <c r="H3">
        <f>SUMIFS(Conservacion!$E:$E,Conservacion!$D:$D,H$1,Conservacion!$A:$A,$A3)</f>
        <v>63.7</v>
      </c>
      <c r="I3">
        <f>SUMIFS(Conservacion!$E:$E,Conservacion!$D:$D,I$1,Conservacion!$A:$A,$A3)</f>
        <v>69</v>
      </c>
      <c r="J3">
        <f>SUMIFS(Conservacion!$E:$E,Conservacion!$D:$D,J$1,Conservacion!$A:$A,$A3)</f>
        <v>146.4</v>
      </c>
      <c r="K3">
        <f>SUMIFS(Conservacion!$E:$E,Conservacion!$D:$D,K$1,Conservacion!$A:$A,$A3)</f>
        <v>73.599999999999994</v>
      </c>
      <c r="L3">
        <f>SUMIFS(Conservacion!$E:$E,Conservacion!$D:$D,L$1,Conservacion!$A:$A,$A3)</f>
        <v>66</v>
      </c>
      <c r="M3">
        <f>SUMIFS(Conservacion!$E:$E,Conservacion!$D:$D,M$1,Conservacion!$A:$A,$A3)</f>
        <v>56.8</v>
      </c>
      <c r="N3">
        <f>SUMIFS(Conservacion!$E:$E,Conservacion!$D:$D,N$1,Conservacion!$A:$A,$A3)</f>
        <v>71.099999999999994</v>
      </c>
      <c r="O3">
        <f>SUMIFS(Conservacion!$E:$E,Conservacion!$D:$D,O$1,Conservacion!$A:$A,$A3)</f>
        <v>60.1</v>
      </c>
      <c r="P3">
        <f>SUMIFS(Conservacion!$E:$E,Conservacion!$D:$D,P$1,Conservacion!$A:$A,$A3)</f>
        <v>65</v>
      </c>
      <c r="Q3">
        <f>SUMIFS(Conservacion!$E:$E,Conservacion!$D:$D,Q$1,Conservacion!$A:$A,$A3)</f>
        <v>62.2</v>
      </c>
      <c r="R3">
        <f>SUMIFS(Conservacion!$E:$E,Conservacion!$D:$D,R$1,Conservacion!$A:$A,$A3)</f>
        <v>67.7</v>
      </c>
      <c r="S3">
        <f>SUMIFS(Conservacion!$E:$E,Conservacion!$D:$D,S$1,Conservacion!$A:$A,$A3)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Hacinamiento</vt:lpstr>
      <vt:lpstr>H_region</vt:lpstr>
      <vt:lpstr>SH_region</vt:lpstr>
      <vt:lpstr>Materialidad</vt:lpstr>
      <vt:lpstr>Ac_region</vt:lpstr>
      <vt:lpstr>Rec_region</vt:lpstr>
      <vt:lpstr>Irr_region</vt:lpstr>
      <vt:lpstr>Conservacion</vt:lpstr>
      <vt:lpstr>bueno</vt:lpstr>
      <vt:lpstr>regular</vt:lpstr>
      <vt:lpstr>malo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2019-06-23T20:34:38Z</dcterms:created>
  <dcterms:modified xsi:type="dcterms:W3CDTF">2019-07-11T16:14:38Z</dcterms:modified>
</cp:coreProperties>
</file>