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I\Documents\PostData\CTEC\SMARTDATA\11-Info_DashBoard_Final\X-other\ORDEN3\Macroeconomicos\01-Data\"/>
    </mc:Choice>
  </mc:AlternateContent>
  <bookViews>
    <workbookView xWindow="0" yWindow="0" windowWidth="20490" windowHeight="8655" tabRatio="605" firstSheet="1" activeTab="3"/>
  </bookViews>
  <sheets>
    <sheet name="2 Cont x rama x sexo" sheetId="17" state="hidden" r:id="rId1"/>
    <sheet name="2 Cont x rama x sexo (2)" sheetId="18" r:id="rId2"/>
    <sheet name="Indicadores" sheetId="19" r:id="rId3"/>
    <sheet name="Ranking Contruccion" sheetId="20" r:id="rId4"/>
  </sheets>
  <definedNames>
    <definedName name="_xlnm._FilterDatabase" localSheetId="1" hidden="1">'2 Cont x rama x sexo (2)'!$A$3:$H$935</definedName>
    <definedName name="_xlnm._FilterDatabase" localSheetId="2" hidden="1">Indicadores!$A$1:$J$43</definedName>
  </definedNames>
  <calcPr calcId="162913"/>
</workbook>
</file>

<file path=xl/calcChain.xml><?xml version="1.0" encoding="utf-8"?>
<calcChain xmlns="http://schemas.openxmlformats.org/spreadsheetml/2006/main">
  <c r="E3" i="20" l="1"/>
  <c r="E2" i="20"/>
  <c r="I5" i="18" l="1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I333" i="18"/>
  <c r="I334" i="18"/>
  <c r="I335" i="18"/>
  <c r="I336" i="18"/>
  <c r="I337" i="18"/>
  <c r="I338" i="18"/>
  <c r="I339" i="18"/>
  <c r="I340" i="18"/>
  <c r="I341" i="18"/>
  <c r="I342" i="18"/>
  <c r="I343" i="18"/>
  <c r="I344" i="18"/>
  <c r="I345" i="18"/>
  <c r="I346" i="18"/>
  <c r="I347" i="18"/>
  <c r="I348" i="18"/>
  <c r="I349" i="18"/>
  <c r="I350" i="18"/>
  <c r="I351" i="18"/>
  <c r="I352" i="18"/>
  <c r="I353" i="18"/>
  <c r="I354" i="18"/>
  <c r="I355" i="18"/>
  <c r="I356" i="18"/>
  <c r="I357" i="18"/>
  <c r="I358" i="18"/>
  <c r="I359" i="18"/>
  <c r="I360" i="18"/>
  <c r="I361" i="18"/>
  <c r="I362" i="18"/>
  <c r="I363" i="18"/>
  <c r="I364" i="18"/>
  <c r="I365" i="18"/>
  <c r="I366" i="18"/>
  <c r="I367" i="18"/>
  <c r="I368" i="18"/>
  <c r="I369" i="18"/>
  <c r="I370" i="18"/>
  <c r="I371" i="18"/>
  <c r="I372" i="18"/>
  <c r="I373" i="18"/>
  <c r="I374" i="18"/>
  <c r="I375" i="18"/>
  <c r="I376" i="18"/>
  <c r="I377" i="18"/>
  <c r="I378" i="18"/>
  <c r="I379" i="18"/>
  <c r="I380" i="18"/>
  <c r="I381" i="18"/>
  <c r="I382" i="18"/>
  <c r="I383" i="18"/>
  <c r="I384" i="18"/>
  <c r="I385" i="18"/>
  <c r="I386" i="18"/>
  <c r="I387" i="18"/>
  <c r="I388" i="18"/>
  <c r="I389" i="18"/>
  <c r="I390" i="18"/>
  <c r="I391" i="18"/>
  <c r="I392" i="18"/>
  <c r="I393" i="18"/>
  <c r="I394" i="18"/>
  <c r="I395" i="18"/>
  <c r="I396" i="18"/>
  <c r="I397" i="18"/>
  <c r="I398" i="18"/>
  <c r="I399" i="18"/>
  <c r="I400" i="18"/>
  <c r="I401" i="18"/>
  <c r="I402" i="18"/>
  <c r="I403" i="18"/>
  <c r="I404" i="18"/>
  <c r="I405" i="18"/>
  <c r="I406" i="18"/>
  <c r="I407" i="18"/>
  <c r="I408" i="18"/>
  <c r="I409" i="18"/>
  <c r="I410" i="18"/>
  <c r="I411" i="18"/>
  <c r="I412" i="18"/>
  <c r="I413" i="18"/>
  <c r="I414" i="18"/>
  <c r="I415" i="18"/>
  <c r="I416" i="18"/>
  <c r="I417" i="18"/>
  <c r="I418" i="18"/>
  <c r="I419" i="18"/>
  <c r="I420" i="18"/>
  <c r="I421" i="18"/>
  <c r="I422" i="18"/>
  <c r="I423" i="18"/>
  <c r="I424" i="18"/>
  <c r="I425" i="18"/>
  <c r="I426" i="18"/>
  <c r="I427" i="18"/>
  <c r="I428" i="18"/>
  <c r="I429" i="18"/>
  <c r="I430" i="18"/>
  <c r="I431" i="18"/>
  <c r="I432" i="18"/>
  <c r="I433" i="18"/>
  <c r="I434" i="18"/>
  <c r="I435" i="18"/>
  <c r="I436" i="18"/>
  <c r="I437" i="18"/>
  <c r="I438" i="18"/>
  <c r="I439" i="18"/>
  <c r="I440" i="18"/>
  <c r="I441" i="18"/>
  <c r="I442" i="18"/>
  <c r="I443" i="18"/>
  <c r="I444" i="18"/>
  <c r="I445" i="18"/>
  <c r="I446" i="18"/>
  <c r="I447" i="18"/>
  <c r="I448" i="18"/>
  <c r="I449" i="18"/>
  <c r="I450" i="18"/>
  <c r="I451" i="18"/>
  <c r="I452" i="18"/>
  <c r="I453" i="18"/>
  <c r="I454" i="18"/>
  <c r="I455" i="18"/>
  <c r="I456" i="18"/>
  <c r="I457" i="18"/>
  <c r="I458" i="18"/>
  <c r="I459" i="18"/>
  <c r="I460" i="18"/>
  <c r="I461" i="18"/>
  <c r="I462" i="18"/>
  <c r="I463" i="18"/>
  <c r="I464" i="18"/>
  <c r="I465" i="18"/>
  <c r="I466" i="18"/>
  <c r="I467" i="18"/>
  <c r="I468" i="18"/>
  <c r="I469" i="18"/>
  <c r="I470" i="18"/>
  <c r="I471" i="18"/>
  <c r="I472" i="18"/>
  <c r="I473" i="18"/>
  <c r="I474" i="18"/>
  <c r="I475" i="18"/>
  <c r="I476" i="18"/>
  <c r="I477" i="18"/>
  <c r="I478" i="18"/>
  <c r="I479" i="18"/>
  <c r="I480" i="18"/>
  <c r="I481" i="18"/>
  <c r="I482" i="18"/>
  <c r="I483" i="18"/>
  <c r="I484" i="18"/>
  <c r="I485" i="18"/>
  <c r="I486" i="18"/>
  <c r="I487" i="18"/>
  <c r="I488" i="18"/>
  <c r="I489" i="18"/>
  <c r="I490" i="18"/>
  <c r="I491" i="18"/>
  <c r="I492" i="18"/>
  <c r="I493" i="18"/>
  <c r="I494" i="18"/>
  <c r="I495" i="18"/>
  <c r="I496" i="18"/>
  <c r="I497" i="18"/>
  <c r="I498" i="18"/>
  <c r="I499" i="18"/>
  <c r="I500" i="18"/>
  <c r="I501" i="18"/>
  <c r="I502" i="18"/>
  <c r="I503" i="18"/>
  <c r="I504" i="18"/>
  <c r="I505" i="18"/>
  <c r="I506" i="18"/>
  <c r="I507" i="18"/>
  <c r="I508" i="18"/>
  <c r="I509" i="18"/>
  <c r="I510" i="18"/>
  <c r="I511" i="18"/>
  <c r="I512" i="18"/>
  <c r="I513" i="18"/>
  <c r="I514" i="18"/>
  <c r="I515" i="18"/>
  <c r="I516" i="18"/>
  <c r="I517" i="18"/>
  <c r="I518" i="18"/>
  <c r="I519" i="18"/>
  <c r="I520" i="18"/>
  <c r="I521" i="18"/>
  <c r="I522" i="18"/>
  <c r="I523" i="18"/>
  <c r="I524" i="18"/>
  <c r="I525" i="18"/>
  <c r="I526" i="18"/>
  <c r="I527" i="18"/>
  <c r="I528" i="18"/>
  <c r="I529" i="18"/>
  <c r="I530" i="18"/>
  <c r="I531" i="18"/>
  <c r="I532" i="18"/>
  <c r="I533" i="18"/>
  <c r="I534" i="18"/>
  <c r="I535" i="18"/>
  <c r="I536" i="18"/>
  <c r="I537" i="18"/>
  <c r="I538" i="18"/>
  <c r="I539" i="18"/>
  <c r="I540" i="18"/>
  <c r="I541" i="18"/>
  <c r="I542" i="18"/>
  <c r="I543" i="18"/>
  <c r="I544" i="18"/>
  <c r="I545" i="18"/>
  <c r="I546" i="18"/>
  <c r="I547" i="18"/>
  <c r="I548" i="18"/>
  <c r="I549" i="18"/>
  <c r="I550" i="18"/>
  <c r="I551" i="18"/>
  <c r="I552" i="18"/>
  <c r="I553" i="18"/>
  <c r="I554" i="18"/>
  <c r="I555" i="18"/>
  <c r="I556" i="18"/>
  <c r="I557" i="18"/>
  <c r="I558" i="18"/>
  <c r="I559" i="18"/>
  <c r="I560" i="18"/>
  <c r="I561" i="18"/>
  <c r="I562" i="18"/>
  <c r="I563" i="18"/>
  <c r="I564" i="18"/>
  <c r="I565" i="18"/>
  <c r="I566" i="18"/>
  <c r="I567" i="18"/>
  <c r="I568" i="18"/>
  <c r="I569" i="18"/>
  <c r="I570" i="18"/>
  <c r="I571" i="18"/>
  <c r="I572" i="18"/>
  <c r="I573" i="18"/>
  <c r="I574" i="18"/>
  <c r="I575" i="18"/>
  <c r="I576" i="18"/>
  <c r="I577" i="18"/>
  <c r="I578" i="18"/>
  <c r="I579" i="18"/>
  <c r="I580" i="18"/>
  <c r="I581" i="18"/>
  <c r="I582" i="18"/>
  <c r="I583" i="18"/>
  <c r="I584" i="18"/>
  <c r="I585" i="18"/>
  <c r="I586" i="18"/>
  <c r="I587" i="18"/>
  <c r="I588" i="18"/>
  <c r="I589" i="18"/>
  <c r="I590" i="18"/>
  <c r="I591" i="18"/>
  <c r="I592" i="18"/>
  <c r="I593" i="18"/>
  <c r="I594" i="18"/>
  <c r="I595" i="18"/>
  <c r="I596" i="18"/>
  <c r="I597" i="18"/>
  <c r="I598" i="18"/>
  <c r="I599" i="18"/>
  <c r="I600" i="18"/>
  <c r="I601" i="18"/>
  <c r="I602" i="18"/>
  <c r="I603" i="18"/>
  <c r="I604" i="18"/>
  <c r="I605" i="18"/>
  <c r="I606" i="18"/>
  <c r="I607" i="18"/>
  <c r="I608" i="18"/>
  <c r="I609" i="18"/>
  <c r="I610" i="18"/>
  <c r="I611" i="18"/>
  <c r="I612" i="18"/>
  <c r="I613" i="18"/>
  <c r="I614" i="18"/>
  <c r="I615" i="18"/>
  <c r="I616" i="18"/>
  <c r="I617" i="18"/>
  <c r="I618" i="18"/>
  <c r="I619" i="18"/>
  <c r="I620" i="18"/>
  <c r="I621" i="18"/>
  <c r="I622" i="18"/>
  <c r="I623" i="18"/>
  <c r="I624" i="18"/>
  <c r="I625" i="18"/>
  <c r="I626" i="18"/>
  <c r="I627" i="18"/>
  <c r="I628" i="18"/>
  <c r="I629" i="18"/>
  <c r="I630" i="18"/>
  <c r="I631" i="18"/>
  <c r="I632" i="18"/>
  <c r="I633" i="18"/>
  <c r="I634" i="18"/>
  <c r="I635" i="18"/>
  <c r="I636" i="18"/>
  <c r="I637" i="18"/>
  <c r="I638" i="18"/>
  <c r="I639" i="18"/>
  <c r="I640" i="18"/>
  <c r="I641" i="18"/>
  <c r="I642" i="18"/>
  <c r="I643" i="18"/>
  <c r="I644" i="18"/>
  <c r="I645" i="18"/>
  <c r="I646" i="18"/>
  <c r="I647" i="18"/>
  <c r="I648" i="18"/>
  <c r="I649" i="18"/>
  <c r="I650" i="18"/>
  <c r="I651" i="18"/>
  <c r="I652" i="18"/>
  <c r="I653" i="18"/>
  <c r="I654" i="18"/>
  <c r="I655" i="18"/>
  <c r="I656" i="18"/>
  <c r="I657" i="18"/>
  <c r="I658" i="18"/>
  <c r="I659" i="18"/>
  <c r="I660" i="18"/>
  <c r="I661" i="18"/>
  <c r="I662" i="18"/>
  <c r="I663" i="18"/>
  <c r="I664" i="18"/>
  <c r="I665" i="18"/>
  <c r="I666" i="18"/>
  <c r="I667" i="18"/>
  <c r="I668" i="18"/>
  <c r="I669" i="18"/>
  <c r="I670" i="18"/>
  <c r="I671" i="18"/>
  <c r="I672" i="18"/>
  <c r="I673" i="18"/>
  <c r="I674" i="18"/>
  <c r="I675" i="18"/>
  <c r="I676" i="18"/>
  <c r="I677" i="18"/>
  <c r="I678" i="18"/>
  <c r="I679" i="18"/>
  <c r="I680" i="18"/>
  <c r="I681" i="18"/>
  <c r="I682" i="18"/>
  <c r="I683" i="18"/>
  <c r="I684" i="18"/>
  <c r="I685" i="18"/>
  <c r="I686" i="18"/>
  <c r="I687" i="18"/>
  <c r="I688" i="18"/>
  <c r="I689" i="18"/>
  <c r="I690" i="18"/>
  <c r="I691" i="18"/>
  <c r="I692" i="18"/>
  <c r="I693" i="18"/>
  <c r="I694" i="18"/>
  <c r="I695" i="18"/>
  <c r="I696" i="18"/>
  <c r="I697" i="18"/>
  <c r="I698" i="18"/>
  <c r="I699" i="18"/>
  <c r="I700" i="18"/>
  <c r="I701" i="18"/>
  <c r="I702" i="18"/>
  <c r="I703" i="18"/>
  <c r="I704" i="18"/>
  <c r="I705" i="18"/>
  <c r="I706" i="18"/>
  <c r="I707" i="18"/>
  <c r="I708" i="18"/>
  <c r="I709" i="18"/>
  <c r="I710" i="18"/>
  <c r="I711" i="18"/>
  <c r="I712" i="18"/>
  <c r="I713" i="18"/>
  <c r="I714" i="18"/>
  <c r="I715" i="18"/>
  <c r="I716" i="18"/>
  <c r="I717" i="18"/>
  <c r="I718" i="18"/>
  <c r="I719" i="18"/>
  <c r="I720" i="18"/>
  <c r="I721" i="18"/>
  <c r="I722" i="18"/>
  <c r="I723" i="18"/>
  <c r="I724" i="18"/>
  <c r="I725" i="18"/>
  <c r="I726" i="18"/>
  <c r="I727" i="18"/>
  <c r="I728" i="18"/>
  <c r="I729" i="18"/>
  <c r="I730" i="18"/>
  <c r="I731" i="18"/>
  <c r="I732" i="18"/>
  <c r="I733" i="18"/>
  <c r="I734" i="18"/>
  <c r="I735" i="18"/>
  <c r="I736" i="18"/>
  <c r="I737" i="18"/>
  <c r="I738" i="18"/>
  <c r="I739" i="18"/>
  <c r="I740" i="18"/>
  <c r="I741" i="18"/>
  <c r="I742" i="18"/>
  <c r="I743" i="18"/>
  <c r="I744" i="18"/>
  <c r="I745" i="18"/>
  <c r="I746" i="18"/>
  <c r="I747" i="18"/>
  <c r="I748" i="18"/>
  <c r="I749" i="18"/>
  <c r="I750" i="18"/>
  <c r="I751" i="18"/>
  <c r="I752" i="18"/>
  <c r="I753" i="18"/>
  <c r="I754" i="18"/>
  <c r="I755" i="18"/>
  <c r="I756" i="18"/>
  <c r="I757" i="18"/>
  <c r="I758" i="18"/>
  <c r="I759" i="18"/>
  <c r="I760" i="18"/>
  <c r="I761" i="18"/>
  <c r="I762" i="18"/>
  <c r="I763" i="18"/>
  <c r="I764" i="18"/>
  <c r="I765" i="18"/>
  <c r="I766" i="18"/>
  <c r="I767" i="18"/>
  <c r="I768" i="18"/>
  <c r="I769" i="18"/>
  <c r="I770" i="18"/>
  <c r="I771" i="18"/>
  <c r="I772" i="18"/>
  <c r="I773" i="18"/>
  <c r="I774" i="18"/>
  <c r="I775" i="18"/>
  <c r="I776" i="18"/>
  <c r="I777" i="18"/>
  <c r="I778" i="18"/>
  <c r="I779" i="18"/>
  <c r="I780" i="18"/>
  <c r="I781" i="18"/>
  <c r="I782" i="18"/>
  <c r="I783" i="18"/>
  <c r="I784" i="18"/>
  <c r="I785" i="18"/>
  <c r="I786" i="18"/>
  <c r="I787" i="18"/>
  <c r="I788" i="18"/>
  <c r="I789" i="18"/>
  <c r="I790" i="18"/>
  <c r="I791" i="18"/>
  <c r="I792" i="18"/>
  <c r="I793" i="18"/>
  <c r="I794" i="18"/>
  <c r="I795" i="18"/>
  <c r="I796" i="18"/>
  <c r="I797" i="18"/>
  <c r="I798" i="18"/>
  <c r="I799" i="18"/>
  <c r="I800" i="18"/>
  <c r="I801" i="18"/>
  <c r="I802" i="18"/>
  <c r="I803" i="18"/>
  <c r="I804" i="18"/>
  <c r="I805" i="18"/>
  <c r="I806" i="18"/>
  <c r="I807" i="18"/>
  <c r="I808" i="18"/>
  <c r="I809" i="18"/>
  <c r="I810" i="18"/>
  <c r="I811" i="18"/>
  <c r="I812" i="18"/>
  <c r="I813" i="18"/>
  <c r="I814" i="18"/>
  <c r="I815" i="18"/>
  <c r="I816" i="18"/>
  <c r="I817" i="18"/>
  <c r="I818" i="18"/>
  <c r="I819" i="18"/>
  <c r="I820" i="18"/>
  <c r="I821" i="18"/>
  <c r="I822" i="18"/>
  <c r="I823" i="18"/>
  <c r="I824" i="18"/>
  <c r="I825" i="18"/>
  <c r="I826" i="18"/>
  <c r="I827" i="18"/>
  <c r="I828" i="18"/>
  <c r="I829" i="18"/>
  <c r="I830" i="18"/>
  <c r="I831" i="18"/>
  <c r="I832" i="18"/>
  <c r="I833" i="18"/>
  <c r="I834" i="18"/>
  <c r="I835" i="18"/>
  <c r="I836" i="18"/>
  <c r="I837" i="18"/>
  <c r="I838" i="18"/>
  <c r="I839" i="18"/>
  <c r="I840" i="18"/>
  <c r="I841" i="18"/>
  <c r="I842" i="18"/>
  <c r="I843" i="18"/>
  <c r="I844" i="18"/>
  <c r="I845" i="18"/>
  <c r="I846" i="18"/>
  <c r="I847" i="18"/>
  <c r="I848" i="18"/>
  <c r="I849" i="18"/>
  <c r="I850" i="18"/>
  <c r="I851" i="18"/>
  <c r="I852" i="18"/>
  <c r="I853" i="18"/>
  <c r="I854" i="18"/>
  <c r="I855" i="18"/>
  <c r="I856" i="18"/>
  <c r="I857" i="18"/>
  <c r="I858" i="18"/>
  <c r="I859" i="18"/>
  <c r="I860" i="18"/>
  <c r="I861" i="18"/>
  <c r="I862" i="18"/>
  <c r="I863" i="18"/>
  <c r="I864" i="18"/>
  <c r="I865" i="18"/>
  <c r="I866" i="18"/>
  <c r="I867" i="18"/>
  <c r="I868" i="18"/>
  <c r="I869" i="18"/>
  <c r="I870" i="18"/>
  <c r="I871" i="18"/>
  <c r="I872" i="18"/>
  <c r="I873" i="18"/>
  <c r="I874" i="18"/>
  <c r="I875" i="18"/>
  <c r="I876" i="18"/>
  <c r="I877" i="18"/>
  <c r="I878" i="18"/>
  <c r="I879" i="18"/>
  <c r="I880" i="18"/>
  <c r="I881" i="18"/>
  <c r="I882" i="18"/>
  <c r="I883" i="18"/>
  <c r="I884" i="18"/>
  <c r="I885" i="18"/>
  <c r="I886" i="18"/>
  <c r="I887" i="18"/>
  <c r="I888" i="18"/>
  <c r="I889" i="18"/>
  <c r="I890" i="18"/>
  <c r="I891" i="18"/>
  <c r="I892" i="18"/>
  <c r="I893" i="18"/>
  <c r="I894" i="18"/>
  <c r="I895" i="18"/>
  <c r="I896" i="18"/>
  <c r="I897" i="18"/>
  <c r="I898" i="18"/>
  <c r="I899" i="18"/>
  <c r="I900" i="18"/>
  <c r="I901" i="18"/>
  <c r="I902" i="18"/>
  <c r="I903" i="18"/>
  <c r="I904" i="18"/>
  <c r="I905" i="18"/>
  <c r="I906" i="18"/>
  <c r="I907" i="18"/>
  <c r="I908" i="18"/>
  <c r="I909" i="18"/>
  <c r="I910" i="18"/>
  <c r="I911" i="18"/>
  <c r="I912" i="18"/>
  <c r="I913" i="18"/>
  <c r="I914" i="18"/>
  <c r="I915" i="18"/>
  <c r="I916" i="18"/>
  <c r="I917" i="18"/>
  <c r="I918" i="18"/>
  <c r="I919" i="18"/>
  <c r="I920" i="18"/>
  <c r="I921" i="18"/>
  <c r="I922" i="18"/>
  <c r="I923" i="18"/>
  <c r="I924" i="18"/>
  <c r="I925" i="18"/>
  <c r="I926" i="18"/>
  <c r="I927" i="18"/>
  <c r="I928" i="18"/>
  <c r="I929" i="18"/>
  <c r="I930" i="18"/>
  <c r="I931" i="18"/>
  <c r="I932" i="18"/>
  <c r="I933" i="18"/>
  <c r="I934" i="18"/>
  <c r="I935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I4" i="18"/>
  <c r="G4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/>
  <c r="A237" i="18"/>
  <c r="A238" i="18"/>
  <c r="A239" i="18"/>
  <c r="A240" i="18"/>
  <c r="A241" i="18"/>
  <c r="A242" i="18"/>
  <c r="A243" i="18"/>
  <c r="A244" i="18"/>
  <c r="A245" i="18"/>
  <c r="A246" i="18"/>
  <c r="A247" i="18"/>
  <c r="A248" i="18"/>
  <c r="A249" i="18"/>
  <c r="A250" i="18"/>
  <c r="A251" i="18"/>
  <c r="A252" i="18"/>
  <c r="A253" i="18"/>
  <c r="A254" i="18"/>
  <c r="A255" i="18"/>
  <c r="A256" i="18"/>
  <c r="A257" i="18"/>
  <c r="A258" i="18"/>
  <c r="A259" i="18"/>
  <c r="A260" i="18"/>
  <c r="A261" i="18"/>
  <c r="A262" i="18"/>
  <c r="A263" i="18"/>
  <c r="A264" i="18"/>
  <c r="A265" i="18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A290" i="18"/>
  <c r="A291" i="18"/>
  <c r="A292" i="18"/>
  <c r="A293" i="18"/>
  <c r="A294" i="18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308" i="18"/>
  <c r="A309" i="18"/>
  <c r="A310" i="18"/>
  <c r="A311" i="18"/>
  <c r="A312" i="18"/>
  <c r="A313" i="18"/>
  <c r="A314" i="18"/>
  <c r="A315" i="18"/>
  <c r="A316" i="18"/>
  <c r="A317" i="18"/>
  <c r="A318" i="18"/>
  <c r="A319" i="18"/>
  <c r="A320" i="18"/>
  <c r="A321" i="18"/>
  <c r="A322" i="18"/>
  <c r="A323" i="18"/>
  <c r="A324" i="18"/>
  <c r="A325" i="18"/>
  <c r="A326" i="18"/>
  <c r="A327" i="18"/>
  <c r="A328" i="18"/>
  <c r="A329" i="18"/>
  <c r="A330" i="18"/>
  <c r="A331" i="18"/>
  <c r="A332" i="18"/>
  <c r="A333" i="18"/>
  <c r="A334" i="18"/>
  <c r="A335" i="18"/>
  <c r="A336" i="18"/>
  <c r="A337" i="18"/>
  <c r="A338" i="18"/>
  <c r="A339" i="18"/>
  <c r="A340" i="18"/>
  <c r="A341" i="18"/>
  <c r="A342" i="18"/>
  <c r="A343" i="18"/>
  <c r="A344" i="18"/>
  <c r="A345" i="18"/>
  <c r="A346" i="18"/>
  <c r="A347" i="18"/>
  <c r="A348" i="18"/>
  <c r="A349" i="18"/>
  <c r="A350" i="18"/>
  <c r="A351" i="18"/>
  <c r="A352" i="18"/>
  <c r="A353" i="18"/>
  <c r="A354" i="18"/>
  <c r="A355" i="18"/>
  <c r="A356" i="18"/>
  <c r="A357" i="18"/>
  <c r="A358" i="18"/>
  <c r="A359" i="18"/>
  <c r="A360" i="18"/>
  <c r="A361" i="18"/>
  <c r="A362" i="18"/>
  <c r="A363" i="18"/>
  <c r="A364" i="18"/>
  <c r="A365" i="18"/>
  <c r="A366" i="18"/>
  <c r="A367" i="18"/>
  <c r="A368" i="18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87" i="18"/>
  <c r="A388" i="18"/>
  <c r="A389" i="18"/>
  <c r="A390" i="18"/>
  <c r="A391" i="18"/>
  <c r="A392" i="18"/>
  <c r="A393" i="18"/>
  <c r="A394" i="18"/>
  <c r="A395" i="18"/>
  <c r="A396" i="18"/>
  <c r="A397" i="18"/>
  <c r="A398" i="18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411" i="18"/>
  <c r="A412" i="18"/>
  <c r="A413" i="18"/>
  <c r="A414" i="18"/>
  <c r="A415" i="18"/>
  <c r="A416" i="18"/>
  <c r="A417" i="18"/>
  <c r="A418" i="18"/>
  <c r="A419" i="18"/>
  <c r="A420" i="18"/>
  <c r="A421" i="18"/>
  <c r="A422" i="18"/>
  <c r="A423" i="18"/>
  <c r="A424" i="18"/>
  <c r="A425" i="18"/>
  <c r="A426" i="18"/>
  <c r="A427" i="18"/>
  <c r="A428" i="18"/>
  <c r="A429" i="18"/>
  <c r="A430" i="18"/>
  <c r="A431" i="18"/>
  <c r="A432" i="18"/>
  <c r="A433" i="18"/>
  <c r="A434" i="18"/>
  <c r="A435" i="18"/>
  <c r="A436" i="18"/>
  <c r="A437" i="18"/>
  <c r="A438" i="18"/>
  <c r="A439" i="18"/>
  <c r="A440" i="18"/>
  <c r="A441" i="18"/>
  <c r="A442" i="18"/>
  <c r="A443" i="18"/>
  <c r="A444" i="18"/>
  <c r="A445" i="18"/>
  <c r="A446" i="18"/>
  <c r="A447" i="18"/>
  <c r="A448" i="18"/>
  <c r="A449" i="18"/>
  <c r="A450" i="18"/>
  <c r="A451" i="18"/>
  <c r="A452" i="18"/>
  <c r="A453" i="18"/>
  <c r="A454" i="18"/>
  <c r="A455" i="18"/>
  <c r="A456" i="18"/>
  <c r="A457" i="18"/>
  <c r="A458" i="18"/>
  <c r="A459" i="18"/>
  <c r="A460" i="18"/>
  <c r="A461" i="18"/>
  <c r="A462" i="18"/>
  <c r="A463" i="18"/>
  <c r="A464" i="18"/>
  <c r="A465" i="18"/>
  <c r="A466" i="18"/>
  <c r="A467" i="18"/>
  <c r="A468" i="18"/>
  <c r="A469" i="18"/>
  <c r="A470" i="18"/>
  <c r="A471" i="18"/>
  <c r="A472" i="18"/>
  <c r="A473" i="18"/>
  <c r="A474" i="18"/>
  <c r="A475" i="18"/>
  <c r="A476" i="18"/>
  <c r="A477" i="18"/>
  <c r="A478" i="18"/>
  <c r="A479" i="18"/>
  <c r="A480" i="18"/>
  <c r="A481" i="18"/>
  <c r="A482" i="18"/>
  <c r="A483" i="18"/>
  <c r="A484" i="18"/>
  <c r="A485" i="18"/>
  <c r="A486" i="18"/>
  <c r="A487" i="18"/>
  <c r="A488" i="18"/>
  <c r="A489" i="18"/>
  <c r="A490" i="18"/>
  <c r="A491" i="18"/>
  <c r="A492" i="18"/>
  <c r="A493" i="18"/>
  <c r="A494" i="18"/>
  <c r="A495" i="18"/>
  <c r="A496" i="18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509" i="18"/>
  <c r="A510" i="18"/>
  <c r="A511" i="18"/>
  <c r="A512" i="18"/>
  <c r="A513" i="18"/>
  <c r="A514" i="18"/>
  <c r="A515" i="18"/>
  <c r="A516" i="18"/>
  <c r="A517" i="18"/>
  <c r="A518" i="18"/>
  <c r="A519" i="18"/>
  <c r="A520" i="18"/>
  <c r="A521" i="18"/>
  <c r="A522" i="18"/>
  <c r="A523" i="18"/>
  <c r="A524" i="18"/>
  <c r="A525" i="18"/>
  <c r="A526" i="18"/>
  <c r="A527" i="18"/>
  <c r="A528" i="18"/>
  <c r="A529" i="18"/>
  <c r="A530" i="18"/>
  <c r="A531" i="18"/>
  <c r="A532" i="18"/>
  <c r="A533" i="18"/>
  <c r="A534" i="18"/>
  <c r="A535" i="18"/>
  <c r="A536" i="18"/>
  <c r="A537" i="18"/>
  <c r="A538" i="18"/>
  <c r="A539" i="18"/>
  <c r="A540" i="18"/>
  <c r="A541" i="18"/>
  <c r="A542" i="18"/>
  <c r="A543" i="18"/>
  <c r="A544" i="18"/>
  <c r="A545" i="18"/>
  <c r="A546" i="18"/>
  <c r="A547" i="18"/>
  <c r="A548" i="18"/>
  <c r="A549" i="18"/>
  <c r="A550" i="18"/>
  <c r="A551" i="18"/>
  <c r="A552" i="18"/>
  <c r="A553" i="18"/>
  <c r="A554" i="18"/>
  <c r="A555" i="18"/>
  <c r="A556" i="18"/>
  <c r="A557" i="18"/>
  <c r="A558" i="18"/>
  <c r="A559" i="18"/>
  <c r="A560" i="18"/>
  <c r="A561" i="18"/>
  <c r="A562" i="18"/>
  <c r="A563" i="18"/>
  <c r="A564" i="18"/>
  <c r="A565" i="18"/>
  <c r="A566" i="18"/>
  <c r="A567" i="18"/>
  <c r="A568" i="18"/>
  <c r="A569" i="18"/>
  <c r="A570" i="18"/>
  <c r="A571" i="18"/>
  <c r="A572" i="18"/>
  <c r="A573" i="18"/>
  <c r="A574" i="18"/>
  <c r="A575" i="18"/>
  <c r="A576" i="18"/>
  <c r="A577" i="18"/>
  <c r="A578" i="18"/>
  <c r="A579" i="18"/>
  <c r="A580" i="18"/>
  <c r="A581" i="18"/>
  <c r="A582" i="18"/>
  <c r="A583" i="18"/>
  <c r="A584" i="18"/>
  <c r="A585" i="18"/>
  <c r="A586" i="18"/>
  <c r="A587" i="18"/>
  <c r="A588" i="18"/>
  <c r="A589" i="18"/>
  <c r="A590" i="18"/>
  <c r="A591" i="18"/>
  <c r="A592" i="18"/>
  <c r="A593" i="18"/>
  <c r="A594" i="18"/>
  <c r="A595" i="18"/>
  <c r="A596" i="18"/>
  <c r="A597" i="18"/>
  <c r="A598" i="18"/>
  <c r="A599" i="18"/>
  <c r="A600" i="18"/>
  <c r="A601" i="18"/>
  <c r="A602" i="18"/>
  <c r="A603" i="18"/>
  <c r="A604" i="18"/>
  <c r="A605" i="18"/>
  <c r="A606" i="18"/>
  <c r="A607" i="18"/>
  <c r="A608" i="18"/>
  <c r="A609" i="18"/>
  <c r="A610" i="18"/>
  <c r="A611" i="18"/>
  <c r="A612" i="18"/>
  <c r="A613" i="18"/>
  <c r="A614" i="18"/>
  <c r="A615" i="18"/>
  <c r="A616" i="18"/>
  <c r="A617" i="18"/>
  <c r="A618" i="18"/>
  <c r="A619" i="18"/>
  <c r="A620" i="18"/>
  <c r="A621" i="18"/>
  <c r="A622" i="18"/>
  <c r="A623" i="18"/>
  <c r="A624" i="18"/>
  <c r="A625" i="18"/>
  <c r="A626" i="18"/>
  <c r="A627" i="18"/>
  <c r="A628" i="18"/>
  <c r="A629" i="18"/>
  <c r="A630" i="18"/>
  <c r="A631" i="18"/>
  <c r="A632" i="18"/>
  <c r="A633" i="18"/>
  <c r="A634" i="18"/>
  <c r="A635" i="18"/>
  <c r="A636" i="18"/>
  <c r="A637" i="18"/>
  <c r="A638" i="18"/>
  <c r="A639" i="18"/>
  <c r="A640" i="18"/>
  <c r="A641" i="18"/>
  <c r="A642" i="18"/>
  <c r="A643" i="18"/>
  <c r="A644" i="18"/>
  <c r="A645" i="18"/>
  <c r="A646" i="18"/>
  <c r="A647" i="18"/>
  <c r="A648" i="18"/>
  <c r="A649" i="18"/>
  <c r="A650" i="18"/>
  <c r="A651" i="18"/>
  <c r="A652" i="18"/>
  <c r="A653" i="18"/>
  <c r="A654" i="18"/>
  <c r="A655" i="18"/>
  <c r="A656" i="18"/>
  <c r="A657" i="18"/>
  <c r="A658" i="18"/>
  <c r="A659" i="18"/>
  <c r="A660" i="18"/>
  <c r="A661" i="18"/>
  <c r="A662" i="18"/>
  <c r="A663" i="18"/>
  <c r="A664" i="18"/>
  <c r="A665" i="18"/>
  <c r="A666" i="18"/>
  <c r="A667" i="18"/>
  <c r="A668" i="18"/>
  <c r="A669" i="18"/>
  <c r="A670" i="18"/>
  <c r="A671" i="18"/>
  <c r="A672" i="18"/>
  <c r="A673" i="18"/>
  <c r="A674" i="18"/>
  <c r="A675" i="18"/>
  <c r="A676" i="18"/>
  <c r="A677" i="18"/>
  <c r="A678" i="18"/>
  <c r="A679" i="18"/>
  <c r="A680" i="18"/>
  <c r="A681" i="18"/>
  <c r="A682" i="18"/>
  <c r="A683" i="18"/>
  <c r="A684" i="18"/>
  <c r="A685" i="18"/>
  <c r="A686" i="18"/>
  <c r="A687" i="18"/>
  <c r="A688" i="18"/>
  <c r="A689" i="18"/>
  <c r="A690" i="18"/>
  <c r="A691" i="18"/>
  <c r="A692" i="18"/>
  <c r="A693" i="18"/>
  <c r="A694" i="18"/>
  <c r="A695" i="18"/>
  <c r="A696" i="18"/>
  <c r="A697" i="18"/>
  <c r="A698" i="18"/>
  <c r="A699" i="18"/>
  <c r="A700" i="18"/>
  <c r="A701" i="18"/>
  <c r="A702" i="18"/>
  <c r="A703" i="18"/>
  <c r="A704" i="18"/>
  <c r="A705" i="18"/>
  <c r="A706" i="18"/>
  <c r="A707" i="18"/>
  <c r="A708" i="18"/>
  <c r="A709" i="18"/>
  <c r="A710" i="18"/>
  <c r="A711" i="18"/>
  <c r="A712" i="18"/>
  <c r="A713" i="18"/>
  <c r="A714" i="18"/>
  <c r="A715" i="18"/>
  <c r="A716" i="18"/>
  <c r="A717" i="18"/>
  <c r="A718" i="18"/>
  <c r="A719" i="18"/>
  <c r="A720" i="18"/>
  <c r="A721" i="18"/>
  <c r="A722" i="18"/>
  <c r="A723" i="18"/>
  <c r="A724" i="18"/>
  <c r="A725" i="18"/>
  <c r="A726" i="18"/>
  <c r="A727" i="18"/>
  <c r="A728" i="18"/>
  <c r="A729" i="18"/>
  <c r="A730" i="18"/>
  <c r="A731" i="18"/>
  <c r="A732" i="18"/>
  <c r="A733" i="18"/>
  <c r="A734" i="18"/>
  <c r="A735" i="18"/>
  <c r="A736" i="18"/>
  <c r="A737" i="18"/>
  <c r="A738" i="18"/>
  <c r="A739" i="18"/>
  <c r="A740" i="18"/>
  <c r="A741" i="18"/>
  <c r="A742" i="18"/>
  <c r="A743" i="18"/>
  <c r="A744" i="18"/>
  <c r="A745" i="18"/>
  <c r="A746" i="18"/>
  <c r="A747" i="18"/>
  <c r="A748" i="18"/>
  <c r="A749" i="18"/>
  <c r="A750" i="18"/>
  <c r="A751" i="18"/>
  <c r="A752" i="18"/>
  <c r="A753" i="18"/>
  <c r="A754" i="18"/>
  <c r="A755" i="18"/>
  <c r="A756" i="18"/>
  <c r="A757" i="18"/>
  <c r="A758" i="18"/>
  <c r="A759" i="18"/>
  <c r="A760" i="18"/>
  <c r="A761" i="18"/>
  <c r="A762" i="18"/>
  <c r="A763" i="18"/>
  <c r="A764" i="18"/>
  <c r="A765" i="18"/>
  <c r="A766" i="18"/>
  <c r="A767" i="18"/>
  <c r="A768" i="18"/>
  <c r="A769" i="18"/>
  <c r="A770" i="18"/>
  <c r="A771" i="18"/>
  <c r="A772" i="18"/>
  <c r="A773" i="18"/>
  <c r="A774" i="18"/>
  <c r="A775" i="18"/>
  <c r="A776" i="18"/>
  <c r="A777" i="18"/>
  <c r="A778" i="18"/>
  <c r="A779" i="18"/>
  <c r="A780" i="18"/>
  <c r="A781" i="18"/>
  <c r="A782" i="18"/>
  <c r="A783" i="18"/>
  <c r="A784" i="18"/>
  <c r="A785" i="18"/>
  <c r="A786" i="18"/>
  <c r="A787" i="18"/>
  <c r="A788" i="18"/>
  <c r="A789" i="18"/>
  <c r="A790" i="18"/>
  <c r="A791" i="18"/>
  <c r="A792" i="18"/>
  <c r="A793" i="18"/>
  <c r="A794" i="18"/>
  <c r="A795" i="18"/>
  <c r="A796" i="18"/>
  <c r="A797" i="18"/>
  <c r="A798" i="18"/>
  <c r="A799" i="18"/>
  <c r="A800" i="18"/>
  <c r="A801" i="18"/>
  <c r="A802" i="18"/>
  <c r="A803" i="18"/>
  <c r="A804" i="18"/>
  <c r="A805" i="18"/>
  <c r="A806" i="18"/>
  <c r="A807" i="18"/>
  <c r="A808" i="18"/>
  <c r="A809" i="18"/>
  <c r="A810" i="18"/>
  <c r="A811" i="18"/>
  <c r="A812" i="18"/>
  <c r="A813" i="18"/>
  <c r="A814" i="18"/>
  <c r="A815" i="18"/>
  <c r="A816" i="18"/>
  <c r="A817" i="18"/>
  <c r="A818" i="18"/>
  <c r="A819" i="18"/>
  <c r="A820" i="18"/>
  <c r="A821" i="18"/>
  <c r="A822" i="18"/>
  <c r="A823" i="18"/>
  <c r="A824" i="18"/>
  <c r="A825" i="18"/>
  <c r="A826" i="18"/>
  <c r="A827" i="18"/>
  <c r="A828" i="18"/>
  <c r="A829" i="18"/>
  <c r="A830" i="18"/>
  <c r="A831" i="18"/>
  <c r="A832" i="18"/>
  <c r="A833" i="18"/>
  <c r="A834" i="18"/>
  <c r="A835" i="18"/>
  <c r="A836" i="18"/>
  <c r="A837" i="18"/>
  <c r="A838" i="18"/>
  <c r="A839" i="18"/>
  <c r="A840" i="18"/>
  <c r="A841" i="18"/>
  <c r="A842" i="18"/>
  <c r="A843" i="18"/>
  <c r="A844" i="18"/>
  <c r="A845" i="18"/>
  <c r="A846" i="18"/>
  <c r="A847" i="18"/>
  <c r="A848" i="18"/>
  <c r="A849" i="18"/>
  <c r="A850" i="18"/>
  <c r="A851" i="18"/>
  <c r="A852" i="18"/>
  <c r="A853" i="18"/>
  <c r="A854" i="18"/>
  <c r="A855" i="18"/>
  <c r="A856" i="18"/>
  <c r="A857" i="18"/>
  <c r="A858" i="18"/>
  <c r="A859" i="18"/>
  <c r="A860" i="18"/>
  <c r="A861" i="18"/>
  <c r="A862" i="18"/>
  <c r="A863" i="18"/>
  <c r="A864" i="18"/>
  <c r="A865" i="18"/>
  <c r="A866" i="18"/>
  <c r="A867" i="18"/>
  <c r="A868" i="18"/>
  <c r="A869" i="18"/>
  <c r="A870" i="18"/>
  <c r="A871" i="18"/>
  <c r="A872" i="18"/>
  <c r="A873" i="18"/>
  <c r="A874" i="18"/>
  <c r="A875" i="18"/>
  <c r="A876" i="18"/>
  <c r="A877" i="18"/>
  <c r="A878" i="18"/>
  <c r="A879" i="18"/>
  <c r="A880" i="18"/>
  <c r="A881" i="18"/>
  <c r="A882" i="18"/>
  <c r="A883" i="18"/>
  <c r="A884" i="18"/>
  <c r="A885" i="18"/>
  <c r="A886" i="18"/>
  <c r="A887" i="18"/>
  <c r="A888" i="18"/>
  <c r="A889" i="18"/>
  <c r="A890" i="18"/>
  <c r="A891" i="18"/>
  <c r="A892" i="18"/>
  <c r="A893" i="18"/>
  <c r="A894" i="18"/>
  <c r="A895" i="18"/>
  <c r="A896" i="18"/>
  <c r="A897" i="18"/>
  <c r="A898" i="18"/>
  <c r="A899" i="18"/>
  <c r="A900" i="18"/>
  <c r="A901" i="18"/>
  <c r="A902" i="18"/>
  <c r="A903" i="18"/>
  <c r="A904" i="18"/>
  <c r="A905" i="18"/>
  <c r="A906" i="18"/>
  <c r="A907" i="18"/>
  <c r="A908" i="18"/>
  <c r="A909" i="18"/>
  <c r="A910" i="18"/>
  <c r="A911" i="18"/>
  <c r="A912" i="18"/>
  <c r="A913" i="18"/>
  <c r="A914" i="18"/>
  <c r="A915" i="18"/>
  <c r="A916" i="18"/>
  <c r="A917" i="18"/>
  <c r="A918" i="18"/>
  <c r="A919" i="18"/>
  <c r="A920" i="18"/>
  <c r="A921" i="18"/>
  <c r="A922" i="18"/>
  <c r="A923" i="18"/>
  <c r="A924" i="18"/>
  <c r="A925" i="18"/>
  <c r="A926" i="18"/>
  <c r="A927" i="18"/>
  <c r="A928" i="18"/>
  <c r="A929" i="18"/>
  <c r="A930" i="18"/>
  <c r="A931" i="18"/>
  <c r="A932" i="18"/>
  <c r="A933" i="18"/>
  <c r="A934" i="18"/>
  <c r="A935" i="18"/>
  <c r="AB3" i="19" l="1"/>
  <c r="X3" i="19"/>
  <c r="T3" i="19"/>
  <c r="P3" i="19"/>
  <c r="N6" i="19"/>
  <c r="J8" i="19" s="1"/>
  <c r="AC9" i="19"/>
  <c r="U9" i="19"/>
  <c r="AG8" i="19"/>
  <c r="AG7" i="19"/>
  <c r="AC7" i="19"/>
  <c r="U7" i="19"/>
  <c r="AG6" i="19"/>
  <c r="Y6" i="19"/>
  <c r="Q6" i="19"/>
  <c r="AC5" i="19"/>
  <c r="U5" i="19"/>
  <c r="AG4" i="19"/>
  <c r="Y4" i="19"/>
  <c r="Q4" i="19"/>
  <c r="AC3" i="19"/>
  <c r="Y3" i="19"/>
  <c r="U3" i="19"/>
  <c r="Q3" i="19"/>
  <c r="N9" i="19"/>
  <c r="AF9" i="19"/>
  <c r="X9" i="19"/>
  <c r="P9" i="19"/>
  <c r="AB8" i="19"/>
  <c r="T8" i="19"/>
  <c r="P8" i="19"/>
  <c r="AB7" i="19"/>
  <c r="T7" i="19"/>
  <c r="AF6" i="19"/>
  <c r="X6" i="19"/>
  <c r="P6" i="19"/>
  <c r="AB5" i="19"/>
  <c r="T5" i="19"/>
  <c r="AF4" i="19"/>
  <c r="AB4" i="19"/>
  <c r="T4" i="19"/>
  <c r="P4" i="19"/>
  <c r="AF3" i="19"/>
  <c r="N8" i="19"/>
  <c r="N4" i="19"/>
  <c r="AE9" i="19"/>
  <c r="AA9" i="19"/>
  <c r="W9" i="19"/>
  <c r="S9" i="19"/>
  <c r="O9" i="19"/>
  <c r="AE8" i="19"/>
  <c r="AA8" i="19"/>
  <c r="W8" i="19"/>
  <c r="S8" i="19"/>
  <c r="O8" i="19"/>
  <c r="AE7" i="19"/>
  <c r="AA7" i="19"/>
  <c r="W7" i="19"/>
  <c r="S7" i="19"/>
  <c r="O7" i="19"/>
  <c r="AE6" i="19"/>
  <c r="AA6" i="19"/>
  <c r="W6" i="19"/>
  <c r="S6" i="19"/>
  <c r="O6" i="19"/>
  <c r="AE5" i="19"/>
  <c r="AA5" i="19"/>
  <c r="W5" i="19"/>
  <c r="S5" i="19"/>
  <c r="O5" i="19"/>
  <c r="AE4" i="19"/>
  <c r="AA4" i="19"/>
  <c r="W4" i="19"/>
  <c r="S4" i="19"/>
  <c r="O4" i="19"/>
  <c r="AE3" i="19"/>
  <c r="AA3" i="19"/>
  <c r="W3" i="19"/>
  <c r="S3" i="19"/>
  <c r="O3" i="19"/>
  <c r="N3" i="19"/>
  <c r="AG9" i="19"/>
  <c r="Y9" i="19"/>
  <c r="Q9" i="19"/>
  <c r="AC8" i="19"/>
  <c r="Y8" i="19"/>
  <c r="U8" i="19"/>
  <c r="Q8" i="19"/>
  <c r="Y7" i="19"/>
  <c r="Q7" i="19"/>
  <c r="AC6" i="19"/>
  <c r="U6" i="19"/>
  <c r="AG5" i="19"/>
  <c r="Y5" i="19"/>
  <c r="Q5" i="19"/>
  <c r="AC4" i="19"/>
  <c r="U4" i="19"/>
  <c r="AG3" i="19"/>
  <c r="N5" i="19"/>
  <c r="AB9" i="19"/>
  <c r="T9" i="19"/>
  <c r="AF8" i="19"/>
  <c r="X8" i="19"/>
  <c r="AF7" i="19"/>
  <c r="X7" i="19"/>
  <c r="P7" i="19"/>
  <c r="AB6" i="19"/>
  <c r="T6" i="19"/>
  <c r="AF5" i="19"/>
  <c r="X5" i="19"/>
  <c r="P5" i="19"/>
  <c r="X4" i="19"/>
  <c r="N7" i="19"/>
  <c r="F23" i="19" s="1"/>
  <c r="AH9" i="19"/>
  <c r="AD9" i="19"/>
  <c r="Z9" i="19"/>
  <c r="V9" i="19"/>
  <c r="R9" i="19"/>
  <c r="AH8" i="19"/>
  <c r="AD8" i="19"/>
  <c r="Z8" i="19"/>
  <c r="V8" i="19"/>
  <c r="R8" i="19"/>
  <c r="AH7" i="19"/>
  <c r="AD7" i="19"/>
  <c r="Z7" i="19"/>
  <c r="V7" i="19"/>
  <c r="R7" i="19"/>
  <c r="AH6" i="19"/>
  <c r="AD6" i="19"/>
  <c r="Z6" i="19"/>
  <c r="V6" i="19"/>
  <c r="R6" i="19"/>
  <c r="AH5" i="19"/>
  <c r="AD5" i="19"/>
  <c r="Z5" i="19"/>
  <c r="V5" i="19"/>
  <c r="R5" i="19"/>
  <c r="AH4" i="19"/>
  <c r="AD4" i="19"/>
  <c r="Z4" i="19"/>
  <c r="V4" i="19"/>
  <c r="R4" i="19"/>
  <c r="AH3" i="19"/>
  <c r="AD3" i="19"/>
  <c r="Z3" i="19"/>
  <c r="V3" i="19"/>
  <c r="R3" i="19"/>
  <c r="J22" i="19" l="1"/>
  <c r="J17" i="19"/>
  <c r="J12" i="19"/>
  <c r="J5" i="19"/>
  <c r="J4" i="19"/>
  <c r="G8" i="19"/>
  <c r="G17" i="19"/>
  <c r="G12" i="19"/>
  <c r="G5" i="19"/>
  <c r="G4" i="19"/>
  <c r="J2" i="19"/>
  <c r="G15" i="19"/>
  <c r="J3" i="19"/>
  <c r="J14" i="19"/>
  <c r="J9" i="19"/>
  <c r="J21" i="19"/>
  <c r="J19" i="19"/>
  <c r="J7" i="19"/>
  <c r="G14" i="19"/>
  <c r="G9" i="19"/>
  <c r="G21" i="19"/>
  <c r="G19" i="19"/>
  <c r="G7" i="19"/>
  <c r="F4" i="19"/>
  <c r="J18" i="19"/>
  <c r="G6" i="19"/>
  <c r="G2" i="19"/>
  <c r="G22" i="19"/>
  <c r="J13" i="19"/>
  <c r="J10" i="19"/>
  <c r="G3" i="19"/>
  <c r="G16" i="19"/>
  <c r="J20" i="19"/>
  <c r="J6" i="19"/>
  <c r="J15" i="19"/>
  <c r="G20" i="19"/>
  <c r="G18" i="19"/>
  <c r="J11" i="19"/>
  <c r="J16" i="19"/>
  <c r="G11" i="19"/>
  <c r="G13" i="19"/>
  <c r="G10" i="19"/>
  <c r="F22" i="19"/>
  <c r="J43" i="19"/>
  <c r="G27" i="19"/>
  <c r="F25" i="19"/>
  <c r="J40" i="19"/>
  <c r="J38" i="19"/>
  <c r="G31" i="19"/>
  <c r="F32" i="19"/>
  <c r="F35" i="19"/>
  <c r="J34" i="19"/>
  <c r="G24" i="19"/>
  <c r="G28" i="19"/>
  <c r="F30" i="19"/>
  <c r="J36" i="19"/>
  <c r="G43" i="19"/>
  <c r="G23" i="19"/>
  <c r="F27" i="19"/>
  <c r="J37" i="19"/>
  <c r="G38" i="19"/>
  <c r="F31" i="19"/>
  <c r="J35" i="19"/>
  <c r="J39" i="19"/>
  <c r="G34" i="19"/>
  <c r="F24" i="19"/>
  <c r="F28" i="19"/>
  <c r="J29" i="19"/>
  <c r="G36" i="19"/>
  <c r="G41" i="19"/>
  <c r="F33" i="19"/>
  <c r="J26" i="19"/>
  <c r="F42" i="19"/>
  <c r="F43" i="19"/>
  <c r="J25" i="19"/>
  <c r="G37" i="19"/>
  <c r="G40" i="19"/>
  <c r="F38" i="19"/>
  <c r="J32" i="19"/>
  <c r="G39" i="19"/>
  <c r="F34" i="19"/>
  <c r="J28" i="19"/>
  <c r="J30" i="19"/>
  <c r="G29" i="19"/>
  <c r="F36" i="19"/>
  <c r="F41" i="19"/>
  <c r="J42" i="19"/>
  <c r="G26" i="19"/>
  <c r="J23" i="19"/>
  <c r="J27" i="19"/>
  <c r="G25" i="19"/>
  <c r="H25" i="19" s="1"/>
  <c r="F37" i="19"/>
  <c r="F40" i="19"/>
  <c r="J31" i="19"/>
  <c r="G32" i="19"/>
  <c r="H32" i="19" s="1"/>
  <c r="G35" i="19"/>
  <c r="H35" i="19" s="1"/>
  <c r="F39" i="19"/>
  <c r="J24" i="19"/>
  <c r="G30" i="19"/>
  <c r="H30" i="19" s="1"/>
  <c r="F29" i="19"/>
  <c r="J41" i="19"/>
  <c r="J33" i="19"/>
  <c r="G42" i="19"/>
  <c r="H42" i="19" s="1"/>
  <c r="F26" i="19"/>
  <c r="G33" i="19"/>
  <c r="H33" i="19" s="1"/>
  <c r="H22" i="19"/>
  <c r="F17" i="19"/>
  <c r="F14" i="19"/>
  <c r="F7" i="19"/>
  <c r="F20" i="19"/>
  <c r="F2" i="19"/>
  <c r="F12" i="19"/>
  <c r="F9" i="19"/>
  <c r="F11" i="19"/>
  <c r="F6" i="19"/>
  <c r="F3" i="19"/>
  <c r="F5" i="19"/>
  <c r="F21" i="19"/>
  <c r="F13" i="19"/>
  <c r="F15" i="19"/>
  <c r="F10" i="19"/>
  <c r="F8" i="19"/>
  <c r="F19" i="19"/>
  <c r="F16" i="19"/>
  <c r="F18" i="19"/>
  <c r="K29" i="19" l="1"/>
  <c r="K41" i="19"/>
  <c r="K31" i="19"/>
  <c r="H23" i="19"/>
  <c r="K35" i="19"/>
  <c r="K25" i="19"/>
  <c r="K30" i="19"/>
  <c r="K34" i="19"/>
  <c r="K3" i="19"/>
  <c r="K26" i="19"/>
  <c r="K32" i="19"/>
  <c r="K28" i="19"/>
  <c r="K42" i="19"/>
  <c r="H8" i="19"/>
  <c r="K7" i="19"/>
  <c r="K38" i="19"/>
  <c r="H40" i="19"/>
  <c r="H41" i="19"/>
  <c r="K36" i="19"/>
  <c r="H28" i="19"/>
  <c r="K40" i="19"/>
  <c r="H4" i="19"/>
  <c r="H26" i="19"/>
  <c r="H29" i="19"/>
  <c r="H39" i="19"/>
  <c r="H37" i="19"/>
  <c r="K24" i="19"/>
  <c r="H36" i="19"/>
  <c r="H34" i="19"/>
  <c r="H38" i="19"/>
  <c r="H43" i="19"/>
  <c r="H24" i="19"/>
  <c r="I24" i="19" s="1"/>
  <c r="H31" i="19"/>
  <c r="H27" i="19"/>
  <c r="K2" i="19"/>
  <c r="K23" i="19"/>
  <c r="K33" i="19"/>
  <c r="K39" i="19"/>
  <c r="K27" i="19"/>
  <c r="K37" i="19"/>
  <c r="K43" i="19"/>
  <c r="K22" i="19"/>
  <c r="H10" i="19"/>
  <c r="H5" i="19"/>
  <c r="K19" i="19"/>
  <c r="H9" i="19"/>
  <c r="K8" i="19"/>
  <c r="H7" i="19"/>
  <c r="K20" i="19"/>
  <c r="K18" i="19"/>
  <c r="H16" i="19"/>
  <c r="K10" i="19"/>
  <c r="H3" i="19"/>
  <c r="H12" i="19"/>
  <c r="K15" i="19"/>
  <c r="H14" i="19"/>
  <c r="K4" i="19"/>
  <c r="H15" i="19"/>
  <c r="K13" i="19"/>
  <c r="K14" i="19"/>
  <c r="H13" i="19"/>
  <c r="K9" i="19"/>
  <c r="H6" i="19"/>
  <c r="H2" i="19"/>
  <c r="K21" i="19"/>
  <c r="H17" i="19"/>
  <c r="K11" i="19"/>
  <c r="H18" i="19"/>
  <c r="K17" i="19"/>
  <c r="K16" i="19"/>
  <c r="H19" i="19"/>
  <c r="H21" i="19"/>
  <c r="K12" i="19"/>
  <c r="K6" i="19"/>
  <c r="H11" i="19"/>
  <c r="H20" i="19"/>
  <c r="I20" i="19" s="1"/>
  <c r="K5" i="19"/>
  <c r="I32" i="19" l="1"/>
  <c r="I27" i="19"/>
  <c r="I13" i="19"/>
  <c r="I3" i="19"/>
  <c r="I31" i="19"/>
  <c r="I34" i="19"/>
  <c r="I39" i="19"/>
  <c r="I40" i="19"/>
  <c r="I21" i="19"/>
  <c r="I2" i="19"/>
  <c r="I14" i="19"/>
  <c r="I7" i="19"/>
  <c r="I5" i="19"/>
  <c r="I36" i="19"/>
  <c r="I29" i="19"/>
  <c r="I28" i="19"/>
  <c r="I23" i="19"/>
  <c r="I33" i="19"/>
  <c r="I30" i="19"/>
  <c r="I18" i="19"/>
  <c r="I11" i="19"/>
  <c r="I19" i="19"/>
  <c r="I6" i="19"/>
  <c r="I16" i="19"/>
  <c r="I10" i="19"/>
  <c r="I43" i="19"/>
  <c r="I26" i="19"/>
  <c r="I22" i="19"/>
  <c r="I42" i="19"/>
  <c r="I17" i="19"/>
  <c r="I15" i="19"/>
  <c r="I12" i="19"/>
  <c r="I9" i="19"/>
  <c r="I38" i="19"/>
  <c r="I37" i="19"/>
  <c r="I4" i="19"/>
  <c r="I41" i="19"/>
  <c r="I8" i="19"/>
  <c r="I25" i="19"/>
  <c r="I35" i="19"/>
</calcChain>
</file>

<file path=xl/sharedStrings.xml><?xml version="1.0" encoding="utf-8"?>
<sst xmlns="http://schemas.openxmlformats.org/spreadsheetml/2006/main" count="3054" uniqueCount="64">
  <si>
    <t>AMBOS SEXOS</t>
  </si>
  <si>
    <t>HOMBRES</t>
  </si>
  <si>
    <t>MUJERES</t>
  </si>
  <si>
    <t>(en miles)</t>
  </si>
  <si>
    <t>TRABAJADORES DEPENDIENTES POR TIPO DE CONTRATO</t>
  </si>
  <si>
    <t>TOTAL</t>
  </si>
  <si>
    <t>Contrato escrito</t>
  </si>
  <si>
    <t>Acuerdo de palabra</t>
  </si>
  <si>
    <t>Total Trabajadores  Dependientes</t>
  </si>
  <si>
    <t>Agricultura, ganadería, silvicultura y pesca</t>
  </si>
  <si>
    <t>Explotación de minas y canteras</t>
  </si>
  <si>
    <t>Industrias manufactureras</t>
  </si>
  <si>
    <t>Suministro de electricidad, gas, vapor y aire acondicionado</t>
  </si>
  <si>
    <t>Suministro de agua; evacuación de aguas residuales, gestión de desechos y descontaminación</t>
  </si>
  <si>
    <t>Construcción</t>
  </si>
  <si>
    <t>Comercio al por mayor y al por menor; reparación de vehículos automotores y motocicletas</t>
  </si>
  <si>
    <t>Transporte y almacenamiento</t>
  </si>
  <si>
    <t>Actividades de alojamiento y de servicio de comidas</t>
  </si>
  <si>
    <t>Información y comunicaciones</t>
  </si>
  <si>
    <t>Actividades financieras y de seguros</t>
  </si>
  <si>
    <t>Actividades inmobiliarias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</si>
  <si>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</si>
  <si>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</si>
  <si>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</si>
  <si>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Enseñanza</t>
  </si>
  <si>
    <t>Actividades de atención de la salud humana y de asistencia social</t>
  </si>
  <si>
    <t>Actividades artísticas, de entretenimiento y recreativas</t>
  </si>
  <si>
    <t>Otras actividades de servicios</t>
  </si>
  <si>
    <t>Actividades de los hogares como empleadores; actividades no diferenciadas de los hogares como productores de bienes y servicios para uso propio</t>
  </si>
  <si>
    <t>Actividades de organizaciones y órganos extraterritoriales</t>
  </si>
  <si>
    <t>Fuente: Encuesta Nacional de Empleo. INE</t>
  </si>
  <si>
    <t>Sexo y rama de actividad económica CIIU4.CL 2012</t>
  </si>
  <si>
    <t>SEGÚN SEXO Y RAMA DE ACTIVIDAD ECONÓMICA CIIU4.CL 2012*</t>
  </si>
  <si>
    <t>* Clasificación Industrial Internacional Uniforme CIIU4.CL 2012 (Revisión 4 adaptación chilena) según Clasificador de Actividades Económicas Nacional para Encuestas Sociodemográficas, CAENES.</t>
  </si>
  <si>
    <t>DEF2017</t>
  </si>
  <si>
    <t>NDE 2016</t>
  </si>
  <si>
    <t>DEF 2016</t>
  </si>
  <si>
    <t>EFM 2016</t>
  </si>
  <si>
    <t>FMA 2016</t>
  </si>
  <si>
    <t>MAM 2016</t>
  </si>
  <si>
    <t>AMJ 2016</t>
  </si>
  <si>
    <t>MJJ 2016</t>
  </si>
  <si>
    <t>JJA 2016</t>
  </si>
  <si>
    <t>JAS 2016</t>
  </si>
  <si>
    <t>ASO 2016</t>
  </si>
  <si>
    <t>SON 2016</t>
  </si>
  <si>
    <t>OND 2016</t>
  </si>
  <si>
    <t>TRABAJADORES DEPENDIENTES POR TIPO DE CONTRATO SEGÚN SEXO Y RAMA DE ACTIVIDAD ECONÓMICA CIIU4.CL 2012* MILES</t>
  </si>
  <si>
    <t>Sexo</t>
  </si>
  <si>
    <t>Trimestre</t>
  </si>
  <si>
    <t>Rama de actividad económica CIIU4.CL 2012</t>
  </si>
  <si>
    <t>Anio</t>
  </si>
  <si>
    <t>DEF</t>
  </si>
  <si>
    <t>EFM</t>
  </si>
  <si>
    <t>Contrato escrito % respec total</t>
  </si>
  <si>
    <t>Acuerdo palabra % respec total</t>
  </si>
  <si>
    <t>auxiliares</t>
  </si>
  <si>
    <t>anio</t>
  </si>
  <si>
    <t>ranking</t>
  </si>
  <si>
    <t>Mes</t>
  </si>
  <si>
    <t>mesSTR</t>
  </si>
  <si>
    <t>Dic</t>
  </si>
  <si>
    <t>Ranking Construccion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</si>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</sst>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);\(#,##0.00\);&quot;-&quot;"/>
    <numFmt numFmtId="165" formatCode="0.0%"/>
  </numFmts>
  <fonts count="11">
    <font>
      <sz val="10"/>
      <name val="Arial"/>
    </font>
    <font>
      <sz val="8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Arial"/>
    </font>
    <font>
      <sz val="11"/>
      <color theme="4"/>
      <name val="Calibri"/>
      <family val="2"/>
      <scheme val="minor"/>
    </font>
    <font>
      <sz val="9"/>
      <color theme="4"/>
      <name val="Calibri"/>
      <family val="2"/>
      <scheme val="minor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9" fontId="7" fillId="0" borderId="0" applyFont="0" applyFill="0" applyBorder="0" applyAlignment="0" applyProtection="0"/>
  </cellStyleXfs>
  <cellXfs count="64">
    <xf numFmtId="0" fontId="0" fillId="0" borderId="0" xfId="0"/>
    <xf numFmtId="0" fontId="3" fillId="2" borderId="0" xfId="0" applyFont="1" applyFill="1"/>
    <xf numFmtId="0" fontId="3" fillId="2" borderId="0" xfId="2" applyFont="1" applyFill="1" applyBorder="1"/>
    <xf numFmtId="0" fontId="3" fillId="2" borderId="0" xfId="2" applyFont="1" applyFill="1"/>
    <xf numFmtId="0" fontId="3" fillId="2" borderId="1" xfId="2" applyFont="1" applyFill="1" applyBorder="1"/>
    <xf numFmtId="0" fontId="3" fillId="2" borderId="2" xfId="2" applyFont="1" applyFill="1" applyBorder="1"/>
    <xf numFmtId="0" fontId="3" fillId="2" borderId="3" xfId="2" applyFont="1" applyFill="1" applyBorder="1"/>
    <xf numFmtId="0" fontId="2" fillId="2" borderId="4" xfId="1" applyFont="1" applyFill="1" applyBorder="1" applyAlignment="1">
      <alignment horizontal="left" vertical="center"/>
    </xf>
    <xf numFmtId="4" fontId="3" fillId="2" borderId="0" xfId="1" applyNumberFormat="1" applyFont="1" applyFill="1" applyBorder="1" applyAlignment="1">
      <alignment horizontal="right"/>
    </xf>
    <xf numFmtId="4" fontId="3" fillId="2" borderId="5" xfId="1" applyNumberFormat="1" applyFont="1" applyFill="1" applyBorder="1" applyAlignment="1">
      <alignment horizontal="right"/>
    </xf>
    <xf numFmtId="0" fontId="2" fillId="3" borderId="4" xfId="1" applyFont="1" applyFill="1" applyBorder="1" applyAlignment="1">
      <alignment horizontal="left" vertical="center"/>
    </xf>
    <xf numFmtId="4" fontId="2" fillId="3" borderId="0" xfId="1" applyNumberFormat="1" applyFont="1" applyFill="1" applyBorder="1" applyAlignment="1">
      <alignment horizontal="right"/>
    </xf>
    <xf numFmtId="4" fontId="2" fillId="3" borderId="5" xfId="1" applyNumberFormat="1" applyFont="1" applyFill="1" applyBorder="1" applyAlignment="1">
      <alignment horizontal="right"/>
    </xf>
    <xf numFmtId="0" fontId="3" fillId="2" borderId="4" xfId="1" applyFont="1" applyFill="1" applyBorder="1" applyAlignment="1">
      <alignment vertical="top"/>
    </xf>
    <xf numFmtId="0" fontId="3" fillId="2" borderId="4" xfId="1" applyFont="1" applyFill="1" applyBorder="1" applyAlignment="1">
      <alignment horizontal="left" vertical="top"/>
    </xf>
    <xf numFmtId="0" fontId="3" fillId="2" borderId="4" xfId="1" applyFont="1" applyFill="1" applyBorder="1" applyAlignment="1"/>
    <xf numFmtId="0" fontId="3" fillId="2" borderId="0" xfId="1" applyFont="1" applyFill="1" applyBorder="1"/>
    <xf numFmtId="0" fontId="2" fillId="2" borderId="4" xfId="1" applyFont="1" applyFill="1" applyBorder="1" applyAlignment="1"/>
    <xf numFmtId="0" fontId="3" fillId="2" borderId="5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3" fillId="2" borderId="8" xfId="1" applyFont="1" applyFill="1" applyBorder="1"/>
    <xf numFmtId="0" fontId="3" fillId="2" borderId="0" xfId="1" applyFont="1" applyFill="1"/>
    <xf numFmtId="0" fontId="5" fillId="2" borderId="0" xfId="1" applyFont="1" applyFill="1"/>
    <xf numFmtId="164" fontId="6" fillId="4" borderId="0" xfId="1" applyNumberFormat="1" applyFont="1" applyFill="1" applyBorder="1" applyAlignment="1" applyProtection="1">
      <alignment horizontal="left"/>
    </xf>
    <xf numFmtId="0" fontId="3" fillId="0" borderId="0" xfId="0" applyFont="1" applyFill="1"/>
    <xf numFmtId="0" fontId="2" fillId="0" borderId="0" xfId="2" applyFont="1" applyFill="1" applyBorder="1" applyAlignment="1"/>
    <xf numFmtId="0" fontId="3" fillId="0" borderId="0" xfId="2" applyFont="1" applyFill="1" applyBorder="1"/>
    <xf numFmtId="0" fontId="5" fillId="0" borderId="9" xfId="2" applyFont="1" applyFill="1" applyBorder="1" applyAlignment="1">
      <alignment wrapText="1"/>
    </xf>
    <xf numFmtId="0" fontId="2" fillId="0" borderId="9" xfId="2" applyFont="1" applyFill="1" applyBorder="1" applyAlignment="1">
      <alignment vertical="center" wrapText="1"/>
    </xf>
    <xf numFmtId="0" fontId="3" fillId="0" borderId="0" xfId="2" applyFont="1" applyFill="1"/>
    <xf numFmtId="0" fontId="2" fillId="0" borderId="4" xfId="1" applyFont="1" applyFill="1" applyBorder="1" applyAlignment="1">
      <alignment horizontal="left" vertical="center"/>
    </xf>
    <xf numFmtId="4" fontId="2" fillId="0" borderId="0" xfId="1" applyNumberFormat="1" applyFont="1" applyFill="1" applyBorder="1" applyAlignment="1">
      <alignment horizontal="right"/>
    </xf>
    <xf numFmtId="4" fontId="2" fillId="0" borderId="5" xfId="1" applyNumberFormat="1" applyFont="1" applyFill="1" applyBorder="1" applyAlignment="1">
      <alignment horizontal="right"/>
    </xf>
    <xf numFmtId="165" fontId="3" fillId="0" borderId="0" xfId="3" applyNumberFormat="1" applyFont="1" applyFill="1"/>
    <xf numFmtId="0" fontId="3" fillId="0" borderId="4" xfId="1" applyFont="1" applyFill="1" applyBorder="1" applyAlignment="1">
      <alignment vertical="top"/>
    </xf>
    <xf numFmtId="4" fontId="3" fillId="0" borderId="0" xfId="1" applyNumberFormat="1" applyFont="1" applyFill="1" applyBorder="1" applyAlignment="1">
      <alignment horizontal="right"/>
    </xf>
    <xf numFmtId="4" fontId="3" fillId="0" borderId="5" xfId="1" applyNumberFormat="1" applyFont="1" applyFill="1" applyBorder="1" applyAlignment="1">
      <alignment horizontal="right"/>
    </xf>
    <xf numFmtId="0" fontId="3" fillId="0" borderId="4" xfId="1" applyFont="1" applyFill="1" applyBorder="1" applyAlignment="1">
      <alignment horizontal="left" vertical="top"/>
    </xf>
    <xf numFmtId="0" fontId="3" fillId="0" borderId="4" xfId="1" applyFont="1" applyFill="1" applyBorder="1" applyAlignment="1"/>
    <xf numFmtId="9" fontId="2" fillId="0" borderId="0" xfId="3" applyFont="1" applyFill="1" applyBorder="1" applyAlignment="1">
      <alignment horizontal="right"/>
    </xf>
    <xf numFmtId="0" fontId="3" fillId="0" borderId="0" xfId="0" applyFont="1" applyFill="1" applyBorder="1"/>
    <xf numFmtId="0" fontId="5" fillId="0" borderId="0" xfId="2" applyFont="1" applyFill="1" applyBorder="1" applyAlignment="1">
      <alignment wrapText="1"/>
    </xf>
    <xf numFmtId="0" fontId="2" fillId="0" borderId="0" xfId="2" applyFont="1" applyFill="1" applyBorder="1" applyAlignment="1">
      <alignment vertical="center" wrapText="1"/>
    </xf>
    <xf numFmtId="0" fontId="8" fillId="0" borderId="0" xfId="0" applyFont="1"/>
    <xf numFmtId="0" fontId="3" fillId="0" borderId="4" xfId="1" applyFont="1" applyFill="1" applyBorder="1" applyAlignment="1">
      <alignment vertical="center"/>
    </xf>
    <xf numFmtId="9" fontId="3" fillId="0" borderId="0" xfId="3" applyFont="1" applyFill="1" applyBorder="1" applyAlignment="1">
      <alignment horizontal="right"/>
    </xf>
    <xf numFmtId="0" fontId="2" fillId="2" borderId="0" xfId="2" applyFont="1" applyFill="1" applyBorder="1" applyAlignment="1">
      <alignment horizontal="center"/>
    </xf>
    <xf numFmtId="0" fontId="5" fillId="2" borderId="10" xfId="2" applyFont="1" applyFill="1" applyBorder="1" applyAlignment="1">
      <alignment horizontal="center" wrapText="1"/>
    </xf>
    <xf numFmtId="0" fontId="5" fillId="2" borderId="11" xfId="2" applyFont="1" applyFill="1" applyBorder="1" applyAlignment="1">
      <alignment horizontal="center" wrapText="1"/>
    </xf>
    <xf numFmtId="0" fontId="2" fillId="2" borderId="10" xfId="2" applyFont="1" applyFill="1" applyBorder="1" applyAlignment="1">
      <alignment horizontal="center" vertical="center" wrapText="1"/>
    </xf>
    <xf numFmtId="0" fontId="2" fillId="2" borderId="11" xfId="2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/>
    </xf>
    <xf numFmtId="0" fontId="8" fillId="0" borderId="0" xfId="0" applyFont="1" applyBorder="1"/>
    <xf numFmtId="0" fontId="3" fillId="0" borderId="7" xfId="0" applyFont="1" applyFill="1" applyBorder="1"/>
    <xf numFmtId="0" fontId="3" fillId="0" borderId="6" xfId="1" applyFont="1" applyFill="1" applyBorder="1" applyAlignment="1">
      <alignment vertical="top"/>
    </xf>
    <xf numFmtId="4" fontId="3" fillId="0" borderId="7" xfId="1" applyNumberFormat="1" applyFont="1" applyFill="1" applyBorder="1" applyAlignment="1">
      <alignment horizontal="right"/>
    </xf>
    <xf numFmtId="9" fontId="3" fillId="0" borderId="7" xfId="3" applyFont="1" applyFill="1" applyBorder="1" applyAlignment="1">
      <alignment horizontal="right"/>
    </xf>
    <xf numFmtId="0" fontId="3" fillId="0" borderId="7" xfId="2" applyFont="1" applyFill="1" applyBorder="1"/>
    <xf numFmtId="0" fontId="2" fillId="6" borderId="0" xfId="2" applyFont="1" applyFill="1" applyBorder="1" applyAlignment="1">
      <alignment vertical="center" wrapText="1"/>
    </xf>
    <xf numFmtId="2" fontId="3" fillId="6" borderId="0" xfId="3" applyNumberFormat="1" applyFont="1" applyFill="1" applyBorder="1" applyAlignment="1">
      <alignment horizontal="right"/>
    </xf>
    <xf numFmtId="0" fontId="3" fillId="6" borderId="0" xfId="0" applyFont="1" applyFill="1" applyBorder="1"/>
    <xf numFmtId="0" fontId="0" fillId="7" borderId="0" xfId="0" applyFill="1" applyAlignment="1">
      <alignment horizontal="center"/>
    </xf>
    <xf numFmtId="0" fontId="10" fillId="5" borderId="0" xfId="0" applyFont="1" applyFill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016FB3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zoomScale="70" zoomScaleNormal="70" workbookViewId="0">
      <selection activeCell="E7" sqref="E7"/>
    </sheetView>
  </sheetViews>
  <sheetFormatPr baseColWidth="10" defaultRowHeight="12.75"/>
  <cols>
    <col min="1" max="1" width="133.5703125" style="1" customWidth="1"/>
    <col min="2" max="2" width="17.85546875" style="1" bestFit="1" customWidth="1"/>
    <col min="3" max="4" width="25.7109375" style="1" bestFit="1" customWidth="1"/>
    <col min="5" max="16384" width="11.42578125" style="1"/>
  </cols>
  <sheetData>
    <row r="1" spans="1:6">
      <c r="A1" s="2"/>
      <c r="B1" s="2"/>
      <c r="C1" s="2"/>
      <c r="D1" s="2"/>
      <c r="E1" s="2"/>
      <c r="F1" s="2"/>
    </row>
    <row r="2" spans="1:6">
      <c r="A2" s="47" t="s">
        <v>4</v>
      </c>
      <c r="B2" s="47"/>
      <c r="C2" s="47"/>
      <c r="D2" s="47"/>
      <c r="E2" s="47"/>
      <c r="F2" s="47"/>
    </row>
    <row r="3" spans="1:6">
      <c r="A3" s="47" t="s">
        <v>32</v>
      </c>
      <c r="B3" s="47"/>
      <c r="C3" s="47"/>
      <c r="D3" s="47"/>
      <c r="E3" s="47"/>
      <c r="F3" s="47"/>
    </row>
    <row r="4" spans="1:6">
      <c r="A4" s="47" t="s">
        <v>34</v>
      </c>
      <c r="B4" s="47"/>
      <c r="C4" s="47"/>
      <c r="D4" s="47"/>
      <c r="E4" s="47"/>
      <c r="F4" s="47"/>
    </row>
    <row r="5" spans="1:6">
      <c r="A5" s="47" t="s">
        <v>3</v>
      </c>
      <c r="B5" s="47"/>
      <c r="C5" s="47"/>
      <c r="D5" s="47"/>
      <c r="E5" s="47"/>
      <c r="F5" s="47"/>
    </row>
    <row r="6" spans="1:6">
      <c r="A6" s="3"/>
      <c r="B6" s="3"/>
      <c r="C6" s="3"/>
      <c r="D6" s="3"/>
      <c r="E6" s="3"/>
      <c r="F6" s="3"/>
    </row>
    <row r="7" spans="1:6" ht="12.75" customHeight="1">
      <c r="A7" s="48" t="s">
        <v>31</v>
      </c>
      <c r="B7" s="50" t="s">
        <v>5</v>
      </c>
      <c r="C7" s="50" t="s">
        <v>6</v>
      </c>
      <c r="D7" s="50" t="s">
        <v>7</v>
      </c>
      <c r="E7" s="3"/>
      <c r="F7" s="3"/>
    </row>
    <row r="8" spans="1:6">
      <c r="A8" s="49"/>
      <c r="B8" s="51"/>
      <c r="C8" s="51"/>
      <c r="D8" s="51"/>
      <c r="E8" s="3"/>
      <c r="F8" s="3"/>
    </row>
    <row r="9" spans="1:6">
      <c r="A9" s="4"/>
      <c r="B9" s="5"/>
      <c r="C9" s="5"/>
      <c r="D9" s="6"/>
      <c r="E9" s="3"/>
      <c r="F9" s="3"/>
    </row>
    <row r="10" spans="1:6">
      <c r="A10" s="7" t="s">
        <v>0</v>
      </c>
      <c r="B10" s="8"/>
      <c r="C10" s="8"/>
      <c r="D10" s="9"/>
      <c r="E10" s="3"/>
      <c r="F10" s="3"/>
    </row>
    <row r="11" spans="1:6">
      <c r="A11" s="10" t="s">
        <v>8</v>
      </c>
      <c r="B11" s="11">
        <v>5968.3234720302698</v>
      </c>
      <c r="C11" s="11">
        <v>5067.9277894483794</v>
      </c>
      <c r="D11" s="12">
        <v>900.39568258189001</v>
      </c>
      <c r="E11" s="3"/>
      <c r="F11" s="3"/>
    </row>
    <row r="12" spans="1:6">
      <c r="A12" s="13" t="s">
        <v>9</v>
      </c>
      <c r="B12" s="8">
        <v>568.07164445487001</v>
      </c>
      <c r="C12" s="8">
        <v>411.17346445376</v>
      </c>
      <c r="D12" s="9">
        <v>156.89818000111001</v>
      </c>
      <c r="E12" s="3"/>
      <c r="F12" s="3"/>
    </row>
    <row r="13" spans="1:6">
      <c r="A13" s="13" t="s">
        <v>10</v>
      </c>
      <c r="B13" s="8">
        <v>189.70502899781999</v>
      </c>
      <c r="C13" s="8">
        <v>186.11504986817999</v>
      </c>
      <c r="D13" s="9">
        <v>3.5899791296400001</v>
      </c>
      <c r="E13" s="3"/>
      <c r="F13" s="3"/>
    </row>
    <row r="14" spans="1:6">
      <c r="A14" s="13" t="s">
        <v>11</v>
      </c>
      <c r="B14" s="8">
        <v>642.92016659778005</v>
      </c>
      <c r="C14" s="8">
        <v>587.23195210538995</v>
      </c>
      <c r="D14" s="9">
        <v>55.688214492390003</v>
      </c>
      <c r="E14" s="3"/>
      <c r="F14" s="3"/>
    </row>
    <row r="15" spans="1:6">
      <c r="A15" s="13" t="s">
        <v>12</v>
      </c>
      <c r="B15" s="8">
        <v>41.970990558620002</v>
      </c>
      <c r="C15" s="8">
        <v>40.662510381529998</v>
      </c>
      <c r="D15" s="9">
        <v>1.3084801770900001</v>
      </c>
      <c r="E15" s="3"/>
      <c r="F15" s="3"/>
    </row>
    <row r="16" spans="1:6">
      <c r="A16" s="13" t="s">
        <v>13</v>
      </c>
      <c r="B16" s="8">
        <v>38.165106591010002</v>
      </c>
      <c r="C16" s="8">
        <v>36.157661942369998</v>
      </c>
      <c r="D16" s="9">
        <v>2.0074446486399999</v>
      </c>
      <c r="E16" s="3"/>
      <c r="F16" s="3"/>
    </row>
    <row r="17" spans="1:6">
      <c r="A17" s="13" t="s">
        <v>14</v>
      </c>
      <c r="B17" s="8">
        <v>465.07129955238003</v>
      </c>
      <c r="C17" s="8">
        <v>381.60632448349003</v>
      </c>
      <c r="D17" s="9">
        <v>83.464975068889999</v>
      </c>
      <c r="E17" s="3"/>
      <c r="F17" s="3"/>
    </row>
    <row r="18" spans="1:6">
      <c r="A18" s="13" t="s">
        <v>15</v>
      </c>
      <c r="B18" s="8">
        <v>956.96636564670996</v>
      </c>
      <c r="C18" s="8">
        <v>792.06501746985998</v>
      </c>
      <c r="D18" s="9">
        <v>164.90134817685001</v>
      </c>
      <c r="E18" s="3"/>
      <c r="F18" s="3"/>
    </row>
    <row r="19" spans="1:6">
      <c r="A19" s="13" t="s">
        <v>16</v>
      </c>
      <c r="B19" s="8">
        <v>373.86999841367998</v>
      </c>
      <c r="C19" s="8">
        <v>304.9208053529</v>
      </c>
      <c r="D19" s="9">
        <v>68.949193060780004</v>
      </c>
      <c r="E19" s="3"/>
      <c r="F19" s="3"/>
    </row>
    <row r="20" spans="1:6">
      <c r="A20" s="13" t="s">
        <v>17</v>
      </c>
      <c r="B20" s="8">
        <v>232.31728476341999</v>
      </c>
      <c r="C20" s="8">
        <v>160.47750709237999</v>
      </c>
      <c r="D20" s="9">
        <v>71.839777671039997</v>
      </c>
      <c r="E20" s="3"/>
      <c r="F20" s="3"/>
    </row>
    <row r="21" spans="1:6">
      <c r="A21" s="13" t="s">
        <v>18</v>
      </c>
      <c r="B21" s="8">
        <v>114.69025112193</v>
      </c>
      <c r="C21" s="8">
        <v>107.77504176642</v>
      </c>
      <c r="D21" s="9">
        <v>6.91520935551</v>
      </c>
      <c r="E21" s="3"/>
      <c r="F21" s="3"/>
    </row>
    <row r="22" spans="1:6">
      <c r="A22" s="13" t="s">
        <v>19</v>
      </c>
      <c r="B22" s="8">
        <v>147.76833807262</v>
      </c>
      <c r="C22" s="8">
        <v>142.56134320531999</v>
      </c>
      <c r="D22" s="9">
        <v>5.2069948672999997</v>
      </c>
      <c r="E22" s="3"/>
      <c r="F22" s="3"/>
    </row>
    <row r="23" spans="1:6">
      <c r="A23" s="13" t="s">
        <v>20</v>
      </c>
      <c r="B23" s="8">
        <v>51.647731578639998</v>
      </c>
      <c r="C23" s="8">
        <v>49.23221037527</v>
      </c>
      <c r="D23" s="9">
        <v>2.41552120337</v>
      </c>
      <c r="E23" s="3"/>
      <c r="F23" s="3"/>
    </row>
    <row r="24" spans="1:6">
      <c r="A24" s="13" t="s">
        <v>21</v>
      </c>
      <c r="B24" s="8">
        <v>130.62756457475001</v>
      </c>
      <c r="C24" s="8">
        <v>117.75877301574999</v>
      </c>
      <c r="D24" s="9">
        <v>12.868791559</v>
      </c>
      <c r="E24" s="3"/>
      <c r="F24" s="3"/>
    </row>
    <row r="25" spans="1:6">
      <c r="A25" s="13" t="s">
        <v>22</v>
      </c>
      <c r="B25" s="8">
        <v>121.85916599575</v>
      </c>
      <c r="C25" s="8">
        <v>106.9346623413</v>
      </c>
      <c r="D25" s="9">
        <v>14.92450365445</v>
      </c>
      <c r="E25" s="3"/>
      <c r="F25" s="3"/>
    </row>
    <row r="26" spans="1:6">
      <c r="A26" s="13" t="s">
        <v>23</v>
      </c>
      <c r="B26" s="8">
        <v>448.46700771769002</v>
      </c>
      <c r="C26" s="8">
        <v>433.82379953249</v>
      </c>
      <c r="D26" s="9">
        <v>14.643208185200001</v>
      </c>
      <c r="E26" s="3"/>
      <c r="F26" s="3"/>
    </row>
    <row r="27" spans="1:6">
      <c r="A27" s="13" t="s">
        <v>24</v>
      </c>
      <c r="B27" s="8">
        <v>596.81817255947999</v>
      </c>
      <c r="C27" s="8">
        <v>579.91804196746</v>
      </c>
      <c r="D27" s="9">
        <v>16.900130592019998</v>
      </c>
      <c r="E27" s="3"/>
      <c r="F27" s="3"/>
    </row>
    <row r="28" spans="1:6">
      <c r="A28" s="13" t="s">
        <v>25</v>
      </c>
      <c r="B28" s="8">
        <v>340.29674809759001</v>
      </c>
      <c r="C28" s="8">
        <v>321.96605252760997</v>
      </c>
      <c r="D28" s="9">
        <v>18.330695569980001</v>
      </c>
      <c r="E28" s="3"/>
      <c r="F28" s="3"/>
    </row>
    <row r="29" spans="1:6">
      <c r="A29" s="14" t="s">
        <v>26</v>
      </c>
      <c r="B29" s="8">
        <v>62.671055446490001</v>
      </c>
      <c r="C29" s="8">
        <v>43.8201935182</v>
      </c>
      <c r="D29" s="9">
        <v>18.850861928290001</v>
      </c>
      <c r="E29" s="3"/>
      <c r="F29" s="3"/>
    </row>
    <row r="30" spans="1:6">
      <c r="A30" s="15" t="s">
        <v>27</v>
      </c>
      <c r="B30" s="8">
        <v>115.27249960149</v>
      </c>
      <c r="C30" s="8">
        <v>93.398082221110002</v>
      </c>
      <c r="D30" s="9">
        <v>21.874417380379999</v>
      </c>
      <c r="E30" s="3"/>
      <c r="F30" s="3"/>
    </row>
    <row r="31" spans="1:6">
      <c r="A31" s="15" t="s">
        <v>28</v>
      </c>
      <c r="B31" s="8">
        <v>328.56268230417999</v>
      </c>
      <c r="C31" s="8">
        <v>169.74492644422</v>
      </c>
      <c r="D31" s="9">
        <v>158.81775585995999</v>
      </c>
      <c r="E31" s="3"/>
      <c r="F31" s="3"/>
    </row>
    <row r="32" spans="1:6">
      <c r="A32" s="15" t="s">
        <v>29</v>
      </c>
      <c r="B32" s="8">
        <v>0.58436938337</v>
      </c>
      <c r="C32" s="8">
        <v>0.58436938337</v>
      </c>
      <c r="D32" s="9">
        <v>0</v>
      </c>
      <c r="E32" s="3"/>
      <c r="F32" s="3"/>
    </row>
    <row r="33" spans="1:6">
      <c r="A33" s="14"/>
      <c r="B33" s="16"/>
      <c r="C33" s="8"/>
      <c r="D33" s="9"/>
      <c r="E33" s="3"/>
      <c r="F33" s="3"/>
    </row>
    <row r="34" spans="1:6">
      <c r="A34" s="17" t="s">
        <v>1</v>
      </c>
      <c r="B34" s="16"/>
      <c r="C34" s="16"/>
      <c r="D34" s="18"/>
      <c r="E34" s="3"/>
      <c r="F34" s="3"/>
    </row>
    <row r="35" spans="1:6">
      <c r="A35" s="10" t="s">
        <v>8</v>
      </c>
      <c r="B35" s="11">
        <v>3508.01811275512</v>
      </c>
      <c r="C35" s="11">
        <v>3013.25462130912</v>
      </c>
      <c r="D35" s="12">
        <v>494.76349144599999</v>
      </c>
      <c r="E35" s="3"/>
      <c r="F35" s="3"/>
    </row>
    <row r="36" spans="1:6">
      <c r="A36" s="13" t="s">
        <v>9</v>
      </c>
      <c r="B36" s="8">
        <v>406.79106018141999</v>
      </c>
      <c r="C36" s="8">
        <v>292.86934293766001</v>
      </c>
      <c r="D36" s="9">
        <v>113.92171724376</v>
      </c>
      <c r="E36" s="3"/>
      <c r="F36" s="3"/>
    </row>
    <row r="37" spans="1:6">
      <c r="A37" s="13" t="s">
        <v>10</v>
      </c>
      <c r="B37" s="8">
        <v>172.57908986662</v>
      </c>
      <c r="C37" s="8">
        <v>169.38295834681</v>
      </c>
      <c r="D37" s="9">
        <v>3.1961315198100002</v>
      </c>
      <c r="E37" s="3"/>
      <c r="F37" s="3"/>
    </row>
    <row r="38" spans="1:6">
      <c r="A38" s="13" t="s">
        <v>11</v>
      </c>
      <c r="B38" s="8">
        <v>479.56754201077001</v>
      </c>
      <c r="C38" s="8">
        <v>441.54145585806998</v>
      </c>
      <c r="D38" s="9">
        <v>38.026086152700003</v>
      </c>
      <c r="E38" s="3"/>
      <c r="F38" s="3"/>
    </row>
    <row r="39" spans="1:6">
      <c r="A39" s="13" t="s">
        <v>12</v>
      </c>
      <c r="B39" s="8">
        <v>37.35139019084</v>
      </c>
      <c r="C39" s="8">
        <v>36.113030784400003</v>
      </c>
      <c r="D39" s="9">
        <v>1.2383594064400001</v>
      </c>
      <c r="E39" s="3"/>
      <c r="F39" s="3"/>
    </row>
    <row r="40" spans="1:6">
      <c r="A40" s="13" t="s">
        <v>13</v>
      </c>
      <c r="B40" s="8">
        <v>30.385728922639998</v>
      </c>
      <c r="C40" s="8">
        <v>29.12229691173</v>
      </c>
      <c r="D40" s="9">
        <v>1.2634320109099999</v>
      </c>
      <c r="E40" s="3"/>
      <c r="F40" s="3"/>
    </row>
    <row r="41" spans="1:6">
      <c r="A41" s="13" t="s">
        <v>14</v>
      </c>
      <c r="B41" s="8">
        <v>426.84121911016001</v>
      </c>
      <c r="C41" s="8">
        <v>347.09931294629001</v>
      </c>
      <c r="D41" s="9">
        <v>79.741906163869999</v>
      </c>
      <c r="E41" s="3"/>
      <c r="F41" s="3"/>
    </row>
    <row r="42" spans="1:6">
      <c r="A42" s="13" t="s">
        <v>15</v>
      </c>
      <c r="B42" s="8">
        <v>542.55636325648004</v>
      </c>
      <c r="C42" s="8">
        <v>447.23806552580999</v>
      </c>
      <c r="D42" s="9">
        <v>95.318297730669997</v>
      </c>
      <c r="E42" s="3"/>
      <c r="F42" s="3"/>
    </row>
    <row r="43" spans="1:6">
      <c r="A43" s="13" t="s">
        <v>16</v>
      </c>
      <c r="B43" s="8">
        <v>312.80331207018997</v>
      </c>
      <c r="C43" s="8">
        <v>252.60210285136</v>
      </c>
      <c r="D43" s="9">
        <v>60.201209218830002</v>
      </c>
      <c r="E43" s="3"/>
      <c r="F43" s="3"/>
    </row>
    <row r="44" spans="1:6">
      <c r="A44" s="13" t="s">
        <v>17</v>
      </c>
      <c r="B44" s="8">
        <v>103.38756939496</v>
      </c>
      <c r="C44" s="8">
        <v>72.94332753818</v>
      </c>
      <c r="D44" s="9">
        <v>30.44424185678</v>
      </c>
      <c r="E44" s="3"/>
      <c r="F44" s="3"/>
    </row>
    <row r="45" spans="1:6">
      <c r="A45" s="13" t="s">
        <v>18</v>
      </c>
      <c r="B45" s="8">
        <v>81.353034656779997</v>
      </c>
      <c r="C45" s="8">
        <v>77.727505340929994</v>
      </c>
      <c r="D45" s="9">
        <v>3.6255293158500002</v>
      </c>
      <c r="E45" s="3"/>
      <c r="F45" s="3"/>
    </row>
    <row r="46" spans="1:6">
      <c r="A46" s="13" t="s">
        <v>19</v>
      </c>
      <c r="B46" s="8">
        <v>67.485698942029998</v>
      </c>
      <c r="C46" s="8">
        <v>66.484629988489999</v>
      </c>
      <c r="D46" s="9">
        <v>1.0010689535399999</v>
      </c>
      <c r="E46" s="3"/>
      <c r="F46" s="3"/>
    </row>
    <row r="47" spans="1:6">
      <c r="A47" s="13" t="s">
        <v>20</v>
      </c>
      <c r="B47" s="8">
        <v>30.985471110260001</v>
      </c>
      <c r="C47" s="8">
        <v>29.559683096739999</v>
      </c>
      <c r="D47" s="9">
        <v>1.4257880135200001</v>
      </c>
      <c r="E47" s="3"/>
      <c r="F47" s="3"/>
    </row>
    <row r="48" spans="1:6">
      <c r="A48" s="13" t="s">
        <v>21</v>
      </c>
      <c r="B48" s="8">
        <v>71.222809616009997</v>
      </c>
      <c r="C48" s="8">
        <v>64.38406244942</v>
      </c>
      <c r="D48" s="9">
        <v>6.8387471665900001</v>
      </c>
      <c r="E48" s="3"/>
      <c r="F48" s="3"/>
    </row>
    <row r="49" spans="1:6">
      <c r="A49" s="13" t="s">
        <v>22</v>
      </c>
      <c r="B49" s="8">
        <v>65.427817456100001</v>
      </c>
      <c r="C49" s="8">
        <v>59.683238259520003</v>
      </c>
      <c r="D49" s="9">
        <v>5.7445791965800002</v>
      </c>
      <c r="E49" s="3"/>
      <c r="F49" s="3"/>
    </row>
    <row r="50" spans="1:6">
      <c r="A50" s="13" t="s">
        <v>23</v>
      </c>
      <c r="B50" s="8">
        <v>273.53438508648998</v>
      </c>
      <c r="C50" s="8">
        <v>265.03153874838</v>
      </c>
      <c r="D50" s="9">
        <v>8.5028463381100003</v>
      </c>
      <c r="E50" s="3"/>
      <c r="F50" s="3"/>
    </row>
    <row r="51" spans="1:6">
      <c r="A51" s="13" t="s">
        <v>24</v>
      </c>
      <c r="B51" s="8">
        <v>173.94412372135</v>
      </c>
      <c r="C51" s="8">
        <v>167.07739758494</v>
      </c>
      <c r="D51" s="9">
        <v>6.8667261364099996</v>
      </c>
      <c r="E51" s="3"/>
      <c r="F51" s="3"/>
    </row>
    <row r="52" spans="1:6">
      <c r="A52" s="13" t="s">
        <v>25</v>
      </c>
      <c r="B52" s="8">
        <v>90.717273410800004</v>
      </c>
      <c r="C52" s="8">
        <v>85.729864993139998</v>
      </c>
      <c r="D52" s="9">
        <v>4.9874084176600002</v>
      </c>
      <c r="E52" s="3"/>
      <c r="F52" s="3"/>
    </row>
    <row r="53" spans="1:6">
      <c r="A53" s="14" t="s">
        <v>26</v>
      </c>
      <c r="B53" s="8">
        <v>39.79513557197</v>
      </c>
      <c r="C53" s="8">
        <v>27.134499332059999</v>
      </c>
      <c r="D53" s="9">
        <v>12.66063623991</v>
      </c>
      <c r="E53" s="3"/>
      <c r="F53" s="3"/>
    </row>
    <row r="54" spans="1:6">
      <c r="A54" s="15" t="s">
        <v>27</v>
      </c>
      <c r="B54" s="8">
        <v>69.250393233020006</v>
      </c>
      <c r="C54" s="8">
        <v>60.711683722499998</v>
      </c>
      <c r="D54" s="9">
        <v>8.5387095105200004</v>
      </c>
      <c r="E54" s="3"/>
      <c r="F54" s="3"/>
    </row>
    <row r="55" spans="1:6">
      <c r="A55" s="15" t="s">
        <v>28</v>
      </c>
      <c r="B55" s="8">
        <v>32.038694946230002</v>
      </c>
      <c r="C55" s="8">
        <v>20.818624092690001</v>
      </c>
      <c r="D55" s="9">
        <v>11.220070853539999</v>
      </c>
      <c r="E55" s="3"/>
      <c r="F55" s="3"/>
    </row>
    <row r="56" spans="1:6">
      <c r="A56" s="15" t="s">
        <v>29</v>
      </c>
      <c r="B56" s="8">
        <v>0</v>
      </c>
      <c r="C56" s="8">
        <v>0</v>
      </c>
      <c r="D56" s="9">
        <v>0</v>
      </c>
      <c r="E56" s="3"/>
      <c r="F56" s="3"/>
    </row>
    <row r="57" spans="1:6">
      <c r="A57" s="15"/>
      <c r="B57" s="8"/>
      <c r="C57" s="8"/>
      <c r="D57" s="9"/>
      <c r="E57" s="3"/>
      <c r="F57" s="3"/>
    </row>
    <row r="58" spans="1:6">
      <c r="A58" s="7" t="s">
        <v>2</v>
      </c>
      <c r="B58" s="16"/>
      <c r="C58" s="16"/>
      <c r="D58" s="18"/>
      <c r="E58" s="3"/>
      <c r="F58" s="3"/>
    </row>
    <row r="59" spans="1:6">
      <c r="A59" s="10" t="s">
        <v>8</v>
      </c>
      <c r="B59" s="11">
        <v>2460.3053592751512</v>
      </c>
      <c r="C59" s="11">
        <v>2054.6731681392612</v>
      </c>
      <c r="D59" s="12">
        <v>405.63219113589003</v>
      </c>
      <c r="E59" s="3"/>
      <c r="F59" s="3"/>
    </row>
    <row r="60" spans="1:6">
      <c r="A60" s="13" t="s">
        <v>9</v>
      </c>
      <c r="B60" s="8">
        <v>161.28058427344999</v>
      </c>
      <c r="C60" s="8">
        <v>118.3041215161</v>
      </c>
      <c r="D60" s="9">
        <v>42.976462757349999</v>
      </c>
      <c r="E60" s="3"/>
      <c r="F60" s="3"/>
    </row>
    <row r="61" spans="1:6">
      <c r="A61" s="13" t="s">
        <v>10</v>
      </c>
      <c r="B61" s="8">
        <v>17.125939131199999</v>
      </c>
      <c r="C61" s="8">
        <v>16.732091521369998</v>
      </c>
      <c r="D61" s="9">
        <v>0.39384760983</v>
      </c>
      <c r="E61" s="3"/>
      <c r="F61" s="3"/>
    </row>
    <row r="62" spans="1:6">
      <c r="A62" s="13" t="s">
        <v>11</v>
      </c>
      <c r="B62" s="8">
        <v>163.35262458701001</v>
      </c>
      <c r="C62" s="8">
        <v>145.69049624732</v>
      </c>
      <c r="D62" s="9">
        <v>17.66212833969</v>
      </c>
      <c r="E62" s="3"/>
      <c r="F62" s="3"/>
    </row>
    <row r="63" spans="1:6">
      <c r="A63" s="13" t="s">
        <v>12</v>
      </c>
      <c r="B63" s="8">
        <v>4.6196003677800004</v>
      </c>
      <c r="C63" s="8">
        <v>4.5494795971300004</v>
      </c>
      <c r="D63" s="9">
        <v>7.0120770649999997E-2</v>
      </c>
      <c r="E63" s="3"/>
      <c r="F63" s="3"/>
    </row>
    <row r="64" spans="1:6">
      <c r="A64" s="13" t="s">
        <v>13</v>
      </c>
      <c r="B64" s="8">
        <v>7.7793776683700004</v>
      </c>
      <c r="C64" s="8">
        <v>7.0353650306400004</v>
      </c>
      <c r="D64" s="9">
        <v>0.74401263773000004</v>
      </c>
      <c r="E64" s="3"/>
      <c r="F64" s="3"/>
    </row>
    <row r="65" spans="1:6">
      <c r="A65" s="13" t="s">
        <v>14</v>
      </c>
      <c r="B65" s="8">
        <v>38.23008044222</v>
      </c>
      <c r="C65" s="8">
        <v>34.5070115372</v>
      </c>
      <c r="D65" s="9">
        <v>3.7230689050199999</v>
      </c>
      <c r="E65" s="3"/>
      <c r="F65" s="3"/>
    </row>
    <row r="66" spans="1:6">
      <c r="A66" s="13" t="s">
        <v>15</v>
      </c>
      <c r="B66" s="8">
        <v>414.41000239022998</v>
      </c>
      <c r="C66" s="8">
        <v>344.82695194404999</v>
      </c>
      <c r="D66" s="9">
        <v>69.583050446179996</v>
      </c>
      <c r="E66" s="3"/>
      <c r="F66" s="3"/>
    </row>
    <row r="67" spans="1:6">
      <c r="A67" s="13" t="s">
        <v>16</v>
      </c>
      <c r="B67" s="8">
        <v>61.066686343489998</v>
      </c>
      <c r="C67" s="8">
        <v>52.318702501540002</v>
      </c>
      <c r="D67" s="9">
        <v>8.7479838419499991</v>
      </c>
      <c r="E67" s="3"/>
      <c r="F67" s="3"/>
    </row>
    <row r="68" spans="1:6">
      <c r="A68" s="13" t="s">
        <v>17</v>
      </c>
      <c r="B68" s="8">
        <v>128.92971536845999</v>
      </c>
      <c r="C68" s="8">
        <v>87.534179554199994</v>
      </c>
      <c r="D68" s="9">
        <v>41.395535814260001</v>
      </c>
      <c r="E68" s="3"/>
      <c r="F68" s="3"/>
    </row>
    <row r="69" spans="1:6">
      <c r="A69" s="13" t="s">
        <v>18</v>
      </c>
      <c r="B69" s="8">
        <v>33.33721646515</v>
      </c>
      <c r="C69" s="8">
        <v>30.047536425490001</v>
      </c>
      <c r="D69" s="9">
        <v>3.2896800396599999</v>
      </c>
      <c r="E69" s="3"/>
      <c r="F69" s="3"/>
    </row>
    <row r="70" spans="1:6">
      <c r="A70" s="13" t="s">
        <v>19</v>
      </c>
      <c r="B70" s="8">
        <v>80.282639130589999</v>
      </c>
      <c r="C70" s="8">
        <v>76.076713216830001</v>
      </c>
      <c r="D70" s="9">
        <v>4.2059259137599998</v>
      </c>
      <c r="E70" s="3"/>
      <c r="F70" s="3"/>
    </row>
    <row r="71" spans="1:6">
      <c r="A71" s="13" t="s">
        <v>20</v>
      </c>
      <c r="B71" s="8">
        <v>20.662260468380001</v>
      </c>
      <c r="C71" s="8">
        <v>19.672527278530001</v>
      </c>
      <c r="D71" s="9">
        <v>0.98973318985000003</v>
      </c>
      <c r="E71" s="3"/>
      <c r="F71" s="3"/>
    </row>
    <row r="72" spans="1:6">
      <c r="A72" s="13" t="s">
        <v>21</v>
      </c>
      <c r="B72" s="8">
        <v>59.40475495874</v>
      </c>
      <c r="C72" s="8">
        <v>53.374710566330002</v>
      </c>
      <c r="D72" s="9">
        <v>6.0300443924099998</v>
      </c>
      <c r="E72" s="3"/>
      <c r="F72" s="3"/>
    </row>
    <row r="73" spans="1:6">
      <c r="A73" s="13" t="s">
        <v>22</v>
      </c>
      <c r="B73" s="8">
        <v>56.431348539650003</v>
      </c>
      <c r="C73" s="8">
        <v>47.251424081780002</v>
      </c>
      <c r="D73" s="9">
        <v>9.1799244578699994</v>
      </c>
      <c r="E73" s="3"/>
      <c r="F73" s="3"/>
    </row>
    <row r="74" spans="1:6">
      <c r="A74" s="13" t="s">
        <v>23</v>
      </c>
      <c r="B74" s="8">
        <v>174.93262263119999</v>
      </c>
      <c r="C74" s="8">
        <v>168.79226078411</v>
      </c>
      <c r="D74" s="9">
        <v>6.1403618470900003</v>
      </c>
      <c r="E74" s="3"/>
      <c r="F74" s="3"/>
    </row>
    <row r="75" spans="1:6">
      <c r="A75" s="13" t="s">
        <v>24</v>
      </c>
      <c r="B75" s="8">
        <v>422.87404883813002</v>
      </c>
      <c r="C75" s="8">
        <v>412.84064438252</v>
      </c>
      <c r="D75" s="9">
        <v>10.03340445561</v>
      </c>
      <c r="E75" s="3"/>
      <c r="F75" s="3"/>
    </row>
    <row r="76" spans="1:6">
      <c r="A76" s="13" t="s">
        <v>25</v>
      </c>
      <c r="B76" s="8">
        <v>249.57947468679001</v>
      </c>
      <c r="C76" s="8">
        <v>236.23618753446999</v>
      </c>
      <c r="D76" s="9">
        <v>13.34328715232</v>
      </c>
      <c r="E76" s="3"/>
      <c r="F76" s="3"/>
    </row>
    <row r="77" spans="1:6">
      <c r="A77" s="14" t="s">
        <v>26</v>
      </c>
      <c r="B77" s="8">
        <v>22.875919874520001</v>
      </c>
      <c r="C77" s="8">
        <v>16.685694186140001</v>
      </c>
      <c r="D77" s="9">
        <v>6.19022568838</v>
      </c>
      <c r="E77" s="3"/>
      <c r="F77" s="3"/>
    </row>
    <row r="78" spans="1:6">
      <c r="A78" s="15" t="s">
        <v>27</v>
      </c>
      <c r="B78" s="8">
        <v>46.022106368469998</v>
      </c>
      <c r="C78" s="8">
        <v>32.686398498609996</v>
      </c>
      <c r="D78" s="9">
        <v>13.33570786986</v>
      </c>
      <c r="E78" s="3"/>
      <c r="F78" s="3"/>
    </row>
    <row r="79" spans="1:6">
      <c r="A79" s="15" t="s">
        <v>28</v>
      </c>
      <c r="B79" s="8">
        <v>296.52398735794998</v>
      </c>
      <c r="C79" s="8">
        <v>148.92630235153001</v>
      </c>
      <c r="D79" s="9">
        <v>147.59768500641999</v>
      </c>
      <c r="E79" s="3"/>
      <c r="F79" s="3"/>
    </row>
    <row r="80" spans="1:6">
      <c r="A80" s="15" t="s">
        <v>29</v>
      </c>
      <c r="B80" s="8">
        <v>0.58436938337</v>
      </c>
      <c r="C80" s="8">
        <v>0.58436938337</v>
      </c>
      <c r="D80" s="9">
        <v>0</v>
      </c>
      <c r="E80" s="3"/>
      <c r="F80" s="3"/>
    </row>
    <row r="81" spans="1:6">
      <c r="A81" s="19"/>
      <c r="B81" s="20"/>
      <c r="C81" s="20"/>
      <c r="D81" s="21"/>
      <c r="E81" s="3"/>
      <c r="F81" s="3"/>
    </row>
    <row r="82" spans="1:6">
      <c r="A82" s="23" t="s">
        <v>30</v>
      </c>
      <c r="B82" s="22"/>
      <c r="C82" s="22"/>
      <c r="D82" s="22"/>
      <c r="E82" s="3"/>
      <c r="F82" s="3"/>
    </row>
    <row r="83" spans="1:6">
      <c r="A83" s="24" t="s">
        <v>33</v>
      </c>
      <c r="B83" s="3"/>
      <c r="C83" s="3"/>
      <c r="D83" s="3"/>
      <c r="E83" s="3"/>
      <c r="F83" s="3"/>
    </row>
    <row r="84" spans="1:6">
      <c r="A84" s="3"/>
      <c r="B84" s="3"/>
      <c r="C84" s="3"/>
      <c r="D84" s="3"/>
      <c r="E84" s="3"/>
      <c r="F84" s="3"/>
    </row>
  </sheetData>
  <mergeCells count="8">
    <mergeCell ref="A2:F2"/>
    <mergeCell ref="A3:F3"/>
    <mergeCell ref="A4:F4"/>
    <mergeCell ref="A5:F5"/>
    <mergeCell ref="A7:A8"/>
    <mergeCell ref="B7:B8"/>
    <mergeCell ref="C7:C8"/>
    <mergeCell ref="D7:D8"/>
  </mergeCells>
  <phoneticPr fontId="1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5"/>
  <sheetViews>
    <sheetView showGridLines="0" topLeftCell="A242" zoomScale="70" zoomScaleNormal="70" workbookViewId="0">
      <selection activeCell="D9" sqref="D9:D11"/>
    </sheetView>
  </sheetViews>
  <sheetFormatPr baseColWidth="10" defaultRowHeight="12.75"/>
  <cols>
    <col min="1" max="2" width="11.42578125" style="25"/>
    <col min="3" max="3" width="13.42578125" style="25" bestFit="1" customWidth="1"/>
    <col min="4" max="4" width="133.5703125" style="25" customWidth="1"/>
    <col min="5" max="5" width="17.85546875" style="25" bestFit="1" customWidth="1"/>
    <col min="6" max="6" width="25.7109375" style="25" bestFit="1" customWidth="1"/>
    <col min="7" max="7" width="25.7109375" style="25" customWidth="1"/>
    <col min="8" max="8" width="25.7109375" style="25" bestFit="1" customWidth="1"/>
    <col min="9" max="16384" width="11.42578125" style="25"/>
  </cols>
  <sheetData>
    <row r="1" spans="1:10">
      <c r="B1" s="26" t="s">
        <v>47</v>
      </c>
      <c r="C1" s="26"/>
      <c r="D1" s="26"/>
      <c r="E1" s="26"/>
      <c r="F1" s="26"/>
      <c r="G1" s="26"/>
      <c r="H1" s="26"/>
      <c r="I1" s="27"/>
      <c r="J1" s="27"/>
    </row>
    <row r="3" spans="1:10" ht="51">
      <c r="A3" s="25" t="s">
        <v>51</v>
      </c>
      <c r="B3" s="25" t="s">
        <v>49</v>
      </c>
      <c r="C3" s="25" t="s">
        <v>48</v>
      </c>
      <c r="D3" s="28" t="s">
        <v>50</v>
      </c>
      <c r="E3" s="29" t="s">
        <v>5</v>
      </c>
      <c r="F3" s="29" t="s">
        <v>6</v>
      </c>
      <c r="G3" s="29" t="s">
        <v>54</v>
      </c>
      <c r="H3" s="29" t="s">
        <v>7</v>
      </c>
      <c r="I3" s="29" t="s">
        <v>55</v>
      </c>
      <c r="J3" s="30"/>
    </row>
    <row r="4" spans="1:10">
      <c r="A4" s="25">
        <v>2017</v>
      </c>
      <c r="B4" s="25" t="s">
        <v>52</v>
      </c>
      <c r="C4" s="25" t="s">
        <v>0</v>
      </c>
      <c r="D4" s="31" t="s">
        <v>8</v>
      </c>
      <c r="E4" s="32">
        <v>5968.3234720302698</v>
      </c>
      <c r="F4" s="32">
        <v>5067.9277894483794</v>
      </c>
      <c r="G4" s="40">
        <f>F4/$E4</f>
        <v>0.84913758666039607</v>
      </c>
      <c r="H4" s="33">
        <v>900.39568258189001</v>
      </c>
      <c r="I4" s="34">
        <f>H4/$E4</f>
        <v>0.15086241333960382</v>
      </c>
      <c r="J4" s="30"/>
    </row>
    <row r="5" spans="1:10">
      <c r="A5" s="25">
        <v>2017</v>
      </c>
      <c r="B5" s="25" t="s">
        <v>52</v>
      </c>
      <c r="C5" s="25" t="s">
        <v>0</v>
      </c>
      <c r="D5" s="35" t="s">
        <v>9</v>
      </c>
      <c r="E5" s="36">
        <v>568.07164445487001</v>
      </c>
      <c r="F5" s="36">
        <v>411.17346445376</v>
      </c>
      <c r="G5" s="40">
        <f t="shared" ref="G5:G68" si="0">F5/$E5</f>
        <v>0.7238056475223793</v>
      </c>
      <c r="H5" s="37">
        <v>156.89818000111001</v>
      </c>
      <c r="I5" s="34">
        <f t="shared" ref="I5:I68" si="1">H5/$E5</f>
        <v>0.2761943524776207</v>
      </c>
      <c r="J5" s="30"/>
    </row>
    <row r="6" spans="1:10">
      <c r="A6" s="25">
        <v>2017</v>
      </c>
      <c r="B6" s="25" t="s">
        <v>52</v>
      </c>
      <c r="C6" s="25" t="s">
        <v>0</v>
      </c>
      <c r="D6" s="35" t="s">
        <v>10</v>
      </c>
      <c r="E6" s="36">
        <v>189.70502899781999</v>
      </c>
      <c r="F6" s="36">
        <v>186.11504986817999</v>
      </c>
      <c r="G6" s="40">
        <f t="shared" si="0"/>
        <v>0.98107599388057731</v>
      </c>
      <c r="H6" s="37">
        <v>3.5899791296400001</v>
      </c>
      <c r="I6" s="34">
        <f t="shared" si="1"/>
        <v>1.8924006119422666E-2</v>
      </c>
      <c r="J6" s="30"/>
    </row>
    <row r="7" spans="1:10">
      <c r="A7" s="25">
        <v>2017</v>
      </c>
      <c r="B7" s="25" t="s">
        <v>52</v>
      </c>
      <c r="C7" s="25" t="s">
        <v>0</v>
      </c>
      <c r="D7" s="35" t="s">
        <v>11</v>
      </c>
      <c r="E7" s="36">
        <v>642.92016659778005</v>
      </c>
      <c r="F7" s="36">
        <v>587.23195210538995</v>
      </c>
      <c r="G7" s="40">
        <f t="shared" si="0"/>
        <v>0.91338238029290275</v>
      </c>
      <c r="H7" s="37">
        <v>55.688214492390003</v>
      </c>
      <c r="I7" s="34">
        <f t="shared" si="1"/>
        <v>8.6617619707097068E-2</v>
      </c>
      <c r="J7" s="30"/>
    </row>
    <row r="8" spans="1:10">
      <c r="A8" s="25">
        <v>2017</v>
      </c>
      <c r="B8" s="25" t="s">
        <v>52</v>
      </c>
      <c r="C8" s="25" t="s">
        <v>0</v>
      </c>
      <c r="D8" s="35" t="s">
        <v>12</v>
      </c>
      <c r="E8" s="36">
        <v>41.970990558620002</v>
      </c>
      <c r="F8" s="36">
        <v>40.662510381529998</v>
      </c>
      <c r="G8" s="40">
        <f t="shared" si="0"/>
        <v>0.96882417689755318</v>
      </c>
      <c r="H8" s="37">
        <v>1.3084801770900001</v>
      </c>
      <c r="I8" s="34">
        <f t="shared" si="1"/>
        <v>3.1175823102446754E-2</v>
      </c>
      <c r="J8" s="30"/>
    </row>
    <row r="9" spans="1:10">
      <c r="A9" s="25">
        <v>2017</v>
      </c>
      <c r="B9" s="25" t="s">
        <v>52</v>
      </c>
      <c r="C9" s="25" t="s">
        <v>0</v>
      </c>
      <c r="D9" s="35" t="s">
        <v>13</v>
      </c>
      <c r="E9" s="36">
        <v>38.165106591010002</v>
      </c>
      <c r="F9" s="36">
        <v>36.157661942369998</v>
      </c>
      <c r="G9" s="40">
        <f t="shared" si="0"/>
        <v>0.94740104697852812</v>
      </c>
      <c r="H9" s="37">
        <v>2.0074446486399999</v>
      </c>
      <c r="I9" s="34">
        <f t="shared" si="1"/>
        <v>5.2598953021471828E-2</v>
      </c>
      <c r="J9" s="30"/>
    </row>
    <row r="10" spans="1:10">
      <c r="A10" s="25">
        <v>2017</v>
      </c>
      <c r="B10" s="25" t="s">
        <v>52</v>
      </c>
      <c r="C10" s="25" t="s">
        <v>0</v>
      </c>
      <c r="D10" s="35" t="s">
        <v>14</v>
      </c>
      <c r="E10" s="36">
        <v>465.07129955238003</v>
      </c>
      <c r="F10" s="36">
        <v>381.60632448349003</v>
      </c>
      <c r="G10" s="40">
        <f t="shared" si="0"/>
        <v>0.82053294806791333</v>
      </c>
      <c r="H10" s="37">
        <v>83.464975068889999</v>
      </c>
      <c r="I10" s="34">
        <f t="shared" si="1"/>
        <v>0.17946705193208662</v>
      </c>
      <c r="J10" s="30"/>
    </row>
    <row r="11" spans="1:10">
      <c r="A11" s="25">
        <v>2017</v>
      </c>
      <c r="B11" s="25" t="s">
        <v>52</v>
      </c>
      <c r="C11" s="25" t="s">
        <v>0</v>
      </c>
      <c r="D11" s="35" t="s">
        <v>15</v>
      </c>
      <c r="E11" s="36">
        <v>956.96636564670996</v>
      </c>
      <c r="F11" s="36">
        <v>792.06501746985998</v>
      </c>
      <c r="G11" s="40">
        <f t="shared" si="0"/>
        <v>0.82768323517262699</v>
      </c>
      <c r="H11" s="37">
        <v>164.90134817685001</v>
      </c>
      <c r="I11" s="34">
        <f t="shared" si="1"/>
        <v>0.17231676482737304</v>
      </c>
      <c r="J11" s="30"/>
    </row>
    <row r="12" spans="1:10">
      <c r="A12" s="25">
        <v>2017</v>
      </c>
      <c r="B12" s="25" t="s">
        <v>52</v>
      </c>
      <c r="C12" s="25" t="s">
        <v>0</v>
      </c>
      <c r="D12" s="35" t="s">
        <v>16</v>
      </c>
      <c r="E12" s="36">
        <v>373.86999841367998</v>
      </c>
      <c r="F12" s="36">
        <v>304.9208053529</v>
      </c>
      <c r="G12" s="40">
        <f t="shared" si="0"/>
        <v>0.81557976474889804</v>
      </c>
      <c r="H12" s="37">
        <v>68.949193060780004</v>
      </c>
      <c r="I12" s="34">
        <f t="shared" si="1"/>
        <v>0.18442023525110202</v>
      </c>
      <c r="J12" s="30"/>
    </row>
    <row r="13" spans="1:10">
      <c r="A13" s="25">
        <v>2017</v>
      </c>
      <c r="B13" s="25" t="s">
        <v>52</v>
      </c>
      <c r="C13" s="25" t="s">
        <v>0</v>
      </c>
      <c r="D13" s="35" t="s">
        <v>17</v>
      </c>
      <c r="E13" s="36">
        <v>232.31728476341999</v>
      </c>
      <c r="F13" s="36">
        <v>160.47750709237999</v>
      </c>
      <c r="G13" s="40">
        <f t="shared" si="0"/>
        <v>0.69076869272039765</v>
      </c>
      <c r="H13" s="37">
        <v>71.839777671039997</v>
      </c>
      <c r="I13" s="34">
        <f t="shared" si="1"/>
        <v>0.3092313072796023</v>
      </c>
      <c r="J13" s="30"/>
    </row>
    <row r="14" spans="1:10">
      <c r="A14" s="25">
        <v>2017</v>
      </c>
      <c r="B14" s="25" t="s">
        <v>52</v>
      </c>
      <c r="C14" s="25" t="s">
        <v>0</v>
      </c>
      <c r="D14" s="35" t="s">
        <v>18</v>
      </c>
      <c r="E14" s="36">
        <v>114.69025112193</v>
      </c>
      <c r="F14" s="36">
        <v>107.77504176642</v>
      </c>
      <c r="G14" s="40">
        <f t="shared" si="0"/>
        <v>0.93970534297498165</v>
      </c>
      <c r="H14" s="37">
        <v>6.91520935551</v>
      </c>
      <c r="I14" s="34">
        <f t="shared" si="1"/>
        <v>6.0294657025018392E-2</v>
      </c>
      <c r="J14" s="30"/>
    </row>
    <row r="15" spans="1:10">
      <c r="A15" s="25">
        <v>2017</v>
      </c>
      <c r="B15" s="25" t="s">
        <v>52</v>
      </c>
      <c r="C15" s="25" t="s">
        <v>0</v>
      </c>
      <c r="D15" s="35" t="s">
        <v>19</v>
      </c>
      <c r="E15" s="36">
        <v>147.76833807262</v>
      </c>
      <c r="F15" s="36">
        <v>142.56134320531999</v>
      </c>
      <c r="G15" s="40">
        <f t="shared" si="0"/>
        <v>0.96476244549261247</v>
      </c>
      <c r="H15" s="37">
        <v>5.2069948672999997</v>
      </c>
      <c r="I15" s="34">
        <f t="shared" si="1"/>
        <v>3.5237554507387428E-2</v>
      </c>
      <c r="J15" s="30"/>
    </row>
    <row r="16" spans="1:10">
      <c r="A16" s="25">
        <v>2017</v>
      </c>
      <c r="B16" s="25" t="s">
        <v>52</v>
      </c>
      <c r="C16" s="25" t="s">
        <v>0</v>
      </c>
      <c r="D16" s="35" t="s">
        <v>20</v>
      </c>
      <c r="E16" s="36">
        <v>51.647731578639998</v>
      </c>
      <c r="F16" s="36">
        <v>49.23221037527</v>
      </c>
      <c r="G16" s="40">
        <f t="shared" si="0"/>
        <v>0.95323083648519835</v>
      </c>
      <c r="H16" s="37">
        <v>2.41552120337</v>
      </c>
      <c r="I16" s="34">
        <f t="shared" si="1"/>
        <v>4.6769163514801669E-2</v>
      </c>
      <c r="J16" s="30"/>
    </row>
    <row r="17" spans="1:10">
      <c r="A17" s="25">
        <v>2017</v>
      </c>
      <c r="B17" s="25" t="s">
        <v>52</v>
      </c>
      <c r="C17" s="25" t="s">
        <v>0</v>
      </c>
      <c r="D17" s="35" t="s">
        <v>21</v>
      </c>
      <c r="E17" s="36">
        <v>130.62756457475001</v>
      </c>
      <c r="F17" s="36">
        <v>117.75877301574999</v>
      </c>
      <c r="G17" s="40">
        <f t="shared" si="0"/>
        <v>0.90148486959170082</v>
      </c>
      <c r="H17" s="37">
        <v>12.868791559</v>
      </c>
      <c r="I17" s="34">
        <f t="shared" si="1"/>
        <v>9.8515130408299026E-2</v>
      </c>
      <c r="J17" s="30"/>
    </row>
    <row r="18" spans="1:10">
      <c r="A18" s="25">
        <v>2017</v>
      </c>
      <c r="B18" s="25" t="s">
        <v>52</v>
      </c>
      <c r="C18" s="25" t="s">
        <v>0</v>
      </c>
      <c r="D18" s="35" t="s">
        <v>22</v>
      </c>
      <c r="E18" s="36">
        <v>121.85916599575</v>
      </c>
      <c r="F18" s="36">
        <v>106.9346623413</v>
      </c>
      <c r="G18" s="40">
        <f t="shared" si="0"/>
        <v>0.87752662237184098</v>
      </c>
      <c r="H18" s="37">
        <v>14.92450365445</v>
      </c>
      <c r="I18" s="34">
        <f t="shared" si="1"/>
        <v>0.12247337762815898</v>
      </c>
      <c r="J18" s="30"/>
    </row>
    <row r="19" spans="1:10">
      <c r="A19" s="25">
        <v>2017</v>
      </c>
      <c r="B19" s="25" t="s">
        <v>52</v>
      </c>
      <c r="C19" s="25" t="s">
        <v>0</v>
      </c>
      <c r="D19" s="35" t="s">
        <v>23</v>
      </c>
      <c r="E19" s="36">
        <v>448.46700771769002</v>
      </c>
      <c r="F19" s="36">
        <v>433.82379953249</v>
      </c>
      <c r="G19" s="40">
        <f t="shared" si="0"/>
        <v>0.9673483044834863</v>
      </c>
      <c r="H19" s="37">
        <v>14.643208185200001</v>
      </c>
      <c r="I19" s="34">
        <f t="shared" si="1"/>
        <v>3.2651695516513667E-2</v>
      </c>
      <c r="J19" s="30"/>
    </row>
    <row r="20" spans="1:10">
      <c r="A20" s="25">
        <v>2017</v>
      </c>
      <c r="B20" s="25" t="s">
        <v>52</v>
      </c>
      <c r="C20" s="25" t="s">
        <v>0</v>
      </c>
      <c r="D20" s="35" t="s">
        <v>24</v>
      </c>
      <c r="E20" s="36">
        <v>596.81817255947999</v>
      </c>
      <c r="F20" s="36">
        <v>579.91804196746</v>
      </c>
      <c r="G20" s="40">
        <f t="shared" si="0"/>
        <v>0.97168294906379427</v>
      </c>
      <c r="H20" s="37">
        <v>16.900130592019998</v>
      </c>
      <c r="I20" s="34">
        <f t="shared" si="1"/>
        <v>2.83170509362057E-2</v>
      </c>
      <c r="J20" s="30"/>
    </row>
    <row r="21" spans="1:10">
      <c r="A21" s="25">
        <v>2017</v>
      </c>
      <c r="B21" s="25" t="s">
        <v>52</v>
      </c>
      <c r="C21" s="25" t="s">
        <v>0</v>
      </c>
      <c r="D21" s="35" t="s">
        <v>25</v>
      </c>
      <c r="E21" s="36">
        <v>340.29674809759001</v>
      </c>
      <c r="F21" s="36">
        <v>321.96605252760997</v>
      </c>
      <c r="G21" s="40">
        <f t="shared" si="0"/>
        <v>0.94613320382149768</v>
      </c>
      <c r="H21" s="37">
        <v>18.330695569980001</v>
      </c>
      <c r="I21" s="34">
        <f t="shared" si="1"/>
        <v>5.3866796178502242E-2</v>
      </c>
      <c r="J21" s="30"/>
    </row>
    <row r="22" spans="1:10">
      <c r="A22" s="25">
        <v>2017</v>
      </c>
      <c r="B22" s="25" t="s">
        <v>52</v>
      </c>
      <c r="C22" s="25" t="s">
        <v>0</v>
      </c>
      <c r="D22" s="38" t="s">
        <v>26</v>
      </c>
      <c r="E22" s="36">
        <v>62.671055446490001</v>
      </c>
      <c r="F22" s="36">
        <v>43.8201935182</v>
      </c>
      <c r="G22" s="40">
        <f t="shared" si="0"/>
        <v>0.69920943896684007</v>
      </c>
      <c r="H22" s="37">
        <v>18.850861928290001</v>
      </c>
      <c r="I22" s="34">
        <f t="shared" si="1"/>
        <v>0.30079056103315993</v>
      </c>
      <c r="J22" s="30"/>
    </row>
    <row r="23" spans="1:10">
      <c r="A23" s="25">
        <v>2017</v>
      </c>
      <c r="B23" s="25" t="s">
        <v>52</v>
      </c>
      <c r="C23" s="25" t="s">
        <v>0</v>
      </c>
      <c r="D23" s="39" t="s">
        <v>27</v>
      </c>
      <c r="E23" s="36">
        <v>115.27249960149</v>
      </c>
      <c r="F23" s="36">
        <v>93.398082221110002</v>
      </c>
      <c r="G23" s="40">
        <f t="shared" si="0"/>
        <v>0.81023732931963555</v>
      </c>
      <c r="H23" s="37">
        <v>21.874417380379999</v>
      </c>
      <c r="I23" s="34">
        <f t="shared" si="1"/>
        <v>0.18976267068036454</v>
      </c>
      <c r="J23" s="30"/>
    </row>
    <row r="24" spans="1:10">
      <c r="A24" s="25">
        <v>2017</v>
      </c>
      <c r="B24" s="25" t="s">
        <v>52</v>
      </c>
      <c r="C24" s="25" t="s">
        <v>0</v>
      </c>
      <c r="D24" s="39" t="s">
        <v>28</v>
      </c>
      <c r="E24" s="36">
        <v>328.56268230417999</v>
      </c>
      <c r="F24" s="36">
        <v>169.74492644422</v>
      </c>
      <c r="G24" s="40">
        <f t="shared" si="0"/>
        <v>0.51662874570482076</v>
      </c>
      <c r="H24" s="37">
        <v>158.81775585995999</v>
      </c>
      <c r="I24" s="34">
        <f t="shared" si="1"/>
        <v>0.4833712542951793</v>
      </c>
      <c r="J24" s="30"/>
    </row>
    <row r="25" spans="1:10">
      <c r="A25" s="25">
        <v>2017</v>
      </c>
      <c r="B25" s="25" t="s">
        <v>52</v>
      </c>
      <c r="C25" s="25" t="s">
        <v>0</v>
      </c>
      <c r="D25" s="39" t="s">
        <v>29</v>
      </c>
      <c r="E25" s="36">
        <v>0.58436938337</v>
      </c>
      <c r="F25" s="36">
        <v>0.58436938337</v>
      </c>
      <c r="G25" s="40">
        <f t="shared" si="0"/>
        <v>1</v>
      </c>
      <c r="H25" s="37">
        <v>0</v>
      </c>
      <c r="I25" s="34">
        <f t="shared" si="1"/>
        <v>0</v>
      </c>
      <c r="J25" s="30"/>
    </row>
    <row r="26" spans="1:10">
      <c r="A26" s="25">
        <v>2017</v>
      </c>
      <c r="B26" s="25" t="s">
        <v>52</v>
      </c>
      <c r="C26" s="25" t="s">
        <v>1</v>
      </c>
      <c r="D26" s="31" t="s">
        <v>8</v>
      </c>
      <c r="E26" s="32">
        <v>3508.01811275512</v>
      </c>
      <c r="F26" s="32">
        <v>3013.25462130912</v>
      </c>
      <c r="G26" s="40">
        <f t="shared" si="0"/>
        <v>0.85896210465760003</v>
      </c>
      <c r="H26" s="33">
        <v>494.76349144599999</v>
      </c>
      <c r="I26" s="34">
        <f t="shared" si="1"/>
        <v>0.14103789534239994</v>
      </c>
      <c r="J26" s="30"/>
    </row>
    <row r="27" spans="1:10">
      <c r="A27" s="25">
        <v>2017</v>
      </c>
      <c r="B27" s="25" t="s">
        <v>52</v>
      </c>
      <c r="C27" s="25" t="s">
        <v>1</v>
      </c>
      <c r="D27" s="35" t="s">
        <v>9</v>
      </c>
      <c r="E27" s="36">
        <v>406.79106018141999</v>
      </c>
      <c r="F27" s="36">
        <v>292.86934293766001</v>
      </c>
      <c r="G27" s="40">
        <f t="shared" si="0"/>
        <v>0.71995029292690604</v>
      </c>
      <c r="H27" s="37">
        <v>113.92171724376</v>
      </c>
      <c r="I27" s="34">
        <f t="shared" si="1"/>
        <v>0.28004970707309396</v>
      </c>
      <c r="J27" s="30"/>
    </row>
    <row r="28" spans="1:10">
      <c r="A28" s="25">
        <v>2017</v>
      </c>
      <c r="B28" s="25" t="s">
        <v>52</v>
      </c>
      <c r="C28" s="25" t="s">
        <v>1</v>
      </c>
      <c r="D28" s="35" t="s">
        <v>10</v>
      </c>
      <c r="E28" s="36">
        <v>172.57908986662</v>
      </c>
      <c r="F28" s="36">
        <v>169.38295834681</v>
      </c>
      <c r="G28" s="40">
        <f t="shared" si="0"/>
        <v>0.98148019251764418</v>
      </c>
      <c r="H28" s="37">
        <v>3.1961315198100002</v>
      </c>
      <c r="I28" s="34">
        <f t="shared" si="1"/>
        <v>1.8519807482355901E-2</v>
      </c>
      <c r="J28" s="30"/>
    </row>
    <row r="29" spans="1:10">
      <c r="A29" s="25">
        <v>2017</v>
      </c>
      <c r="B29" s="25" t="s">
        <v>52</v>
      </c>
      <c r="C29" s="25" t="s">
        <v>1</v>
      </c>
      <c r="D29" s="35" t="s">
        <v>11</v>
      </c>
      <c r="E29" s="36">
        <v>479.56754201077001</v>
      </c>
      <c r="F29" s="36">
        <v>441.54145585806998</v>
      </c>
      <c r="G29" s="40">
        <f t="shared" si="0"/>
        <v>0.92070754831892676</v>
      </c>
      <c r="H29" s="37">
        <v>38.026086152700003</v>
      </c>
      <c r="I29" s="34">
        <f t="shared" si="1"/>
        <v>7.9292451681073156E-2</v>
      </c>
      <c r="J29" s="30"/>
    </row>
    <row r="30" spans="1:10">
      <c r="A30" s="25">
        <v>2017</v>
      </c>
      <c r="B30" s="25" t="s">
        <v>52</v>
      </c>
      <c r="C30" s="25" t="s">
        <v>1</v>
      </c>
      <c r="D30" s="35" t="s">
        <v>12</v>
      </c>
      <c r="E30" s="36">
        <v>37.35139019084</v>
      </c>
      <c r="F30" s="36">
        <v>36.113030784400003</v>
      </c>
      <c r="G30" s="40">
        <f t="shared" si="0"/>
        <v>0.96684569436069634</v>
      </c>
      <c r="H30" s="37">
        <v>1.2383594064400001</v>
      </c>
      <c r="I30" s="34">
        <f t="shared" si="1"/>
        <v>3.3154305639303716E-2</v>
      </c>
      <c r="J30" s="30"/>
    </row>
    <row r="31" spans="1:10">
      <c r="A31" s="25">
        <v>2017</v>
      </c>
      <c r="B31" s="25" t="s">
        <v>52</v>
      </c>
      <c r="C31" s="25" t="s">
        <v>1</v>
      </c>
      <c r="D31" s="35" t="s">
        <v>13</v>
      </c>
      <c r="E31" s="36">
        <v>30.385728922639998</v>
      </c>
      <c r="F31" s="36">
        <v>29.12229691173</v>
      </c>
      <c r="G31" s="40">
        <f t="shared" si="0"/>
        <v>0.95842021713131809</v>
      </c>
      <c r="H31" s="37">
        <v>1.2634320109099999</v>
      </c>
      <c r="I31" s="34">
        <f t="shared" si="1"/>
        <v>4.1579782868681942E-2</v>
      </c>
      <c r="J31" s="30"/>
    </row>
    <row r="32" spans="1:10">
      <c r="A32" s="25">
        <v>2017</v>
      </c>
      <c r="B32" s="25" t="s">
        <v>52</v>
      </c>
      <c r="C32" s="25" t="s">
        <v>1</v>
      </c>
      <c r="D32" s="35" t="s">
        <v>14</v>
      </c>
      <c r="E32" s="36">
        <v>426.84121911016001</v>
      </c>
      <c r="F32" s="36">
        <v>347.09931294629001</v>
      </c>
      <c r="G32" s="40">
        <f t="shared" si="0"/>
        <v>0.81318133630555012</v>
      </c>
      <c r="H32" s="37">
        <v>79.741906163869999</v>
      </c>
      <c r="I32" s="34">
        <f t="shared" si="1"/>
        <v>0.18681866369444994</v>
      </c>
      <c r="J32" s="30"/>
    </row>
    <row r="33" spans="1:10">
      <c r="A33" s="25">
        <v>2017</v>
      </c>
      <c r="B33" s="25" t="s">
        <v>52</v>
      </c>
      <c r="C33" s="25" t="s">
        <v>1</v>
      </c>
      <c r="D33" s="35" t="s">
        <v>15</v>
      </c>
      <c r="E33" s="36">
        <v>542.55636325648004</v>
      </c>
      <c r="F33" s="36">
        <v>447.23806552580999</v>
      </c>
      <c r="G33" s="40">
        <f t="shared" si="0"/>
        <v>0.82431632142592581</v>
      </c>
      <c r="H33" s="37">
        <v>95.318297730669997</v>
      </c>
      <c r="I33" s="34">
        <f t="shared" si="1"/>
        <v>0.17568367857407405</v>
      </c>
      <c r="J33" s="30"/>
    </row>
    <row r="34" spans="1:10">
      <c r="A34" s="25">
        <v>2017</v>
      </c>
      <c r="B34" s="25" t="s">
        <v>52</v>
      </c>
      <c r="C34" s="25" t="s">
        <v>1</v>
      </c>
      <c r="D34" s="35" t="s">
        <v>16</v>
      </c>
      <c r="E34" s="36">
        <v>312.80331207018997</v>
      </c>
      <c r="F34" s="36">
        <v>252.60210285136</v>
      </c>
      <c r="G34" s="40">
        <f t="shared" si="0"/>
        <v>0.80754292906808667</v>
      </c>
      <c r="H34" s="37">
        <v>60.201209218830002</v>
      </c>
      <c r="I34" s="34">
        <f t="shared" si="1"/>
        <v>0.19245707093191342</v>
      </c>
      <c r="J34" s="30"/>
    </row>
    <row r="35" spans="1:10">
      <c r="A35" s="25">
        <v>2017</v>
      </c>
      <c r="B35" s="25" t="s">
        <v>52</v>
      </c>
      <c r="C35" s="25" t="s">
        <v>1</v>
      </c>
      <c r="D35" s="35" t="s">
        <v>17</v>
      </c>
      <c r="E35" s="36">
        <v>103.38756939496</v>
      </c>
      <c r="F35" s="36">
        <v>72.94332753818</v>
      </c>
      <c r="G35" s="40">
        <f t="shared" si="0"/>
        <v>0.70553286014030125</v>
      </c>
      <c r="H35" s="37">
        <v>30.44424185678</v>
      </c>
      <c r="I35" s="34">
        <f t="shared" si="1"/>
        <v>0.2944671398596988</v>
      </c>
      <c r="J35" s="30"/>
    </row>
    <row r="36" spans="1:10">
      <c r="A36" s="25">
        <v>2017</v>
      </c>
      <c r="B36" s="25" t="s">
        <v>52</v>
      </c>
      <c r="C36" s="25" t="s">
        <v>1</v>
      </c>
      <c r="D36" s="35" t="s">
        <v>18</v>
      </c>
      <c r="E36" s="36">
        <v>81.353034656779997</v>
      </c>
      <c r="F36" s="36">
        <v>77.727505340929994</v>
      </c>
      <c r="G36" s="40">
        <f t="shared" si="0"/>
        <v>0.95543461493298021</v>
      </c>
      <c r="H36" s="37">
        <v>3.6255293158500002</v>
      </c>
      <c r="I36" s="34">
        <f t="shared" si="1"/>
        <v>4.4565385067019708E-2</v>
      </c>
      <c r="J36" s="30"/>
    </row>
    <row r="37" spans="1:10">
      <c r="A37" s="25">
        <v>2017</v>
      </c>
      <c r="B37" s="25" t="s">
        <v>52</v>
      </c>
      <c r="C37" s="25" t="s">
        <v>1</v>
      </c>
      <c r="D37" s="35" t="s">
        <v>19</v>
      </c>
      <c r="E37" s="36">
        <v>67.485698942029998</v>
      </c>
      <c r="F37" s="36">
        <v>66.484629988489999</v>
      </c>
      <c r="G37" s="40">
        <f t="shared" si="0"/>
        <v>0.98516620603722405</v>
      </c>
      <c r="H37" s="37">
        <v>1.0010689535399999</v>
      </c>
      <c r="I37" s="34">
        <f t="shared" si="1"/>
        <v>1.4833793962775951E-2</v>
      </c>
      <c r="J37" s="30"/>
    </row>
    <row r="38" spans="1:10">
      <c r="A38" s="25">
        <v>2017</v>
      </c>
      <c r="B38" s="25" t="s">
        <v>52</v>
      </c>
      <c r="C38" s="25" t="s">
        <v>1</v>
      </c>
      <c r="D38" s="35" t="s">
        <v>20</v>
      </c>
      <c r="E38" s="36">
        <v>30.985471110260001</v>
      </c>
      <c r="F38" s="36">
        <v>29.559683096739999</v>
      </c>
      <c r="G38" s="40">
        <f t="shared" si="0"/>
        <v>0.95398527237341602</v>
      </c>
      <c r="H38" s="37">
        <v>1.4257880135200001</v>
      </c>
      <c r="I38" s="34">
        <f t="shared" si="1"/>
        <v>4.6014727626583964E-2</v>
      </c>
      <c r="J38" s="30"/>
    </row>
    <row r="39" spans="1:10">
      <c r="A39" s="25">
        <v>2017</v>
      </c>
      <c r="B39" s="25" t="s">
        <v>52</v>
      </c>
      <c r="C39" s="25" t="s">
        <v>1</v>
      </c>
      <c r="D39" s="35" t="s">
        <v>21</v>
      </c>
      <c r="E39" s="36">
        <v>71.222809616009997</v>
      </c>
      <c r="F39" s="36">
        <v>64.38406244942</v>
      </c>
      <c r="G39" s="40">
        <f t="shared" si="0"/>
        <v>0.9039809408887356</v>
      </c>
      <c r="H39" s="37">
        <v>6.8387471665900001</v>
      </c>
      <c r="I39" s="34">
        <f t="shared" si="1"/>
        <v>9.6019059111264488E-2</v>
      </c>
      <c r="J39" s="30"/>
    </row>
    <row r="40" spans="1:10">
      <c r="A40" s="25">
        <v>2017</v>
      </c>
      <c r="B40" s="25" t="s">
        <v>52</v>
      </c>
      <c r="C40" s="25" t="s">
        <v>1</v>
      </c>
      <c r="D40" s="35" t="s">
        <v>22</v>
      </c>
      <c r="E40" s="36">
        <v>65.427817456100001</v>
      </c>
      <c r="F40" s="36">
        <v>59.683238259520003</v>
      </c>
      <c r="G40" s="40">
        <f t="shared" si="0"/>
        <v>0.91219974286266803</v>
      </c>
      <c r="H40" s="37">
        <v>5.7445791965800002</v>
      </c>
      <c r="I40" s="34">
        <f t="shared" si="1"/>
        <v>8.7800257137332013E-2</v>
      </c>
      <c r="J40" s="30"/>
    </row>
    <row r="41" spans="1:10">
      <c r="A41" s="25">
        <v>2017</v>
      </c>
      <c r="B41" s="25" t="s">
        <v>52</v>
      </c>
      <c r="C41" s="25" t="s">
        <v>1</v>
      </c>
      <c r="D41" s="35" t="s">
        <v>23</v>
      </c>
      <c r="E41" s="36">
        <v>273.53438508648998</v>
      </c>
      <c r="F41" s="36">
        <v>265.03153874838</v>
      </c>
      <c r="G41" s="40">
        <f t="shared" si="0"/>
        <v>0.96891489040611323</v>
      </c>
      <c r="H41" s="37">
        <v>8.5028463381100003</v>
      </c>
      <c r="I41" s="34">
        <f t="shared" si="1"/>
        <v>3.1085109593886891E-2</v>
      </c>
      <c r="J41" s="30"/>
    </row>
    <row r="42" spans="1:10">
      <c r="A42" s="25">
        <v>2017</v>
      </c>
      <c r="B42" s="25" t="s">
        <v>52</v>
      </c>
      <c r="C42" s="25" t="s">
        <v>1</v>
      </c>
      <c r="D42" s="35" t="s">
        <v>24</v>
      </c>
      <c r="E42" s="36">
        <v>173.94412372135</v>
      </c>
      <c r="F42" s="36">
        <v>167.07739758494</v>
      </c>
      <c r="G42" s="40">
        <f t="shared" si="0"/>
        <v>0.96052337963764645</v>
      </c>
      <c r="H42" s="37">
        <v>6.8667261364099996</v>
      </c>
      <c r="I42" s="34">
        <f t="shared" si="1"/>
        <v>3.9476620362353602E-2</v>
      </c>
      <c r="J42" s="30"/>
    </row>
    <row r="43" spans="1:10">
      <c r="A43" s="25">
        <v>2017</v>
      </c>
      <c r="B43" s="25" t="s">
        <v>52</v>
      </c>
      <c r="C43" s="25" t="s">
        <v>1</v>
      </c>
      <c r="D43" s="35" t="s">
        <v>25</v>
      </c>
      <c r="E43" s="36">
        <v>90.717273410800004</v>
      </c>
      <c r="F43" s="36">
        <v>85.729864993139998</v>
      </c>
      <c r="G43" s="40">
        <f t="shared" si="0"/>
        <v>0.94502250530529885</v>
      </c>
      <c r="H43" s="37">
        <v>4.9874084176600002</v>
      </c>
      <c r="I43" s="34">
        <f t="shared" si="1"/>
        <v>5.4977494694701035E-2</v>
      </c>
      <c r="J43" s="30"/>
    </row>
    <row r="44" spans="1:10">
      <c r="A44" s="25">
        <v>2017</v>
      </c>
      <c r="B44" s="25" t="s">
        <v>52</v>
      </c>
      <c r="C44" s="25" t="s">
        <v>1</v>
      </c>
      <c r="D44" s="38" t="s">
        <v>26</v>
      </c>
      <c r="E44" s="36">
        <v>39.79513557197</v>
      </c>
      <c r="F44" s="36">
        <v>27.134499332059999</v>
      </c>
      <c r="G44" s="40">
        <f t="shared" si="0"/>
        <v>0.68185467751421325</v>
      </c>
      <c r="H44" s="37">
        <v>12.66063623991</v>
      </c>
      <c r="I44" s="34">
        <f t="shared" si="1"/>
        <v>0.31814532248578675</v>
      </c>
      <c r="J44" s="30"/>
    </row>
    <row r="45" spans="1:10">
      <c r="A45" s="25">
        <v>2017</v>
      </c>
      <c r="B45" s="25" t="s">
        <v>52</v>
      </c>
      <c r="C45" s="25" t="s">
        <v>1</v>
      </c>
      <c r="D45" s="39" t="s">
        <v>27</v>
      </c>
      <c r="E45" s="36">
        <v>69.250393233020006</v>
      </c>
      <c r="F45" s="36">
        <v>60.711683722499998</v>
      </c>
      <c r="G45" s="40">
        <f t="shared" si="0"/>
        <v>0.87669803575283412</v>
      </c>
      <c r="H45" s="37">
        <v>8.5387095105200004</v>
      </c>
      <c r="I45" s="34">
        <f t="shared" si="1"/>
        <v>0.12330196424716573</v>
      </c>
      <c r="J45" s="30"/>
    </row>
    <row r="46" spans="1:10">
      <c r="A46" s="25">
        <v>2017</v>
      </c>
      <c r="B46" s="25" t="s">
        <v>52</v>
      </c>
      <c r="C46" s="25" t="s">
        <v>1</v>
      </c>
      <c r="D46" s="39" t="s">
        <v>28</v>
      </c>
      <c r="E46" s="36">
        <v>32.038694946230002</v>
      </c>
      <c r="F46" s="36">
        <v>20.818624092690001</v>
      </c>
      <c r="G46" s="40">
        <f t="shared" si="0"/>
        <v>0.64979625816936504</v>
      </c>
      <c r="H46" s="37">
        <v>11.220070853539999</v>
      </c>
      <c r="I46" s="34">
        <f t="shared" si="1"/>
        <v>0.35020374183063491</v>
      </c>
      <c r="J46" s="30"/>
    </row>
    <row r="47" spans="1:10">
      <c r="A47" s="25">
        <v>2017</v>
      </c>
      <c r="B47" s="25" t="s">
        <v>52</v>
      </c>
      <c r="C47" s="25" t="s">
        <v>1</v>
      </c>
      <c r="D47" s="39" t="s">
        <v>29</v>
      </c>
      <c r="E47" s="36">
        <v>0</v>
      </c>
      <c r="F47" s="36">
        <v>0</v>
      </c>
      <c r="G47" s="40" t="e">
        <f t="shared" si="0"/>
        <v>#DIV/0!</v>
      </c>
      <c r="H47" s="37">
        <v>0</v>
      </c>
      <c r="I47" s="34" t="e">
        <f t="shared" si="1"/>
        <v>#DIV/0!</v>
      </c>
      <c r="J47" s="30"/>
    </row>
    <row r="48" spans="1:10">
      <c r="A48" s="25">
        <v>2017</v>
      </c>
      <c r="B48" s="25" t="s">
        <v>52</v>
      </c>
      <c r="C48" s="25" t="s">
        <v>2</v>
      </c>
      <c r="D48" s="31" t="s">
        <v>8</v>
      </c>
      <c r="E48" s="32">
        <v>2460.3053592751512</v>
      </c>
      <c r="F48" s="32">
        <v>2054.6731681392612</v>
      </c>
      <c r="G48" s="40">
        <f t="shared" si="0"/>
        <v>0.83512933075291262</v>
      </c>
      <c r="H48" s="33">
        <v>405.63219113589003</v>
      </c>
      <c r="I48" s="34">
        <f t="shared" si="1"/>
        <v>0.1648706692470874</v>
      </c>
      <c r="J48" s="30"/>
    </row>
    <row r="49" spans="1:10">
      <c r="A49" s="25">
        <v>2017</v>
      </c>
      <c r="B49" s="25" t="s">
        <v>52</v>
      </c>
      <c r="C49" s="25" t="s">
        <v>2</v>
      </c>
      <c r="D49" s="35" t="s">
        <v>9</v>
      </c>
      <c r="E49" s="36">
        <v>161.28058427344999</v>
      </c>
      <c r="F49" s="36">
        <v>118.3041215161</v>
      </c>
      <c r="G49" s="40">
        <f t="shared" si="0"/>
        <v>0.73352984210124306</v>
      </c>
      <c r="H49" s="37">
        <v>42.976462757349999</v>
      </c>
      <c r="I49" s="34">
        <f t="shared" si="1"/>
        <v>0.266470157898757</v>
      </c>
      <c r="J49" s="30"/>
    </row>
    <row r="50" spans="1:10">
      <c r="A50" s="25">
        <v>2017</v>
      </c>
      <c r="B50" s="25" t="s">
        <v>52</v>
      </c>
      <c r="C50" s="25" t="s">
        <v>2</v>
      </c>
      <c r="D50" s="35" t="s">
        <v>10</v>
      </c>
      <c r="E50" s="36">
        <v>17.125939131199999</v>
      </c>
      <c r="F50" s="36">
        <v>16.732091521369998</v>
      </c>
      <c r="G50" s="40">
        <f t="shared" si="0"/>
        <v>0.97700286058400787</v>
      </c>
      <c r="H50" s="37">
        <v>0.39384760983</v>
      </c>
      <c r="I50" s="34">
        <f t="shared" si="1"/>
        <v>2.2997139415992043E-2</v>
      </c>
      <c r="J50" s="30"/>
    </row>
    <row r="51" spans="1:10">
      <c r="A51" s="25">
        <v>2017</v>
      </c>
      <c r="B51" s="25" t="s">
        <v>52</v>
      </c>
      <c r="C51" s="25" t="s">
        <v>2</v>
      </c>
      <c r="D51" s="35" t="s">
        <v>11</v>
      </c>
      <c r="E51" s="36">
        <v>163.35262458701001</v>
      </c>
      <c r="F51" s="36">
        <v>145.69049624732</v>
      </c>
      <c r="G51" s="40">
        <f t="shared" si="0"/>
        <v>0.89187729071177391</v>
      </c>
      <c r="H51" s="37">
        <v>17.66212833969</v>
      </c>
      <c r="I51" s="34">
        <f t="shared" si="1"/>
        <v>0.10812270928822598</v>
      </c>
      <c r="J51" s="30"/>
    </row>
    <row r="52" spans="1:10">
      <c r="A52" s="25">
        <v>2017</v>
      </c>
      <c r="B52" s="25" t="s">
        <v>52</v>
      </c>
      <c r="C52" s="25" t="s">
        <v>2</v>
      </c>
      <c r="D52" s="35" t="s">
        <v>12</v>
      </c>
      <c r="E52" s="36">
        <v>4.6196003677800004</v>
      </c>
      <c r="F52" s="36">
        <v>4.5494795971300004</v>
      </c>
      <c r="G52" s="40">
        <f t="shared" si="0"/>
        <v>0.98482103102704155</v>
      </c>
      <c r="H52" s="37">
        <v>7.0120770649999997E-2</v>
      </c>
      <c r="I52" s="34">
        <f t="shared" si="1"/>
        <v>1.5178968972958434E-2</v>
      </c>
      <c r="J52" s="30"/>
    </row>
    <row r="53" spans="1:10">
      <c r="A53" s="25">
        <v>2017</v>
      </c>
      <c r="B53" s="25" t="s">
        <v>52</v>
      </c>
      <c r="C53" s="25" t="s">
        <v>2</v>
      </c>
      <c r="D53" s="35" t="s">
        <v>13</v>
      </c>
      <c r="E53" s="36">
        <v>7.7793776683700004</v>
      </c>
      <c r="F53" s="36">
        <v>7.0353650306400004</v>
      </c>
      <c r="G53" s="40">
        <f t="shared" si="0"/>
        <v>0.90436090527458712</v>
      </c>
      <c r="H53" s="37">
        <v>0.74401263773000004</v>
      </c>
      <c r="I53" s="34">
        <f t="shared" si="1"/>
        <v>9.5639094725412876E-2</v>
      </c>
      <c r="J53" s="30"/>
    </row>
    <row r="54" spans="1:10">
      <c r="A54" s="25">
        <v>2017</v>
      </c>
      <c r="B54" s="25" t="s">
        <v>52</v>
      </c>
      <c r="C54" s="25" t="s">
        <v>2</v>
      </c>
      <c r="D54" s="35" t="s">
        <v>14</v>
      </c>
      <c r="E54" s="36">
        <v>38.23008044222</v>
      </c>
      <c r="F54" s="36">
        <v>34.5070115372</v>
      </c>
      <c r="G54" s="40">
        <f t="shared" si="0"/>
        <v>0.90261414933073569</v>
      </c>
      <c r="H54" s="37">
        <v>3.7230689050199999</v>
      </c>
      <c r="I54" s="34">
        <f t="shared" si="1"/>
        <v>9.7385850669264334E-2</v>
      </c>
      <c r="J54" s="30"/>
    </row>
    <row r="55" spans="1:10">
      <c r="A55" s="25">
        <v>2017</v>
      </c>
      <c r="B55" s="25" t="s">
        <v>52</v>
      </c>
      <c r="C55" s="25" t="s">
        <v>2</v>
      </c>
      <c r="D55" s="35" t="s">
        <v>15</v>
      </c>
      <c r="E55" s="36">
        <v>414.41000239022998</v>
      </c>
      <c r="F55" s="36">
        <v>344.82695194404999</v>
      </c>
      <c r="G55" s="40">
        <f t="shared" si="0"/>
        <v>0.83209128629898033</v>
      </c>
      <c r="H55" s="37">
        <v>69.583050446179996</v>
      </c>
      <c r="I55" s="34">
        <f t="shared" si="1"/>
        <v>0.16790871370101965</v>
      </c>
      <c r="J55" s="30"/>
    </row>
    <row r="56" spans="1:10">
      <c r="A56" s="25">
        <v>2017</v>
      </c>
      <c r="B56" s="25" t="s">
        <v>52</v>
      </c>
      <c r="C56" s="25" t="s">
        <v>2</v>
      </c>
      <c r="D56" s="35" t="s">
        <v>16</v>
      </c>
      <c r="E56" s="36">
        <v>61.066686343489998</v>
      </c>
      <c r="F56" s="36">
        <v>52.318702501540002</v>
      </c>
      <c r="G56" s="40">
        <f t="shared" si="0"/>
        <v>0.85674703564650556</v>
      </c>
      <c r="H56" s="37">
        <v>8.7479838419499991</v>
      </c>
      <c r="I56" s="34">
        <f t="shared" si="1"/>
        <v>0.14325296435349444</v>
      </c>
      <c r="J56" s="30"/>
    </row>
    <row r="57" spans="1:10">
      <c r="A57" s="25">
        <v>2017</v>
      </c>
      <c r="B57" s="25" t="s">
        <v>52</v>
      </c>
      <c r="C57" s="25" t="s">
        <v>2</v>
      </c>
      <c r="D57" s="35" t="s">
        <v>17</v>
      </c>
      <c r="E57" s="36">
        <v>128.92971536845999</v>
      </c>
      <c r="F57" s="36">
        <v>87.534179554199994</v>
      </c>
      <c r="G57" s="40">
        <f t="shared" si="0"/>
        <v>0.67892944077353812</v>
      </c>
      <c r="H57" s="37">
        <v>41.395535814260001</v>
      </c>
      <c r="I57" s="34">
        <f t="shared" si="1"/>
        <v>0.32107055922646183</v>
      </c>
      <c r="J57" s="30"/>
    </row>
    <row r="58" spans="1:10">
      <c r="A58" s="25">
        <v>2017</v>
      </c>
      <c r="B58" s="25" t="s">
        <v>52</v>
      </c>
      <c r="C58" s="25" t="s">
        <v>2</v>
      </c>
      <c r="D58" s="35" t="s">
        <v>18</v>
      </c>
      <c r="E58" s="36">
        <v>33.33721646515</v>
      </c>
      <c r="F58" s="36">
        <v>30.047536425490001</v>
      </c>
      <c r="G58" s="40">
        <f t="shared" si="0"/>
        <v>0.90132109430615004</v>
      </c>
      <c r="H58" s="37">
        <v>3.2896800396599999</v>
      </c>
      <c r="I58" s="34">
        <f t="shared" si="1"/>
        <v>9.8678905693849989E-2</v>
      </c>
      <c r="J58" s="30"/>
    </row>
    <row r="59" spans="1:10">
      <c r="A59" s="25">
        <v>2017</v>
      </c>
      <c r="B59" s="25" t="s">
        <v>52</v>
      </c>
      <c r="C59" s="25" t="s">
        <v>2</v>
      </c>
      <c r="D59" s="35" t="s">
        <v>19</v>
      </c>
      <c r="E59" s="36">
        <v>80.282639130589999</v>
      </c>
      <c r="F59" s="36">
        <v>76.076713216830001</v>
      </c>
      <c r="G59" s="40">
        <f t="shared" si="0"/>
        <v>0.94761101578987061</v>
      </c>
      <c r="H59" s="37">
        <v>4.2059259137599998</v>
      </c>
      <c r="I59" s="34">
        <f t="shared" si="1"/>
        <v>5.2388984210129448E-2</v>
      </c>
      <c r="J59" s="30"/>
    </row>
    <row r="60" spans="1:10">
      <c r="A60" s="25">
        <v>2017</v>
      </c>
      <c r="B60" s="25" t="s">
        <v>52</v>
      </c>
      <c r="C60" s="25" t="s">
        <v>2</v>
      </c>
      <c r="D60" s="35" t="s">
        <v>20</v>
      </c>
      <c r="E60" s="36">
        <v>20.662260468380001</v>
      </c>
      <c r="F60" s="36">
        <v>19.672527278530001</v>
      </c>
      <c r="G60" s="40">
        <f t="shared" si="0"/>
        <v>0.95209947181894183</v>
      </c>
      <c r="H60" s="37">
        <v>0.98973318985000003</v>
      </c>
      <c r="I60" s="34">
        <f t="shared" si="1"/>
        <v>4.7900528181058152E-2</v>
      </c>
      <c r="J60" s="30"/>
    </row>
    <row r="61" spans="1:10">
      <c r="A61" s="25">
        <v>2017</v>
      </c>
      <c r="B61" s="25" t="s">
        <v>52</v>
      </c>
      <c r="C61" s="25" t="s">
        <v>2</v>
      </c>
      <c r="D61" s="35" t="s">
        <v>21</v>
      </c>
      <c r="E61" s="36">
        <v>59.40475495874</v>
      </c>
      <c r="F61" s="36">
        <v>53.374710566330002</v>
      </c>
      <c r="G61" s="40">
        <f t="shared" si="0"/>
        <v>0.89849222681588015</v>
      </c>
      <c r="H61" s="37">
        <v>6.0300443924099998</v>
      </c>
      <c r="I61" s="34">
        <f t="shared" si="1"/>
        <v>0.10150777318411987</v>
      </c>
      <c r="J61" s="30"/>
    </row>
    <row r="62" spans="1:10">
      <c r="A62" s="25">
        <v>2017</v>
      </c>
      <c r="B62" s="25" t="s">
        <v>52</v>
      </c>
      <c r="C62" s="25" t="s">
        <v>2</v>
      </c>
      <c r="D62" s="35" t="s">
        <v>22</v>
      </c>
      <c r="E62" s="36">
        <v>56.431348539650003</v>
      </c>
      <c r="F62" s="36">
        <v>47.251424081780002</v>
      </c>
      <c r="G62" s="40">
        <f t="shared" si="0"/>
        <v>0.8373258003675037</v>
      </c>
      <c r="H62" s="37">
        <v>9.1799244578699994</v>
      </c>
      <c r="I62" s="34">
        <f t="shared" si="1"/>
        <v>0.16267419963249624</v>
      </c>
      <c r="J62" s="30"/>
    </row>
    <row r="63" spans="1:10">
      <c r="A63" s="25">
        <v>2017</v>
      </c>
      <c r="B63" s="25" t="s">
        <v>52</v>
      </c>
      <c r="C63" s="25" t="s">
        <v>2</v>
      </c>
      <c r="D63" s="35" t="s">
        <v>23</v>
      </c>
      <c r="E63" s="36">
        <v>174.93262263119999</v>
      </c>
      <c r="F63" s="36">
        <v>168.79226078411</v>
      </c>
      <c r="G63" s="40">
        <f t="shared" si="0"/>
        <v>0.96489870354236129</v>
      </c>
      <c r="H63" s="37">
        <v>6.1403618470900003</v>
      </c>
      <c r="I63" s="34">
        <f t="shared" si="1"/>
        <v>3.5101296457638771E-2</v>
      </c>
      <c r="J63" s="30"/>
    </row>
    <row r="64" spans="1:10">
      <c r="A64" s="25">
        <v>2017</v>
      </c>
      <c r="B64" s="25" t="s">
        <v>52</v>
      </c>
      <c r="C64" s="25" t="s">
        <v>2</v>
      </c>
      <c r="D64" s="35" t="s">
        <v>24</v>
      </c>
      <c r="E64" s="36">
        <v>422.87404883813002</v>
      </c>
      <c r="F64" s="36">
        <v>412.84064438252</v>
      </c>
      <c r="G64" s="40">
        <f t="shared" si="0"/>
        <v>0.97627330292985026</v>
      </c>
      <c r="H64" s="37">
        <v>10.03340445561</v>
      </c>
      <c r="I64" s="34">
        <f t="shared" si="1"/>
        <v>2.37266970701497E-2</v>
      </c>
      <c r="J64" s="30"/>
    </row>
    <row r="65" spans="1:10">
      <c r="A65" s="25">
        <v>2017</v>
      </c>
      <c r="B65" s="25" t="s">
        <v>52</v>
      </c>
      <c r="C65" s="25" t="s">
        <v>2</v>
      </c>
      <c r="D65" s="35" t="s">
        <v>25</v>
      </c>
      <c r="E65" s="36">
        <v>249.57947468679001</v>
      </c>
      <c r="F65" s="36">
        <v>236.23618753446999</v>
      </c>
      <c r="G65" s="40">
        <f t="shared" si="0"/>
        <v>0.9465369210786857</v>
      </c>
      <c r="H65" s="37">
        <v>13.34328715232</v>
      </c>
      <c r="I65" s="34">
        <f t="shared" si="1"/>
        <v>5.3463078921314224E-2</v>
      </c>
      <c r="J65" s="30"/>
    </row>
    <row r="66" spans="1:10">
      <c r="A66" s="25">
        <v>2017</v>
      </c>
      <c r="B66" s="25" t="s">
        <v>52</v>
      </c>
      <c r="C66" s="25" t="s">
        <v>2</v>
      </c>
      <c r="D66" s="38" t="s">
        <v>26</v>
      </c>
      <c r="E66" s="36">
        <v>22.875919874520001</v>
      </c>
      <c r="F66" s="36">
        <v>16.685694186140001</v>
      </c>
      <c r="G66" s="40">
        <f t="shared" si="0"/>
        <v>0.72939992261142295</v>
      </c>
      <c r="H66" s="37">
        <v>6.19022568838</v>
      </c>
      <c r="I66" s="34">
        <f t="shared" si="1"/>
        <v>0.27060007738857705</v>
      </c>
      <c r="J66" s="30"/>
    </row>
    <row r="67" spans="1:10">
      <c r="A67" s="25">
        <v>2017</v>
      </c>
      <c r="B67" s="25" t="s">
        <v>52</v>
      </c>
      <c r="C67" s="25" t="s">
        <v>2</v>
      </c>
      <c r="D67" s="39" t="s">
        <v>27</v>
      </c>
      <c r="E67" s="36">
        <v>46.022106368469998</v>
      </c>
      <c r="F67" s="36">
        <v>32.686398498609996</v>
      </c>
      <c r="G67" s="40">
        <f t="shared" si="0"/>
        <v>0.71023256165006021</v>
      </c>
      <c r="H67" s="37">
        <v>13.33570786986</v>
      </c>
      <c r="I67" s="34">
        <f t="shared" si="1"/>
        <v>0.28976743834993973</v>
      </c>
      <c r="J67" s="30"/>
    </row>
    <row r="68" spans="1:10">
      <c r="A68" s="25">
        <v>2017</v>
      </c>
      <c r="B68" s="25" t="s">
        <v>52</v>
      </c>
      <c r="C68" s="25" t="s">
        <v>2</v>
      </c>
      <c r="D68" s="39" t="s">
        <v>28</v>
      </c>
      <c r="E68" s="36">
        <v>296.52398735794998</v>
      </c>
      <c r="F68" s="36">
        <v>148.92630235153001</v>
      </c>
      <c r="G68" s="40">
        <f t="shared" si="0"/>
        <v>0.5022403201794029</v>
      </c>
      <c r="H68" s="37">
        <v>147.59768500641999</v>
      </c>
      <c r="I68" s="34">
        <f t="shared" si="1"/>
        <v>0.49775967982059721</v>
      </c>
      <c r="J68" s="30"/>
    </row>
    <row r="69" spans="1:10">
      <c r="A69" s="25">
        <v>2017</v>
      </c>
      <c r="B69" s="25" t="s">
        <v>52</v>
      </c>
      <c r="C69" s="25" t="s">
        <v>2</v>
      </c>
      <c r="D69" s="39" t="s">
        <v>29</v>
      </c>
      <c r="E69" s="36">
        <v>0.58436938337</v>
      </c>
      <c r="F69" s="36">
        <v>0.58436938337</v>
      </c>
      <c r="G69" s="40">
        <f t="shared" ref="G69:G132" si="2">F69/$E69</f>
        <v>1</v>
      </c>
      <c r="H69" s="37">
        <v>0</v>
      </c>
      <c r="I69" s="34">
        <f t="shared" ref="I69:I132" si="3">H69/$E69</f>
        <v>0</v>
      </c>
      <c r="J69" s="30"/>
    </row>
    <row r="70" spans="1:10">
      <c r="A70" s="25">
        <v>2017</v>
      </c>
      <c r="B70" s="25" t="s">
        <v>53</v>
      </c>
      <c r="C70" s="25" t="s">
        <v>0</v>
      </c>
      <c r="D70" s="31" t="s">
        <v>8</v>
      </c>
      <c r="E70" s="32">
        <v>5972.1049127410797</v>
      </c>
      <c r="F70" s="32">
        <v>5101.1949809239914</v>
      </c>
      <c r="G70" s="40">
        <f t="shared" si="2"/>
        <v>0.85417035625763016</v>
      </c>
      <c r="H70" s="33">
        <v>870.90993181708996</v>
      </c>
      <c r="I70" s="34">
        <f t="shared" si="3"/>
        <v>0.14582964374237009</v>
      </c>
    </row>
    <row r="71" spans="1:10">
      <c r="A71" s="25">
        <v>2017</v>
      </c>
      <c r="B71" s="25" t="s">
        <v>53</v>
      </c>
      <c r="C71" s="25" t="s">
        <v>0</v>
      </c>
      <c r="D71" s="35" t="s">
        <v>9</v>
      </c>
      <c r="E71" s="36">
        <v>553.25477784142004</v>
      </c>
      <c r="F71" s="36">
        <v>410.69535854946997</v>
      </c>
      <c r="G71" s="40">
        <f t="shared" si="2"/>
        <v>0.74232591384359992</v>
      </c>
      <c r="H71" s="37">
        <v>142.55941929195001</v>
      </c>
      <c r="I71" s="34">
        <f t="shared" si="3"/>
        <v>0.25767408615639997</v>
      </c>
    </row>
    <row r="72" spans="1:10">
      <c r="A72" s="25">
        <v>2017</v>
      </c>
      <c r="B72" s="25" t="s">
        <v>53</v>
      </c>
      <c r="C72" s="25" t="s">
        <v>0</v>
      </c>
      <c r="D72" s="35" t="s">
        <v>10</v>
      </c>
      <c r="E72" s="36">
        <v>191.63800126736001</v>
      </c>
      <c r="F72" s="36">
        <v>187.64240415488999</v>
      </c>
      <c r="G72" s="40">
        <f t="shared" si="2"/>
        <v>0.97915028811589599</v>
      </c>
      <c r="H72" s="37">
        <v>3.99559711247</v>
      </c>
      <c r="I72" s="34">
        <f t="shared" si="3"/>
        <v>2.0849711884103929E-2</v>
      </c>
    </row>
    <row r="73" spans="1:10">
      <c r="A73" s="25">
        <v>2017</v>
      </c>
      <c r="B73" s="25" t="s">
        <v>53</v>
      </c>
      <c r="C73" s="25" t="s">
        <v>0</v>
      </c>
      <c r="D73" s="35" t="s">
        <v>11</v>
      </c>
      <c r="E73" s="36">
        <v>651.06443865554002</v>
      </c>
      <c r="F73" s="36">
        <v>597.09153909726001</v>
      </c>
      <c r="G73" s="40">
        <f t="shared" si="2"/>
        <v>0.91710052591762647</v>
      </c>
      <c r="H73" s="37">
        <v>53.972899558279998</v>
      </c>
      <c r="I73" s="34">
        <f t="shared" si="3"/>
        <v>8.2899474082373512E-2</v>
      </c>
    </row>
    <row r="74" spans="1:10">
      <c r="A74" s="25">
        <v>2017</v>
      </c>
      <c r="B74" s="25" t="s">
        <v>53</v>
      </c>
      <c r="C74" s="25" t="s">
        <v>0</v>
      </c>
      <c r="D74" s="35" t="s">
        <v>12</v>
      </c>
      <c r="E74" s="36">
        <v>38.192890056369997</v>
      </c>
      <c r="F74" s="36">
        <v>37.202812022700002</v>
      </c>
      <c r="G74" s="40">
        <f t="shared" si="2"/>
        <v>0.97407690195194152</v>
      </c>
      <c r="H74" s="37">
        <v>0.99007803367000002</v>
      </c>
      <c r="I74" s="34">
        <f t="shared" si="3"/>
        <v>2.5923098048058556E-2</v>
      </c>
    </row>
    <row r="75" spans="1:10">
      <c r="A75" s="25">
        <v>2017</v>
      </c>
      <c r="B75" s="25" t="s">
        <v>53</v>
      </c>
      <c r="C75" s="25" t="s">
        <v>0</v>
      </c>
      <c r="D75" s="35" t="s">
        <v>13</v>
      </c>
      <c r="E75" s="36">
        <v>39.72175092941</v>
      </c>
      <c r="F75" s="36">
        <v>37.448748909519999</v>
      </c>
      <c r="G75" s="40">
        <f t="shared" si="2"/>
        <v>0.94277689259143238</v>
      </c>
      <c r="H75" s="37">
        <v>2.2730020198899998</v>
      </c>
      <c r="I75" s="34">
        <f t="shared" si="3"/>
        <v>5.722310740856764E-2</v>
      </c>
    </row>
    <row r="76" spans="1:10">
      <c r="A76" s="25">
        <v>2017</v>
      </c>
      <c r="B76" s="25" t="s">
        <v>53</v>
      </c>
      <c r="C76" s="25" t="s">
        <v>0</v>
      </c>
      <c r="D76" s="35" t="s">
        <v>14</v>
      </c>
      <c r="E76" s="36">
        <v>466.31662549364</v>
      </c>
      <c r="F76" s="36">
        <v>385.47215639375997</v>
      </c>
      <c r="G76" s="40">
        <f t="shared" si="2"/>
        <v>0.82663181049078283</v>
      </c>
      <c r="H76" s="37">
        <v>80.844469099880001</v>
      </c>
      <c r="I76" s="34">
        <f t="shared" si="3"/>
        <v>0.17336818950921712</v>
      </c>
    </row>
    <row r="77" spans="1:10">
      <c r="A77" s="25">
        <v>2017</v>
      </c>
      <c r="B77" s="25" t="s">
        <v>53</v>
      </c>
      <c r="C77" s="25" t="s">
        <v>0</v>
      </c>
      <c r="D77" s="35" t="s">
        <v>15</v>
      </c>
      <c r="E77" s="36">
        <v>942.30517203058002</v>
      </c>
      <c r="F77" s="36">
        <v>789.49484809004002</v>
      </c>
      <c r="G77" s="40">
        <f t="shared" si="2"/>
        <v>0.8378335082134295</v>
      </c>
      <c r="H77" s="37">
        <v>152.81032394054</v>
      </c>
      <c r="I77" s="34">
        <f t="shared" si="3"/>
        <v>0.16216649178657055</v>
      </c>
    </row>
    <row r="78" spans="1:10">
      <c r="A78" s="25">
        <v>2017</v>
      </c>
      <c r="B78" s="25" t="s">
        <v>53</v>
      </c>
      <c r="C78" s="25" t="s">
        <v>0</v>
      </c>
      <c r="D78" s="35" t="s">
        <v>16</v>
      </c>
      <c r="E78" s="36">
        <v>377.13118775185001</v>
      </c>
      <c r="F78" s="36">
        <v>308.62238149850998</v>
      </c>
      <c r="G78" s="40">
        <f t="shared" si="2"/>
        <v>0.81834224143133349</v>
      </c>
      <c r="H78" s="37">
        <v>68.508806253339998</v>
      </c>
      <c r="I78" s="34">
        <f t="shared" si="3"/>
        <v>0.18165775856866648</v>
      </c>
    </row>
    <row r="79" spans="1:10">
      <c r="A79" s="25">
        <v>2017</v>
      </c>
      <c r="B79" s="25" t="s">
        <v>53</v>
      </c>
      <c r="C79" s="25" t="s">
        <v>0</v>
      </c>
      <c r="D79" s="35" t="s">
        <v>17</v>
      </c>
      <c r="E79" s="36">
        <v>241.05092897323999</v>
      </c>
      <c r="F79" s="36">
        <v>163.74300927544999</v>
      </c>
      <c r="G79" s="40">
        <f t="shared" si="2"/>
        <v>0.67928802420681711</v>
      </c>
      <c r="H79" s="37">
        <v>77.307919697789998</v>
      </c>
      <c r="I79" s="34">
        <f t="shared" si="3"/>
        <v>0.32071197579318289</v>
      </c>
    </row>
    <row r="80" spans="1:10">
      <c r="A80" s="25">
        <v>2017</v>
      </c>
      <c r="B80" s="25" t="s">
        <v>53</v>
      </c>
      <c r="C80" s="25" t="s">
        <v>0</v>
      </c>
      <c r="D80" s="35" t="s">
        <v>18</v>
      </c>
      <c r="E80" s="36">
        <v>117.85999203391999</v>
      </c>
      <c r="F80" s="36">
        <v>110.00884975293999</v>
      </c>
      <c r="G80" s="40">
        <f t="shared" si="2"/>
        <v>0.93338585769867988</v>
      </c>
      <c r="H80" s="37">
        <v>7.8511422809800004</v>
      </c>
      <c r="I80" s="34">
        <f t="shared" si="3"/>
        <v>6.6614142301320109E-2</v>
      </c>
    </row>
    <row r="81" spans="1:9">
      <c r="A81" s="25">
        <v>2017</v>
      </c>
      <c r="B81" s="25" t="s">
        <v>53</v>
      </c>
      <c r="C81" s="25" t="s">
        <v>0</v>
      </c>
      <c r="D81" s="35" t="s">
        <v>19</v>
      </c>
      <c r="E81" s="36">
        <v>145.97537695983999</v>
      </c>
      <c r="F81" s="36">
        <v>142.07434234619001</v>
      </c>
      <c r="G81" s="40">
        <f t="shared" si="2"/>
        <v>0.97327607782288372</v>
      </c>
      <c r="H81" s="37">
        <v>3.9010346136499998</v>
      </c>
      <c r="I81" s="34">
        <f t="shared" si="3"/>
        <v>2.6723922177116437E-2</v>
      </c>
    </row>
    <row r="82" spans="1:9">
      <c r="A82" s="25">
        <v>2017</v>
      </c>
      <c r="B82" s="25" t="s">
        <v>53</v>
      </c>
      <c r="C82" s="25" t="s">
        <v>0</v>
      </c>
      <c r="D82" s="35" t="s">
        <v>20</v>
      </c>
      <c r="E82" s="36">
        <v>59.859136414760002</v>
      </c>
      <c r="F82" s="36">
        <v>56.034598607569997</v>
      </c>
      <c r="G82" s="40">
        <f t="shared" si="2"/>
        <v>0.93610770157641376</v>
      </c>
      <c r="H82" s="37">
        <v>3.82453780719</v>
      </c>
      <c r="I82" s="34">
        <f t="shared" si="3"/>
        <v>6.3892298423586166E-2</v>
      </c>
    </row>
    <row r="83" spans="1:9">
      <c r="A83" s="25">
        <v>2017</v>
      </c>
      <c r="B83" s="25" t="s">
        <v>53</v>
      </c>
      <c r="C83" s="25" t="s">
        <v>0</v>
      </c>
      <c r="D83" s="35" t="s">
        <v>21</v>
      </c>
      <c r="E83" s="36">
        <v>128.64468254215001</v>
      </c>
      <c r="F83" s="36">
        <v>114.82803382154999</v>
      </c>
      <c r="G83" s="40">
        <f t="shared" si="2"/>
        <v>0.89259836903034806</v>
      </c>
      <c r="H83" s="37">
        <v>13.8166487206</v>
      </c>
      <c r="I83" s="34">
        <f t="shared" si="3"/>
        <v>0.10740163096965177</v>
      </c>
    </row>
    <row r="84" spans="1:9">
      <c r="A84" s="25">
        <v>2017</v>
      </c>
      <c r="B84" s="25" t="s">
        <v>53</v>
      </c>
      <c r="C84" s="25" t="s">
        <v>0</v>
      </c>
      <c r="D84" s="35" t="s">
        <v>22</v>
      </c>
      <c r="E84" s="36">
        <v>123.15979865139001</v>
      </c>
      <c r="F84" s="36">
        <v>112.29004484524</v>
      </c>
      <c r="G84" s="40">
        <f t="shared" si="2"/>
        <v>0.91174267963105893</v>
      </c>
      <c r="H84" s="37">
        <v>10.869753806149999</v>
      </c>
      <c r="I84" s="34">
        <f t="shared" si="3"/>
        <v>8.8257320368941031E-2</v>
      </c>
    </row>
    <row r="85" spans="1:9">
      <c r="A85" s="25">
        <v>2017</v>
      </c>
      <c r="B85" s="25" t="s">
        <v>53</v>
      </c>
      <c r="C85" s="25" t="s">
        <v>0</v>
      </c>
      <c r="D85" s="35" t="s">
        <v>23</v>
      </c>
      <c r="E85" s="36">
        <v>443.24054760375998</v>
      </c>
      <c r="F85" s="36">
        <v>429.10066204352</v>
      </c>
      <c r="G85" s="40">
        <f t="shared" si="2"/>
        <v>0.96809884466418339</v>
      </c>
      <c r="H85" s="37">
        <v>14.13988556024</v>
      </c>
      <c r="I85" s="34">
        <f t="shared" si="3"/>
        <v>3.1901155335816694E-2</v>
      </c>
    </row>
    <row r="86" spans="1:9">
      <c r="A86" s="25">
        <v>2017</v>
      </c>
      <c r="B86" s="25" t="s">
        <v>53</v>
      </c>
      <c r="C86" s="25" t="s">
        <v>0</v>
      </c>
      <c r="D86" s="35" t="s">
        <v>24</v>
      </c>
      <c r="E86" s="36">
        <v>601.30744123803004</v>
      </c>
      <c r="F86" s="36">
        <v>583.15369794390006</v>
      </c>
      <c r="G86" s="40">
        <f t="shared" si="2"/>
        <v>0.96980954824581367</v>
      </c>
      <c r="H86" s="37">
        <v>18.153743294129999</v>
      </c>
      <c r="I86" s="34">
        <f t="shared" si="3"/>
        <v>3.0190451754186366E-2</v>
      </c>
    </row>
    <row r="87" spans="1:9">
      <c r="A87" s="25">
        <v>2017</v>
      </c>
      <c r="B87" s="25" t="s">
        <v>53</v>
      </c>
      <c r="C87" s="25" t="s">
        <v>0</v>
      </c>
      <c r="D87" s="35" t="s">
        <v>25</v>
      </c>
      <c r="E87" s="36">
        <v>345.41131788361002</v>
      </c>
      <c r="F87" s="36">
        <v>326.43087571744002</v>
      </c>
      <c r="G87" s="40">
        <f t="shared" si="2"/>
        <v>0.94504973872174725</v>
      </c>
      <c r="H87" s="37">
        <v>18.98044216617</v>
      </c>
      <c r="I87" s="34">
        <f t="shared" si="3"/>
        <v>5.4950261278252789E-2</v>
      </c>
    </row>
    <row r="88" spans="1:9">
      <c r="A88" s="25">
        <v>2017</v>
      </c>
      <c r="B88" s="25" t="s">
        <v>53</v>
      </c>
      <c r="C88" s="25" t="s">
        <v>0</v>
      </c>
      <c r="D88" s="38" t="s">
        <v>26</v>
      </c>
      <c r="E88" s="36">
        <v>66.759146181519995</v>
      </c>
      <c r="F88" s="36">
        <v>47.272833472480002</v>
      </c>
      <c r="G88" s="40">
        <f t="shared" si="2"/>
        <v>0.70811021674758745</v>
      </c>
      <c r="H88" s="37">
        <v>19.48631270904</v>
      </c>
      <c r="I88" s="34">
        <f t="shared" si="3"/>
        <v>0.2918897832524126</v>
      </c>
    </row>
    <row r="89" spans="1:9">
      <c r="A89" s="25">
        <v>2017</v>
      </c>
      <c r="B89" s="25" t="s">
        <v>53</v>
      </c>
      <c r="C89" s="25" t="s">
        <v>0</v>
      </c>
      <c r="D89" s="39" t="s">
        <v>27</v>
      </c>
      <c r="E89" s="36">
        <v>118.84422406932001</v>
      </c>
      <c r="F89" s="36">
        <v>95.48654007044</v>
      </c>
      <c r="G89" s="40">
        <f t="shared" si="2"/>
        <v>0.80345966173959094</v>
      </c>
      <c r="H89" s="37">
        <v>23.357683998879999</v>
      </c>
      <c r="I89" s="34">
        <f t="shared" si="3"/>
        <v>0.19654033826040904</v>
      </c>
    </row>
    <row r="90" spans="1:9">
      <c r="A90" s="25">
        <v>2017</v>
      </c>
      <c r="B90" s="25" t="s">
        <v>53</v>
      </c>
      <c r="C90" s="25" t="s">
        <v>0</v>
      </c>
      <c r="D90" s="39" t="s">
        <v>28</v>
      </c>
      <c r="E90" s="36">
        <v>319.20621434062002</v>
      </c>
      <c r="F90" s="36">
        <v>165.93998248836999</v>
      </c>
      <c r="G90" s="40">
        <f t="shared" si="2"/>
        <v>0.5198519797966652</v>
      </c>
      <c r="H90" s="37">
        <v>153.26623185225</v>
      </c>
      <c r="I90" s="34">
        <f t="shared" si="3"/>
        <v>0.48014802020333469</v>
      </c>
    </row>
    <row r="91" spans="1:9">
      <c r="A91" s="25">
        <v>2017</v>
      </c>
      <c r="B91" s="25" t="s">
        <v>53</v>
      </c>
      <c r="C91" s="25" t="s">
        <v>0</v>
      </c>
      <c r="D91" s="39" t="s">
        <v>29</v>
      </c>
      <c r="E91" s="36">
        <v>1.16126182275</v>
      </c>
      <c r="F91" s="36">
        <v>1.16126182275</v>
      </c>
      <c r="G91" s="40">
        <f t="shared" si="2"/>
        <v>1</v>
      </c>
      <c r="H91" s="37">
        <v>0</v>
      </c>
      <c r="I91" s="34">
        <f t="shared" si="3"/>
        <v>0</v>
      </c>
    </row>
    <row r="92" spans="1:9">
      <c r="A92" s="25">
        <v>2017</v>
      </c>
      <c r="B92" s="25" t="s">
        <v>53</v>
      </c>
      <c r="C92" s="25" t="s">
        <v>1</v>
      </c>
      <c r="D92" s="31" t="s">
        <v>8</v>
      </c>
      <c r="E92" s="32">
        <v>3530.5831338455901</v>
      </c>
      <c r="F92" s="32">
        <v>3046.9350795792602</v>
      </c>
      <c r="G92" s="40">
        <f t="shared" si="2"/>
        <v>0.86301184933732755</v>
      </c>
      <c r="H92" s="33">
        <v>483.64805426633001</v>
      </c>
      <c r="I92" s="34">
        <f t="shared" si="3"/>
        <v>0.13698815066267248</v>
      </c>
    </row>
    <row r="93" spans="1:9">
      <c r="A93" s="25">
        <v>2017</v>
      </c>
      <c r="B93" s="25" t="s">
        <v>53</v>
      </c>
      <c r="C93" s="25" t="s">
        <v>1</v>
      </c>
      <c r="D93" s="35" t="s">
        <v>9</v>
      </c>
      <c r="E93" s="36">
        <v>401.39159663667999</v>
      </c>
      <c r="F93" s="36">
        <v>295.04522494047001</v>
      </c>
      <c r="G93" s="40">
        <f t="shared" si="2"/>
        <v>0.73505580937094328</v>
      </c>
      <c r="H93" s="37">
        <v>106.34637169621</v>
      </c>
      <c r="I93" s="34">
        <f t="shared" si="3"/>
        <v>0.26494419062905677</v>
      </c>
    </row>
    <row r="94" spans="1:9">
      <c r="A94" s="25">
        <v>2017</v>
      </c>
      <c r="B94" s="25" t="s">
        <v>53</v>
      </c>
      <c r="C94" s="25" t="s">
        <v>1</v>
      </c>
      <c r="D94" s="35" t="s">
        <v>10</v>
      </c>
      <c r="E94" s="36">
        <v>174.014584902</v>
      </c>
      <c r="F94" s="36">
        <v>170.93718999817</v>
      </c>
      <c r="G94" s="40">
        <f t="shared" si="2"/>
        <v>0.98231530474550111</v>
      </c>
      <c r="H94" s="37">
        <v>3.0773949038300001</v>
      </c>
      <c r="I94" s="34">
        <f t="shared" si="3"/>
        <v>1.7684695254498929E-2</v>
      </c>
    </row>
    <row r="95" spans="1:9">
      <c r="A95" s="25">
        <v>2017</v>
      </c>
      <c r="B95" s="25" t="s">
        <v>53</v>
      </c>
      <c r="C95" s="25" t="s">
        <v>1</v>
      </c>
      <c r="D95" s="35" t="s">
        <v>11</v>
      </c>
      <c r="E95" s="36">
        <v>487.28303440658999</v>
      </c>
      <c r="F95" s="36">
        <v>451.39701513105001</v>
      </c>
      <c r="G95" s="40">
        <f t="shared" si="2"/>
        <v>0.92635487644415582</v>
      </c>
      <c r="H95" s="37">
        <v>35.886019275540001</v>
      </c>
      <c r="I95" s="34">
        <f t="shared" si="3"/>
        <v>7.3645123555844197E-2</v>
      </c>
    </row>
    <row r="96" spans="1:9">
      <c r="A96" s="25">
        <v>2017</v>
      </c>
      <c r="B96" s="25" t="s">
        <v>53</v>
      </c>
      <c r="C96" s="25" t="s">
        <v>1</v>
      </c>
      <c r="D96" s="35" t="s">
        <v>12</v>
      </c>
      <c r="E96" s="36">
        <v>34.472924322399997</v>
      </c>
      <c r="F96" s="36">
        <v>33.552520291370001</v>
      </c>
      <c r="G96" s="40">
        <f t="shared" si="2"/>
        <v>0.97330066859364373</v>
      </c>
      <c r="H96" s="37">
        <v>0.92040403103000001</v>
      </c>
      <c r="I96" s="34">
        <f t="shared" si="3"/>
        <v>2.6699331406356351E-2</v>
      </c>
    </row>
    <row r="97" spans="1:9">
      <c r="A97" s="25">
        <v>2017</v>
      </c>
      <c r="B97" s="25" t="s">
        <v>53</v>
      </c>
      <c r="C97" s="25" t="s">
        <v>1</v>
      </c>
      <c r="D97" s="35" t="s">
        <v>13</v>
      </c>
      <c r="E97" s="36">
        <v>32.297353289619998</v>
      </c>
      <c r="F97" s="36">
        <v>30.826045614630001</v>
      </c>
      <c r="G97" s="40">
        <f t="shared" si="2"/>
        <v>0.95444494594351603</v>
      </c>
      <c r="H97" s="37">
        <v>1.47130767499</v>
      </c>
      <c r="I97" s="34">
        <f t="shared" si="3"/>
        <v>4.5555054056483989E-2</v>
      </c>
    </row>
    <row r="98" spans="1:9">
      <c r="A98" s="25">
        <v>2017</v>
      </c>
      <c r="B98" s="25" t="s">
        <v>53</v>
      </c>
      <c r="C98" s="25" t="s">
        <v>1</v>
      </c>
      <c r="D98" s="35" t="s">
        <v>14</v>
      </c>
      <c r="E98" s="36">
        <v>425.39970592155998</v>
      </c>
      <c r="F98" s="36">
        <v>348.46147947035001</v>
      </c>
      <c r="G98" s="40">
        <f t="shared" si="2"/>
        <v>0.81913897593197516</v>
      </c>
      <c r="H98" s="37">
        <v>76.938226451209999</v>
      </c>
      <c r="I98" s="34">
        <f t="shared" si="3"/>
        <v>0.18086102406802496</v>
      </c>
    </row>
    <row r="99" spans="1:9">
      <c r="A99" s="25">
        <v>2017</v>
      </c>
      <c r="B99" s="25" t="s">
        <v>53</v>
      </c>
      <c r="C99" s="25" t="s">
        <v>1</v>
      </c>
      <c r="D99" s="35" t="s">
        <v>15</v>
      </c>
      <c r="E99" s="36">
        <v>542.53715424617997</v>
      </c>
      <c r="F99" s="36">
        <v>451.12984331465998</v>
      </c>
      <c r="G99" s="40">
        <f t="shared" si="2"/>
        <v>0.83151879974280385</v>
      </c>
      <c r="H99" s="37">
        <v>91.407310931520001</v>
      </c>
      <c r="I99" s="34">
        <f t="shared" si="3"/>
        <v>0.16848120025719621</v>
      </c>
    </row>
    <row r="100" spans="1:9">
      <c r="A100" s="25">
        <v>2017</v>
      </c>
      <c r="B100" s="25" t="s">
        <v>53</v>
      </c>
      <c r="C100" s="25" t="s">
        <v>1</v>
      </c>
      <c r="D100" s="35" t="s">
        <v>16</v>
      </c>
      <c r="E100" s="36">
        <v>317.54357698184998</v>
      </c>
      <c r="F100" s="36">
        <v>255.84003157188999</v>
      </c>
      <c r="G100" s="40">
        <f t="shared" si="2"/>
        <v>0.80568479452038544</v>
      </c>
      <c r="H100" s="37">
        <v>61.70354540996</v>
      </c>
      <c r="I100" s="34">
        <f t="shared" si="3"/>
        <v>0.19431520547961462</v>
      </c>
    </row>
    <row r="101" spans="1:9">
      <c r="A101" s="25">
        <v>2017</v>
      </c>
      <c r="B101" s="25" t="s">
        <v>53</v>
      </c>
      <c r="C101" s="25" t="s">
        <v>1</v>
      </c>
      <c r="D101" s="35" t="s">
        <v>17</v>
      </c>
      <c r="E101" s="36">
        <v>104.88865581573999</v>
      </c>
      <c r="F101" s="36">
        <v>75.666793647410003</v>
      </c>
      <c r="G101" s="40">
        <f t="shared" si="2"/>
        <v>0.72140111872856272</v>
      </c>
      <c r="H101" s="37">
        <v>29.221862168329999</v>
      </c>
      <c r="I101" s="34">
        <f t="shared" si="3"/>
        <v>0.27859888127143728</v>
      </c>
    </row>
    <row r="102" spans="1:9">
      <c r="A102" s="25">
        <v>2017</v>
      </c>
      <c r="B102" s="25" t="s">
        <v>53</v>
      </c>
      <c r="C102" s="25" t="s">
        <v>1</v>
      </c>
      <c r="D102" s="35" t="s">
        <v>18</v>
      </c>
      <c r="E102" s="36">
        <v>79.927725844660003</v>
      </c>
      <c r="F102" s="36">
        <v>75.813352745909995</v>
      </c>
      <c r="G102" s="40">
        <f t="shared" si="2"/>
        <v>0.94852383130797047</v>
      </c>
      <c r="H102" s="37">
        <v>4.1143730987499998</v>
      </c>
      <c r="I102" s="34">
        <f t="shared" si="3"/>
        <v>5.1476168692029443E-2</v>
      </c>
    </row>
    <row r="103" spans="1:9">
      <c r="A103" s="25">
        <v>2017</v>
      </c>
      <c r="B103" s="25" t="s">
        <v>53</v>
      </c>
      <c r="C103" s="25" t="s">
        <v>1</v>
      </c>
      <c r="D103" s="35" t="s">
        <v>19</v>
      </c>
      <c r="E103" s="36">
        <v>67.103038696569996</v>
      </c>
      <c r="F103" s="36">
        <v>65.787944292329996</v>
      </c>
      <c r="G103" s="40">
        <f t="shared" si="2"/>
        <v>0.98040186510499683</v>
      </c>
      <c r="H103" s="37">
        <v>1.3150944042399999</v>
      </c>
      <c r="I103" s="34">
        <f t="shared" si="3"/>
        <v>1.9598134895003221E-2</v>
      </c>
    </row>
    <row r="104" spans="1:9">
      <c r="A104" s="25">
        <v>2017</v>
      </c>
      <c r="B104" s="25" t="s">
        <v>53</v>
      </c>
      <c r="C104" s="25" t="s">
        <v>1</v>
      </c>
      <c r="D104" s="35" t="s">
        <v>20</v>
      </c>
      <c r="E104" s="36">
        <v>36.182504516260003</v>
      </c>
      <c r="F104" s="36">
        <v>34.465772614880002</v>
      </c>
      <c r="G104" s="40">
        <f t="shared" si="2"/>
        <v>0.95255353590549485</v>
      </c>
      <c r="H104" s="37">
        <v>1.71673190138</v>
      </c>
      <c r="I104" s="34">
        <f t="shared" si="3"/>
        <v>4.7446464094505134E-2</v>
      </c>
    </row>
    <row r="105" spans="1:9">
      <c r="A105" s="25">
        <v>2017</v>
      </c>
      <c r="B105" s="25" t="s">
        <v>53</v>
      </c>
      <c r="C105" s="25" t="s">
        <v>1</v>
      </c>
      <c r="D105" s="35" t="s">
        <v>21</v>
      </c>
      <c r="E105" s="36">
        <v>66.589633198309997</v>
      </c>
      <c r="F105" s="36">
        <v>59.703635165640002</v>
      </c>
      <c r="G105" s="40">
        <f t="shared" si="2"/>
        <v>0.89659053966909741</v>
      </c>
      <c r="H105" s="37">
        <v>6.8859980326699999</v>
      </c>
      <c r="I105" s="34">
        <f t="shared" si="3"/>
        <v>0.10340946033090272</v>
      </c>
    </row>
    <row r="106" spans="1:9">
      <c r="A106" s="25">
        <v>2017</v>
      </c>
      <c r="B106" s="25" t="s">
        <v>53</v>
      </c>
      <c r="C106" s="25" t="s">
        <v>1</v>
      </c>
      <c r="D106" s="35" t="s">
        <v>22</v>
      </c>
      <c r="E106" s="36">
        <v>64.598889145409998</v>
      </c>
      <c r="F106" s="36">
        <v>59.707124655809999</v>
      </c>
      <c r="G106" s="40">
        <f t="shared" si="2"/>
        <v>0.9242747893297546</v>
      </c>
      <c r="H106" s="37">
        <v>4.8917644895999999</v>
      </c>
      <c r="I106" s="34">
        <f t="shared" si="3"/>
        <v>7.5725210670245388E-2</v>
      </c>
    </row>
    <row r="107" spans="1:9">
      <c r="A107" s="25">
        <v>2017</v>
      </c>
      <c r="B107" s="25" t="s">
        <v>53</v>
      </c>
      <c r="C107" s="25" t="s">
        <v>1</v>
      </c>
      <c r="D107" s="35" t="s">
        <v>23</v>
      </c>
      <c r="E107" s="36">
        <v>271.70357078983</v>
      </c>
      <c r="F107" s="36">
        <v>262.72392735197002</v>
      </c>
      <c r="G107" s="40">
        <f t="shared" si="2"/>
        <v>0.96695058731927386</v>
      </c>
      <c r="H107" s="37">
        <v>8.9796434378600001</v>
      </c>
      <c r="I107" s="34">
        <f t="shared" si="3"/>
        <v>3.3049412680726212E-2</v>
      </c>
    </row>
    <row r="108" spans="1:9">
      <c r="A108" s="25">
        <v>2017</v>
      </c>
      <c r="B108" s="25" t="s">
        <v>53</v>
      </c>
      <c r="C108" s="25" t="s">
        <v>1</v>
      </c>
      <c r="D108" s="35" t="s">
        <v>24</v>
      </c>
      <c r="E108" s="36">
        <v>182.35099179463</v>
      </c>
      <c r="F108" s="36">
        <v>175.45580963693999</v>
      </c>
      <c r="G108" s="40">
        <f t="shared" si="2"/>
        <v>0.96218730652446571</v>
      </c>
      <c r="H108" s="37">
        <v>6.8951821576899999</v>
      </c>
      <c r="I108" s="34">
        <f t="shared" si="3"/>
        <v>3.7812693475534218E-2</v>
      </c>
    </row>
    <row r="109" spans="1:9">
      <c r="A109" s="25">
        <v>2017</v>
      </c>
      <c r="B109" s="25" t="s">
        <v>53</v>
      </c>
      <c r="C109" s="25" t="s">
        <v>1</v>
      </c>
      <c r="D109" s="35" t="s">
        <v>25</v>
      </c>
      <c r="E109" s="36">
        <v>94.309890113660003</v>
      </c>
      <c r="F109" s="36">
        <v>89.337643608319993</v>
      </c>
      <c r="G109" s="40">
        <f t="shared" si="2"/>
        <v>0.94727757078979125</v>
      </c>
      <c r="H109" s="37">
        <v>4.9722465053400002</v>
      </c>
      <c r="I109" s="34">
        <f t="shared" si="3"/>
        <v>5.2722429210208692E-2</v>
      </c>
    </row>
    <row r="110" spans="1:9">
      <c r="A110" s="25">
        <v>2017</v>
      </c>
      <c r="B110" s="25" t="s">
        <v>53</v>
      </c>
      <c r="C110" s="25" t="s">
        <v>1</v>
      </c>
      <c r="D110" s="38" t="s">
        <v>26</v>
      </c>
      <c r="E110" s="36">
        <v>44.437171348260001</v>
      </c>
      <c r="F110" s="36">
        <v>29.210426033169998</v>
      </c>
      <c r="G110" s="40">
        <f t="shared" si="2"/>
        <v>0.65734215628272141</v>
      </c>
      <c r="H110" s="37">
        <v>15.22674531509</v>
      </c>
      <c r="I110" s="34">
        <f t="shared" si="3"/>
        <v>0.34265784371727848</v>
      </c>
    </row>
    <row r="111" spans="1:9">
      <c r="A111" s="25">
        <v>2017</v>
      </c>
      <c r="B111" s="25" t="s">
        <v>53</v>
      </c>
      <c r="C111" s="25" t="s">
        <v>1</v>
      </c>
      <c r="D111" s="39" t="s">
        <v>27</v>
      </c>
      <c r="E111" s="36">
        <v>71.960628201130007</v>
      </c>
      <c r="F111" s="36">
        <v>62.411432973739998</v>
      </c>
      <c r="G111" s="40">
        <f t="shared" si="2"/>
        <v>0.8672997239448772</v>
      </c>
      <c r="H111" s="37">
        <v>9.5491952273899994</v>
      </c>
      <c r="I111" s="34">
        <f t="shared" si="3"/>
        <v>0.13270027605512269</v>
      </c>
    </row>
    <row r="112" spans="1:9">
      <c r="A112" s="25">
        <v>2017</v>
      </c>
      <c r="B112" s="25" t="s">
        <v>53</v>
      </c>
      <c r="C112" s="25" t="s">
        <v>1</v>
      </c>
      <c r="D112" s="39" t="s">
        <v>28</v>
      </c>
      <c r="E112" s="36">
        <v>31.590503674250002</v>
      </c>
      <c r="F112" s="36">
        <v>19.46186652055</v>
      </c>
      <c r="G112" s="40">
        <f t="shared" si="2"/>
        <v>0.61606699029663536</v>
      </c>
      <c r="H112" s="37">
        <v>12.1286371537</v>
      </c>
      <c r="I112" s="34">
        <f t="shared" si="3"/>
        <v>0.38393300970336458</v>
      </c>
    </row>
    <row r="113" spans="1:9">
      <c r="A113" s="25">
        <v>2017</v>
      </c>
      <c r="B113" s="25" t="s">
        <v>53</v>
      </c>
      <c r="C113" s="25" t="s">
        <v>1</v>
      </c>
      <c r="D113" s="39" t="s">
        <v>29</v>
      </c>
      <c r="E113" s="36">
        <v>0</v>
      </c>
      <c r="F113" s="36">
        <v>0</v>
      </c>
      <c r="G113" s="40" t="e">
        <f t="shared" si="2"/>
        <v>#DIV/0!</v>
      </c>
      <c r="H113" s="37">
        <v>0</v>
      </c>
      <c r="I113" s="34" t="e">
        <f t="shared" si="3"/>
        <v>#DIV/0!</v>
      </c>
    </row>
    <row r="114" spans="1:9">
      <c r="A114" s="25">
        <v>2017</v>
      </c>
      <c r="B114" s="25" t="s">
        <v>53</v>
      </c>
      <c r="C114" s="25" t="s">
        <v>2</v>
      </c>
      <c r="D114" s="31" t="s">
        <v>8</v>
      </c>
      <c r="E114" s="32">
        <v>2441.5217788954901</v>
      </c>
      <c r="F114" s="32">
        <v>2054.2599013447302</v>
      </c>
      <c r="G114" s="40">
        <f t="shared" si="2"/>
        <v>0.84138504071589659</v>
      </c>
      <c r="H114" s="33">
        <v>387.26187755076</v>
      </c>
      <c r="I114" s="34">
        <f t="shared" si="3"/>
        <v>0.15861495928410346</v>
      </c>
    </row>
    <row r="115" spans="1:9">
      <c r="A115" s="25">
        <v>2017</v>
      </c>
      <c r="B115" s="25" t="s">
        <v>53</v>
      </c>
      <c r="C115" s="25" t="s">
        <v>2</v>
      </c>
      <c r="D115" s="35" t="s">
        <v>9</v>
      </c>
      <c r="E115" s="36">
        <v>151.86318120473999</v>
      </c>
      <c r="F115" s="36">
        <v>115.65013360899999</v>
      </c>
      <c r="G115" s="40">
        <f t="shared" si="2"/>
        <v>0.76154162379281365</v>
      </c>
      <c r="H115" s="37">
        <v>36.213047595740001</v>
      </c>
      <c r="I115" s="34">
        <f t="shared" si="3"/>
        <v>0.23845837620718635</v>
      </c>
    </row>
    <row r="116" spans="1:9">
      <c r="A116" s="25">
        <v>2017</v>
      </c>
      <c r="B116" s="25" t="s">
        <v>53</v>
      </c>
      <c r="C116" s="25" t="s">
        <v>2</v>
      </c>
      <c r="D116" s="35" t="s">
        <v>10</v>
      </c>
      <c r="E116" s="36">
        <v>17.623416365360001</v>
      </c>
      <c r="F116" s="36">
        <v>16.70521415672</v>
      </c>
      <c r="G116" s="40">
        <f t="shared" si="2"/>
        <v>0.94789873940419478</v>
      </c>
      <c r="H116" s="37">
        <v>0.91820220864000002</v>
      </c>
      <c r="I116" s="34">
        <f t="shared" si="3"/>
        <v>5.2101260595805228E-2</v>
      </c>
    </row>
    <row r="117" spans="1:9">
      <c r="A117" s="25">
        <v>2017</v>
      </c>
      <c r="B117" s="25" t="s">
        <v>53</v>
      </c>
      <c r="C117" s="25" t="s">
        <v>2</v>
      </c>
      <c r="D117" s="35" t="s">
        <v>11</v>
      </c>
      <c r="E117" s="36">
        <v>163.78140424895</v>
      </c>
      <c r="F117" s="36">
        <v>145.69452396621</v>
      </c>
      <c r="G117" s="40">
        <f t="shared" si="2"/>
        <v>0.88956694830111671</v>
      </c>
      <c r="H117" s="37">
        <v>18.086880282740001</v>
      </c>
      <c r="I117" s="34">
        <f t="shared" si="3"/>
        <v>0.1104330516988833</v>
      </c>
    </row>
    <row r="118" spans="1:9">
      <c r="A118" s="25">
        <v>2017</v>
      </c>
      <c r="B118" s="25" t="s">
        <v>53</v>
      </c>
      <c r="C118" s="25" t="s">
        <v>2</v>
      </c>
      <c r="D118" s="35" t="s">
        <v>12</v>
      </c>
      <c r="E118" s="36">
        <v>3.7199657339700001</v>
      </c>
      <c r="F118" s="36">
        <v>3.6502917313299998</v>
      </c>
      <c r="G118" s="40">
        <f t="shared" si="2"/>
        <v>0.98127025687259672</v>
      </c>
      <c r="H118" s="37">
        <v>6.9674002639999996E-2</v>
      </c>
      <c r="I118" s="34">
        <f t="shared" si="3"/>
        <v>1.8729743127403196E-2</v>
      </c>
    </row>
    <row r="119" spans="1:9">
      <c r="A119" s="25">
        <v>2017</v>
      </c>
      <c r="B119" s="25" t="s">
        <v>53</v>
      </c>
      <c r="C119" s="25" t="s">
        <v>2</v>
      </c>
      <c r="D119" s="35" t="s">
        <v>13</v>
      </c>
      <c r="E119" s="36">
        <v>7.4243976397899996</v>
      </c>
      <c r="F119" s="36">
        <v>6.62270329489</v>
      </c>
      <c r="G119" s="40">
        <f t="shared" si="2"/>
        <v>0.89201893758984119</v>
      </c>
      <c r="H119" s="37">
        <v>0.80169434490000002</v>
      </c>
      <c r="I119" s="34">
        <f t="shared" si="3"/>
        <v>0.10798106241015885</v>
      </c>
    </row>
    <row r="120" spans="1:9">
      <c r="A120" s="25">
        <v>2017</v>
      </c>
      <c r="B120" s="25" t="s">
        <v>53</v>
      </c>
      <c r="C120" s="25" t="s">
        <v>2</v>
      </c>
      <c r="D120" s="35" t="s">
        <v>14</v>
      </c>
      <c r="E120" s="36">
        <v>40.916919572079998</v>
      </c>
      <c r="F120" s="36">
        <v>37.010676923410003</v>
      </c>
      <c r="G120" s="40">
        <f t="shared" si="2"/>
        <v>0.90453233797845689</v>
      </c>
      <c r="H120" s="37">
        <v>3.9062426486700002</v>
      </c>
      <c r="I120" s="34">
        <f t="shared" si="3"/>
        <v>9.546766202154322E-2</v>
      </c>
    </row>
    <row r="121" spans="1:9">
      <c r="A121" s="25">
        <v>2017</v>
      </c>
      <c r="B121" s="25" t="s">
        <v>53</v>
      </c>
      <c r="C121" s="25" t="s">
        <v>2</v>
      </c>
      <c r="D121" s="35" t="s">
        <v>15</v>
      </c>
      <c r="E121" s="36">
        <v>399.7680177844</v>
      </c>
      <c r="F121" s="36">
        <v>338.36500477537999</v>
      </c>
      <c r="G121" s="40">
        <f t="shared" si="2"/>
        <v>0.84640338827170647</v>
      </c>
      <c r="H121" s="37">
        <v>61.40301300902</v>
      </c>
      <c r="I121" s="34">
        <f t="shared" si="3"/>
        <v>0.15359661172829345</v>
      </c>
    </row>
    <row r="122" spans="1:9">
      <c r="A122" s="25">
        <v>2017</v>
      </c>
      <c r="B122" s="25" t="s">
        <v>53</v>
      </c>
      <c r="C122" s="25" t="s">
        <v>2</v>
      </c>
      <c r="D122" s="35" t="s">
        <v>16</v>
      </c>
      <c r="E122" s="36">
        <v>59.587610769999998</v>
      </c>
      <c r="F122" s="36">
        <v>52.78234992662</v>
      </c>
      <c r="G122" s="40">
        <f t="shared" si="2"/>
        <v>0.88579403074831498</v>
      </c>
      <c r="H122" s="37">
        <v>6.8052608433800001</v>
      </c>
      <c r="I122" s="34">
        <f t="shared" si="3"/>
        <v>0.11420596925168511</v>
      </c>
    </row>
    <row r="123" spans="1:9">
      <c r="A123" s="25">
        <v>2017</v>
      </c>
      <c r="B123" s="25" t="s">
        <v>53</v>
      </c>
      <c r="C123" s="25" t="s">
        <v>2</v>
      </c>
      <c r="D123" s="35" t="s">
        <v>17</v>
      </c>
      <c r="E123" s="36">
        <v>136.16227315750001</v>
      </c>
      <c r="F123" s="36">
        <v>88.076215628040003</v>
      </c>
      <c r="G123" s="40">
        <f t="shared" si="2"/>
        <v>0.64684742392748928</v>
      </c>
      <c r="H123" s="37">
        <v>48.08605752946</v>
      </c>
      <c r="I123" s="34">
        <f t="shared" si="3"/>
        <v>0.35315257607251066</v>
      </c>
    </row>
    <row r="124" spans="1:9">
      <c r="A124" s="25">
        <v>2017</v>
      </c>
      <c r="B124" s="25" t="s">
        <v>53</v>
      </c>
      <c r="C124" s="25" t="s">
        <v>2</v>
      </c>
      <c r="D124" s="35" t="s">
        <v>18</v>
      </c>
      <c r="E124" s="36">
        <v>37.932266189259998</v>
      </c>
      <c r="F124" s="36">
        <v>34.195497007029999</v>
      </c>
      <c r="G124" s="40">
        <f t="shared" si="2"/>
        <v>0.90148837500017298</v>
      </c>
      <c r="H124" s="37">
        <v>3.7367691822300002</v>
      </c>
      <c r="I124" s="34">
        <f t="shared" si="3"/>
        <v>9.851162499982706E-2</v>
      </c>
    </row>
    <row r="125" spans="1:9">
      <c r="A125" s="25">
        <v>2017</v>
      </c>
      <c r="B125" s="25" t="s">
        <v>53</v>
      </c>
      <c r="C125" s="25" t="s">
        <v>2</v>
      </c>
      <c r="D125" s="35" t="s">
        <v>19</v>
      </c>
      <c r="E125" s="36">
        <v>78.872338263269995</v>
      </c>
      <c r="F125" s="36">
        <v>76.286398053859998</v>
      </c>
      <c r="G125" s="40">
        <f t="shared" si="2"/>
        <v>0.96721359774096816</v>
      </c>
      <c r="H125" s="37">
        <v>2.5859402094099999</v>
      </c>
      <c r="I125" s="34">
        <f t="shared" si="3"/>
        <v>3.2786402259031851E-2</v>
      </c>
    </row>
    <row r="126" spans="1:9">
      <c r="A126" s="25">
        <v>2017</v>
      </c>
      <c r="B126" s="25" t="s">
        <v>53</v>
      </c>
      <c r="C126" s="25" t="s">
        <v>2</v>
      </c>
      <c r="D126" s="35" t="s">
        <v>20</v>
      </c>
      <c r="E126" s="36">
        <v>23.676631898499998</v>
      </c>
      <c r="F126" s="36">
        <v>21.568825992690002</v>
      </c>
      <c r="G126" s="40">
        <f t="shared" si="2"/>
        <v>0.91097526392917672</v>
      </c>
      <c r="H126" s="37">
        <v>2.1078059058099998</v>
      </c>
      <c r="I126" s="34">
        <f t="shared" si="3"/>
        <v>8.9024736070823368E-2</v>
      </c>
    </row>
    <row r="127" spans="1:9">
      <c r="A127" s="25">
        <v>2017</v>
      </c>
      <c r="B127" s="25" t="s">
        <v>53</v>
      </c>
      <c r="C127" s="25" t="s">
        <v>2</v>
      </c>
      <c r="D127" s="35" t="s">
        <v>21</v>
      </c>
      <c r="E127" s="36">
        <v>62.055049343839997</v>
      </c>
      <c r="F127" s="36">
        <v>55.124398655909999</v>
      </c>
      <c r="G127" s="40">
        <f t="shared" si="2"/>
        <v>0.88831447623982951</v>
      </c>
      <c r="H127" s="37">
        <v>6.9306506879300001</v>
      </c>
      <c r="I127" s="34">
        <f t="shared" si="3"/>
        <v>0.11168552376017059</v>
      </c>
    </row>
    <row r="128" spans="1:9">
      <c r="A128" s="25">
        <v>2017</v>
      </c>
      <c r="B128" s="25" t="s">
        <v>53</v>
      </c>
      <c r="C128" s="25" t="s">
        <v>2</v>
      </c>
      <c r="D128" s="35" t="s">
        <v>22</v>
      </c>
      <c r="E128" s="36">
        <v>58.56090950598</v>
      </c>
      <c r="F128" s="36">
        <v>52.582920189429998</v>
      </c>
      <c r="G128" s="40">
        <f t="shared" si="2"/>
        <v>0.89791843454993547</v>
      </c>
      <c r="H128" s="37">
        <v>5.9779893165500004</v>
      </c>
      <c r="I128" s="34">
        <f t="shared" si="3"/>
        <v>0.10208156545006448</v>
      </c>
    </row>
    <row r="129" spans="1:9">
      <c r="A129" s="25">
        <v>2017</v>
      </c>
      <c r="B129" s="25" t="s">
        <v>53</v>
      </c>
      <c r="C129" s="25" t="s">
        <v>2</v>
      </c>
      <c r="D129" s="35" t="s">
        <v>23</v>
      </c>
      <c r="E129" s="36">
        <v>171.53697681393001</v>
      </c>
      <c r="F129" s="36">
        <v>166.37673469155001</v>
      </c>
      <c r="G129" s="40">
        <f t="shared" si="2"/>
        <v>0.96991761066200077</v>
      </c>
      <c r="H129" s="37">
        <v>5.1602421223799997</v>
      </c>
      <c r="I129" s="34">
        <f t="shared" si="3"/>
        <v>3.0082389337999289E-2</v>
      </c>
    </row>
    <row r="130" spans="1:9">
      <c r="A130" s="25">
        <v>2017</v>
      </c>
      <c r="B130" s="25" t="s">
        <v>53</v>
      </c>
      <c r="C130" s="25" t="s">
        <v>2</v>
      </c>
      <c r="D130" s="35" t="s">
        <v>24</v>
      </c>
      <c r="E130" s="36">
        <v>418.9564494434</v>
      </c>
      <c r="F130" s="36">
        <v>407.69788830696001</v>
      </c>
      <c r="G130" s="40">
        <f t="shared" si="2"/>
        <v>0.97312713254230254</v>
      </c>
      <c r="H130" s="37">
        <v>11.258561136439999</v>
      </c>
      <c r="I130" s="34">
        <f t="shared" si="3"/>
        <v>2.6872867457697423E-2</v>
      </c>
    </row>
    <row r="131" spans="1:9">
      <c r="A131" s="25">
        <v>2017</v>
      </c>
      <c r="B131" s="25" t="s">
        <v>53</v>
      </c>
      <c r="C131" s="25" t="s">
        <v>2</v>
      </c>
      <c r="D131" s="35" t="s">
        <v>25</v>
      </c>
      <c r="E131" s="36">
        <v>251.10142776994999</v>
      </c>
      <c r="F131" s="36">
        <v>237.09323210912001</v>
      </c>
      <c r="G131" s="40">
        <f t="shared" si="2"/>
        <v>0.94421299876612497</v>
      </c>
      <c r="H131" s="37">
        <v>14.008195660829999</v>
      </c>
      <c r="I131" s="34">
        <f t="shared" si="3"/>
        <v>5.5787001233875103E-2</v>
      </c>
    </row>
    <row r="132" spans="1:9">
      <c r="A132" s="25">
        <v>2017</v>
      </c>
      <c r="B132" s="25" t="s">
        <v>53</v>
      </c>
      <c r="C132" s="25" t="s">
        <v>2</v>
      </c>
      <c r="D132" s="38" t="s">
        <v>26</v>
      </c>
      <c r="E132" s="36">
        <v>22.321974833260001</v>
      </c>
      <c r="F132" s="36">
        <v>18.06240743931</v>
      </c>
      <c r="G132" s="40">
        <f t="shared" si="2"/>
        <v>0.80917605069587317</v>
      </c>
      <c r="H132" s="37">
        <v>4.2595673939500003</v>
      </c>
      <c r="I132" s="34">
        <f t="shared" si="3"/>
        <v>0.19082394930412677</v>
      </c>
    </row>
    <row r="133" spans="1:9">
      <c r="A133" s="25">
        <v>2017</v>
      </c>
      <c r="B133" s="25" t="s">
        <v>53</v>
      </c>
      <c r="C133" s="25" t="s">
        <v>2</v>
      </c>
      <c r="D133" s="39" t="s">
        <v>27</v>
      </c>
      <c r="E133" s="36">
        <v>46.88359586819</v>
      </c>
      <c r="F133" s="36">
        <v>33.075107096700002</v>
      </c>
      <c r="G133" s="40">
        <f t="shared" ref="G133:G196" si="4">F133/$E133</f>
        <v>0.70547291614935825</v>
      </c>
      <c r="H133" s="37">
        <v>13.80848877149</v>
      </c>
      <c r="I133" s="34">
        <f t="shared" ref="I133:I196" si="5">H133/$E133</f>
        <v>0.2945270838506418</v>
      </c>
    </row>
    <row r="134" spans="1:9">
      <c r="A134" s="25">
        <v>2017</v>
      </c>
      <c r="B134" s="25" t="s">
        <v>53</v>
      </c>
      <c r="C134" s="25" t="s">
        <v>2</v>
      </c>
      <c r="D134" s="39" t="s">
        <v>28</v>
      </c>
      <c r="E134" s="36">
        <v>287.61571066636998</v>
      </c>
      <c r="F134" s="36">
        <v>146.47811596782</v>
      </c>
      <c r="G134" s="40">
        <f t="shared" si="4"/>
        <v>0.50928412647712584</v>
      </c>
      <c r="H134" s="37">
        <v>141.13759469855</v>
      </c>
      <c r="I134" s="34">
        <f t="shared" si="5"/>
        <v>0.49071587352287427</v>
      </c>
    </row>
    <row r="135" spans="1:9">
      <c r="A135" s="25">
        <v>2017</v>
      </c>
      <c r="B135" s="25" t="s">
        <v>53</v>
      </c>
      <c r="C135" s="25" t="s">
        <v>2</v>
      </c>
      <c r="D135" s="39" t="s">
        <v>29</v>
      </c>
      <c r="E135" s="36">
        <v>1.16126182275</v>
      </c>
      <c r="F135" s="36">
        <v>1.16126182275</v>
      </c>
      <c r="G135" s="40">
        <f t="shared" si="4"/>
        <v>1</v>
      </c>
      <c r="H135" s="37">
        <v>0</v>
      </c>
      <c r="I135" s="34">
        <f t="shared" si="5"/>
        <v>0</v>
      </c>
    </row>
    <row r="136" spans="1:9">
      <c r="A136" s="25" t="str">
        <f t="shared" ref="A136:A195" si="6">MID(B136,5,8)</f>
        <v>2016</v>
      </c>
      <c r="B136" s="25" t="s">
        <v>35</v>
      </c>
      <c r="C136" s="25" t="s">
        <v>0</v>
      </c>
      <c r="D136" s="31" t="s">
        <v>8</v>
      </c>
      <c r="E136" s="32">
        <v>6001.612673979108</v>
      </c>
      <c r="F136" s="32">
        <v>5093.2092751913706</v>
      </c>
      <c r="G136" s="40">
        <f t="shared" si="4"/>
        <v>0.84864011589314048</v>
      </c>
      <c r="H136" s="33">
        <v>908.40339878774</v>
      </c>
      <c r="I136" s="34">
        <f t="shared" si="5"/>
        <v>0.15135988410686002</v>
      </c>
    </row>
    <row r="137" spans="1:9">
      <c r="A137" s="25" t="str">
        <f t="shared" si="6"/>
        <v>2016</v>
      </c>
      <c r="B137" s="25" t="s">
        <v>35</v>
      </c>
      <c r="C137" s="25" t="s">
        <v>0</v>
      </c>
      <c r="D137" s="35" t="s">
        <v>9</v>
      </c>
      <c r="E137" s="36">
        <v>560.27551080134003</v>
      </c>
      <c r="F137" s="36">
        <v>409.62447921864998</v>
      </c>
      <c r="G137" s="40">
        <f t="shared" si="4"/>
        <v>0.73111258893464792</v>
      </c>
      <c r="H137" s="37">
        <v>150.65103158269</v>
      </c>
      <c r="I137" s="34">
        <f t="shared" si="5"/>
        <v>0.26888741106535202</v>
      </c>
    </row>
    <row r="138" spans="1:9">
      <c r="A138" s="25" t="str">
        <f t="shared" si="6"/>
        <v>2016</v>
      </c>
      <c r="B138" s="25" t="s">
        <v>35</v>
      </c>
      <c r="C138" s="25" t="s">
        <v>0</v>
      </c>
      <c r="D138" s="35" t="s">
        <v>10</v>
      </c>
      <c r="E138" s="36">
        <v>192.81019917150999</v>
      </c>
      <c r="F138" s="36">
        <v>189.41092941341</v>
      </c>
      <c r="G138" s="40">
        <f t="shared" si="4"/>
        <v>0.98236986542876681</v>
      </c>
      <c r="H138" s="37">
        <v>3.3992697581</v>
      </c>
      <c r="I138" s="34">
        <f t="shared" si="5"/>
        <v>1.7630134571233216E-2</v>
      </c>
    </row>
    <row r="139" spans="1:9">
      <c r="A139" s="25" t="str">
        <f t="shared" si="6"/>
        <v>2016</v>
      </c>
      <c r="B139" s="25" t="s">
        <v>35</v>
      </c>
      <c r="C139" s="25" t="s">
        <v>0</v>
      </c>
      <c r="D139" s="35" t="s">
        <v>11</v>
      </c>
      <c r="E139" s="36">
        <v>634.69711633586996</v>
      </c>
      <c r="F139" s="36">
        <v>574.71974029867999</v>
      </c>
      <c r="G139" s="40">
        <f t="shared" si="4"/>
        <v>0.90550236562686537</v>
      </c>
      <c r="H139" s="37">
        <v>59.977376037189998</v>
      </c>
      <c r="I139" s="34">
        <f t="shared" si="5"/>
        <v>9.4497634373134728E-2</v>
      </c>
    </row>
    <row r="140" spans="1:9">
      <c r="A140" s="25" t="str">
        <f t="shared" si="6"/>
        <v>2016</v>
      </c>
      <c r="B140" s="25" t="s">
        <v>35</v>
      </c>
      <c r="C140" s="25" t="s">
        <v>0</v>
      </c>
      <c r="D140" s="35" t="s">
        <v>12</v>
      </c>
      <c r="E140" s="36">
        <v>42.83674963336</v>
      </c>
      <c r="F140" s="36">
        <v>42.068389562100002</v>
      </c>
      <c r="G140" s="40">
        <f t="shared" si="4"/>
        <v>0.98206306319138592</v>
      </c>
      <c r="H140" s="37">
        <v>0.76836007126000005</v>
      </c>
      <c r="I140" s="34">
        <f t="shared" si="5"/>
        <v>1.7936936808614065E-2</v>
      </c>
    </row>
    <row r="141" spans="1:9">
      <c r="A141" s="25" t="str">
        <f t="shared" si="6"/>
        <v>2016</v>
      </c>
      <c r="B141" s="25" t="s">
        <v>35</v>
      </c>
      <c r="C141" s="25" t="s">
        <v>0</v>
      </c>
      <c r="D141" s="35" t="s">
        <v>13</v>
      </c>
      <c r="E141" s="36">
        <v>38.418539448490002</v>
      </c>
      <c r="F141" s="36">
        <v>36.585514009880001</v>
      </c>
      <c r="G141" s="40">
        <f t="shared" si="4"/>
        <v>0.9522879978020079</v>
      </c>
      <c r="H141" s="37">
        <v>1.83302543861</v>
      </c>
      <c r="I141" s="34">
        <f t="shared" si="5"/>
        <v>4.7712002197992071E-2</v>
      </c>
    </row>
    <row r="142" spans="1:9">
      <c r="A142" s="25" t="str">
        <f t="shared" si="6"/>
        <v>2016</v>
      </c>
      <c r="B142" s="25" t="s">
        <v>35</v>
      </c>
      <c r="C142" s="25" t="s">
        <v>0</v>
      </c>
      <c r="D142" s="35" t="s">
        <v>14</v>
      </c>
      <c r="E142" s="36">
        <v>465.40470757659</v>
      </c>
      <c r="F142" s="36">
        <v>380.41285135242998</v>
      </c>
      <c r="G142" s="40">
        <f t="shared" si="4"/>
        <v>0.8173807551996598</v>
      </c>
      <c r="H142" s="37">
        <v>84.991856224160003</v>
      </c>
      <c r="I142" s="34">
        <f t="shared" si="5"/>
        <v>0.18261924480034014</v>
      </c>
    </row>
    <row r="143" spans="1:9">
      <c r="A143" s="25" t="str">
        <f t="shared" si="6"/>
        <v>2016</v>
      </c>
      <c r="B143" s="25" t="s">
        <v>35</v>
      </c>
      <c r="C143" s="25" t="s">
        <v>0</v>
      </c>
      <c r="D143" s="35" t="s">
        <v>15</v>
      </c>
      <c r="E143" s="36">
        <v>963.51339446279997</v>
      </c>
      <c r="F143" s="36">
        <v>800.65466296886996</v>
      </c>
      <c r="G143" s="40">
        <f t="shared" si="4"/>
        <v>0.83097408668124351</v>
      </c>
      <c r="H143" s="37">
        <v>162.85873149393001</v>
      </c>
      <c r="I143" s="34">
        <f t="shared" si="5"/>
        <v>0.16902591331875644</v>
      </c>
    </row>
    <row r="144" spans="1:9">
      <c r="A144" s="25" t="str">
        <f t="shared" si="6"/>
        <v>2016</v>
      </c>
      <c r="B144" s="25" t="s">
        <v>35</v>
      </c>
      <c r="C144" s="25" t="s">
        <v>0</v>
      </c>
      <c r="D144" s="35" t="s">
        <v>16</v>
      </c>
      <c r="E144" s="36">
        <v>385.14300084890999</v>
      </c>
      <c r="F144" s="36">
        <v>316.25741581190999</v>
      </c>
      <c r="G144" s="40">
        <f t="shared" si="4"/>
        <v>0.82114283555675072</v>
      </c>
      <c r="H144" s="37">
        <v>68.885585036999998</v>
      </c>
      <c r="I144" s="34">
        <f t="shared" si="5"/>
        <v>0.17885716444324931</v>
      </c>
    </row>
    <row r="145" spans="1:9">
      <c r="A145" s="25" t="str">
        <f t="shared" si="6"/>
        <v>2016</v>
      </c>
      <c r="B145" s="25" t="s">
        <v>35</v>
      </c>
      <c r="C145" s="25" t="s">
        <v>0</v>
      </c>
      <c r="D145" s="35" t="s">
        <v>17</v>
      </c>
      <c r="E145" s="36">
        <v>235.09031236526999</v>
      </c>
      <c r="F145" s="36">
        <v>163.86820795131999</v>
      </c>
      <c r="G145" s="40">
        <f t="shared" si="4"/>
        <v>0.69704364379213912</v>
      </c>
      <c r="H145" s="37">
        <v>71.222104413950007</v>
      </c>
      <c r="I145" s="34">
        <f t="shared" si="5"/>
        <v>0.30295635620786082</v>
      </c>
    </row>
    <row r="146" spans="1:9">
      <c r="A146" s="25" t="str">
        <f t="shared" si="6"/>
        <v>2016</v>
      </c>
      <c r="B146" s="25" t="s">
        <v>35</v>
      </c>
      <c r="C146" s="25" t="s">
        <v>0</v>
      </c>
      <c r="D146" s="35" t="s">
        <v>18</v>
      </c>
      <c r="E146" s="36">
        <v>111.89767506318999</v>
      </c>
      <c r="F146" s="36">
        <v>106.20339399541</v>
      </c>
      <c r="G146" s="40">
        <f t="shared" si="4"/>
        <v>0.94911171242329773</v>
      </c>
      <c r="H146" s="37">
        <v>5.6942810677800004</v>
      </c>
      <c r="I146" s="34">
        <f t="shared" si="5"/>
        <v>5.0888287576702287E-2</v>
      </c>
    </row>
    <row r="147" spans="1:9">
      <c r="A147" s="25" t="str">
        <f t="shared" si="6"/>
        <v>2016</v>
      </c>
      <c r="B147" s="25" t="s">
        <v>35</v>
      </c>
      <c r="C147" s="25" t="s">
        <v>0</v>
      </c>
      <c r="D147" s="35" t="s">
        <v>19</v>
      </c>
      <c r="E147" s="36">
        <v>141.76605019067</v>
      </c>
      <c r="F147" s="36">
        <v>137.21017810449999</v>
      </c>
      <c r="G147" s="40">
        <f t="shared" si="4"/>
        <v>0.96786344770103605</v>
      </c>
      <c r="H147" s="37">
        <v>4.5558720861699999</v>
      </c>
      <c r="I147" s="34">
        <f t="shared" si="5"/>
        <v>3.2136552298963846E-2</v>
      </c>
    </row>
    <row r="148" spans="1:9">
      <c r="A148" s="25" t="str">
        <f t="shared" si="6"/>
        <v>2016</v>
      </c>
      <c r="B148" s="25" t="s">
        <v>35</v>
      </c>
      <c r="C148" s="25" t="s">
        <v>0</v>
      </c>
      <c r="D148" s="35" t="s">
        <v>20</v>
      </c>
      <c r="E148" s="36">
        <v>50.041079153550001</v>
      </c>
      <c r="F148" s="36">
        <v>47.459664310619999</v>
      </c>
      <c r="G148" s="40">
        <f t="shared" si="4"/>
        <v>0.94841408525565596</v>
      </c>
      <c r="H148" s="37">
        <v>2.5814148429300001</v>
      </c>
      <c r="I148" s="34">
        <f t="shared" si="5"/>
        <v>5.1585914744344E-2</v>
      </c>
    </row>
    <row r="149" spans="1:9">
      <c r="A149" s="25" t="str">
        <f t="shared" si="6"/>
        <v>2016</v>
      </c>
      <c r="B149" s="25" t="s">
        <v>35</v>
      </c>
      <c r="C149" s="25" t="s">
        <v>0</v>
      </c>
      <c r="D149" s="35" t="s">
        <v>21</v>
      </c>
      <c r="E149" s="36">
        <v>134.36606890594001</v>
      </c>
      <c r="F149" s="36">
        <v>120.17390530198</v>
      </c>
      <c r="G149" s="40">
        <f t="shared" si="4"/>
        <v>0.89437687863075821</v>
      </c>
      <c r="H149" s="37">
        <v>14.192163603959999</v>
      </c>
      <c r="I149" s="34">
        <f t="shared" si="5"/>
        <v>0.10562312136924173</v>
      </c>
    </row>
    <row r="150" spans="1:9">
      <c r="A150" s="25" t="str">
        <f t="shared" si="6"/>
        <v>2016</v>
      </c>
      <c r="B150" s="25" t="s">
        <v>35</v>
      </c>
      <c r="C150" s="25" t="s">
        <v>0</v>
      </c>
      <c r="D150" s="35" t="s">
        <v>22</v>
      </c>
      <c r="E150" s="36">
        <v>121.09257489587</v>
      </c>
      <c r="F150" s="36">
        <v>106.01010651756</v>
      </c>
      <c r="G150" s="40">
        <f t="shared" si="4"/>
        <v>0.87544679439445627</v>
      </c>
      <c r="H150" s="37">
        <v>15.082468378310001</v>
      </c>
      <c r="I150" s="34">
        <f t="shared" si="5"/>
        <v>0.12455320560554374</v>
      </c>
    </row>
    <row r="151" spans="1:9">
      <c r="A151" s="25" t="str">
        <f t="shared" si="6"/>
        <v>2016</v>
      </c>
      <c r="B151" s="25" t="s">
        <v>35</v>
      </c>
      <c r="C151" s="25" t="s">
        <v>0</v>
      </c>
      <c r="D151" s="35" t="s">
        <v>23</v>
      </c>
      <c r="E151" s="36">
        <v>440.40980304548998</v>
      </c>
      <c r="F151" s="36">
        <v>422.96082746456</v>
      </c>
      <c r="G151" s="40">
        <f t="shared" si="4"/>
        <v>0.9603801380889615</v>
      </c>
      <c r="H151" s="37">
        <v>17.44897558093</v>
      </c>
      <c r="I151" s="34">
        <f t="shared" si="5"/>
        <v>3.9619861911038556E-2</v>
      </c>
    </row>
    <row r="152" spans="1:9">
      <c r="A152" s="25" t="str">
        <f t="shared" si="6"/>
        <v>2016</v>
      </c>
      <c r="B152" s="25" t="s">
        <v>35</v>
      </c>
      <c r="C152" s="25" t="s">
        <v>0</v>
      </c>
      <c r="D152" s="35" t="s">
        <v>24</v>
      </c>
      <c r="E152" s="36">
        <v>629.44789492448001</v>
      </c>
      <c r="F152" s="36">
        <v>609.73428412749001</v>
      </c>
      <c r="G152" s="40">
        <f t="shared" si="4"/>
        <v>0.96868110775180971</v>
      </c>
      <c r="H152" s="37">
        <v>19.71361079699</v>
      </c>
      <c r="I152" s="34">
        <f t="shared" si="5"/>
        <v>3.1318892248190303E-2</v>
      </c>
    </row>
    <row r="153" spans="1:9">
      <c r="A153" s="25" t="str">
        <f t="shared" si="6"/>
        <v>2016</v>
      </c>
      <c r="B153" s="25" t="s">
        <v>35</v>
      </c>
      <c r="C153" s="25" t="s">
        <v>0</v>
      </c>
      <c r="D153" s="35" t="s">
        <v>25</v>
      </c>
      <c r="E153" s="36">
        <v>335.73261222364999</v>
      </c>
      <c r="F153" s="36">
        <v>316.28686566931998</v>
      </c>
      <c r="G153" s="40">
        <f t="shared" si="4"/>
        <v>0.94207966147364874</v>
      </c>
      <c r="H153" s="37">
        <v>19.44574655433</v>
      </c>
      <c r="I153" s="34">
        <f t="shared" si="5"/>
        <v>5.7920338526351194E-2</v>
      </c>
    </row>
    <row r="154" spans="1:9">
      <c r="A154" s="25" t="str">
        <f t="shared" si="6"/>
        <v>2016</v>
      </c>
      <c r="B154" s="25" t="s">
        <v>35</v>
      </c>
      <c r="C154" s="25" t="s">
        <v>0</v>
      </c>
      <c r="D154" s="38" t="s">
        <v>26</v>
      </c>
      <c r="E154" s="36">
        <v>67.423635554000001</v>
      </c>
      <c r="F154" s="36">
        <v>48.578838692029997</v>
      </c>
      <c r="G154" s="40">
        <f t="shared" si="4"/>
        <v>0.72050162072798507</v>
      </c>
      <c r="H154" s="37">
        <v>18.84479686197</v>
      </c>
      <c r="I154" s="34">
        <f t="shared" si="5"/>
        <v>0.27949837927201487</v>
      </c>
    </row>
    <row r="155" spans="1:9">
      <c r="A155" s="25" t="str">
        <f t="shared" si="6"/>
        <v>2016</v>
      </c>
      <c r="B155" s="25" t="s">
        <v>35</v>
      </c>
      <c r="C155" s="25" t="s">
        <v>0</v>
      </c>
      <c r="D155" s="39" t="s">
        <v>27</v>
      </c>
      <c r="E155" s="36">
        <v>116.05283175093</v>
      </c>
      <c r="F155" s="36">
        <v>90.656631433599998</v>
      </c>
      <c r="G155" s="40">
        <f t="shared" si="4"/>
        <v>0.7811669053295075</v>
      </c>
      <c r="H155" s="37">
        <v>25.396200317329999</v>
      </c>
      <c r="I155" s="34">
        <f t="shared" si="5"/>
        <v>0.21883309467049247</v>
      </c>
    </row>
    <row r="156" spans="1:9">
      <c r="A156" s="25" t="str">
        <f t="shared" si="6"/>
        <v>2016</v>
      </c>
      <c r="B156" s="25" t="s">
        <v>35</v>
      </c>
      <c r="C156" s="25" t="s">
        <v>0</v>
      </c>
      <c r="D156" s="39" t="s">
        <v>28</v>
      </c>
      <c r="E156" s="36">
        <v>334.6203178376</v>
      </c>
      <c r="F156" s="36">
        <v>173.75978919745</v>
      </c>
      <c r="G156" s="40">
        <f t="shared" si="4"/>
        <v>0.51927447299174512</v>
      </c>
      <c r="H156" s="37">
        <v>160.86052864014999</v>
      </c>
      <c r="I156" s="34">
        <f t="shared" si="5"/>
        <v>0.48072552700825483</v>
      </c>
    </row>
    <row r="157" spans="1:9">
      <c r="A157" s="25" t="str">
        <f t="shared" si="6"/>
        <v>2016</v>
      </c>
      <c r="B157" s="25" t="s">
        <v>35</v>
      </c>
      <c r="C157" s="25" t="s">
        <v>0</v>
      </c>
      <c r="D157" s="39" t="s">
        <v>29</v>
      </c>
      <c r="E157" s="36">
        <v>0.57259978960000002</v>
      </c>
      <c r="F157" s="36">
        <v>0.57259978960000002</v>
      </c>
      <c r="G157" s="40">
        <f t="shared" si="4"/>
        <v>1</v>
      </c>
      <c r="H157" s="37">
        <v>0</v>
      </c>
      <c r="I157" s="34">
        <f t="shared" si="5"/>
        <v>0</v>
      </c>
    </row>
    <row r="158" spans="1:9">
      <c r="A158" s="25" t="str">
        <f t="shared" si="6"/>
        <v>2016</v>
      </c>
      <c r="B158" s="25" t="s">
        <v>35</v>
      </c>
      <c r="C158" s="25" t="s">
        <v>1</v>
      </c>
      <c r="D158" s="31" t="s">
        <v>8</v>
      </c>
      <c r="E158" s="32">
        <v>3525.5933616416601</v>
      </c>
      <c r="F158" s="32">
        <v>3027.8432296362798</v>
      </c>
      <c r="G158" s="40">
        <f t="shared" si="4"/>
        <v>0.8588180538853728</v>
      </c>
      <c r="H158" s="33">
        <v>497.75013200538001</v>
      </c>
      <c r="I158" s="34">
        <f t="shared" si="5"/>
        <v>0.14118194611462714</v>
      </c>
    </row>
    <row r="159" spans="1:9">
      <c r="A159" s="25" t="str">
        <f t="shared" si="6"/>
        <v>2016</v>
      </c>
      <c r="B159" s="25" t="s">
        <v>35</v>
      </c>
      <c r="C159" s="25" t="s">
        <v>1</v>
      </c>
      <c r="D159" s="35" t="s">
        <v>9</v>
      </c>
      <c r="E159" s="36">
        <v>404.56711045053999</v>
      </c>
      <c r="F159" s="36">
        <v>294.89523263198998</v>
      </c>
      <c r="G159" s="40">
        <f t="shared" si="4"/>
        <v>0.72891548772608927</v>
      </c>
      <c r="H159" s="37">
        <v>109.67187781855</v>
      </c>
      <c r="I159" s="34">
        <f t="shared" si="5"/>
        <v>0.27108451227391073</v>
      </c>
    </row>
    <row r="160" spans="1:9">
      <c r="A160" s="25" t="str">
        <f t="shared" si="6"/>
        <v>2016</v>
      </c>
      <c r="B160" s="25" t="s">
        <v>35</v>
      </c>
      <c r="C160" s="25" t="s">
        <v>1</v>
      </c>
      <c r="D160" s="35" t="s">
        <v>10</v>
      </c>
      <c r="E160" s="36">
        <v>176.60526183728001</v>
      </c>
      <c r="F160" s="36">
        <v>173.59896275864</v>
      </c>
      <c r="G160" s="40">
        <f t="shared" si="4"/>
        <v>0.98297729610451845</v>
      </c>
      <c r="H160" s="37">
        <v>3.0062990786400001</v>
      </c>
      <c r="I160" s="34">
        <f t="shared" si="5"/>
        <v>1.7022703895481519E-2</v>
      </c>
    </row>
    <row r="161" spans="1:9">
      <c r="A161" s="25" t="str">
        <f t="shared" si="6"/>
        <v>2016</v>
      </c>
      <c r="B161" s="25" t="s">
        <v>35</v>
      </c>
      <c r="C161" s="25" t="s">
        <v>1</v>
      </c>
      <c r="D161" s="35" t="s">
        <v>11</v>
      </c>
      <c r="E161" s="36">
        <v>473.51895483213002</v>
      </c>
      <c r="F161" s="36">
        <v>433.49319904100003</v>
      </c>
      <c r="G161" s="40">
        <f t="shared" si="4"/>
        <v>0.91547169256335315</v>
      </c>
      <c r="H161" s="37">
        <v>40.025755791130003</v>
      </c>
      <c r="I161" s="34">
        <f t="shared" si="5"/>
        <v>8.4528307436646896E-2</v>
      </c>
    </row>
    <row r="162" spans="1:9">
      <c r="A162" s="25" t="str">
        <f t="shared" si="6"/>
        <v>2016</v>
      </c>
      <c r="B162" s="25" t="s">
        <v>35</v>
      </c>
      <c r="C162" s="25" t="s">
        <v>1</v>
      </c>
      <c r="D162" s="35" t="s">
        <v>12</v>
      </c>
      <c r="E162" s="36">
        <v>37.268536468729998</v>
      </c>
      <c r="F162" s="36">
        <v>36.570423066300002</v>
      </c>
      <c r="G162" s="40">
        <f t="shared" si="4"/>
        <v>0.98126802207498154</v>
      </c>
      <c r="H162" s="37">
        <v>0.69811340242999997</v>
      </c>
      <c r="I162" s="34">
        <f t="shared" si="5"/>
        <v>1.8731977925018573E-2</v>
      </c>
    </row>
    <row r="163" spans="1:9">
      <c r="A163" s="25" t="str">
        <f t="shared" si="6"/>
        <v>2016</v>
      </c>
      <c r="B163" s="25" t="s">
        <v>35</v>
      </c>
      <c r="C163" s="25" t="s">
        <v>1</v>
      </c>
      <c r="D163" s="35" t="s">
        <v>13</v>
      </c>
      <c r="E163" s="36">
        <v>30.610171954950001</v>
      </c>
      <c r="F163" s="36">
        <v>29.489691910289999</v>
      </c>
      <c r="G163" s="40">
        <f t="shared" si="4"/>
        <v>0.96339517313692158</v>
      </c>
      <c r="H163" s="37">
        <v>1.1204800446600001</v>
      </c>
      <c r="I163" s="34">
        <f t="shared" si="5"/>
        <v>3.660482686307831E-2</v>
      </c>
    </row>
    <row r="164" spans="1:9">
      <c r="A164" s="25" t="str">
        <f t="shared" si="6"/>
        <v>2016</v>
      </c>
      <c r="B164" s="25" t="s">
        <v>35</v>
      </c>
      <c r="C164" s="25" t="s">
        <v>1</v>
      </c>
      <c r="D164" s="35" t="s">
        <v>14</v>
      </c>
      <c r="E164" s="36">
        <v>427.03704858427</v>
      </c>
      <c r="F164" s="36">
        <v>346.00020648103998</v>
      </c>
      <c r="G164" s="40">
        <f t="shared" si="4"/>
        <v>0.81023463333711554</v>
      </c>
      <c r="H164" s="37">
        <v>81.036842103230001</v>
      </c>
      <c r="I164" s="34">
        <f t="shared" si="5"/>
        <v>0.18976536666288446</v>
      </c>
    </row>
    <row r="165" spans="1:9">
      <c r="A165" s="25" t="str">
        <f t="shared" si="6"/>
        <v>2016</v>
      </c>
      <c r="B165" s="25" t="s">
        <v>35</v>
      </c>
      <c r="C165" s="25" t="s">
        <v>1</v>
      </c>
      <c r="D165" s="35" t="s">
        <v>15</v>
      </c>
      <c r="E165" s="36">
        <v>539.14539629030003</v>
      </c>
      <c r="F165" s="36">
        <v>447.49466457062999</v>
      </c>
      <c r="G165" s="40">
        <f t="shared" si="4"/>
        <v>0.83000739253215994</v>
      </c>
      <c r="H165" s="37">
        <v>91.650731719670006</v>
      </c>
      <c r="I165" s="34">
        <f t="shared" si="5"/>
        <v>0.16999260746783998</v>
      </c>
    </row>
    <row r="166" spans="1:9">
      <c r="A166" s="25" t="str">
        <f t="shared" si="6"/>
        <v>2016</v>
      </c>
      <c r="B166" s="25" t="s">
        <v>35</v>
      </c>
      <c r="C166" s="25" t="s">
        <v>1</v>
      </c>
      <c r="D166" s="35" t="s">
        <v>16</v>
      </c>
      <c r="E166" s="36">
        <v>322.64738897836997</v>
      </c>
      <c r="F166" s="36">
        <v>261.42442573062999</v>
      </c>
      <c r="G166" s="40">
        <f t="shared" si="4"/>
        <v>0.81024807471216098</v>
      </c>
      <c r="H166" s="37">
        <v>61.222963247739997</v>
      </c>
      <c r="I166" s="34">
        <f t="shared" si="5"/>
        <v>0.18975192528783902</v>
      </c>
    </row>
    <row r="167" spans="1:9">
      <c r="A167" s="25" t="str">
        <f t="shared" si="6"/>
        <v>2016</v>
      </c>
      <c r="B167" s="25" t="s">
        <v>35</v>
      </c>
      <c r="C167" s="25" t="s">
        <v>1</v>
      </c>
      <c r="D167" s="35" t="s">
        <v>17</v>
      </c>
      <c r="E167" s="36">
        <v>102.99652617325</v>
      </c>
      <c r="F167" s="36">
        <v>72.734341830440002</v>
      </c>
      <c r="G167" s="40">
        <f t="shared" si="4"/>
        <v>0.7061824755923698</v>
      </c>
      <c r="H167" s="37">
        <v>30.262184342809999</v>
      </c>
      <c r="I167" s="34">
        <f t="shared" si="5"/>
        <v>0.29381752440763015</v>
      </c>
    </row>
    <row r="168" spans="1:9">
      <c r="A168" s="25" t="str">
        <f t="shared" si="6"/>
        <v>2016</v>
      </c>
      <c r="B168" s="25" t="s">
        <v>35</v>
      </c>
      <c r="C168" s="25" t="s">
        <v>1</v>
      </c>
      <c r="D168" s="35" t="s">
        <v>18</v>
      </c>
      <c r="E168" s="36">
        <v>80.509500530620002</v>
      </c>
      <c r="F168" s="36">
        <v>76.751529938179999</v>
      </c>
      <c r="G168" s="40">
        <f t="shared" si="4"/>
        <v>0.95332264431312996</v>
      </c>
      <c r="H168" s="37">
        <v>3.75797059244</v>
      </c>
      <c r="I168" s="34">
        <f t="shared" si="5"/>
        <v>4.6677355686870016E-2</v>
      </c>
    </row>
    <row r="169" spans="1:9">
      <c r="A169" s="25" t="str">
        <f t="shared" si="6"/>
        <v>2016</v>
      </c>
      <c r="B169" s="25" t="s">
        <v>35</v>
      </c>
      <c r="C169" s="25" t="s">
        <v>1</v>
      </c>
      <c r="D169" s="35" t="s">
        <v>19</v>
      </c>
      <c r="E169" s="36">
        <v>66.605511860820002</v>
      </c>
      <c r="F169" s="36">
        <v>64.83828048286</v>
      </c>
      <c r="G169" s="40">
        <f t="shared" si="4"/>
        <v>0.97346719019812</v>
      </c>
      <c r="H169" s="37">
        <v>1.76723137796</v>
      </c>
      <c r="I169" s="34">
        <f t="shared" si="5"/>
        <v>2.6532809801880008E-2</v>
      </c>
    </row>
    <row r="170" spans="1:9">
      <c r="A170" s="25" t="str">
        <f t="shared" si="6"/>
        <v>2016</v>
      </c>
      <c r="B170" s="25" t="s">
        <v>35</v>
      </c>
      <c r="C170" s="25" t="s">
        <v>1</v>
      </c>
      <c r="D170" s="35" t="s">
        <v>20</v>
      </c>
      <c r="E170" s="36">
        <v>31.894366939489998</v>
      </c>
      <c r="F170" s="36">
        <v>30.42222816596</v>
      </c>
      <c r="G170" s="40">
        <f t="shared" si="4"/>
        <v>0.95384329852594529</v>
      </c>
      <c r="H170" s="37">
        <v>1.47213877353</v>
      </c>
      <c r="I170" s="34">
        <f t="shared" si="5"/>
        <v>4.6156701474054714E-2</v>
      </c>
    </row>
    <row r="171" spans="1:9">
      <c r="A171" s="25" t="str">
        <f t="shared" si="6"/>
        <v>2016</v>
      </c>
      <c r="B171" s="25" t="s">
        <v>35</v>
      </c>
      <c r="C171" s="25" t="s">
        <v>1</v>
      </c>
      <c r="D171" s="35" t="s">
        <v>21</v>
      </c>
      <c r="E171" s="36">
        <v>73.129901503900001</v>
      </c>
      <c r="F171" s="36">
        <v>65.74052294773</v>
      </c>
      <c r="G171" s="40">
        <f t="shared" si="4"/>
        <v>0.89895544224442958</v>
      </c>
      <c r="H171" s="37">
        <v>7.3893785561699996</v>
      </c>
      <c r="I171" s="34">
        <f t="shared" si="5"/>
        <v>0.10104455775557042</v>
      </c>
    </row>
    <row r="172" spans="1:9">
      <c r="A172" s="25" t="str">
        <f t="shared" si="6"/>
        <v>2016</v>
      </c>
      <c r="B172" s="25" t="s">
        <v>35</v>
      </c>
      <c r="C172" s="25" t="s">
        <v>1</v>
      </c>
      <c r="D172" s="35" t="s">
        <v>22</v>
      </c>
      <c r="E172" s="36">
        <v>63.47012675829</v>
      </c>
      <c r="F172" s="36">
        <v>57.58723539308</v>
      </c>
      <c r="G172" s="40">
        <f t="shared" si="4"/>
        <v>0.90731243711528242</v>
      </c>
      <c r="H172" s="37">
        <v>5.8828913652099999</v>
      </c>
      <c r="I172" s="34">
        <f t="shared" si="5"/>
        <v>9.2687562884717578E-2</v>
      </c>
    </row>
    <row r="173" spans="1:9">
      <c r="A173" s="25" t="str">
        <f t="shared" si="6"/>
        <v>2016</v>
      </c>
      <c r="B173" s="25" t="s">
        <v>35</v>
      </c>
      <c r="C173" s="25" t="s">
        <v>1</v>
      </c>
      <c r="D173" s="35" t="s">
        <v>23</v>
      </c>
      <c r="E173" s="36">
        <v>271.86954346275002</v>
      </c>
      <c r="F173" s="36">
        <v>262.04466898639998</v>
      </c>
      <c r="G173" s="40">
        <f t="shared" si="4"/>
        <v>0.96386180536733723</v>
      </c>
      <c r="H173" s="37">
        <v>9.8248744763500007</v>
      </c>
      <c r="I173" s="34">
        <f t="shared" si="5"/>
        <v>3.6138194632662664E-2</v>
      </c>
    </row>
    <row r="174" spans="1:9">
      <c r="A174" s="25" t="str">
        <f t="shared" si="6"/>
        <v>2016</v>
      </c>
      <c r="B174" s="25" t="s">
        <v>35</v>
      </c>
      <c r="C174" s="25" t="s">
        <v>1</v>
      </c>
      <c r="D174" s="35" t="s">
        <v>24</v>
      </c>
      <c r="E174" s="36">
        <v>186.68552794502</v>
      </c>
      <c r="F174" s="36">
        <v>177.24945114155</v>
      </c>
      <c r="G174" s="40">
        <f t="shared" si="4"/>
        <v>0.94945469577990538</v>
      </c>
      <c r="H174" s="37">
        <v>9.4360768034699998</v>
      </c>
      <c r="I174" s="34">
        <f t="shared" si="5"/>
        <v>5.054530422009456E-2</v>
      </c>
    </row>
    <row r="175" spans="1:9">
      <c r="A175" s="25" t="str">
        <f t="shared" si="6"/>
        <v>2016</v>
      </c>
      <c r="B175" s="25" t="s">
        <v>35</v>
      </c>
      <c r="C175" s="25" t="s">
        <v>1</v>
      </c>
      <c r="D175" s="35" t="s">
        <v>25</v>
      </c>
      <c r="E175" s="36">
        <v>90.691648835799995</v>
      </c>
      <c r="F175" s="36">
        <v>85.908983080279995</v>
      </c>
      <c r="G175" s="40">
        <f t="shared" si="4"/>
        <v>0.94726454070562593</v>
      </c>
      <c r="H175" s="37">
        <v>4.7826657555200001</v>
      </c>
      <c r="I175" s="34">
        <f t="shared" si="5"/>
        <v>5.2735459294374093E-2</v>
      </c>
    </row>
    <row r="176" spans="1:9">
      <c r="A176" s="25" t="str">
        <f t="shared" si="6"/>
        <v>2016</v>
      </c>
      <c r="B176" s="25" t="s">
        <v>35</v>
      </c>
      <c r="C176" s="25" t="s">
        <v>1</v>
      </c>
      <c r="D176" s="38" t="s">
        <v>26</v>
      </c>
      <c r="E176" s="36">
        <v>41.31935447747</v>
      </c>
      <c r="F176" s="36">
        <v>28.761158131919998</v>
      </c>
      <c r="G176" s="40">
        <f t="shared" si="4"/>
        <v>0.69606988046249496</v>
      </c>
      <c r="H176" s="37">
        <v>12.55819634555</v>
      </c>
      <c r="I176" s="34">
        <f t="shared" si="5"/>
        <v>0.30393011953750498</v>
      </c>
    </row>
    <row r="177" spans="1:9">
      <c r="A177" s="25" t="str">
        <f t="shared" si="6"/>
        <v>2016</v>
      </c>
      <c r="B177" s="25" t="s">
        <v>35</v>
      </c>
      <c r="C177" s="25" t="s">
        <v>1</v>
      </c>
      <c r="D177" s="39" t="s">
        <v>27</v>
      </c>
      <c r="E177" s="36">
        <v>74.941339532539999</v>
      </c>
      <c r="F177" s="36">
        <v>63.657400805729999</v>
      </c>
      <c r="G177" s="40">
        <f t="shared" si="4"/>
        <v>0.84942971666645428</v>
      </c>
      <c r="H177" s="37">
        <v>11.28393872681</v>
      </c>
      <c r="I177" s="34">
        <f t="shared" si="5"/>
        <v>0.15057028333354575</v>
      </c>
    </row>
    <row r="178" spans="1:9">
      <c r="A178" s="25" t="str">
        <f t="shared" si="6"/>
        <v>2016</v>
      </c>
      <c r="B178" s="25" t="s">
        <v>35</v>
      </c>
      <c r="C178" s="25" t="s">
        <v>1</v>
      </c>
      <c r="D178" s="39" t="s">
        <v>28</v>
      </c>
      <c r="E178" s="36">
        <v>30.08014422514</v>
      </c>
      <c r="F178" s="36">
        <v>19.180622541630001</v>
      </c>
      <c r="G178" s="40">
        <f t="shared" si="4"/>
        <v>0.63765061756583818</v>
      </c>
      <c r="H178" s="37">
        <v>10.899521683510001</v>
      </c>
      <c r="I178" s="34">
        <f t="shared" si="5"/>
        <v>0.36234938243416193</v>
      </c>
    </row>
    <row r="179" spans="1:9">
      <c r="A179" s="25" t="str">
        <f t="shared" si="6"/>
        <v>2016</v>
      </c>
      <c r="B179" s="25" t="s">
        <v>35</v>
      </c>
      <c r="C179" s="25" t="s">
        <v>1</v>
      </c>
      <c r="D179" s="39" t="s">
        <v>29</v>
      </c>
      <c r="E179" s="36">
        <v>0</v>
      </c>
      <c r="F179" s="36">
        <v>0</v>
      </c>
      <c r="G179" s="40" t="e">
        <f t="shared" si="4"/>
        <v>#DIV/0!</v>
      </c>
      <c r="H179" s="37">
        <v>0</v>
      </c>
      <c r="I179" s="34" t="e">
        <f t="shared" si="5"/>
        <v>#DIV/0!</v>
      </c>
    </row>
    <row r="180" spans="1:9">
      <c r="A180" s="25" t="str">
        <f t="shared" si="6"/>
        <v>2016</v>
      </c>
      <c r="B180" s="25" t="s">
        <v>35</v>
      </c>
      <c r="C180" s="25" t="s">
        <v>2</v>
      </c>
      <c r="D180" s="31" t="s">
        <v>8</v>
      </c>
      <c r="E180" s="32">
        <v>2476.0193123374502</v>
      </c>
      <c r="F180" s="32">
        <v>2065.3660455550912</v>
      </c>
      <c r="G180" s="40">
        <f t="shared" si="4"/>
        <v>0.83414779330025191</v>
      </c>
      <c r="H180" s="33">
        <v>410.65326678235999</v>
      </c>
      <c r="I180" s="34">
        <f t="shared" si="5"/>
        <v>0.16585220669974854</v>
      </c>
    </row>
    <row r="181" spans="1:9">
      <c r="A181" s="25" t="str">
        <f t="shared" si="6"/>
        <v>2016</v>
      </c>
      <c r="B181" s="25" t="s">
        <v>35</v>
      </c>
      <c r="C181" s="25" t="s">
        <v>2</v>
      </c>
      <c r="D181" s="35" t="s">
        <v>9</v>
      </c>
      <c r="E181" s="36">
        <v>155.70840035079999</v>
      </c>
      <c r="F181" s="36">
        <v>114.72924658666</v>
      </c>
      <c r="G181" s="40">
        <f t="shared" si="4"/>
        <v>0.73682117553184756</v>
      </c>
      <c r="H181" s="37">
        <v>40.979153764140001</v>
      </c>
      <c r="I181" s="34">
        <f t="shared" si="5"/>
        <v>0.26317882446815249</v>
      </c>
    </row>
    <row r="182" spans="1:9">
      <c r="A182" s="25" t="str">
        <f t="shared" si="6"/>
        <v>2016</v>
      </c>
      <c r="B182" s="25" t="s">
        <v>35</v>
      </c>
      <c r="C182" s="25" t="s">
        <v>2</v>
      </c>
      <c r="D182" s="35" t="s">
        <v>10</v>
      </c>
      <c r="E182" s="36">
        <v>16.204937334229999</v>
      </c>
      <c r="F182" s="36">
        <v>15.81196665477</v>
      </c>
      <c r="G182" s="40">
        <f t="shared" si="4"/>
        <v>0.9757499414311267</v>
      </c>
      <c r="H182" s="37">
        <v>0.39297067946000003</v>
      </c>
      <c r="I182" s="34">
        <f t="shared" si="5"/>
        <v>2.425005856887336E-2</v>
      </c>
    </row>
    <row r="183" spans="1:9">
      <c r="A183" s="25" t="str">
        <f t="shared" si="6"/>
        <v>2016</v>
      </c>
      <c r="B183" s="25" t="s">
        <v>35</v>
      </c>
      <c r="C183" s="25" t="s">
        <v>2</v>
      </c>
      <c r="D183" s="35" t="s">
        <v>11</v>
      </c>
      <c r="E183" s="36">
        <v>161.17816150374</v>
      </c>
      <c r="F183" s="36">
        <v>141.22654125768</v>
      </c>
      <c r="G183" s="40">
        <f t="shared" si="4"/>
        <v>0.87621387376603721</v>
      </c>
      <c r="H183" s="37">
        <v>19.951620246059999</v>
      </c>
      <c r="I183" s="34">
        <f t="shared" si="5"/>
        <v>0.12378612623396278</v>
      </c>
    </row>
    <row r="184" spans="1:9">
      <c r="A184" s="25" t="str">
        <f t="shared" si="6"/>
        <v>2016</v>
      </c>
      <c r="B184" s="25" t="s">
        <v>35</v>
      </c>
      <c r="C184" s="25" t="s">
        <v>2</v>
      </c>
      <c r="D184" s="35" t="s">
        <v>12</v>
      </c>
      <c r="E184" s="36">
        <v>5.5682131646300004</v>
      </c>
      <c r="F184" s="36">
        <v>5.4979664958000001</v>
      </c>
      <c r="G184" s="40">
        <f t="shared" si="4"/>
        <v>0.98738434274100417</v>
      </c>
      <c r="H184" s="37">
        <v>7.0246668829999998E-2</v>
      </c>
      <c r="I184" s="34">
        <f t="shared" si="5"/>
        <v>1.2615657258995721E-2</v>
      </c>
    </row>
    <row r="185" spans="1:9">
      <c r="A185" s="25" t="str">
        <f t="shared" si="6"/>
        <v>2016</v>
      </c>
      <c r="B185" s="25" t="s">
        <v>35</v>
      </c>
      <c r="C185" s="25" t="s">
        <v>2</v>
      </c>
      <c r="D185" s="35" t="s">
        <v>13</v>
      </c>
      <c r="E185" s="36">
        <v>7.8083674935399996</v>
      </c>
      <c r="F185" s="36">
        <v>7.0958220995900003</v>
      </c>
      <c r="G185" s="40">
        <f t="shared" si="4"/>
        <v>0.90874591974064989</v>
      </c>
      <c r="H185" s="37">
        <v>0.71254539395000005</v>
      </c>
      <c r="I185" s="34">
        <f t="shared" si="5"/>
        <v>9.1254080259350168E-2</v>
      </c>
    </row>
    <row r="186" spans="1:9">
      <c r="A186" s="25" t="str">
        <f t="shared" si="6"/>
        <v>2016</v>
      </c>
      <c r="B186" s="25" t="s">
        <v>35</v>
      </c>
      <c r="C186" s="25" t="s">
        <v>2</v>
      </c>
      <c r="D186" s="35" t="s">
        <v>14</v>
      </c>
      <c r="E186" s="36">
        <v>38.367658992320003</v>
      </c>
      <c r="F186" s="36">
        <v>34.41264487139</v>
      </c>
      <c r="G186" s="40">
        <f t="shared" si="4"/>
        <v>0.89691802354369154</v>
      </c>
      <c r="H186" s="37">
        <v>3.95501412093</v>
      </c>
      <c r="I186" s="34">
        <f t="shared" si="5"/>
        <v>0.10308197645630841</v>
      </c>
    </row>
    <row r="187" spans="1:9">
      <c r="A187" s="25" t="str">
        <f t="shared" si="6"/>
        <v>2016</v>
      </c>
      <c r="B187" s="25" t="s">
        <v>35</v>
      </c>
      <c r="C187" s="25" t="s">
        <v>2</v>
      </c>
      <c r="D187" s="35" t="s">
        <v>15</v>
      </c>
      <c r="E187" s="36">
        <v>424.36799817249999</v>
      </c>
      <c r="F187" s="36">
        <v>353.15999839824002</v>
      </c>
      <c r="G187" s="40">
        <f t="shared" si="4"/>
        <v>0.83220223937499915</v>
      </c>
      <c r="H187" s="37">
        <v>71.207999774260003</v>
      </c>
      <c r="I187" s="34">
        <f t="shared" si="5"/>
        <v>0.16779776062500096</v>
      </c>
    </row>
    <row r="188" spans="1:9">
      <c r="A188" s="25" t="str">
        <f t="shared" si="6"/>
        <v>2016</v>
      </c>
      <c r="B188" s="25" t="s">
        <v>35</v>
      </c>
      <c r="C188" s="25" t="s">
        <v>2</v>
      </c>
      <c r="D188" s="35" t="s">
        <v>16</v>
      </c>
      <c r="E188" s="36">
        <v>62.495611870540003</v>
      </c>
      <c r="F188" s="36">
        <v>54.832990081280002</v>
      </c>
      <c r="G188" s="40">
        <f t="shared" si="4"/>
        <v>0.87738944287587484</v>
      </c>
      <c r="H188" s="37">
        <v>7.6626217892600001</v>
      </c>
      <c r="I188" s="34">
        <f t="shared" si="5"/>
        <v>0.12261055712412518</v>
      </c>
    </row>
    <row r="189" spans="1:9">
      <c r="A189" s="25" t="str">
        <f t="shared" si="6"/>
        <v>2016</v>
      </c>
      <c r="B189" s="25" t="s">
        <v>35</v>
      </c>
      <c r="C189" s="25" t="s">
        <v>2</v>
      </c>
      <c r="D189" s="35" t="s">
        <v>17</v>
      </c>
      <c r="E189" s="36">
        <v>132.09378619201999</v>
      </c>
      <c r="F189" s="36">
        <v>91.13386612088</v>
      </c>
      <c r="G189" s="40">
        <f t="shared" si="4"/>
        <v>0.68991788900957063</v>
      </c>
      <c r="H189" s="37">
        <v>40.959920071139997</v>
      </c>
      <c r="I189" s="34">
        <f t="shared" si="5"/>
        <v>0.31008211099042943</v>
      </c>
    </row>
    <row r="190" spans="1:9">
      <c r="A190" s="25" t="str">
        <f t="shared" si="6"/>
        <v>2016</v>
      </c>
      <c r="B190" s="25" t="s">
        <v>35</v>
      </c>
      <c r="C190" s="25" t="s">
        <v>2</v>
      </c>
      <c r="D190" s="35" t="s">
        <v>18</v>
      </c>
      <c r="E190" s="36">
        <v>31.388174532570002</v>
      </c>
      <c r="F190" s="36">
        <v>29.451864057230001</v>
      </c>
      <c r="G190" s="40">
        <f t="shared" si="4"/>
        <v>0.93831082870618088</v>
      </c>
      <c r="H190" s="37">
        <v>1.93631047534</v>
      </c>
      <c r="I190" s="34">
        <f t="shared" si="5"/>
        <v>6.1689171293819067E-2</v>
      </c>
    </row>
    <row r="191" spans="1:9">
      <c r="A191" s="25" t="str">
        <f t="shared" si="6"/>
        <v>2016</v>
      </c>
      <c r="B191" s="25" t="s">
        <v>35</v>
      </c>
      <c r="C191" s="25" t="s">
        <v>2</v>
      </c>
      <c r="D191" s="35" t="s">
        <v>19</v>
      </c>
      <c r="E191" s="36">
        <v>75.160538329849999</v>
      </c>
      <c r="F191" s="36">
        <v>72.371897621640002</v>
      </c>
      <c r="G191" s="40">
        <f t="shared" si="4"/>
        <v>0.9628975421121686</v>
      </c>
      <c r="H191" s="37">
        <v>2.78864070821</v>
      </c>
      <c r="I191" s="34">
        <f t="shared" si="5"/>
        <v>3.7102457887831432E-2</v>
      </c>
    </row>
    <row r="192" spans="1:9">
      <c r="A192" s="25" t="str">
        <f t="shared" si="6"/>
        <v>2016</v>
      </c>
      <c r="B192" s="25" t="s">
        <v>35</v>
      </c>
      <c r="C192" s="25" t="s">
        <v>2</v>
      </c>
      <c r="D192" s="35" t="s">
        <v>20</v>
      </c>
      <c r="E192" s="36">
        <v>18.146712214059999</v>
      </c>
      <c r="F192" s="36">
        <v>17.037436144659999</v>
      </c>
      <c r="G192" s="40">
        <f t="shared" si="4"/>
        <v>0.93887178810602745</v>
      </c>
      <c r="H192" s="37">
        <v>1.1092760693999999</v>
      </c>
      <c r="I192" s="34">
        <f t="shared" si="5"/>
        <v>6.1128211893972578E-2</v>
      </c>
    </row>
    <row r="193" spans="1:9">
      <c r="A193" s="25" t="str">
        <f t="shared" si="6"/>
        <v>2016</v>
      </c>
      <c r="B193" s="25" t="s">
        <v>35</v>
      </c>
      <c r="C193" s="25" t="s">
        <v>2</v>
      </c>
      <c r="D193" s="35" t="s">
        <v>21</v>
      </c>
      <c r="E193" s="36">
        <v>61.236167402040003</v>
      </c>
      <c r="F193" s="36">
        <v>54.43338235425</v>
      </c>
      <c r="G193" s="40">
        <f t="shared" si="4"/>
        <v>0.88890903306983615</v>
      </c>
      <c r="H193" s="37">
        <v>6.8027850477899996</v>
      </c>
      <c r="I193" s="34">
        <f t="shared" si="5"/>
        <v>0.11109096693016378</v>
      </c>
    </row>
    <row r="194" spans="1:9">
      <c r="A194" s="25" t="str">
        <f t="shared" si="6"/>
        <v>2016</v>
      </c>
      <c r="B194" s="25" t="s">
        <v>35</v>
      </c>
      <c r="C194" s="25" t="s">
        <v>2</v>
      </c>
      <c r="D194" s="35" t="s">
        <v>22</v>
      </c>
      <c r="E194" s="36">
        <v>57.622448137580001</v>
      </c>
      <c r="F194" s="36">
        <v>48.422871124479997</v>
      </c>
      <c r="G194" s="40">
        <f t="shared" si="4"/>
        <v>0.84034734187039417</v>
      </c>
      <c r="H194" s="37">
        <v>9.1995770131000008</v>
      </c>
      <c r="I194" s="34">
        <f t="shared" si="5"/>
        <v>0.1596526581296058</v>
      </c>
    </row>
    <row r="195" spans="1:9">
      <c r="A195" s="25" t="str">
        <f t="shared" si="6"/>
        <v>2016</v>
      </c>
      <c r="B195" s="25" t="s">
        <v>35</v>
      </c>
      <c r="C195" s="25" t="s">
        <v>2</v>
      </c>
      <c r="D195" s="35" t="s">
        <v>23</v>
      </c>
      <c r="E195" s="36">
        <v>168.54025958273999</v>
      </c>
      <c r="F195" s="36">
        <v>160.91615847816001</v>
      </c>
      <c r="G195" s="40">
        <f t="shared" si="4"/>
        <v>0.9547639173960264</v>
      </c>
      <c r="H195" s="37">
        <v>7.6241011045800002</v>
      </c>
      <c r="I195" s="34">
        <f t="shared" si="5"/>
        <v>4.5236082603973722E-2</v>
      </c>
    </row>
    <row r="196" spans="1:9">
      <c r="A196" s="25" t="str">
        <f t="shared" ref="A196:A259" si="7">MID(B196,5,8)</f>
        <v>2016</v>
      </c>
      <c r="B196" s="25" t="s">
        <v>35</v>
      </c>
      <c r="C196" s="25" t="s">
        <v>2</v>
      </c>
      <c r="D196" s="35" t="s">
        <v>24</v>
      </c>
      <c r="E196" s="36">
        <v>442.76236697946001</v>
      </c>
      <c r="F196" s="36">
        <v>432.48483298593999</v>
      </c>
      <c r="G196" s="40">
        <f t="shared" si="4"/>
        <v>0.97678769750999006</v>
      </c>
      <c r="H196" s="37">
        <v>10.277533993520001</v>
      </c>
      <c r="I196" s="34">
        <f t="shared" si="5"/>
        <v>2.3212302490009908E-2</v>
      </c>
    </row>
    <row r="197" spans="1:9">
      <c r="A197" s="25" t="str">
        <f t="shared" si="7"/>
        <v>2016</v>
      </c>
      <c r="B197" s="25" t="s">
        <v>35</v>
      </c>
      <c r="C197" s="25" t="s">
        <v>2</v>
      </c>
      <c r="D197" s="35" t="s">
        <v>25</v>
      </c>
      <c r="E197" s="36">
        <v>245.04096338785001</v>
      </c>
      <c r="F197" s="36">
        <v>230.37788258904001</v>
      </c>
      <c r="G197" s="40">
        <f t="shared" ref="G197:G260" si="8">F197/$E197</f>
        <v>0.94016069559928506</v>
      </c>
      <c r="H197" s="37">
        <v>14.66308079881</v>
      </c>
      <c r="I197" s="34">
        <f t="shared" ref="I197:I260" si="9">H197/$E197</f>
        <v>5.9839304400714936E-2</v>
      </c>
    </row>
    <row r="198" spans="1:9">
      <c r="A198" s="25" t="str">
        <f t="shared" si="7"/>
        <v>2016</v>
      </c>
      <c r="B198" s="25" t="s">
        <v>35</v>
      </c>
      <c r="C198" s="25" t="s">
        <v>2</v>
      </c>
      <c r="D198" s="38" t="s">
        <v>26</v>
      </c>
      <c r="E198" s="36">
        <v>26.10428107653</v>
      </c>
      <c r="F198" s="36">
        <v>19.817680560109999</v>
      </c>
      <c r="G198" s="40">
        <f t="shared" si="8"/>
        <v>0.75917358160565485</v>
      </c>
      <c r="H198" s="37">
        <v>6.2866005164200001</v>
      </c>
      <c r="I198" s="34">
        <f t="shared" si="9"/>
        <v>0.24082641839434513</v>
      </c>
    </row>
    <row r="199" spans="1:9">
      <c r="A199" s="25" t="str">
        <f t="shared" si="7"/>
        <v>2016</v>
      </c>
      <c r="B199" s="25" t="s">
        <v>35</v>
      </c>
      <c r="C199" s="25" t="s">
        <v>2</v>
      </c>
      <c r="D199" s="39" t="s">
        <v>27</v>
      </c>
      <c r="E199" s="36">
        <v>41.111492218389998</v>
      </c>
      <c r="F199" s="36">
        <v>26.999230627869999</v>
      </c>
      <c r="G199" s="40">
        <f t="shared" si="8"/>
        <v>0.65673195427804731</v>
      </c>
      <c r="H199" s="37">
        <v>14.112261590519999</v>
      </c>
      <c r="I199" s="34">
        <f t="shared" si="9"/>
        <v>0.34326804572195269</v>
      </c>
    </row>
    <row r="200" spans="1:9">
      <c r="A200" s="25" t="str">
        <f t="shared" si="7"/>
        <v>2016</v>
      </c>
      <c r="B200" s="25" t="s">
        <v>35</v>
      </c>
      <c r="C200" s="25" t="s">
        <v>2</v>
      </c>
      <c r="D200" s="39" t="s">
        <v>28</v>
      </c>
      <c r="E200" s="36">
        <v>304.54017361246002</v>
      </c>
      <c r="F200" s="36">
        <v>154.57916665581999</v>
      </c>
      <c r="G200" s="40">
        <f t="shared" si="8"/>
        <v>0.50758218471540106</v>
      </c>
      <c r="H200" s="37">
        <v>149.96100695664001</v>
      </c>
      <c r="I200" s="34">
        <f t="shared" si="9"/>
        <v>0.49241781528459888</v>
      </c>
    </row>
    <row r="201" spans="1:9">
      <c r="A201" s="25" t="str">
        <f t="shared" si="7"/>
        <v>2016</v>
      </c>
      <c r="B201" s="25" t="s">
        <v>35</v>
      </c>
      <c r="C201" s="25" t="s">
        <v>2</v>
      </c>
      <c r="D201" s="39" t="s">
        <v>29</v>
      </c>
      <c r="E201" s="36">
        <v>0.57259978960000002</v>
      </c>
      <c r="F201" s="36">
        <v>0.57259978960000002</v>
      </c>
      <c r="G201" s="40">
        <f t="shared" si="8"/>
        <v>1</v>
      </c>
      <c r="H201" s="37">
        <v>0</v>
      </c>
      <c r="I201" s="34">
        <f t="shared" si="9"/>
        <v>0</v>
      </c>
    </row>
    <row r="202" spans="1:9">
      <c r="A202" s="25" t="str">
        <f t="shared" si="7"/>
        <v>2016</v>
      </c>
      <c r="B202" s="25" t="s">
        <v>36</v>
      </c>
      <c r="C202" s="25" t="s">
        <v>0</v>
      </c>
      <c r="D202" s="31" t="s">
        <v>8</v>
      </c>
      <c r="E202" s="32">
        <v>6100.5291743453108</v>
      </c>
      <c r="F202" s="32">
        <v>5164.2352764618008</v>
      </c>
      <c r="G202" s="40">
        <f t="shared" si="8"/>
        <v>0.84652251122395628</v>
      </c>
      <c r="H202" s="33">
        <v>936.29389788351</v>
      </c>
      <c r="I202" s="34">
        <f t="shared" si="9"/>
        <v>0.15347748877604378</v>
      </c>
    </row>
    <row r="203" spans="1:9">
      <c r="A203" s="25" t="str">
        <f t="shared" si="7"/>
        <v>2016</v>
      </c>
      <c r="B203" s="25" t="s">
        <v>36</v>
      </c>
      <c r="C203" s="25" t="s">
        <v>0</v>
      </c>
      <c r="D203" s="35" t="s">
        <v>9</v>
      </c>
      <c r="E203" s="36">
        <v>570.82729045097005</v>
      </c>
      <c r="F203" s="36">
        <v>403.01302361257001</v>
      </c>
      <c r="G203" s="40">
        <f t="shared" si="8"/>
        <v>0.70601569048000157</v>
      </c>
      <c r="H203" s="37">
        <v>167.81426683839999</v>
      </c>
      <c r="I203" s="34">
        <f t="shared" si="9"/>
        <v>0.29398430951999838</v>
      </c>
    </row>
    <row r="204" spans="1:9">
      <c r="A204" s="25" t="str">
        <f t="shared" si="7"/>
        <v>2016</v>
      </c>
      <c r="B204" s="25" t="s">
        <v>36</v>
      </c>
      <c r="C204" s="25" t="s">
        <v>0</v>
      </c>
      <c r="D204" s="35" t="s">
        <v>10</v>
      </c>
      <c r="E204" s="36">
        <v>196.24428165447</v>
      </c>
      <c r="F204" s="36">
        <v>192.08524190559999</v>
      </c>
      <c r="G204" s="40">
        <f t="shared" si="8"/>
        <v>0.97880682324189761</v>
      </c>
      <c r="H204" s="37">
        <v>4.1590397488699997</v>
      </c>
      <c r="I204" s="34">
        <f t="shared" si="9"/>
        <v>2.1193176758102322E-2</v>
      </c>
    </row>
    <row r="205" spans="1:9">
      <c r="A205" s="25" t="str">
        <f t="shared" si="7"/>
        <v>2016</v>
      </c>
      <c r="B205" s="25" t="s">
        <v>36</v>
      </c>
      <c r="C205" s="25" t="s">
        <v>0</v>
      </c>
      <c r="D205" s="35" t="s">
        <v>11</v>
      </c>
      <c r="E205" s="36">
        <v>649.77936731067996</v>
      </c>
      <c r="F205" s="36">
        <v>586.03011206157998</v>
      </c>
      <c r="G205" s="40">
        <f t="shared" si="8"/>
        <v>0.90189092104763702</v>
      </c>
      <c r="H205" s="37">
        <v>63.749255249100003</v>
      </c>
      <c r="I205" s="34">
        <f t="shared" si="9"/>
        <v>9.8109078952363038E-2</v>
      </c>
    </row>
    <row r="206" spans="1:9">
      <c r="A206" s="25" t="str">
        <f t="shared" si="7"/>
        <v>2016</v>
      </c>
      <c r="B206" s="25" t="s">
        <v>36</v>
      </c>
      <c r="C206" s="25" t="s">
        <v>0</v>
      </c>
      <c r="D206" s="35" t="s">
        <v>12</v>
      </c>
      <c r="E206" s="36">
        <v>37.375516883860001</v>
      </c>
      <c r="F206" s="36">
        <v>35.920375381200003</v>
      </c>
      <c r="G206" s="40">
        <f t="shared" si="8"/>
        <v>0.96106698652003453</v>
      </c>
      <c r="H206" s="37">
        <v>1.4551415026600001</v>
      </c>
      <c r="I206" s="34">
        <f t="shared" si="9"/>
        <v>3.8933013479965514E-2</v>
      </c>
    </row>
    <row r="207" spans="1:9">
      <c r="A207" s="25" t="str">
        <f t="shared" si="7"/>
        <v>2016</v>
      </c>
      <c r="B207" s="25" t="s">
        <v>36</v>
      </c>
      <c r="C207" s="25" t="s">
        <v>0</v>
      </c>
      <c r="D207" s="35" t="s">
        <v>13</v>
      </c>
      <c r="E207" s="36">
        <v>37.332301262169999</v>
      </c>
      <c r="F207" s="36">
        <v>35.495108174979997</v>
      </c>
      <c r="G207" s="40">
        <f t="shared" si="8"/>
        <v>0.95078811042780031</v>
      </c>
      <c r="H207" s="37">
        <v>1.83719308719</v>
      </c>
      <c r="I207" s="34">
        <f t="shared" si="9"/>
        <v>4.9211889572199657E-2</v>
      </c>
    </row>
    <row r="208" spans="1:9">
      <c r="A208" s="25" t="str">
        <f t="shared" si="7"/>
        <v>2016</v>
      </c>
      <c r="B208" s="25" t="s">
        <v>36</v>
      </c>
      <c r="C208" s="25" t="s">
        <v>0</v>
      </c>
      <c r="D208" s="35" t="s">
        <v>14</v>
      </c>
      <c r="E208" s="36">
        <v>511.40007273485003</v>
      </c>
      <c r="F208" s="36">
        <v>421.55763868535001</v>
      </c>
      <c r="G208" s="40">
        <f t="shared" si="8"/>
        <v>0.82432064671198946</v>
      </c>
      <c r="H208" s="37">
        <v>89.8424340495</v>
      </c>
      <c r="I208" s="34">
        <f t="shared" si="9"/>
        <v>0.17567935328801054</v>
      </c>
    </row>
    <row r="209" spans="1:9">
      <c r="A209" s="25" t="str">
        <f t="shared" si="7"/>
        <v>2016</v>
      </c>
      <c r="B209" s="25" t="s">
        <v>36</v>
      </c>
      <c r="C209" s="25" t="s">
        <v>0</v>
      </c>
      <c r="D209" s="35" t="s">
        <v>15</v>
      </c>
      <c r="E209" s="36">
        <v>955.55757402563995</v>
      </c>
      <c r="F209" s="36">
        <v>794.06977968966999</v>
      </c>
      <c r="G209" s="40">
        <f t="shared" si="8"/>
        <v>0.83100150244674131</v>
      </c>
      <c r="H209" s="37">
        <v>161.48779433596999</v>
      </c>
      <c r="I209" s="34">
        <f t="shared" si="9"/>
        <v>0.16899849755325877</v>
      </c>
    </row>
    <row r="210" spans="1:9">
      <c r="A210" s="25" t="str">
        <f t="shared" si="7"/>
        <v>2016</v>
      </c>
      <c r="B210" s="25" t="s">
        <v>36</v>
      </c>
      <c r="C210" s="25" t="s">
        <v>0</v>
      </c>
      <c r="D210" s="35" t="s">
        <v>16</v>
      </c>
      <c r="E210" s="36">
        <v>380.728136232</v>
      </c>
      <c r="F210" s="36">
        <v>305.55479444914999</v>
      </c>
      <c r="G210" s="40">
        <f t="shared" si="8"/>
        <v>0.80255375258884865</v>
      </c>
      <c r="H210" s="37">
        <v>75.173341782850002</v>
      </c>
      <c r="I210" s="34">
        <f t="shared" si="9"/>
        <v>0.19744624741115133</v>
      </c>
    </row>
    <row r="211" spans="1:9">
      <c r="A211" s="25" t="str">
        <f t="shared" si="7"/>
        <v>2016</v>
      </c>
      <c r="B211" s="25" t="s">
        <v>36</v>
      </c>
      <c r="C211" s="25" t="s">
        <v>0</v>
      </c>
      <c r="D211" s="35" t="s">
        <v>17</v>
      </c>
      <c r="E211" s="36">
        <v>256.27790998519998</v>
      </c>
      <c r="F211" s="36">
        <v>175.24749260920001</v>
      </c>
      <c r="G211" s="40">
        <f t="shared" si="8"/>
        <v>0.68381817465001382</v>
      </c>
      <c r="H211" s="37">
        <v>81.030417376000003</v>
      </c>
      <c r="I211" s="34">
        <f t="shared" si="9"/>
        <v>0.31618182534998629</v>
      </c>
    </row>
    <row r="212" spans="1:9">
      <c r="A212" s="25" t="str">
        <f t="shared" si="7"/>
        <v>2016</v>
      </c>
      <c r="B212" s="25" t="s">
        <v>36</v>
      </c>
      <c r="C212" s="25" t="s">
        <v>0</v>
      </c>
      <c r="D212" s="35" t="s">
        <v>18</v>
      </c>
      <c r="E212" s="36">
        <v>113.48807157544</v>
      </c>
      <c r="F212" s="36">
        <v>108.18222267306</v>
      </c>
      <c r="G212" s="40">
        <f t="shared" si="8"/>
        <v>0.95324751906764937</v>
      </c>
      <c r="H212" s="37">
        <v>5.3058489023800002</v>
      </c>
      <c r="I212" s="34">
        <f t="shared" si="9"/>
        <v>4.6752480932350612E-2</v>
      </c>
    </row>
    <row r="213" spans="1:9">
      <c r="A213" s="25" t="str">
        <f t="shared" si="7"/>
        <v>2016</v>
      </c>
      <c r="B213" s="25" t="s">
        <v>36</v>
      </c>
      <c r="C213" s="25" t="s">
        <v>0</v>
      </c>
      <c r="D213" s="35" t="s">
        <v>19</v>
      </c>
      <c r="E213" s="36">
        <v>174.80925776165</v>
      </c>
      <c r="F213" s="36">
        <v>169.43445374077999</v>
      </c>
      <c r="G213" s="40">
        <f t="shared" si="8"/>
        <v>0.96925332165074185</v>
      </c>
      <c r="H213" s="37">
        <v>5.3748040208700001</v>
      </c>
      <c r="I213" s="34">
        <f t="shared" si="9"/>
        <v>3.0746678349258087E-2</v>
      </c>
    </row>
    <row r="214" spans="1:9">
      <c r="A214" s="25" t="str">
        <f t="shared" si="7"/>
        <v>2016</v>
      </c>
      <c r="B214" s="25" t="s">
        <v>36</v>
      </c>
      <c r="C214" s="25" t="s">
        <v>0</v>
      </c>
      <c r="D214" s="35" t="s">
        <v>20</v>
      </c>
      <c r="E214" s="36">
        <v>51.081178562029997</v>
      </c>
      <c r="F214" s="36">
        <v>47.404953481889997</v>
      </c>
      <c r="G214" s="40">
        <f t="shared" si="8"/>
        <v>0.92803170984640049</v>
      </c>
      <c r="H214" s="37">
        <v>3.67622508014</v>
      </c>
      <c r="I214" s="34">
        <f t="shared" si="9"/>
        <v>7.1968290153599471E-2</v>
      </c>
    </row>
    <row r="215" spans="1:9">
      <c r="A215" s="25" t="str">
        <f t="shared" si="7"/>
        <v>2016</v>
      </c>
      <c r="B215" s="25" t="s">
        <v>36</v>
      </c>
      <c r="C215" s="25" t="s">
        <v>0</v>
      </c>
      <c r="D215" s="35" t="s">
        <v>21</v>
      </c>
      <c r="E215" s="36">
        <v>133.31916253714999</v>
      </c>
      <c r="F215" s="36">
        <v>116.25792036231</v>
      </c>
      <c r="G215" s="40">
        <f t="shared" si="8"/>
        <v>0.87202708260272943</v>
      </c>
      <c r="H215" s="37">
        <v>17.06124217484</v>
      </c>
      <c r="I215" s="34">
        <f t="shared" si="9"/>
        <v>0.12797291739727068</v>
      </c>
    </row>
    <row r="216" spans="1:9">
      <c r="A216" s="25" t="str">
        <f t="shared" si="7"/>
        <v>2016</v>
      </c>
      <c r="B216" s="25" t="s">
        <v>36</v>
      </c>
      <c r="C216" s="25" t="s">
        <v>0</v>
      </c>
      <c r="D216" s="35" t="s">
        <v>22</v>
      </c>
      <c r="E216" s="36">
        <v>120.60026454446999</v>
      </c>
      <c r="F216" s="36">
        <v>108.70502769393001</v>
      </c>
      <c r="G216" s="40">
        <f t="shared" si="8"/>
        <v>0.90136641162877584</v>
      </c>
      <c r="H216" s="37">
        <v>11.89523685054</v>
      </c>
      <c r="I216" s="34">
        <f t="shared" si="9"/>
        <v>9.8633588371224212E-2</v>
      </c>
    </row>
    <row r="217" spans="1:9">
      <c r="A217" s="25" t="str">
        <f t="shared" si="7"/>
        <v>2016</v>
      </c>
      <c r="B217" s="25" t="s">
        <v>36</v>
      </c>
      <c r="C217" s="25" t="s">
        <v>0</v>
      </c>
      <c r="D217" s="35" t="s">
        <v>23</v>
      </c>
      <c r="E217" s="36">
        <v>444.28441830917001</v>
      </c>
      <c r="F217" s="36">
        <v>427.36796097313999</v>
      </c>
      <c r="G217" s="40">
        <f t="shared" si="8"/>
        <v>0.96192426148904875</v>
      </c>
      <c r="H217" s="37">
        <v>16.91645733603</v>
      </c>
      <c r="I217" s="34">
        <f t="shared" si="9"/>
        <v>3.8075738510951161E-2</v>
      </c>
    </row>
    <row r="218" spans="1:9">
      <c r="A218" s="25" t="str">
        <f t="shared" si="7"/>
        <v>2016</v>
      </c>
      <c r="B218" s="25" t="s">
        <v>36</v>
      </c>
      <c r="C218" s="25" t="s">
        <v>0</v>
      </c>
      <c r="D218" s="35" t="s">
        <v>24</v>
      </c>
      <c r="E218" s="36">
        <v>599.76591604471002</v>
      </c>
      <c r="F218" s="36">
        <v>580.54924339978004</v>
      </c>
      <c r="G218" s="40">
        <f t="shared" si="8"/>
        <v>0.96795971206290177</v>
      </c>
      <c r="H218" s="37">
        <v>19.21667264493</v>
      </c>
      <c r="I218" s="34">
        <f t="shared" si="9"/>
        <v>3.204028793709824E-2</v>
      </c>
    </row>
    <row r="219" spans="1:9">
      <c r="A219" s="25" t="str">
        <f t="shared" si="7"/>
        <v>2016</v>
      </c>
      <c r="B219" s="25" t="s">
        <v>36</v>
      </c>
      <c r="C219" s="25" t="s">
        <v>0</v>
      </c>
      <c r="D219" s="35" t="s">
        <v>25</v>
      </c>
      <c r="E219" s="36">
        <v>362.95291221033</v>
      </c>
      <c r="F219" s="36">
        <v>341.25687657000998</v>
      </c>
      <c r="G219" s="40">
        <f t="shared" si="8"/>
        <v>0.94022355266914837</v>
      </c>
      <c r="H219" s="37">
        <v>21.696035640320002</v>
      </c>
      <c r="I219" s="34">
        <f t="shared" si="9"/>
        <v>5.9776447330851613E-2</v>
      </c>
    </row>
    <row r="220" spans="1:9">
      <c r="A220" s="25" t="str">
        <f t="shared" si="7"/>
        <v>2016</v>
      </c>
      <c r="B220" s="25" t="s">
        <v>36</v>
      </c>
      <c r="C220" s="25" t="s">
        <v>0</v>
      </c>
      <c r="D220" s="38" t="s">
        <v>26</v>
      </c>
      <c r="E220" s="36">
        <v>64.012317189620006</v>
      </c>
      <c r="F220" s="36">
        <v>47.704536336449998</v>
      </c>
      <c r="G220" s="40">
        <f t="shared" si="8"/>
        <v>0.74523995429094669</v>
      </c>
      <c r="H220" s="37">
        <v>16.307780853170001</v>
      </c>
      <c r="I220" s="34">
        <f t="shared" si="9"/>
        <v>0.25476004570905314</v>
      </c>
    </row>
    <row r="221" spans="1:9">
      <c r="A221" s="25" t="str">
        <f t="shared" si="7"/>
        <v>2016</v>
      </c>
      <c r="B221" s="25" t="s">
        <v>36</v>
      </c>
      <c r="C221" s="25" t="s">
        <v>0</v>
      </c>
      <c r="D221" s="39" t="s">
        <v>27</v>
      </c>
      <c r="E221" s="36">
        <v>96.717196745419997</v>
      </c>
      <c r="F221" s="36">
        <v>79.957765092759999</v>
      </c>
      <c r="G221" s="40">
        <f t="shared" si="8"/>
        <v>0.82671714838081645</v>
      </c>
      <c r="H221" s="37">
        <v>16.759431652659998</v>
      </c>
      <c r="I221" s="34">
        <f t="shared" si="9"/>
        <v>0.17328285161918358</v>
      </c>
    </row>
    <row r="222" spans="1:9">
      <c r="A222" s="25" t="str">
        <f t="shared" si="7"/>
        <v>2016</v>
      </c>
      <c r="B222" s="25" t="s">
        <v>36</v>
      </c>
      <c r="C222" s="25" t="s">
        <v>0</v>
      </c>
      <c r="D222" s="39" t="s">
        <v>28</v>
      </c>
      <c r="E222" s="36">
        <v>341.51135610671002</v>
      </c>
      <c r="F222" s="36">
        <v>186.44034467718001</v>
      </c>
      <c r="G222" s="40">
        <f t="shared" si="8"/>
        <v>0.54592721835851366</v>
      </c>
      <c r="H222" s="37">
        <v>155.07101142952999</v>
      </c>
      <c r="I222" s="34">
        <f t="shared" si="9"/>
        <v>0.45407278164148623</v>
      </c>
    </row>
    <row r="223" spans="1:9">
      <c r="A223" s="25" t="str">
        <f t="shared" si="7"/>
        <v>2016</v>
      </c>
      <c r="B223" s="25" t="s">
        <v>36</v>
      </c>
      <c r="C223" s="25" t="s">
        <v>0</v>
      </c>
      <c r="D223" s="39" t="s">
        <v>29</v>
      </c>
      <c r="E223" s="36">
        <v>2.4646722187700001</v>
      </c>
      <c r="F223" s="36">
        <v>2.0004048912100001</v>
      </c>
      <c r="G223" s="40">
        <f t="shared" si="8"/>
        <v>0.81163120839180247</v>
      </c>
      <c r="H223" s="37">
        <v>0.46426732756</v>
      </c>
      <c r="I223" s="34">
        <f t="shared" si="9"/>
        <v>0.18836879160819753</v>
      </c>
    </row>
    <row r="224" spans="1:9">
      <c r="A224" s="25" t="str">
        <f t="shared" si="7"/>
        <v>2016</v>
      </c>
      <c r="B224" s="25" t="s">
        <v>36</v>
      </c>
      <c r="C224" s="25" t="s">
        <v>1</v>
      </c>
      <c r="D224" s="31" t="s">
        <v>8</v>
      </c>
      <c r="E224" s="32">
        <v>3620.683379132322</v>
      </c>
      <c r="F224" s="32">
        <v>3101.3274453184522</v>
      </c>
      <c r="G224" s="40">
        <f t="shared" si="8"/>
        <v>0.85655858868876555</v>
      </c>
      <c r="H224" s="33">
        <v>519.35593381387002</v>
      </c>
      <c r="I224" s="34">
        <f t="shared" si="9"/>
        <v>0.14344141131123456</v>
      </c>
    </row>
    <row r="225" spans="1:9">
      <c r="A225" s="25" t="str">
        <f t="shared" si="7"/>
        <v>2016</v>
      </c>
      <c r="B225" s="25" t="s">
        <v>36</v>
      </c>
      <c r="C225" s="25" t="s">
        <v>1</v>
      </c>
      <c r="D225" s="35" t="s">
        <v>9</v>
      </c>
      <c r="E225" s="36">
        <v>418.93779714669</v>
      </c>
      <c r="F225" s="36">
        <v>294.62283339457002</v>
      </c>
      <c r="G225" s="40">
        <f t="shared" si="8"/>
        <v>0.70326152331251357</v>
      </c>
      <c r="H225" s="37">
        <v>124.31496375211999</v>
      </c>
      <c r="I225" s="34">
        <f t="shared" si="9"/>
        <v>0.29673847668748643</v>
      </c>
    </row>
    <row r="226" spans="1:9">
      <c r="A226" s="25" t="str">
        <f t="shared" si="7"/>
        <v>2016</v>
      </c>
      <c r="B226" s="25" t="s">
        <v>36</v>
      </c>
      <c r="C226" s="25" t="s">
        <v>1</v>
      </c>
      <c r="D226" s="35" t="s">
        <v>10</v>
      </c>
      <c r="E226" s="36">
        <v>181.70709037438999</v>
      </c>
      <c r="F226" s="36">
        <v>177.54805062552001</v>
      </c>
      <c r="G226" s="40">
        <f t="shared" si="8"/>
        <v>0.97711129631595173</v>
      </c>
      <c r="H226" s="37">
        <v>4.1590397488699997</v>
      </c>
      <c r="I226" s="34">
        <f t="shared" si="9"/>
        <v>2.2888703684048311E-2</v>
      </c>
    </row>
    <row r="227" spans="1:9">
      <c r="A227" s="25" t="str">
        <f t="shared" si="7"/>
        <v>2016</v>
      </c>
      <c r="B227" s="25" t="s">
        <v>36</v>
      </c>
      <c r="C227" s="25" t="s">
        <v>1</v>
      </c>
      <c r="D227" s="35" t="s">
        <v>11</v>
      </c>
      <c r="E227" s="36">
        <v>489.15813784206</v>
      </c>
      <c r="F227" s="36">
        <v>452.20452400570002</v>
      </c>
      <c r="G227" s="40">
        <f t="shared" si="8"/>
        <v>0.92445466817871569</v>
      </c>
      <c r="H227" s="37">
        <v>36.953613836359999</v>
      </c>
      <c r="I227" s="34">
        <f t="shared" si="9"/>
        <v>7.5545331821284409E-2</v>
      </c>
    </row>
    <row r="228" spans="1:9">
      <c r="A228" s="25" t="str">
        <f t="shared" si="7"/>
        <v>2016</v>
      </c>
      <c r="B228" s="25" t="s">
        <v>36</v>
      </c>
      <c r="C228" s="25" t="s">
        <v>1</v>
      </c>
      <c r="D228" s="35" t="s">
        <v>12</v>
      </c>
      <c r="E228" s="36">
        <v>33.2906274686</v>
      </c>
      <c r="F228" s="36">
        <v>31.91457230776</v>
      </c>
      <c r="G228" s="40">
        <f t="shared" si="8"/>
        <v>0.95866538826467274</v>
      </c>
      <c r="H228" s="37">
        <v>1.37605516084</v>
      </c>
      <c r="I228" s="34">
        <f t="shared" si="9"/>
        <v>4.1334611735327209E-2</v>
      </c>
    </row>
    <row r="229" spans="1:9">
      <c r="A229" s="25" t="str">
        <f t="shared" si="7"/>
        <v>2016</v>
      </c>
      <c r="B229" s="25" t="s">
        <v>36</v>
      </c>
      <c r="C229" s="25" t="s">
        <v>1</v>
      </c>
      <c r="D229" s="35" t="s">
        <v>13</v>
      </c>
      <c r="E229" s="36">
        <v>30.130403677619999</v>
      </c>
      <c r="F229" s="36">
        <v>28.614082095120001</v>
      </c>
      <c r="G229" s="40">
        <f t="shared" si="8"/>
        <v>0.94967470072011417</v>
      </c>
      <c r="H229" s="37">
        <v>1.5163215825</v>
      </c>
      <c r="I229" s="34">
        <f t="shared" si="9"/>
        <v>5.0325299279885861E-2</v>
      </c>
    </row>
    <row r="230" spans="1:9">
      <c r="A230" s="25" t="str">
        <f t="shared" si="7"/>
        <v>2016</v>
      </c>
      <c r="B230" s="25" t="s">
        <v>36</v>
      </c>
      <c r="C230" s="25" t="s">
        <v>1</v>
      </c>
      <c r="D230" s="35" t="s">
        <v>14</v>
      </c>
      <c r="E230" s="36">
        <v>473.29318551156001</v>
      </c>
      <c r="F230" s="36">
        <v>388.29176620773001</v>
      </c>
      <c r="G230" s="40">
        <f t="shared" si="8"/>
        <v>0.82040430349328608</v>
      </c>
      <c r="H230" s="37">
        <v>85.001419303830005</v>
      </c>
      <c r="I230" s="34">
        <f t="shared" si="9"/>
        <v>0.17959569650671398</v>
      </c>
    </row>
    <row r="231" spans="1:9">
      <c r="A231" s="25" t="str">
        <f t="shared" si="7"/>
        <v>2016</v>
      </c>
      <c r="B231" s="25" t="s">
        <v>36</v>
      </c>
      <c r="C231" s="25" t="s">
        <v>1</v>
      </c>
      <c r="D231" s="35" t="s">
        <v>15</v>
      </c>
      <c r="E231" s="36">
        <v>539.29620737850996</v>
      </c>
      <c r="F231" s="36">
        <v>447.03641867124003</v>
      </c>
      <c r="G231" s="40">
        <f t="shared" si="8"/>
        <v>0.82892557476764051</v>
      </c>
      <c r="H231" s="37">
        <v>92.259788707270005</v>
      </c>
      <c r="I231" s="34">
        <f t="shared" si="9"/>
        <v>0.17107442523235961</v>
      </c>
    </row>
    <row r="232" spans="1:9">
      <c r="A232" s="25" t="str">
        <f t="shared" si="7"/>
        <v>2016</v>
      </c>
      <c r="B232" s="25" t="s">
        <v>36</v>
      </c>
      <c r="C232" s="25" t="s">
        <v>1</v>
      </c>
      <c r="D232" s="35" t="s">
        <v>16</v>
      </c>
      <c r="E232" s="36">
        <v>315.21782435095997</v>
      </c>
      <c r="F232" s="36">
        <v>250.30251208659001</v>
      </c>
      <c r="G232" s="40">
        <f t="shared" si="8"/>
        <v>0.79406205090707693</v>
      </c>
      <c r="H232" s="37">
        <v>64.915312264370002</v>
      </c>
      <c r="I232" s="34">
        <f t="shared" si="9"/>
        <v>0.20593794909292321</v>
      </c>
    </row>
    <row r="233" spans="1:9">
      <c r="A233" s="25" t="str">
        <f t="shared" si="7"/>
        <v>2016</v>
      </c>
      <c r="B233" s="25" t="s">
        <v>36</v>
      </c>
      <c r="C233" s="25" t="s">
        <v>1</v>
      </c>
      <c r="D233" s="35" t="s">
        <v>17</v>
      </c>
      <c r="E233" s="36">
        <v>109.15667080953</v>
      </c>
      <c r="F233" s="36">
        <v>73.495163188030006</v>
      </c>
      <c r="G233" s="40">
        <f t="shared" si="8"/>
        <v>0.67329978683825398</v>
      </c>
      <c r="H233" s="37">
        <v>35.6615076215</v>
      </c>
      <c r="I233" s="34">
        <f t="shared" si="9"/>
        <v>0.32670021316174613</v>
      </c>
    </row>
    <row r="234" spans="1:9">
      <c r="A234" s="25" t="str">
        <f t="shared" si="7"/>
        <v>2016</v>
      </c>
      <c r="B234" s="25" t="s">
        <v>36</v>
      </c>
      <c r="C234" s="25" t="s">
        <v>1</v>
      </c>
      <c r="D234" s="35" t="s">
        <v>18</v>
      </c>
      <c r="E234" s="36">
        <v>77.41606332309</v>
      </c>
      <c r="F234" s="36">
        <v>74.363034380499997</v>
      </c>
      <c r="G234" s="40">
        <f t="shared" si="8"/>
        <v>0.96056336616021898</v>
      </c>
      <c r="H234" s="37">
        <v>3.0530289425900001</v>
      </c>
      <c r="I234" s="34">
        <f t="shared" si="9"/>
        <v>3.9436633839781E-2</v>
      </c>
    </row>
    <row r="235" spans="1:9">
      <c r="A235" s="25" t="str">
        <f t="shared" si="7"/>
        <v>2016</v>
      </c>
      <c r="B235" s="25" t="s">
        <v>36</v>
      </c>
      <c r="C235" s="25" t="s">
        <v>1</v>
      </c>
      <c r="D235" s="35" t="s">
        <v>19</v>
      </c>
      <c r="E235" s="36">
        <v>81.442638779749998</v>
      </c>
      <c r="F235" s="36">
        <v>77.755375583919999</v>
      </c>
      <c r="G235" s="40">
        <f t="shared" si="8"/>
        <v>0.95472564186185471</v>
      </c>
      <c r="H235" s="37">
        <v>3.68726319583</v>
      </c>
      <c r="I235" s="34">
        <f t="shared" si="9"/>
        <v>4.5274358138145274E-2</v>
      </c>
    </row>
    <row r="236" spans="1:9">
      <c r="A236" s="25" t="str">
        <f t="shared" si="7"/>
        <v>2016</v>
      </c>
      <c r="B236" s="25" t="s">
        <v>36</v>
      </c>
      <c r="C236" s="25" t="s">
        <v>1</v>
      </c>
      <c r="D236" s="35" t="s">
        <v>20</v>
      </c>
      <c r="E236" s="36">
        <v>33.65982560426</v>
      </c>
      <c r="F236" s="36">
        <v>32.192667439559997</v>
      </c>
      <c r="G236" s="40">
        <f t="shared" si="8"/>
        <v>0.95641218757490176</v>
      </c>
      <c r="H236" s="37">
        <v>1.4671581647</v>
      </c>
      <c r="I236" s="34">
        <f t="shared" si="9"/>
        <v>4.3587812425098127E-2</v>
      </c>
    </row>
    <row r="237" spans="1:9">
      <c r="A237" s="25" t="str">
        <f t="shared" si="7"/>
        <v>2016</v>
      </c>
      <c r="B237" s="25" t="s">
        <v>36</v>
      </c>
      <c r="C237" s="25" t="s">
        <v>1</v>
      </c>
      <c r="D237" s="35" t="s">
        <v>21</v>
      </c>
      <c r="E237" s="36">
        <v>68.760907386529993</v>
      </c>
      <c r="F237" s="36">
        <v>62.195670935780001</v>
      </c>
      <c r="G237" s="40">
        <f t="shared" si="8"/>
        <v>0.90452079967699639</v>
      </c>
      <c r="H237" s="37">
        <v>6.5652364507499996</v>
      </c>
      <c r="I237" s="34">
        <f t="shared" si="9"/>
        <v>9.5479200323003666E-2</v>
      </c>
    </row>
    <row r="238" spans="1:9">
      <c r="A238" s="25" t="str">
        <f t="shared" si="7"/>
        <v>2016</v>
      </c>
      <c r="B238" s="25" t="s">
        <v>36</v>
      </c>
      <c r="C238" s="25" t="s">
        <v>1</v>
      </c>
      <c r="D238" s="35" t="s">
        <v>22</v>
      </c>
      <c r="E238" s="36">
        <v>67.854815723770002</v>
      </c>
      <c r="F238" s="36">
        <v>61.774789334719998</v>
      </c>
      <c r="G238" s="40">
        <f t="shared" si="8"/>
        <v>0.9103965381941177</v>
      </c>
      <c r="H238" s="37">
        <v>6.0800263890500004</v>
      </c>
      <c r="I238" s="34">
        <f t="shared" si="9"/>
        <v>8.9603461805882204E-2</v>
      </c>
    </row>
    <row r="239" spans="1:9">
      <c r="A239" s="25" t="str">
        <f t="shared" si="7"/>
        <v>2016</v>
      </c>
      <c r="B239" s="25" t="s">
        <v>36</v>
      </c>
      <c r="C239" s="25" t="s">
        <v>1</v>
      </c>
      <c r="D239" s="35" t="s">
        <v>23</v>
      </c>
      <c r="E239" s="36">
        <v>275.26376461033999</v>
      </c>
      <c r="F239" s="36">
        <v>265.15451516188</v>
      </c>
      <c r="G239" s="40">
        <f t="shared" si="8"/>
        <v>0.96327431813347997</v>
      </c>
      <c r="H239" s="37">
        <v>10.10924944846</v>
      </c>
      <c r="I239" s="34">
        <f t="shared" si="9"/>
        <v>3.6725681866520025E-2</v>
      </c>
    </row>
    <row r="240" spans="1:9">
      <c r="A240" s="25" t="str">
        <f t="shared" si="7"/>
        <v>2016</v>
      </c>
      <c r="B240" s="25" t="s">
        <v>36</v>
      </c>
      <c r="C240" s="25" t="s">
        <v>1</v>
      </c>
      <c r="D240" s="35" t="s">
        <v>24</v>
      </c>
      <c r="E240" s="36">
        <v>182.60849354723001</v>
      </c>
      <c r="F240" s="36">
        <v>172.60031391102001</v>
      </c>
      <c r="G240" s="40">
        <f t="shared" si="8"/>
        <v>0.94519324133397176</v>
      </c>
      <c r="H240" s="37">
        <v>10.00817963621</v>
      </c>
      <c r="I240" s="34">
        <f t="shared" si="9"/>
        <v>5.4806758666028188E-2</v>
      </c>
    </row>
    <row r="241" spans="1:9">
      <c r="A241" s="25" t="str">
        <f t="shared" si="7"/>
        <v>2016</v>
      </c>
      <c r="B241" s="25" t="s">
        <v>36</v>
      </c>
      <c r="C241" s="25" t="s">
        <v>1</v>
      </c>
      <c r="D241" s="35" t="s">
        <v>25</v>
      </c>
      <c r="E241" s="36">
        <v>106.45513507867</v>
      </c>
      <c r="F241" s="36">
        <v>102.62922769508</v>
      </c>
      <c r="G241" s="40">
        <f t="shared" si="8"/>
        <v>0.96406084703417394</v>
      </c>
      <c r="H241" s="37">
        <v>3.8259073835900002</v>
      </c>
      <c r="I241" s="34">
        <f t="shared" si="9"/>
        <v>3.5939152965826095E-2</v>
      </c>
    </row>
    <row r="242" spans="1:9">
      <c r="A242" s="25" t="str">
        <f t="shared" si="7"/>
        <v>2016</v>
      </c>
      <c r="B242" s="25" t="s">
        <v>36</v>
      </c>
      <c r="C242" s="25" t="s">
        <v>1</v>
      </c>
      <c r="D242" s="38" t="s">
        <v>26</v>
      </c>
      <c r="E242" s="36">
        <v>39.353515133199998</v>
      </c>
      <c r="F242" s="36">
        <v>28.133987401870002</v>
      </c>
      <c r="G242" s="40">
        <f t="shared" si="8"/>
        <v>0.71490405130633905</v>
      </c>
      <c r="H242" s="37">
        <v>11.21952773133</v>
      </c>
      <c r="I242" s="34">
        <f t="shared" si="9"/>
        <v>0.28509594869366106</v>
      </c>
    </row>
    <row r="243" spans="1:9">
      <c r="A243" s="25" t="str">
        <f t="shared" si="7"/>
        <v>2016</v>
      </c>
      <c r="B243" s="25" t="s">
        <v>36</v>
      </c>
      <c r="C243" s="25" t="s">
        <v>1</v>
      </c>
      <c r="D243" s="39" t="s">
        <v>27</v>
      </c>
      <c r="E243" s="36">
        <v>62.769227089920001</v>
      </c>
      <c r="F243" s="36">
        <v>53.192193096769998</v>
      </c>
      <c r="G243" s="40">
        <f t="shared" si="8"/>
        <v>0.84742469459707648</v>
      </c>
      <c r="H243" s="37">
        <v>9.5770339931499997</v>
      </c>
      <c r="I243" s="34">
        <f t="shared" si="9"/>
        <v>0.15257530540292344</v>
      </c>
    </row>
    <row r="244" spans="1:9">
      <c r="A244" s="25" t="str">
        <f t="shared" si="7"/>
        <v>2016</v>
      </c>
      <c r="B244" s="25" t="s">
        <v>36</v>
      </c>
      <c r="C244" s="25" t="s">
        <v>1</v>
      </c>
      <c r="D244" s="39" t="s">
        <v>28</v>
      </c>
      <c r="E244" s="36">
        <v>33.671877919490001</v>
      </c>
      <c r="F244" s="36">
        <v>26.06657741894</v>
      </c>
      <c r="G244" s="40">
        <f t="shared" si="8"/>
        <v>0.77413494671326633</v>
      </c>
      <c r="H244" s="37">
        <v>7.6053005005500003</v>
      </c>
      <c r="I244" s="34">
        <f t="shared" si="9"/>
        <v>0.22586505328673367</v>
      </c>
    </row>
    <row r="245" spans="1:9">
      <c r="A245" s="25" t="str">
        <f t="shared" si="7"/>
        <v>2016</v>
      </c>
      <c r="B245" s="25" t="s">
        <v>36</v>
      </c>
      <c r="C245" s="25" t="s">
        <v>1</v>
      </c>
      <c r="D245" s="39" t="s">
        <v>29</v>
      </c>
      <c r="E245" s="36">
        <v>1.2391703761499999</v>
      </c>
      <c r="F245" s="36">
        <v>1.2391703761499999</v>
      </c>
      <c r="G245" s="40">
        <f t="shared" si="8"/>
        <v>1</v>
      </c>
      <c r="H245" s="37">
        <v>0</v>
      </c>
      <c r="I245" s="34">
        <f t="shared" si="9"/>
        <v>0</v>
      </c>
    </row>
    <row r="246" spans="1:9">
      <c r="A246" s="25" t="str">
        <f t="shared" si="7"/>
        <v>2016</v>
      </c>
      <c r="B246" s="25" t="s">
        <v>36</v>
      </c>
      <c r="C246" s="25" t="s">
        <v>2</v>
      </c>
      <c r="D246" s="31" t="s">
        <v>8</v>
      </c>
      <c r="E246" s="32">
        <v>2479.8457952129902</v>
      </c>
      <c r="F246" s="32">
        <v>2062.90783114335</v>
      </c>
      <c r="G246" s="40">
        <f t="shared" si="8"/>
        <v>0.83186939894630418</v>
      </c>
      <c r="H246" s="33">
        <v>416.93796406963997</v>
      </c>
      <c r="I246" s="34">
        <f t="shared" si="9"/>
        <v>0.16813060105369568</v>
      </c>
    </row>
    <row r="247" spans="1:9">
      <c r="A247" s="25" t="str">
        <f t="shared" si="7"/>
        <v>2016</v>
      </c>
      <c r="B247" s="25" t="s">
        <v>36</v>
      </c>
      <c r="C247" s="25" t="s">
        <v>2</v>
      </c>
      <c r="D247" s="35" t="s">
        <v>9</v>
      </c>
      <c r="E247" s="36">
        <v>151.88949330427999</v>
      </c>
      <c r="F247" s="36">
        <v>108.390190218</v>
      </c>
      <c r="G247" s="40">
        <f t="shared" si="8"/>
        <v>0.71361216539752426</v>
      </c>
      <c r="H247" s="37">
        <v>43.499303086280001</v>
      </c>
      <c r="I247" s="34">
        <f t="shared" si="9"/>
        <v>0.28638783460247585</v>
      </c>
    </row>
    <row r="248" spans="1:9">
      <c r="A248" s="25" t="str">
        <f t="shared" si="7"/>
        <v>2016</v>
      </c>
      <c r="B248" s="25" t="s">
        <v>36</v>
      </c>
      <c r="C248" s="25" t="s">
        <v>2</v>
      </c>
      <c r="D248" s="35" t="s">
        <v>10</v>
      </c>
      <c r="E248" s="36">
        <v>14.53719128008</v>
      </c>
      <c r="F248" s="36">
        <v>14.53719128008</v>
      </c>
      <c r="G248" s="40">
        <f t="shared" si="8"/>
        <v>1</v>
      </c>
      <c r="H248" s="37">
        <v>0</v>
      </c>
      <c r="I248" s="34">
        <f t="shared" si="9"/>
        <v>0</v>
      </c>
    </row>
    <row r="249" spans="1:9">
      <c r="A249" s="25" t="str">
        <f t="shared" si="7"/>
        <v>2016</v>
      </c>
      <c r="B249" s="25" t="s">
        <v>36</v>
      </c>
      <c r="C249" s="25" t="s">
        <v>2</v>
      </c>
      <c r="D249" s="35" t="s">
        <v>11</v>
      </c>
      <c r="E249" s="36">
        <v>160.62122946861999</v>
      </c>
      <c r="F249" s="36">
        <v>133.82558805587999</v>
      </c>
      <c r="G249" s="40">
        <f t="shared" si="8"/>
        <v>0.83317497007470631</v>
      </c>
      <c r="H249" s="37">
        <v>26.79564141274</v>
      </c>
      <c r="I249" s="34">
        <f t="shared" si="9"/>
        <v>0.16682502992529372</v>
      </c>
    </row>
    <row r="250" spans="1:9">
      <c r="A250" s="25" t="str">
        <f t="shared" si="7"/>
        <v>2016</v>
      </c>
      <c r="B250" s="25" t="s">
        <v>36</v>
      </c>
      <c r="C250" s="25" t="s">
        <v>2</v>
      </c>
      <c r="D250" s="35" t="s">
        <v>12</v>
      </c>
      <c r="E250" s="36">
        <v>4.0848894152600002</v>
      </c>
      <c r="F250" s="36">
        <v>4.0058030734400001</v>
      </c>
      <c r="G250" s="40">
        <f t="shared" si="8"/>
        <v>0.98063929429165064</v>
      </c>
      <c r="H250" s="37">
        <v>7.9086341820000003E-2</v>
      </c>
      <c r="I250" s="34">
        <f t="shared" si="9"/>
        <v>1.9360705708349319E-2</v>
      </c>
    </row>
    <row r="251" spans="1:9">
      <c r="A251" s="25" t="str">
        <f t="shared" si="7"/>
        <v>2016</v>
      </c>
      <c r="B251" s="25" t="s">
        <v>36</v>
      </c>
      <c r="C251" s="25" t="s">
        <v>2</v>
      </c>
      <c r="D251" s="35" t="s">
        <v>13</v>
      </c>
      <c r="E251" s="36">
        <v>7.2018975845500002</v>
      </c>
      <c r="F251" s="36">
        <v>6.8810260798599998</v>
      </c>
      <c r="G251" s="40">
        <f t="shared" si="8"/>
        <v>0.95544625552877127</v>
      </c>
      <c r="H251" s="37">
        <v>0.32087150468999998</v>
      </c>
      <c r="I251" s="34">
        <f t="shared" si="9"/>
        <v>4.4553744471228708E-2</v>
      </c>
    </row>
    <row r="252" spans="1:9">
      <c r="A252" s="25" t="str">
        <f t="shared" si="7"/>
        <v>2016</v>
      </c>
      <c r="B252" s="25" t="s">
        <v>36</v>
      </c>
      <c r="C252" s="25" t="s">
        <v>2</v>
      </c>
      <c r="D252" s="35" t="s">
        <v>14</v>
      </c>
      <c r="E252" s="36">
        <v>38.106887223290002</v>
      </c>
      <c r="F252" s="36">
        <v>33.26587247762</v>
      </c>
      <c r="G252" s="40">
        <f t="shared" si="8"/>
        <v>0.87296220976266747</v>
      </c>
      <c r="H252" s="37">
        <v>4.8410147456699999</v>
      </c>
      <c r="I252" s="34">
        <f t="shared" si="9"/>
        <v>0.12703779023733247</v>
      </c>
    </row>
    <row r="253" spans="1:9">
      <c r="A253" s="25" t="str">
        <f t="shared" si="7"/>
        <v>2016</v>
      </c>
      <c r="B253" s="25" t="s">
        <v>36</v>
      </c>
      <c r="C253" s="25" t="s">
        <v>2</v>
      </c>
      <c r="D253" s="35" t="s">
        <v>15</v>
      </c>
      <c r="E253" s="36">
        <v>416.26136664712999</v>
      </c>
      <c r="F253" s="36">
        <v>347.03336101843001</v>
      </c>
      <c r="G253" s="40">
        <f t="shared" si="8"/>
        <v>0.833691014406856</v>
      </c>
      <c r="H253" s="37">
        <v>69.228005628700004</v>
      </c>
      <c r="I253" s="34">
        <f t="shared" si="9"/>
        <v>0.16630898559314408</v>
      </c>
    </row>
    <row r="254" spans="1:9">
      <c r="A254" s="25" t="str">
        <f t="shared" si="7"/>
        <v>2016</v>
      </c>
      <c r="B254" s="25" t="s">
        <v>36</v>
      </c>
      <c r="C254" s="25" t="s">
        <v>2</v>
      </c>
      <c r="D254" s="35" t="s">
        <v>16</v>
      </c>
      <c r="E254" s="36">
        <v>65.510311881039996</v>
      </c>
      <c r="F254" s="36">
        <v>55.252282362560003</v>
      </c>
      <c r="G254" s="40">
        <f t="shared" si="8"/>
        <v>0.84341351424020816</v>
      </c>
      <c r="H254" s="37">
        <v>10.258029518480001</v>
      </c>
      <c r="I254" s="34">
        <f t="shared" si="9"/>
        <v>0.15658648575979198</v>
      </c>
    </row>
    <row r="255" spans="1:9">
      <c r="A255" s="25" t="str">
        <f t="shared" si="7"/>
        <v>2016</v>
      </c>
      <c r="B255" s="25" t="s">
        <v>36</v>
      </c>
      <c r="C255" s="25" t="s">
        <v>2</v>
      </c>
      <c r="D255" s="35" t="s">
        <v>17</v>
      </c>
      <c r="E255" s="36">
        <v>147.12123917567001</v>
      </c>
      <c r="F255" s="36">
        <v>101.75232942117</v>
      </c>
      <c r="G255" s="40">
        <f t="shared" si="8"/>
        <v>0.69162229730591585</v>
      </c>
      <c r="H255" s="37">
        <v>45.368909754500002</v>
      </c>
      <c r="I255" s="34">
        <f t="shared" si="9"/>
        <v>0.3083777026940841</v>
      </c>
    </row>
    <row r="256" spans="1:9">
      <c r="A256" s="25" t="str">
        <f t="shared" si="7"/>
        <v>2016</v>
      </c>
      <c r="B256" s="25" t="s">
        <v>36</v>
      </c>
      <c r="C256" s="25" t="s">
        <v>2</v>
      </c>
      <c r="D256" s="35" t="s">
        <v>18</v>
      </c>
      <c r="E256" s="36">
        <v>36.072008252350003</v>
      </c>
      <c r="F256" s="36">
        <v>33.81918829256</v>
      </c>
      <c r="G256" s="40">
        <f t="shared" si="8"/>
        <v>0.93754658892208376</v>
      </c>
      <c r="H256" s="37">
        <v>2.25281995979</v>
      </c>
      <c r="I256" s="34">
        <f t="shared" si="9"/>
        <v>6.2453411077916195E-2</v>
      </c>
    </row>
    <row r="257" spans="1:9">
      <c r="A257" s="25" t="str">
        <f t="shared" si="7"/>
        <v>2016</v>
      </c>
      <c r="B257" s="25" t="s">
        <v>36</v>
      </c>
      <c r="C257" s="25" t="s">
        <v>2</v>
      </c>
      <c r="D257" s="35" t="s">
        <v>19</v>
      </c>
      <c r="E257" s="36">
        <v>93.366618981900004</v>
      </c>
      <c r="F257" s="36">
        <v>91.679078156860001</v>
      </c>
      <c r="G257" s="40">
        <f t="shared" si="8"/>
        <v>0.98192565133618959</v>
      </c>
      <c r="H257" s="37">
        <v>1.6875408250399999</v>
      </c>
      <c r="I257" s="34">
        <f t="shared" si="9"/>
        <v>1.807434866381041E-2</v>
      </c>
    </row>
    <row r="258" spans="1:9">
      <c r="A258" s="25" t="str">
        <f t="shared" si="7"/>
        <v>2016</v>
      </c>
      <c r="B258" s="25" t="s">
        <v>36</v>
      </c>
      <c r="C258" s="25" t="s">
        <v>2</v>
      </c>
      <c r="D258" s="35" t="s">
        <v>20</v>
      </c>
      <c r="E258" s="36">
        <v>17.421352957770001</v>
      </c>
      <c r="F258" s="36">
        <v>15.21228604233</v>
      </c>
      <c r="G258" s="40">
        <f t="shared" si="8"/>
        <v>0.87319774068094136</v>
      </c>
      <c r="H258" s="37">
        <v>2.2090669154399998</v>
      </c>
      <c r="I258" s="34">
        <f t="shared" si="9"/>
        <v>0.12680225931905859</v>
      </c>
    </row>
    <row r="259" spans="1:9">
      <c r="A259" s="25" t="str">
        <f t="shared" si="7"/>
        <v>2016</v>
      </c>
      <c r="B259" s="25" t="s">
        <v>36</v>
      </c>
      <c r="C259" s="25" t="s">
        <v>2</v>
      </c>
      <c r="D259" s="35" t="s">
        <v>21</v>
      </c>
      <c r="E259" s="36">
        <v>64.558255150619999</v>
      </c>
      <c r="F259" s="36">
        <v>54.062249426530002</v>
      </c>
      <c r="G259" s="40">
        <f t="shared" si="8"/>
        <v>0.83741806993386192</v>
      </c>
      <c r="H259" s="37">
        <v>10.496005724090001</v>
      </c>
      <c r="I259" s="34">
        <f t="shared" si="9"/>
        <v>0.16258193006613811</v>
      </c>
    </row>
    <row r="260" spans="1:9">
      <c r="A260" s="25" t="str">
        <f t="shared" ref="A260:A323" si="10">MID(B260,5,8)</f>
        <v>2016</v>
      </c>
      <c r="B260" s="25" t="s">
        <v>36</v>
      </c>
      <c r="C260" s="25" t="s">
        <v>2</v>
      </c>
      <c r="D260" s="35" t="s">
        <v>22</v>
      </c>
      <c r="E260" s="36">
        <v>52.745448820699998</v>
      </c>
      <c r="F260" s="36">
        <v>46.930238359210001</v>
      </c>
      <c r="G260" s="40">
        <f t="shared" si="8"/>
        <v>0.88974953116319278</v>
      </c>
      <c r="H260" s="37">
        <v>5.8152104614900004</v>
      </c>
      <c r="I260" s="34">
        <f t="shared" si="9"/>
        <v>0.11025046883680732</v>
      </c>
    </row>
    <row r="261" spans="1:9">
      <c r="A261" s="25" t="str">
        <f t="shared" si="10"/>
        <v>2016</v>
      </c>
      <c r="B261" s="25" t="s">
        <v>36</v>
      </c>
      <c r="C261" s="25" t="s">
        <v>2</v>
      </c>
      <c r="D261" s="35" t="s">
        <v>23</v>
      </c>
      <c r="E261" s="36">
        <v>169.02065369882999</v>
      </c>
      <c r="F261" s="36">
        <v>162.21344581125999</v>
      </c>
      <c r="G261" s="40">
        <f t="shared" ref="G261:G324" si="11">F261/$E261</f>
        <v>0.95972558537313757</v>
      </c>
      <c r="H261" s="37">
        <v>6.8072078875699997</v>
      </c>
      <c r="I261" s="34">
        <f t="shared" ref="I261:I324" si="12">H261/$E261</f>
        <v>4.0274414626862383E-2</v>
      </c>
    </row>
    <row r="262" spans="1:9">
      <c r="A262" s="25" t="str">
        <f t="shared" si="10"/>
        <v>2016</v>
      </c>
      <c r="B262" s="25" t="s">
        <v>36</v>
      </c>
      <c r="C262" s="25" t="s">
        <v>2</v>
      </c>
      <c r="D262" s="35" t="s">
        <v>24</v>
      </c>
      <c r="E262" s="36">
        <v>417.15742249748001</v>
      </c>
      <c r="F262" s="36">
        <v>407.94892948875997</v>
      </c>
      <c r="G262" s="40">
        <f t="shared" si="11"/>
        <v>0.97792561629710506</v>
      </c>
      <c r="H262" s="37">
        <v>9.2084930087199997</v>
      </c>
      <c r="I262" s="34">
        <f t="shared" si="12"/>
        <v>2.2074383702894863E-2</v>
      </c>
    </row>
    <row r="263" spans="1:9">
      <c r="A263" s="25" t="str">
        <f t="shared" si="10"/>
        <v>2016</v>
      </c>
      <c r="B263" s="25" t="s">
        <v>36</v>
      </c>
      <c r="C263" s="25" t="s">
        <v>2</v>
      </c>
      <c r="D263" s="35" t="s">
        <v>25</v>
      </c>
      <c r="E263" s="36">
        <v>256.49777713165997</v>
      </c>
      <c r="F263" s="36">
        <v>238.62764887493</v>
      </c>
      <c r="G263" s="40">
        <f t="shared" si="11"/>
        <v>0.93033028022087982</v>
      </c>
      <c r="H263" s="37">
        <v>17.870128256729998</v>
      </c>
      <c r="I263" s="34">
        <f t="shared" si="12"/>
        <v>6.9669719779120287E-2</v>
      </c>
    </row>
    <row r="264" spans="1:9">
      <c r="A264" s="25" t="str">
        <f t="shared" si="10"/>
        <v>2016</v>
      </c>
      <c r="B264" s="25" t="s">
        <v>36</v>
      </c>
      <c r="C264" s="25" t="s">
        <v>2</v>
      </c>
      <c r="D264" s="38" t="s">
        <v>26</v>
      </c>
      <c r="E264" s="36">
        <v>24.658802056420001</v>
      </c>
      <c r="F264" s="36">
        <v>19.57054893458</v>
      </c>
      <c r="G264" s="40">
        <f t="shared" si="11"/>
        <v>0.79365367749017401</v>
      </c>
      <c r="H264" s="37">
        <v>5.0882531218400002</v>
      </c>
      <c r="I264" s="34">
        <f t="shared" si="12"/>
        <v>0.20634632250982593</v>
      </c>
    </row>
    <row r="265" spans="1:9">
      <c r="A265" s="25" t="str">
        <f t="shared" si="10"/>
        <v>2016</v>
      </c>
      <c r="B265" s="25" t="s">
        <v>36</v>
      </c>
      <c r="C265" s="25" t="s">
        <v>2</v>
      </c>
      <c r="D265" s="39" t="s">
        <v>27</v>
      </c>
      <c r="E265" s="36">
        <v>33.947969655500003</v>
      </c>
      <c r="F265" s="36">
        <v>26.765571995990001</v>
      </c>
      <c r="G265" s="40">
        <f t="shared" si="11"/>
        <v>0.78842924238485756</v>
      </c>
      <c r="H265" s="37">
        <v>7.1823976595100003</v>
      </c>
      <c r="I265" s="34">
        <f t="shared" si="12"/>
        <v>0.21157075761514241</v>
      </c>
    </row>
    <row r="266" spans="1:9">
      <c r="A266" s="25" t="str">
        <f t="shared" si="10"/>
        <v>2016</v>
      </c>
      <c r="B266" s="25" t="s">
        <v>36</v>
      </c>
      <c r="C266" s="25" t="s">
        <v>2</v>
      </c>
      <c r="D266" s="39" t="s">
        <v>28</v>
      </c>
      <c r="E266" s="36">
        <v>307.83947818721998</v>
      </c>
      <c r="F266" s="36">
        <v>160.37376725824001</v>
      </c>
      <c r="G266" s="40">
        <f t="shared" si="11"/>
        <v>0.52096556361983193</v>
      </c>
      <c r="H266" s="37">
        <v>147.46571092898</v>
      </c>
      <c r="I266" s="34">
        <f t="shared" si="12"/>
        <v>0.47903443638016818</v>
      </c>
    </row>
    <row r="267" spans="1:9">
      <c r="A267" s="25" t="str">
        <f t="shared" si="10"/>
        <v>2016</v>
      </c>
      <c r="B267" s="25" t="s">
        <v>36</v>
      </c>
      <c r="C267" s="25" t="s">
        <v>2</v>
      </c>
      <c r="D267" s="39" t="s">
        <v>29</v>
      </c>
      <c r="E267" s="36">
        <v>1.2255018426199999</v>
      </c>
      <c r="F267" s="36">
        <v>0.76123451505999995</v>
      </c>
      <c r="G267" s="40">
        <f t="shared" si="11"/>
        <v>0.62116146103261416</v>
      </c>
      <c r="H267" s="37">
        <v>0.46426732756</v>
      </c>
      <c r="I267" s="34">
        <f t="shared" si="12"/>
        <v>0.37883853896738584</v>
      </c>
    </row>
    <row r="268" spans="1:9">
      <c r="A268" s="25" t="str">
        <f t="shared" si="10"/>
        <v>2016</v>
      </c>
      <c r="B268" s="25" t="s">
        <v>37</v>
      </c>
      <c r="C268" s="25" t="s">
        <v>0</v>
      </c>
      <c r="D268" s="31" t="s">
        <v>8</v>
      </c>
      <c r="E268" s="32">
        <v>6011.2319569362307</v>
      </c>
      <c r="F268" s="32">
        <v>5108.1851958364014</v>
      </c>
      <c r="G268" s="40">
        <f t="shared" si="11"/>
        <v>0.8497734295450331</v>
      </c>
      <c r="H268" s="33">
        <v>903.04676109982995</v>
      </c>
      <c r="I268" s="34">
        <f t="shared" si="12"/>
        <v>0.15022657045496701</v>
      </c>
    </row>
    <row r="269" spans="1:9">
      <c r="A269" s="25" t="str">
        <f t="shared" si="10"/>
        <v>2016</v>
      </c>
      <c r="B269" s="25" t="s">
        <v>37</v>
      </c>
      <c r="C269" s="25" t="s">
        <v>0</v>
      </c>
      <c r="D269" s="35" t="s">
        <v>9</v>
      </c>
      <c r="E269" s="36">
        <v>554.33822322550998</v>
      </c>
      <c r="F269" s="36">
        <v>399.42871707720002</v>
      </c>
      <c r="G269" s="40">
        <f t="shared" si="11"/>
        <v>0.72055055982439209</v>
      </c>
      <c r="H269" s="37">
        <v>154.90950614830999</v>
      </c>
      <c r="I269" s="34">
        <f t="shared" si="12"/>
        <v>0.27944944017560802</v>
      </c>
    </row>
    <row r="270" spans="1:9">
      <c r="A270" s="25" t="str">
        <f t="shared" si="10"/>
        <v>2016</v>
      </c>
      <c r="B270" s="25" t="s">
        <v>37</v>
      </c>
      <c r="C270" s="25" t="s">
        <v>0</v>
      </c>
      <c r="D270" s="35" t="s">
        <v>10</v>
      </c>
      <c r="E270" s="36">
        <v>202.40186986814001</v>
      </c>
      <c r="F270" s="36">
        <v>198.51640140507999</v>
      </c>
      <c r="G270" s="40">
        <f t="shared" si="11"/>
        <v>0.9808031987768131</v>
      </c>
      <c r="H270" s="37">
        <v>3.88546846306</v>
      </c>
      <c r="I270" s="34">
        <f t="shared" si="12"/>
        <v>1.9196801223186771E-2</v>
      </c>
    </row>
    <row r="271" spans="1:9">
      <c r="A271" s="25" t="str">
        <f t="shared" si="10"/>
        <v>2016</v>
      </c>
      <c r="B271" s="25" t="s">
        <v>37</v>
      </c>
      <c r="C271" s="25" t="s">
        <v>0</v>
      </c>
      <c r="D271" s="35" t="s">
        <v>11</v>
      </c>
      <c r="E271" s="36">
        <v>645.11089883402997</v>
      </c>
      <c r="F271" s="36">
        <v>579.67070983162</v>
      </c>
      <c r="G271" s="40">
        <f t="shared" si="11"/>
        <v>0.89855978387485591</v>
      </c>
      <c r="H271" s="37">
        <v>65.440189002409994</v>
      </c>
      <c r="I271" s="34">
        <f t="shared" si="12"/>
        <v>0.10144021612514413</v>
      </c>
    </row>
    <row r="272" spans="1:9">
      <c r="A272" s="25" t="str">
        <f t="shared" si="10"/>
        <v>2016</v>
      </c>
      <c r="B272" s="25" t="s">
        <v>37</v>
      </c>
      <c r="C272" s="25" t="s">
        <v>0</v>
      </c>
      <c r="D272" s="35" t="s">
        <v>12</v>
      </c>
      <c r="E272" s="36">
        <v>40.890377296620002</v>
      </c>
      <c r="F272" s="36">
        <v>38.631299245729998</v>
      </c>
      <c r="G272" s="40">
        <f t="shared" si="11"/>
        <v>0.94475281960587976</v>
      </c>
      <c r="H272" s="37">
        <v>2.2590780508899999</v>
      </c>
      <c r="I272" s="34">
        <f t="shared" si="12"/>
        <v>5.5247180394120139E-2</v>
      </c>
    </row>
    <row r="273" spans="1:9">
      <c r="A273" s="25" t="str">
        <f t="shared" si="10"/>
        <v>2016</v>
      </c>
      <c r="B273" s="25" t="s">
        <v>37</v>
      </c>
      <c r="C273" s="25" t="s">
        <v>0</v>
      </c>
      <c r="D273" s="35" t="s">
        <v>13</v>
      </c>
      <c r="E273" s="36">
        <v>36.358893507840001</v>
      </c>
      <c r="F273" s="36">
        <v>34.520836671060003</v>
      </c>
      <c r="G273" s="40">
        <f t="shared" si="11"/>
        <v>0.94944684341442731</v>
      </c>
      <c r="H273" s="37">
        <v>1.8380568367800001</v>
      </c>
      <c r="I273" s="34">
        <f t="shared" si="12"/>
        <v>5.0553156585572752E-2</v>
      </c>
    </row>
    <row r="274" spans="1:9">
      <c r="A274" s="25" t="str">
        <f t="shared" si="10"/>
        <v>2016</v>
      </c>
      <c r="B274" s="25" t="s">
        <v>37</v>
      </c>
      <c r="C274" s="25" t="s">
        <v>0</v>
      </c>
      <c r="D274" s="35" t="s">
        <v>14</v>
      </c>
      <c r="E274" s="36">
        <v>496.07996309601998</v>
      </c>
      <c r="F274" s="36">
        <v>408.64152309946002</v>
      </c>
      <c r="G274" s="40">
        <f t="shared" si="11"/>
        <v>0.82374123830589863</v>
      </c>
      <c r="H274" s="37">
        <v>87.438439996560007</v>
      </c>
      <c r="I274" s="34">
        <f t="shared" si="12"/>
        <v>0.1762587616941014</v>
      </c>
    </row>
    <row r="275" spans="1:9">
      <c r="A275" s="25" t="str">
        <f t="shared" si="10"/>
        <v>2016</v>
      </c>
      <c r="B275" s="25" t="s">
        <v>37</v>
      </c>
      <c r="C275" s="25" t="s">
        <v>0</v>
      </c>
      <c r="D275" s="35" t="s">
        <v>15</v>
      </c>
      <c r="E275" s="36">
        <v>928.71425764469996</v>
      </c>
      <c r="F275" s="36">
        <v>774.62948921421003</v>
      </c>
      <c r="G275" s="40">
        <f t="shared" si="11"/>
        <v>0.83408807697077647</v>
      </c>
      <c r="H275" s="37">
        <v>154.08476843048999</v>
      </c>
      <c r="I275" s="34">
        <f t="shared" si="12"/>
        <v>0.16591192302922358</v>
      </c>
    </row>
    <row r="276" spans="1:9">
      <c r="A276" s="25" t="str">
        <f t="shared" si="10"/>
        <v>2016</v>
      </c>
      <c r="B276" s="25" t="s">
        <v>37</v>
      </c>
      <c r="C276" s="25" t="s">
        <v>0</v>
      </c>
      <c r="D276" s="35" t="s">
        <v>16</v>
      </c>
      <c r="E276" s="36">
        <v>372.02403972997001</v>
      </c>
      <c r="F276" s="36">
        <v>297.94093317634002</v>
      </c>
      <c r="G276" s="40">
        <f t="shared" si="11"/>
        <v>0.80086473280758286</v>
      </c>
      <c r="H276" s="37">
        <v>74.083106553630003</v>
      </c>
      <c r="I276" s="34">
        <f t="shared" si="12"/>
        <v>0.19913526719241717</v>
      </c>
    </row>
    <row r="277" spans="1:9">
      <c r="A277" s="25" t="str">
        <f t="shared" si="10"/>
        <v>2016</v>
      </c>
      <c r="B277" s="25" t="s">
        <v>37</v>
      </c>
      <c r="C277" s="25" t="s">
        <v>0</v>
      </c>
      <c r="D277" s="35" t="s">
        <v>17</v>
      </c>
      <c r="E277" s="36">
        <v>255.58052425899999</v>
      </c>
      <c r="F277" s="36">
        <v>175.57355145451999</v>
      </c>
      <c r="G277" s="40">
        <f t="shared" si="11"/>
        <v>0.68695982201131023</v>
      </c>
      <c r="H277" s="37">
        <v>80.00697280448</v>
      </c>
      <c r="I277" s="34">
        <f t="shared" si="12"/>
        <v>0.31304017798868977</v>
      </c>
    </row>
    <row r="278" spans="1:9">
      <c r="A278" s="25" t="str">
        <f t="shared" si="10"/>
        <v>2016</v>
      </c>
      <c r="B278" s="25" t="s">
        <v>37</v>
      </c>
      <c r="C278" s="25" t="s">
        <v>0</v>
      </c>
      <c r="D278" s="35" t="s">
        <v>18</v>
      </c>
      <c r="E278" s="36">
        <v>114.87535748809999</v>
      </c>
      <c r="F278" s="36">
        <v>107.89806235747</v>
      </c>
      <c r="G278" s="40">
        <f t="shared" si="11"/>
        <v>0.93926203771463534</v>
      </c>
      <c r="H278" s="37">
        <v>6.97729513063</v>
      </c>
      <c r="I278" s="34">
        <f t="shared" si="12"/>
        <v>6.0737962285364655E-2</v>
      </c>
    </row>
    <row r="279" spans="1:9">
      <c r="A279" s="25" t="str">
        <f t="shared" si="10"/>
        <v>2016</v>
      </c>
      <c r="B279" s="25" t="s">
        <v>37</v>
      </c>
      <c r="C279" s="25" t="s">
        <v>0</v>
      </c>
      <c r="D279" s="35" t="s">
        <v>19</v>
      </c>
      <c r="E279" s="36">
        <v>184.0494838015</v>
      </c>
      <c r="F279" s="36">
        <v>178.65986715813</v>
      </c>
      <c r="G279" s="40">
        <f t="shared" si="11"/>
        <v>0.97071648052442905</v>
      </c>
      <c r="H279" s="37">
        <v>5.3896166433700001</v>
      </c>
      <c r="I279" s="34">
        <f t="shared" si="12"/>
        <v>2.928351947557092E-2</v>
      </c>
    </row>
    <row r="280" spans="1:9">
      <c r="A280" s="25" t="str">
        <f t="shared" si="10"/>
        <v>2016</v>
      </c>
      <c r="B280" s="25" t="s">
        <v>37</v>
      </c>
      <c r="C280" s="25" t="s">
        <v>0</v>
      </c>
      <c r="D280" s="35" t="s">
        <v>20</v>
      </c>
      <c r="E280" s="36">
        <v>48.639648088450002</v>
      </c>
      <c r="F280" s="36">
        <v>44.852832450969998</v>
      </c>
      <c r="G280" s="40">
        <f t="shared" si="11"/>
        <v>0.92214549680553259</v>
      </c>
      <c r="H280" s="37">
        <v>3.7868156374800002</v>
      </c>
      <c r="I280" s="34">
        <f t="shared" si="12"/>
        <v>7.7854503194467392E-2</v>
      </c>
    </row>
    <row r="281" spans="1:9">
      <c r="A281" s="25" t="str">
        <f t="shared" si="10"/>
        <v>2016</v>
      </c>
      <c r="B281" s="25" t="s">
        <v>37</v>
      </c>
      <c r="C281" s="25" t="s">
        <v>0</v>
      </c>
      <c r="D281" s="35" t="s">
        <v>21</v>
      </c>
      <c r="E281" s="36">
        <v>130.37839084615001</v>
      </c>
      <c r="F281" s="36">
        <v>116.39975388006</v>
      </c>
      <c r="G281" s="40">
        <f t="shared" si="11"/>
        <v>0.89278409654108115</v>
      </c>
      <c r="H281" s="37">
        <v>13.978636966090001</v>
      </c>
      <c r="I281" s="34">
        <f t="shared" si="12"/>
        <v>0.10721590345891879</v>
      </c>
    </row>
    <row r="282" spans="1:9">
      <c r="A282" s="25" t="str">
        <f t="shared" si="10"/>
        <v>2016</v>
      </c>
      <c r="B282" s="25" t="s">
        <v>37</v>
      </c>
      <c r="C282" s="25" t="s">
        <v>0</v>
      </c>
      <c r="D282" s="35" t="s">
        <v>22</v>
      </c>
      <c r="E282" s="36">
        <v>123.82063517343001</v>
      </c>
      <c r="F282" s="36">
        <v>110.31080890854</v>
      </c>
      <c r="G282" s="40">
        <f t="shared" si="11"/>
        <v>0.89089196444544638</v>
      </c>
      <c r="H282" s="37">
        <v>13.50982626489</v>
      </c>
      <c r="I282" s="34">
        <f t="shared" si="12"/>
        <v>0.10910803555455351</v>
      </c>
    </row>
    <row r="283" spans="1:9">
      <c r="A283" s="25" t="str">
        <f t="shared" si="10"/>
        <v>2016</v>
      </c>
      <c r="B283" s="25" t="s">
        <v>37</v>
      </c>
      <c r="C283" s="25" t="s">
        <v>0</v>
      </c>
      <c r="D283" s="35" t="s">
        <v>23</v>
      </c>
      <c r="E283" s="36">
        <v>435.26372608201001</v>
      </c>
      <c r="F283" s="36">
        <v>419.02069030324998</v>
      </c>
      <c r="G283" s="40">
        <f t="shared" si="11"/>
        <v>0.96268231234205903</v>
      </c>
      <c r="H283" s="37">
        <v>16.243035778759999</v>
      </c>
      <c r="I283" s="34">
        <f t="shared" si="12"/>
        <v>3.7317687657940912E-2</v>
      </c>
    </row>
    <row r="284" spans="1:9">
      <c r="A284" s="25" t="str">
        <f t="shared" si="10"/>
        <v>2016</v>
      </c>
      <c r="B284" s="25" t="s">
        <v>37</v>
      </c>
      <c r="C284" s="25" t="s">
        <v>0</v>
      </c>
      <c r="D284" s="35" t="s">
        <v>24</v>
      </c>
      <c r="E284" s="36">
        <v>595.46982397373995</v>
      </c>
      <c r="F284" s="36">
        <v>572.02280644408995</v>
      </c>
      <c r="G284" s="40">
        <f t="shared" si="11"/>
        <v>0.96062433966312288</v>
      </c>
      <c r="H284" s="37">
        <v>23.447017529650001</v>
      </c>
      <c r="I284" s="34">
        <f t="shared" si="12"/>
        <v>3.9375660336877137E-2</v>
      </c>
    </row>
    <row r="285" spans="1:9">
      <c r="A285" s="25" t="str">
        <f t="shared" si="10"/>
        <v>2016</v>
      </c>
      <c r="B285" s="25" t="s">
        <v>37</v>
      </c>
      <c r="C285" s="25" t="s">
        <v>0</v>
      </c>
      <c r="D285" s="35" t="s">
        <v>25</v>
      </c>
      <c r="E285" s="36">
        <v>347.59568590828002</v>
      </c>
      <c r="F285" s="36">
        <v>324.9616848892</v>
      </c>
      <c r="G285" s="40">
        <f t="shared" si="11"/>
        <v>0.93488411411109273</v>
      </c>
      <c r="H285" s="37">
        <v>22.634001019079999</v>
      </c>
      <c r="I285" s="34">
        <f t="shared" si="12"/>
        <v>6.5115885888907224E-2</v>
      </c>
    </row>
    <row r="286" spans="1:9">
      <c r="A286" s="25" t="str">
        <f t="shared" si="10"/>
        <v>2016</v>
      </c>
      <c r="B286" s="25" t="s">
        <v>37</v>
      </c>
      <c r="C286" s="25" t="s">
        <v>0</v>
      </c>
      <c r="D286" s="38" t="s">
        <v>26</v>
      </c>
      <c r="E286" s="36">
        <v>60.120883112670001</v>
      </c>
      <c r="F286" s="36">
        <v>46.113037727939997</v>
      </c>
      <c r="G286" s="40">
        <f t="shared" si="11"/>
        <v>0.76700532893905615</v>
      </c>
      <c r="H286" s="37">
        <v>14.00784538473</v>
      </c>
      <c r="I286" s="34">
        <f t="shared" si="12"/>
        <v>0.23299467106094385</v>
      </c>
    </row>
    <row r="287" spans="1:9">
      <c r="A287" s="25" t="str">
        <f t="shared" si="10"/>
        <v>2016</v>
      </c>
      <c r="B287" s="25" t="s">
        <v>37</v>
      </c>
      <c r="C287" s="25" t="s">
        <v>0</v>
      </c>
      <c r="D287" s="39" t="s">
        <v>27</v>
      </c>
      <c r="E287" s="36">
        <v>103.11165158767</v>
      </c>
      <c r="F287" s="36">
        <v>88.817698233710004</v>
      </c>
      <c r="G287" s="40">
        <f t="shared" si="11"/>
        <v>0.86137402384824902</v>
      </c>
      <c r="H287" s="37">
        <v>14.293953353959999</v>
      </c>
      <c r="I287" s="34">
        <f t="shared" si="12"/>
        <v>0.13862597615175101</v>
      </c>
    </row>
    <row r="288" spans="1:9">
      <c r="A288" s="25" t="str">
        <f t="shared" si="10"/>
        <v>2016</v>
      </c>
      <c r="B288" s="25" t="s">
        <v>37</v>
      </c>
      <c r="C288" s="25" t="s">
        <v>0</v>
      </c>
      <c r="D288" s="39" t="s">
        <v>28</v>
      </c>
      <c r="E288" s="36">
        <v>333.84917347613998</v>
      </c>
      <c r="F288" s="36">
        <v>189.48226793677</v>
      </c>
      <c r="G288" s="40">
        <f t="shared" si="11"/>
        <v>0.56756847999299354</v>
      </c>
      <c r="H288" s="37">
        <v>144.36690553937001</v>
      </c>
      <c r="I288" s="34">
        <f t="shared" si="12"/>
        <v>0.43243152000700652</v>
      </c>
    </row>
    <row r="289" spans="1:9">
      <c r="A289" s="25" t="str">
        <f t="shared" si="10"/>
        <v>2016</v>
      </c>
      <c r="B289" s="25" t="s">
        <v>37</v>
      </c>
      <c r="C289" s="25" t="s">
        <v>0</v>
      </c>
      <c r="D289" s="39" t="s">
        <v>29</v>
      </c>
      <c r="E289" s="36">
        <v>2.5584499362600002</v>
      </c>
      <c r="F289" s="36">
        <v>2.0922243710499999</v>
      </c>
      <c r="G289" s="40">
        <f t="shared" si="11"/>
        <v>0.81777029966373338</v>
      </c>
      <c r="H289" s="37">
        <v>0.46622556521000003</v>
      </c>
      <c r="I289" s="34">
        <f t="shared" si="12"/>
        <v>0.18222970033626654</v>
      </c>
    </row>
    <row r="290" spans="1:9">
      <c r="A290" s="25" t="str">
        <f t="shared" si="10"/>
        <v>2016</v>
      </c>
      <c r="B290" s="25" t="s">
        <v>37</v>
      </c>
      <c r="C290" s="25" t="s">
        <v>1</v>
      </c>
      <c r="D290" s="31" t="s">
        <v>8</v>
      </c>
      <c r="E290" s="32">
        <v>3571.16097861666</v>
      </c>
      <c r="F290" s="32">
        <v>3062.02211841389</v>
      </c>
      <c r="G290" s="40">
        <f t="shared" si="11"/>
        <v>0.85743043697795096</v>
      </c>
      <c r="H290" s="33">
        <v>509.13886020276999</v>
      </c>
      <c r="I290" s="34">
        <f t="shared" si="12"/>
        <v>0.14256956302204898</v>
      </c>
    </row>
    <row r="291" spans="1:9">
      <c r="A291" s="25" t="str">
        <f t="shared" si="10"/>
        <v>2016</v>
      </c>
      <c r="B291" s="25" t="s">
        <v>37</v>
      </c>
      <c r="C291" s="25" t="s">
        <v>1</v>
      </c>
      <c r="D291" s="35" t="s">
        <v>9</v>
      </c>
      <c r="E291" s="36">
        <v>408.80895147967999</v>
      </c>
      <c r="F291" s="36">
        <v>295.05148974317001</v>
      </c>
      <c r="G291" s="40">
        <f t="shared" si="11"/>
        <v>0.7217344157343768</v>
      </c>
      <c r="H291" s="37">
        <v>113.75746173651</v>
      </c>
      <c r="I291" s="34">
        <f t="shared" si="12"/>
        <v>0.27826558426562331</v>
      </c>
    </row>
    <row r="292" spans="1:9">
      <c r="A292" s="25" t="str">
        <f t="shared" si="10"/>
        <v>2016</v>
      </c>
      <c r="B292" s="25" t="s">
        <v>37</v>
      </c>
      <c r="C292" s="25" t="s">
        <v>1</v>
      </c>
      <c r="D292" s="35" t="s">
        <v>10</v>
      </c>
      <c r="E292" s="36">
        <v>185.99862779422</v>
      </c>
      <c r="F292" s="36">
        <v>182.11315933116001</v>
      </c>
      <c r="G292" s="40">
        <f t="shared" si="11"/>
        <v>0.97911023049396528</v>
      </c>
      <c r="H292" s="37">
        <v>3.88546846306</v>
      </c>
      <c r="I292" s="34">
        <f t="shared" si="12"/>
        <v>2.0889769506034727E-2</v>
      </c>
    </row>
    <row r="293" spans="1:9">
      <c r="A293" s="25" t="str">
        <f t="shared" si="10"/>
        <v>2016</v>
      </c>
      <c r="B293" s="25" t="s">
        <v>37</v>
      </c>
      <c r="C293" s="25" t="s">
        <v>1</v>
      </c>
      <c r="D293" s="35" t="s">
        <v>11</v>
      </c>
      <c r="E293" s="36">
        <v>481.92198341860001</v>
      </c>
      <c r="F293" s="36">
        <v>441.10292196289998</v>
      </c>
      <c r="G293" s="40">
        <f t="shared" si="11"/>
        <v>0.91529944086355497</v>
      </c>
      <c r="H293" s="37">
        <v>40.819061455700002</v>
      </c>
      <c r="I293" s="34">
        <f t="shared" si="12"/>
        <v>8.4700559136445017E-2</v>
      </c>
    </row>
    <row r="294" spans="1:9">
      <c r="A294" s="25" t="str">
        <f t="shared" si="10"/>
        <v>2016</v>
      </c>
      <c r="B294" s="25" t="s">
        <v>37</v>
      </c>
      <c r="C294" s="25" t="s">
        <v>1</v>
      </c>
      <c r="D294" s="35" t="s">
        <v>12</v>
      </c>
      <c r="E294" s="36">
        <v>37.204677211629999</v>
      </c>
      <c r="F294" s="36">
        <v>35.025083771829998</v>
      </c>
      <c r="G294" s="40">
        <f t="shared" si="11"/>
        <v>0.94141614433578069</v>
      </c>
      <c r="H294" s="37">
        <v>2.1795934398000001</v>
      </c>
      <c r="I294" s="34">
        <f t="shared" si="12"/>
        <v>5.8583855664219281E-2</v>
      </c>
    </row>
    <row r="295" spans="1:9">
      <c r="A295" s="25" t="str">
        <f t="shared" si="10"/>
        <v>2016</v>
      </c>
      <c r="B295" s="25" t="s">
        <v>37</v>
      </c>
      <c r="C295" s="25" t="s">
        <v>1</v>
      </c>
      <c r="D295" s="35" t="s">
        <v>13</v>
      </c>
      <c r="E295" s="36">
        <v>28.736985385370001</v>
      </c>
      <c r="F295" s="36">
        <v>27.416254060180002</v>
      </c>
      <c r="G295" s="40">
        <f t="shared" si="11"/>
        <v>0.95404071417100056</v>
      </c>
      <c r="H295" s="37">
        <v>1.3207313251899999</v>
      </c>
      <c r="I295" s="34">
        <f t="shared" si="12"/>
        <v>4.5959285828999455E-2</v>
      </c>
    </row>
    <row r="296" spans="1:9">
      <c r="A296" s="25" t="str">
        <f t="shared" si="10"/>
        <v>2016</v>
      </c>
      <c r="B296" s="25" t="s">
        <v>37</v>
      </c>
      <c r="C296" s="25" t="s">
        <v>1</v>
      </c>
      <c r="D296" s="35" t="s">
        <v>14</v>
      </c>
      <c r="E296" s="36">
        <v>460.39889347542999</v>
      </c>
      <c r="F296" s="36">
        <v>376.31475441726002</v>
      </c>
      <c r="G296" s="40">
        <f t="shared" si="11"/>
        <v>0.81736676553794263</v>
      </c>
      <c r="H296" s="37">
        <v>84.084139058169995</v>
      </c>
      <c r="I296" s="34">
        <f t="shared" si="12"/>
        <v>0.1826332344620574</v>
      </c>
    </row>
    <row r="297" spans="1:9">
      <c r="A297" s="25" t="str">
        <f t="shared" si="10"/>
        <v>2016</v>
      </c>
      <c r="B297" s="25" t="s">
        <v>37</v>
      </c>
      <c r="C297" s="25" t="s">
        <v>1</v>
      </c>
      <c r="D297" s="35" t="s">
        <v>15</v>
      </c>
      <c r="E297" s="36">
        <v>528.51562156153</v>
      </c>
      <c r="F297" s="36">
        <v>437.26598205700998</v>
      </c>
      <c r="G297" s="40">
        <f t="shared" si="11"/>
        <v>0.82734731806996042</v>
      </c>
      <c r="H297" s="37">
        <v>91.249639504520005</v>
      </c>
      <c r="I297" s="34">
        <f t="shared" si="12"/>
        <v>0.17265268193003958</v>
      </c>
    </row>
    <row r="298" spans="1:9">
      <c r="A298" s="25" t="str">
        <f t="shared" si="10"/>
        <v>2016</v>
      </c>
      <c r="B298" s="25" t="s">
        <v>37</v>
      </c>
      <c r="C298" s="25" t="s">
        <v>1</v>
      </c>
      <c r="D298" s="35" t="s">
        <v>16</v>
      </c>
      <c r="E298" s="36">
        <v>309.99638528484002</v>
      </c>
      <c r="F298" s="36">
        <v>245.02736653433001</v>
      </c>
      <c r="G298" s="40">
        <f t="shared" si="11"/>
        <v>0.79042007637988021</v>
      </c>
      <c r="H298" s="37">
        <v>64.969018750510003</v>
      </c>
      <c r="I298" s="34">
        <f t="shared" si="12"/>
        <v>0.20957992362011982</v>
      </c>
    </row>
    <row r="299" spans="1:9">
      <c r="A299" s="25" t="str">
        <f t="shared" si="10"/>
        <v>2016</v>
      </c>
      <c r="B299" s="25" t="s">
        <v>37</v>
      </c>
      <c r="C299" s="25" t="s">
        <v>1</v>
      </c>
      <c r="D299" s="35" t="s">
        <v>17</v>
      </c>
      <c r="E299" s="36">
        <v>106.99919294316</v>
      </c>
      <c r="F299" s="36">
        <v>73.99717379837</v>
      </c>
      <c r="G299" s="40">
        <f t="shared" si="11"/>
        <v>0.69156758815628361</v>
      </c>
      <c r="H299" s="37">
        <v>33.002019144789998</v>
      </c>
      <c r="I299" s="34">
        <f t="shared" si="12"/>
        <v>0.30843241184371639</v>
      </c>
    </row>
    <row r="300" spans="1:9">
      <c r="A300" s="25" t="str">
        <f t="shared" si="10"/>
        <v>2016</v>
      </c>
      <c r="B300" s="25" t="s">
        <v>37</v>
      </c>
      <c r="C300" s="25" t="s">
        <v>1</v>
      </c>
      <c r="D300" s="35" t="s">
        <v>18</v>
      </c>
      <c r="E300" s="36">
        <v>75.267289042689995</v>
      </c>
      <c r="F300" s="36">
        <v>71.536679695909996</v>
      </c>
      <c r="G300" s="40">
        <f t="shared" si="11"/>
        <v>0.95043518380655267</v>
      </c>
      <c r="H300" s="37">
        <v>3.7306093467800001</v>
      </c>
      <c r="I300" s="34">
        <f t="shared" si="12"/>
        <v>4.9564816193447304E-2</v>
      </c>
    </row>
    <row r="301" spans="1:9">
      <c r="A301" s="25" t="str">
        <f t="shared" si="10"/>
        <v>2016</v>
      </c>
      <c r="B301" s="25" t="s">
        <v>37</v>
      </c>
      <c r="C301" s="25" t="s">
        <v>1</v>
      </c>
      <c r="D301" s="35" t="s">
        <v>19</v>
      </c>
      <c r="E301" s="36">
        <v>87.759995573539996</v>
      </c>
      <c r="F301" s="36">
        <v>84.109324461650004</v>
      </c>
      <c r="G301" s="40">
        <f t="shared" si="11"/>
        <v>0.9584016488602618</v>
      </c>
      <c r="H301" s="37">
        <v>3.6506711118899999</v>
      </c>
      <c r="I301" s="34">
        <f t="shared" si="12"/>
        <v>4.1598351139738352E-2</v>
      </c>
    </row>
    <row r="302" spans="1:9">
      <c r="A302" s="25" t="str">
        <f t="shared" si="10"/>
        <v>2016</v>
      </c>
      <c r="B302" s="25" t="s">
        <v>37</v>
      </c>
      <c r="C302" s="25" t="s">
        <v>1</v>
      </c>
      <c r="D302" s="35" t="s">
        <v>20</v>
      </c>
      <c r="E302" s="36">
        <v>29.83890820533</v>
      </c>
      <c r="F302" s="36">
        <v>28.464697466579999</v>
      </c>
      <c r="G302" s="40">
        <f t="shared" si="11"/>
        <v>0.95394567625284188</v>
      </c>
      <c r="H302" s="37">
        <v>1.37421073875</v>
      </c>
      <c r="I302" s="34">
        <f t="shared" si="12"/>
        <v>4.6054323747158094E-2</v>
      </c>
    </row>
    <row r="303" spans="1:9">
      <c r="A303" s="25" t="str">
        <f t="shared" si="10"/>
        <v>2016</v>
      </c>
      <c r="B303" s="25" t="s">
        <v>37</v>
      </c>
      <c r="C303" s="25" t="s">
        <v>1</v>
      </c>
      <c r="D303" s="35" t="s">
        <v>21</v>
      </c>
      <c r="E303" s="36">
        <v>69.306645086209997</v>
      </c>
      <c r="F303" s="36">
        <v>64.737544948999997</v>
      </c>
      <c r="G303" s="40">
        <f t="shared" si="11"/>
        <v>0.93407414063216399</v>
      </c>
      <c r="H303" s="37">
        <v>4.5691001372100004</v>
      </c>
      <c r="I303" s="34">
        <f t="shared" si="12"/>
        <v>6.5925859367835973E-2</v>
      </c>
    </row>
    <row r="304" spans="1:9">
      <c r="A304" s="25" t="str">
        <f t="shared" si="10"/>
        <v>2016</v>
      </c>
      <c r="B304" s="25" t="s">
        <v>37</v>
      </c>
      <c r="C304" s="25" t="s">
        <v>1</v>
      </c>
      <c r="D304" s="35" t="s">
        <v>22</v>
      </c>
      <c r="E304" s="36">
        <v>68.82324256071</v>
      </c>
      <c r="F304" s="36">
        <v>61.152691666259997</v>
      </c>
      <c r="G304" s="40">
        <f t="shared" si="11"/>
        <v>0.88854708657930936</v>
      </c>
      <c r="H304" s="37">
        <v>7.6705508944499998</v>
      </c>
      <c r="I304" s="34">
        <f t="shared" si="12"/>
        <v>0.11145291342069059</v>
      </c>
    </row>
    <row r="305" spans="1:9">
      <c r="A305" s="25" t="str">
        <f t="shared" si="10"/>
        <v>2016</v>
      </c>
      <c r="B305" s="25" t="s">
        <v>37</v>
      </c>
      <c r="C305" s="25" t="s">
        <v>1</v>
      </c>
      <c r="D305" s="35" t="s">
        <v>23</v>
      </c>
      <c r="E305" s="36">
        <v>269.14124896555001</v>
      </c>
      <c r="F305" s="36">
        <v>260.04138806227002</v>
      </c>
      <c r="G305" s="40">
        <f t="shared" si="11"/>
        <v>0.9661892744488052</v>
      </c>
      <c r="H305" s="37">
        <v>9.0998609032799997</v>
      </c>
      <c r="I305" s="34">
        <f t="shared" si="12"/>
        <v>3.3810725551194791E-2</v>
      </c>
    </row>
    <row r="306" spans="1:9">
      <c r="A306" s="25" t="str">
        <f t="shared" si="10"/>
        <v>2016</v>
      </c>
      <c r="B306" s="25" t="s">
        <v>37</v>
      </c>
      <c r="C306" s="25" t="s">
        <v>1</v>
      </c>
      <c r="D306" s="35" t="s">
        <v>24</v>
      </c>
      <c r="E306" s="36">
        <v>179.77061643477001</v>
      </c>
      <c r="F306" s="36">
        <v>167.00573725817</v>
      </c>
      <c r="G306" s="40">
        <f t="shared" si="11"/>
        <v>0.92899351724016721</v>
      </c>
      <c r="H306" s="37">
        <v>12.764879176599999</v>
      </c>
      <c r="I306" s="34">
        <f t="shared" si="12"/>
        <v>7.1006482759832734E-2</v>
      </c>
    </row>
    <row r="307" spans="1:9">
      <c r="A307" s="25" t="str">
        <f t="shared" si="10"/>
        <v>2016</v>
      </c>
      <c r="B307" s="25" t="s">
        <v>37</v>
      </c>
      <c r="C307" s="25" t="s">
        <v>1</v>
      </c>
      <c r="D307" s="35" t="s">
        <v>25</v>
      </c>
      <c r="E307" s="36">
        <v>102.44268747113</v>
      </c>
      <c r="F307" s="36">
        <v>96.96947503797</v>
      </c>
      <c r="G307" s="40">
        <f t="shared" si="11"/>
        <v>0.94657293196547154</v>
      </c>
      <c r="H307" s="37">
        <v>5.4732124331599996</v>
      </c>
      <c r="I307" s="34">
        <f t="shared" si="12"/>
        <v>5.3427068034528465E-2</v>
      </c>
    </row>
    <row r="308" spans="1:9">
      <c r="A308" s="25" t="str">
        <f t="shared" si="10"/>
        <v>2016</v>
      </c>
      <c r="B308" s="25" t="s">
        <v>37</v>
      </c>
      <c r="C308" s="25" t="s">
        <v>1</v>
      </c>
      <c r="D308" s="38" t="s">
        <v>26</v>
      </c>
      <c r="E308" s="36">
        <v>36.055737327389998</v>
      </c>
      <c r="F308" s="36">
        <v>26.153081258819999</v>
      </c>
      <c r="G308" s="40">
        <f t="shared" si="11"/>
        <v>0.72535144743670588</v>
      </c>
      <c r="H308" s="37">
        <v>9.9026560685699998</v>
      </c>
      <c r="I308" s="34">
        <f t="shared" si="12"/>
        <v>0.27464855256329418</v>
      </c>
    </row>
    <row r="309" spans="1:9">
      <c r="A309" s="25" t="str">
        <f t="shared" si="10"/>
        <v>2016</v>
      </c>
      <c r="B309" s="25" t="s">
        <v>37</v>
      </c>
      <c r="C309" s="25" t="s">
        <v>1</v>
      </c>
      <c r="D309" s="39" t="s">
        <v>27</v>
      </c>
      <c r="E309" s="36">
        <v>69.388698857199998</v>
      </c>
      <c r="F309" s="36">
        <v>60.779546530929998</v>
      </c>
      <c r="G309" s="40">
        <f t="shared" si="11"/>
        <v>0.87592860987367127</v>
      </c>
      <c r="H309" s="37">
        <v>8.6091523262699994</v>
      </c>
      <c r="I309" s="34">
        <f t="shared" si="12"/>
        <v>0.1240713901263287</v>
      </c>
    </row>
    <row r="310" spans="1:9">
      <c r="A310" s="25" t="str">
        <f t="shared" si="10"/>
        <v>2016</v>
      </c>
      <c r="B310" s="25" t="s">
        <v>37</v>
      </c>
      <c r="C310" s="25" t="s">
        <v>1</v>
      </c>
      <c r="D310" s="39" t="s">
        <v>28</v>
      </c>
      <c r="E310" s="36">
        <v>33.329633599849998</v>
      </c>
      <c r="F310" s="36">
        <v>26.302809412289999</v>
      </c>
      <c r="G310" s="40">
        <f t="shared" si="11"/>
        <v>0.78917187413690548</v>
      </c>
      <c r="H310" s="37">
        <v>7.0268241875599999</v>
      </c>
      <c r="I310" s="34">
        <f t="shared" si="12"/>
        <v>0.21082812586309452</v>
      </c>
    </row>
    <row r="311" spans="1:9">
      <c r="A311" s="25" t="str">
        <f t="shared" si="10"/>
        <v>2016</v>
      </c>
      <c r="B311" s="25" t="s">
        <v>37</v>
      </c>
      <c r="C311" s="25" t="s">
        <v>1</v>
      </c>
      <c r="D311" s="39" t="s">
        <v>29</v>
      </c>
      <c r="E311" s="36">
        <v>1.45495693783</v>
      </c>
      <c r="F311" s="36">
        <v>1.45495693783</v>
      </c>
      <c r="G311" s="40">
        <f t="shared" si="11"/>
        <v>1</v>
      </c>
      <c r="H311" s="37">
        <v>0</v>
      </c>
      <c r="I311" s="34">
        <f t="shared" si="12"/>
        <v>0</v>
      </c>
    </row>
    <row r="312" spans="1:9">
      <c r="A312" s="25" t="str">
        <f t="shared" si="10"/>
        <v>2016</v>
      </c>
      <c r="B312" s="25" t="s">
        <v>37</v>
      </c>
      <c r="C312" s="25" t="s">
        <v>2</v>
      </c>
      <c r="D312" s="31" t="s">
        <v>8</v>
      </c>
      <c r="E312" s="32">
        <v>2440.0709783195698</v>
      </c>
      <c r="F312" s="32">
        <v>2046.16307742251</v>
      </c>
      <c r="G312" s="40">
        <f t="shared" si="11"/>
        <v>0.83856703169825964</v>
      </c>
      <c r="H312" s="33">
        <v>393.90790089706002</v>
      </c>
      <c r="I312" s="34">
        <f t="shared" si="12"/>
        <v>0.16143296830174048</v>
      </c>
    </row>
    <row r="313" spans="1:9">
      <c r="A313" s="25" t="str">
        <f t="shared" si="10"/>
        <v>2016</v>
      </c>
      <c r="B313" s="25" t="s">
        <v>37</v>
      </c>
      <c r="C313" s="25" t="s">
        <v>2</v>
      </c>
      <c r="D313" s="35" t="s">
        <v>9</v>
      </c>
      <c r="E313" s="36">
        <v>145.52927174582999</v>
      </c>
      <c r="F313" s="36">
        <v>104.37722733403</v>
      </c>
      <c r="G313" s="40">
        <f t="shared" si="11"/>
        <v>0.71722496843334083</v>
      </c>
      <c r="H313" s="37">
        <v>41.152044411799999</v>
      </c>
      <c r="I313" s="34">
        <f t="shared" si="12"/>
        <v>0.28277503156665917</v>
      </c>
    </row>
    <row r="314" spans="1:9">
      <c r="A314" s="25" t="str">
        <f t="shared" si="10"/>
        <v>2016</v>
      </c>
      <c r="B314" s="25" t="s">
        <v>37</v>
      </c>
      <c r="C314" s="25" t="s">
        <v>2</v>
      </c>
      <c r="D314" s="35" t="s">
        <v>10</v>
      </c>
      <c r="E314" s="36">
        <v>16.403242073920001</v>
      </c>
      <c r="F314" s="36">
        <v>16.403242073920001</v>
      </c>
      <c r="G314" s="40">
        <f t="shared" si="11"/>
        <v>1</v>
      </c>
      <c r="H314" s="37">
        <v>0</v>
      </c>
      <c r="I314" s="34">
        <f t="shared" si="12"/>
        <v>0</v>
      </c>
    </row>
    <row r="315" spans="1:9">
      <c r="A315" s="25" t="str">
        <f t="shared" si="10"/>
        <v>2016</v>
      </c>
      <c r="B315" s="25" t="s">
        <v>37</v>
      </c>
      <c r="C315" s="25" t="s">
        <v>2</v>
      </c>
      <c r="D315" s="35" t="s">
        <v>11</v>
      </c>
      <c r="E315" s="36">
        <v>163.18891541542999</v>
      </c>
      <c r="F315" s="36">
        <v>138.56778786871999</v>
      </c>
      <c r="G315" s="40">
        <f t="shared" si="11"/>
        <v>0.84912500040807304</v>
      </c>
      <c r="H315" s="37">
        <v>24.621127546709999</v>
      </c>
      <c r="I315" s="34">
        <f t="shared" si="12"/>
        <v>0.15087499959192693</v>
      </c>
    </row>
    <row r="316" spans="1:9">
      <c r="A316" s="25" t="str">
        <f t="shared" si="10"/>
        <v>2016</v>
      </c>
      <c r="B316" s="25" t="s">
        <v>37</v>
      </c>
      <c r="C316" s="25" t="s">
        <v>2</v>
      </c>
      <c r="D316" s="35" t="s">
        <v>12</v>
      </c>
      <c r="E316" s="36">
        <v>3.6857000849900001</v>
      </c>
      <c r="F316" s="36">
        <v>3.6062154738999999</v>
      </c>
      <c r="G316" s="40">
        <f t="shared" si="11"/>
        <v>0.97843432475319925</v>
      </c>
      <c r="H316" s="37">
        <v>7.9484611090000004E-2</v>
      </c>
      <c r="I316" s="34">
        <f t="shared" si="12"/>
        <v>2.156567524680068E-2</v>
      </c>
    </row>
    <row r="317" spans="1:9">
      <c r="A317" s="25" t="str">
        <f t="shared" si="10"/>
        <v>2016</v>
      </c>
      <c r="B317" s="25" t="s">
        <v>37</v>
      </c>
      <c r="C317" s="25" t="s">
        <v>2</v>
      </c>
      <c r="D317" s="35" t="s">
        <v>13</v>
      </c>
      <c r="E317" s="36">
        <v>7.6219081224699998</v>
      </c>
      <c r="F317" s="36">
        <v>7.1045826108799996</v>
      </c>
      <c r="G317" s="40">
        <f t="shared" si="11"/>
        <v>0.93212650910014472</v>
      </c>
      <c r="H317" s="37">
        <v>0.51732551158999995</v>
      </c>
      <c r="I317" s="34">
        <f t="shared" si="12"/>
        <v>6.7873490899855199E-2</v>
      </c>
    </row>
    <row r="318" spans="1:9">
      <c r="A318" s="25" t="str">
        <f t="shared" si="10"/>
        <v>2016</v>
      </c>
      <c r="B318" s="25" t="s">
        <v>37</v>
      </c>
      <c r="C318" s="25" t="s">
        <v>2</v>
      </c>
      <c r="D318" s="35" t="s">
        <v>14</v>
      </c>
      <c r="E318" s="36">
        <v>35.681069620590002</v>
      </c>
      <c r="F318" s="36">
        <v>32.326768682199997</v>
      </c>
      <c r="G318" s="40">
        <f t="shared" si="11"/>
        <v>0.90599214165781672</v>
      </c>
      <c r="H318" s="37">
        <v>3.3543009383900002</v>
      </c>
      <c r="I318" s="34">
        <f t="shared" si="12"/>
        <v>9.400785834218317E-2</v>
      </c>
    </row>
    <row r="319" spans="1:9">
      <c r="A319" s="25" t="str">
        <f t="shared" si="10"/>
        <v>2016</v>
      </c>
      <c r="B319" s="25" t="s">
        <v>37</v>
      </c>
      <c r="C319" s="25" t="s">
        <v>2</v>
      </c>
      <c r="D319" s="35" t="s">
        <v>15</v>
      </c>
      <c r="E319" s="36">
        <v>400.19863608317002</v>
      </c>
      <c r="F319" s="36">
        <v>337.36350715719999</v>
      </c>
      <c r="G319" s="40">
        <f t="shared" si="11"/>
        <v>0.84299014724050303</v>
      </c>
      <c r="H319" s="37">
        <v>62.835128925969997</v>
      </c>
      <c r="I319" s="34">
        <f t="shared" si="12"/>
        <v>0.15700985275949689</v>
      </c>
    </row>
    <row r="320" spans="1:9">
      <c r="A320" s="25" t="str">
        <f t="shared" si="10"/>
        <v>2016</v>
      </c>
      <c r="B320" s="25" t="s">
        <v>37</v>
      </c>
      <c r="C320" s="25" t="s">
        <v>2</v>
      </c>
      <c r="D320" s="35" t="s">
        <v>16</v>
      </c>
      <c r="E320" s="36">
        <v>62.027654445129997</v>
      </c>
      <c r="F320" s="36">
        <v>52.913566642009997</v>
      </c>
      <c r="G320" s="40">
        <f t="shared" si="11"/>
        <v>0.8530641230165753</v>
      </c>
      <c r="H320" s="37">
        <v>9.1140878031200003</v>
      </c>
      <c r="I320" s="34">
        <f t="shared" si="12"/>
        <v>0.14693587698342475</v>
      </c>
    </row>
    <row r="321" spans="1:9">
      <c r="A321" s="25" t="str">
        <f t="shared" si="10"/>
        <v>2016</v>
      </c>
      <c r="B321" s="25" t="s">
        <v>37</v>
      </c>
      <c r="C321" s="25" t="s">
        <v>2</v>
      </c>
      <c r="D321" s="35" t="s">
        <v>17</v>
      </c>
      <c r="E321" s="36">
        <v>148.58133131584</v>
      </c>
      <c r="F321" s="36">
        <v>101.57637765615</v>
      </c>
      <c r="G321" s="40">
        <f t="shared" si="11"/>
        <v>0.68364159047833972</v>
      </c>
      <c r="H321" s="37">
        <v>47.004953659690003</v>
      </c>
      <c r="I321" s="34">
        <f t="shared" si="12"/>
        <v>0.31635840952166028</v>
      </c>
    </row>
    <row r="322" spans="1:9">
      <c r="A322" s="25" t="str">
        <f t="shared" si="10"/>
        <v>2016</v>
      </c>
      <c r="B322" s="25" t="s">
        <v>37</v>
      </c>
      <c r="C322" s="25" t="s">
        <v>2</v>
      </c>
      <c r="D322" s="35" t="s">
        <v>18</v>
      </c>
      <c r="E322" s="36">
        <v>39.608068445409998</v>
      </c>
      <c r="F322" s="36">
        <v>36.36138266156</v>
      </c>
      <c r="G322" s="40">
        <f t="shared" si="11"/>
        <v>0.91802968659467055</v>
      </c>
      <c r="H322" s="37">
        <v>3.2466857838499998</v>
      </c>
      <c r="I322" s="34">
        <f t="shared" si="12"/>
        <v>8.1970313405329509E-2</v>
      </c>
    </row>
    <row r="323" spans="1:9">
      <c r="A323" s="25" t="str">
        <f t="shared" si="10"/>
        <v>2016</v>
      </c>
      <c r="B323" s="25" t="s">
        <v>37</v>
      </c>
      <c r="C323" s="25" t="s">
        <v>2</v>
      </c>
      <c r="D323" s="35" t="s">
        <v>19</v>
      </c>
      <c r="E323" s="36">
        <v>96.289488227960007</v>
      </c>
      <c r="F323" s="36">
        <v>94.550542696479994</v>
      </c>
      <c r="G323" s="40">
        <f t="shared" si="11"/>
        <v>0.98194044268505032</v>
      </c>
      <c r="H323" s="37">
        <v>1.73894553148</v>
      </c>
      <c r="I323" s="34">
        <f t="shared" si="12"/>
        <v>1.8059557314949511E-2</v>
      </c>
    </row>
    <row r="324" spans="1:9">
      <c r="A324" s="25" t="str">
        <f t="shared" ref="A324:A387" si="13">MID(B324,5,8)</f>
        <v>2016</v>
      </c>
      <c r="B324" s="25" t="s">
        <v>37</v>
      </c>
      <c r="C324" s="25" t="s">
        <v>2</v>
      </c>
      <c r="D324" s="35" t="s">
        <v>20</v>
      </c>
      <c r="E324" s="36">
        <v>18.800739883119999</v>
      </c>
      <c r="F324" s="36">
        <v>16.38813498439</v>
      </c>
      <c r="G324" s="40">
        <f t="shared" si="11"/>
        <v>0.87167500248774121</v>
      </c>
      <c r="H324" s="37">
        <v>2.4126048987300002</v>
      </c>
      <c r="I324" s="34">
        <f t="shared" si="12"/>
        <v>0.12832499751225887</v>
      </c>
    </row>
    <row r="325" spans="1:9">
      <c r="A325" s="25" t="str">
        <f t="shared" si="13"/>
        <v>2016</v>
      </c>
      <c r="B325" s="25" t="s">
        <v>37</v>
      </c>
      <c r="C325" s="25" t="s">
        <v>2</v>
      </c>
      <c r="D325" s="35" t="s">
        <v>21</v>
      </c>
      <c r="E325" s="36">
        <v>61.071745759940001</v>
      </c>
      <c r="F325" s="36">
        <v>51.66220893106</v>
      </c>
      <c r="G325" s="40">
        <f t="shared" ref="G325:G388" si="14">F325/$E325</f>
        <v>0.84592651295957899</v>
      </c>
      <c r="H325" s="37">
        <v>9.4095368288800003</v>
      </c>
      <c r="I325" s="34">
        <f t="shared" ref="I325:I388" si="15">H325/$E325</f>
        <v>0.15407348704042098</v>
      </c>
    </row>
    <row r="326" spans="1:9">
      <c r="A326" s="25" t="str">
        <f t="shared" si="13"/>
        <v>2016</v>
      </c>
      <c r="B326" s="25" t="s">
        <v>37</v>
      </c>
      <c r="C326" s="25" t="s">
        <v>2</v>
      </c>
      <c r="D326" s="35" t="s">
        <v>22</v>
      </c>
      <c r="E326" s="36">
        <v>54.997392612719999</v>
      </c>
      <c r="F326" s="36">
        <v>49.158117242279999</v>
      </c>
      <c r="G326" s="40">
        <f t="shared" si="14"/>
        <v>0.89382632352120872</v>
      </c>
      <c r="H326" s="37">
        <v>5.8392753704400002</v>
      </c>
      <c r="I326" s="34">
        <f t="shared" si="15"/>
        <v>0.10617367647879131</v>
      </c>
    </row>
    <row r="327" spans="1:9">
      <c r="A327" s="25" t="str">
        <f t="shared" si="13"/>
        <v>2016</v>
      </c>
      <c r="B327" s="25" t="s">
        <v>37</v>
      </c>
      <c r="C327" s="25" t="s">
        <v>2</v>
      </c>
      <c r="D327" s="35" t="s">
        <v>23</v>
      </c>
      <c r="E327" s="36">
        <v>166.12247711646</v>
      </c>
      <c r="F327" s="36">
        <v>158.97930224097999</v>
      </c>
      <c r="G327" s="40">
        <f t="shared" si="14"/>
        <v>0.95700055164436115</v>
      </c>
      <c r="H327" s="37">
        <v>7.1431748754799997</v>
      </c>
      <c r="I327" s="34">
        <f t="shared" si="15"/>
        <v>4.2999448355638736E-2</v>
      </c>
    </row>
    <row r="328" spans="1:9">
      <c r="A328" s="25" t="str">
        <f t="shared" si="13"/>
        <v>2016</v>
      </c>
      <c r="B328" s="25" t="s">
        <v>37</v>
      </c>
      <c r="C328" s="25" t="s">
        <v>2</v>
      </c>
      <c r="D328" s="35" t="s">
        <v>24</v>
      </c>
      <c r="E328" s="36">
        <v>415.69920753896997</v>
      </c>
      <c r="F328" s="36">
        <v>405.01706918591998</v>
      </c>
      <c r="G328" s="40">
        <f t="shared" si="14"/>
        <v>0.97430320250959679</v>
      </c>
      <c r="H328" s="37">
        <v>10.68213835305</v>
      </c>
      <c r="I328" s="34">
        <f t="shared" si="15"/>
        <v>2.5696797490403194E-2</v>
      </c>
    </row>
    <row r="329" spans="1:9">
      <c r="A329" s="25" t="str">
        <f t="shared" si="13"/>
        <v>2016</v>
      </c>
      <c r="B329" s="25" t="s">
        <v>37</v>
      </c>
      <c r="C329" s="25" t="s">
        <v>2</v>
      </c>
      <c r="D329" s="35" t="s">
        <v>25</v>
      </c>
      <c r="E329" s="36">
        <v>245.15299843714999</v>
      </c>
      <c r="F329" s="36">
        <v>227.99220985123</v>
      </c>
      <c r="G329" s="40">
        <f t="shared" si="14"/>
        <v>0.92999967899507663</v>
      </c>
      <c r="H329" s="37">
        <v>17.160788585919999</v>
      </c>
      <c r="I329" s="34">
        <f t="shared" si="15"/>
        <v>7.0000321004923455E-2</v>
      </c>
    </row>
    <row r="330" spans="1:9">
      <c r="A330" s="25" t="str">
        <f t="shared" si="13"/>
        <v>2016</v>
      </c>
      <c r="B330" s="25" t="s">
        <v>37</v>
      </c>
      <c r="C330" s="25" t="s">
        <v>2</v>
      </c>
      <c r="D330" s="38" t="s">
        <v>26</v>
      </c>
      <c r="E330" s="36">
        <v>24.065145785279999</v>
      </c>
      <c r="F330" s="36">
        <v>19.959956469120002</v>
      </c>
      <c r="G330" s="40">
        <f t="shared" si="14"/>
        <v>0.82941348650914759</v>
      </c>
      <c r="H330" s="37">
        <v>4.1051893161599997</v>
      </c>
      <c r="I330" s="34">
        <f t="shared" si="15"/>
        <v>0.17058651349085255</v>
      </c>
    </row>
    <row r="331" spans="1:9">
      <c r="A331" s="25" t="str">
        <f t="shared" si="13"/>
        <v>2016</v>
      </c>
      <c r="B331" s="25" t="s">
        <v>37</v>
      </c>
      <c r="C331" s="25" t="s">
        <v>2</v>
      </c>
      <c r="D331" s="39" t="s">
        <v>27</v>
      </c>
      <c r="E331" s="36">
        <v>33.722952730469999</v>
      </c>
      <c r="F331" s="36">
        <v>28.038151702779999</v>
      </c>
      <c r="G331" s="40">
        <f t="shared" si="14"/>
        <v>0.83142635601557036</v>
      </c>
      <c r="H331" s="37">
        <v>5.6848010276899998</v>
      </c>
      <c r="I331" s="34">
        <f t="shared" si="15"/>
        <v>0.16857364398442967</v>
      </c>
    </row>
    <row r="332" spans="1:9">
      <c r="A332" s="25" t="str">
        <f t="shared" si="13"/>
        <v>2016</v>
      </c>
      <c r="B332" s="25" t="s">
        <v>37</v>
      </c>
      <c r="C332" s="25" t="s">
        <v>2</v>
      </c>
      <c r="D332" s="39" t="s">
        <v>28</v>
      </c>
      <c r="E332" s="36">
        <v>300.51953987629003</v>
      </c>
      <c r="F332" s="36">
        <v>163.17945852448</v>
      </c>
      <c r="G332" s="40">
        <f t="shared" si="14"/>
        <v>0.54299117651934858</v>
      </c>
      <c r="H332" s="37">
        <v>137.34008135181</v>
      </c>
      <c r="I332" s="34">
        <f t="shared" si="15"/>
        <v>0.45700882348065136</v>
      </c>
    </row>
    <row r="333" spans="1:9">
      <c r="A333" s="25" t="str">
        <f t="shared" si="13"/>
        <v>2016</v>
      </c>
      <c r="B333" s="25" t="s">
        <v>37</v>
      </c>
      <c r="C333" s="25" t="s">
        <v>2</v>
      </c>
      <c r="D333" s="39" t="s">
        <v>29</v>
      </c>
      <c r="E333" s="36">
        <v>1.1034929984299999</v>
      </c>
      <c r="F333" s="36">
        <v>0.63726743322000001</v>
      </c>
      <c r="G333" s="40">
        <f t="shared" si="14"/>
        <v>0.57750020537210056</v>
      </c>
      <c r="H333" s="37">
        <v>0.46622556521000003</v>
      </c>
      <c r="I333" s="34">
        <f t="shared" si="15"/>
        <v>0.42249979462789955</v>
      </c>
    </row>
    <row r="334" spans="1:9">
      <c r="A334" s="25" t="str">
        <f t="shared" si="13"/>
        <v>2016</v>
      </c>
      <c r="B334" s="25" t="s">
        <v>38</v>
      </c>
      <c r="C334" s="25" t="s">
        <v>0</v>
      </c>
      <c r="D334" s="31" t="s">
        <v>8</v>
      </c>
      <c r="E334" s="32">
        <v>6001.1239235682406</v>
      </c>
      <c r="F334" s="32">
        <v>5100.8045894940906</v>
      </c>
      <c r="G334" s="40">
        <f t="shared" si="14"/>
        <v>0.84997488044892355</v>
      </c>
      <c r="H334" s="33">
        <v>900.31933407414999</v>
      </c>
      <c r="I334" s="34">
        <f t="shared" si="15"/>
        <v>0.15002511955107639</v>
      </c>
    </row>
    <row r="335" spans="1:9">
      <c r="A335" s="25" t="str">
        <f t="shared" si="13"/>
        <v>2016</v>
      </c>
      <c r="B335" s="25" t="s">
        <v>38</v>
      </c>
      <c r="C335" s="25" t="s">
        <v>0</v>
      </c>
      <c r="D335" s="35" t="s">
        <v>9</v>
      </c>
      <c r="E335" s="36">
        <v>536.66384281925002</v>
      </c>
      <c r="F335" s="36">
        <v>396.44827647327003</v>
      </c>
      <c r="G335" s="40">
        <f t="shared" si="14"/>
        <v>0.73872738359009404</v>
      </c>
      <c r="H335" s="37">
        <v>140.21556634597999</v>
      </c>
      <c r="I335" s="34">
        <f t="shared" si="15"/>
        <v>0.26127261640990601</v>
      </c>
    </row>
    <row r="336" spans="1:9">
      <c r="A336" s="25" t="str">
        <f t="shared" si="13"/>
        <v>2016</v>
      </c>
      <c r="B336" s="25" t="s">
        <v>38</v>
      </c>
      <c r="C336" s="25" t="s">
        <v>0</v>
      </c>
      <c r="D336" s="35" t="s">
        <v>10</v>
      </c>
      <c r="E336" s="36">
        <v>207.73183062870999</v>
      </c>
      <c r="F336" s="36">
        <v>203.77750831155001</v>
      </c>
      <c r="G336" s="40">
        <f t="shared" si="14"/>
        <v>0.98096429273649566</v>
      </c>
      <c r="H336" s="37">
        <v>3.9543223171599999</v>
      </c>
      <c r="I336" s="34">
        <f t="shared" si="15"/>
        <v>1.9035707263504398E-2</v>
      </c>
    </row>
    <row r="337" spans="1:9">
      <c r="A337" s="25" t="str">
        <f t="shared" si="13"/>
        <v>2016</v>
      </c>
      <c r="B337" s="25" t="s">
        <v>38</v>
      </c>
      <c r="C337" s="25" t="s">
        <v>0</v>
      </c>
      <c r="D337" s="35" t="s">
        <v>11</v>
      </c>
      <c r="E337" s="36">
        <v>639.19933966188</v>
      </c>
      <c r="F337" s="36">
        <v>574.53179346768002</v>
      </c>
      <c r="G337" s="40">
        <f t="shared" si="14"/>
        <v>0.89883039267780307</v>
      </c>
      <c r="H337" s="37">
        <v>64.6675461942</v>
      </c>
      <c r="I337" s="34">
        <f t="shared" si="15"/>
        <v>0.10116960732219696</v>
      </c>
    </row>
    <row r="338" spans="1:9">
      <c r="A338" s="25" t="str">
        <f t="shared" si="13"/>
        <v>2016</v>
      </c>
      <c r="B338" s="25" t="s">
        <v>38</v>
      </c>
      <c r="C338" s="25" t="s">
        <v>0</v>
      </c>
      <c r="D338" s="35" t="s">
        <v>12</v>
      </c>
      <c r="E338" s="36">
        <v>40.684918849520002</v>
      </c>
      <c r="F338" s="36">
        <v>38.427398041449997</v>
      </c>
      <c r="G338" s="40">
        <f t="shared" si="14"/>
        <v>0.94451209755585785</v>
      </c>
      <c r="H338" s="37">
        <v>2.2575208080700002</v>
      </c>
      <c r="I338" s="34">
        <f t="shared" si="15"/>
        <v>5.5487902444142007E-2</v>
      </c>
    </row>
    <row r="339" spans="1:9">
      <c r="A339" s="25" t="str">
        <f t="shared" si="13"/>
        <v>2016</v>
      </c>
      <c r="B339" s="25" t="s">
        <v>38</v>
      </c>
      <c r="C339" s="25" t="s">
        <v>0</v>
      </c>
      <c r="D339" s="35" t="s">
        <v>13</v>
      </c>
      <c r="E339" s="36">
        <v>34.083924293830002</v>
      </c>
      <c r="F339" s="36">
        <v>32.023360308420003</v>
      </c>
      <c r="G339" s="40">
        <f t="shared" si="14"/>
        <v>0.93954440317240673</v>
      </c>
      <c r="H339" s="37">
        <v>2.06056398541</v>
      </c>
      <c r="I339" s="34">
        <f t="shared" si="15"/>
        <v>6.0455596827593321E-2</v>
      </c>
    </row>
    <row r="340" spans="1:9">
      <c r="A340" s="25" t="str">
        <f t="shared" si="13"/>
        <v>2016</v>
      </c>
      <c r="B340" s="25" t="s">
        <v>38</v>
      </c>
      <c r="C340" s="25" t="s">
        <v>0</v>
      </c>
      <c r="D340" s="35" t="s">
        <v>14</v>
      </c>
      <c r="E340" s="36">
        <v>503.72535924132001</v>
      </c>
      <c r="F340" s="36">
        <v>417.61657424590999</v>
      </c>
      <c r="G340" s="40">
        <f t="shared" si="14"/>
        <v>0.82905608499619365</v>
      </c>
      <c r="H340" s="37">
        <v>86.108784995410005</v>
      </c>
      <c r="I340" s="34">
        <f t="shared" si="15"/>
        <v>0.17094391500380632</v>
      </c>
    </row>
    <row r="341" spans="1:9">
      <c r="A341" s="25" t="str">
        <f t="shared" si="13"/>
        <v>2016</v>
      </c>
      <c r="B341" s="25" t="s">
        <v>38</v>
      </c>
      <c r="C341" s="25" t="s">
        <v>0</v>
      </c>
      <c r="D341" s="35" t="s">
        <v>15</v>
      </c>
      <c r="E341" s="36">
        <v>928.61981021616998</v>
      </c>
      <c r="F341" s="36">
        <v>766.89390059963</v>
      </c>
      <c r="G341" s="40">
        <f t="shared" si="14"/>
        <v>0.82584270996879505</v>
      </c>
      <c r="H341" s="37">
        <v>161.72590961654001</v>
      </c>
      <c r="I341" s="34">
        <f t="shared" si="15"/>
        <v>0.17415729003120495</v>
      </c>
    </row>
    <row r="342" spans="1:9">
      <c r="A342" s="25" t="str">
        <f t="shared" si="13"/>
        <v>2016</v>
      </c>
      <c r="B342" s="25" t="s">
        <v>38</v>
      </c>
      <c r="C342" s="25" t="s">
        <v>0</v>
      </c>
      <c r="D342" s="35" t="s">
        <v>16</v>
      </c>
      <c r="E342" s="36">
        <v>376.93763273509001</v>
      </c>
      <c r="F342" s="36">
        <v>298.14992069482997</v>
      </c>
      <c r="G342" s="40">
        <f t="shared" si="14"/>
        <v>0.79097944806261444</v>
      </c>
      <c r="H342" s="37">
        <v>78.787712040260004</v>
      </c>
      <c r="I342" s="34">
        <f t="shared" si="15"/>
        <v>0.20902055193738545</v>
      </c>
    </row>
    <row r="343" spans="1:9">
      <c r="A343" s="25" t="str">
        <f t="shared" si="13"/>
        <v>2016</v>
      </c>
      <c r="B343" s="25" t="s">
        <v>38</v>
      </c>
      <c r="C343" s="25" t="s">
        <v>0</v>
      </c>
      <c r="D343" s="35" t="s">
        <v>17</v>
      </c>
      <c r="E343" s="36">
        <v>246.01505717489999</v>
      </c>
      <c r="F343" s="36">
        <v>175.28358394538</v>
      </c>
      <c r="G343" s="40">
        <f t="shared" si="14"/>
        <v>0.71249128390042116</v>
      </c>
      <c r="H343" s="37">
        <v>70.731473229520006</v>
      </c>
      <c r="I343" s="34">
        <f t="shared" si="15"/>
        <v>0.28750871609957895</v>
      </c>
    </row>
    <row r="344" spans="1:9">
      <c r="A344" s="25" t="str">
        <f t="shared" si="13"/>
        <v>2016</v>
      </c>
      <c r="B344" s="25" t="s">
        <v>38</v>
      </c>
      <c r="C344" s="25" t="s">
        <v>0</v>
      </c>
      <c r="D344" s="35" t="s">
        <v>18</v>
      </c>
      <c r="E344" s="36">
        <v>112.14895973938</v>
      </c>
      <c r="F344" s="36">
        <v>107.42419614776</v>
      </c>
      <c r="G344" s="40">
        <f t="shared" si="14"/>
        <v>0.95787064273623446</v>
      </c>
      <c r="H344" s="37">
        <v>4.7247635916200004</v>
      </c>
      <c r="I344" s="34">
        <f t="shared" si="15"/>
        <v>4.2129357263765557E-2</v>
      </c>
    </row>
    <row r="345" spans="1:9">
      <c r="A345" s="25" t="str">
        <f t="shared" si="13"/>
        <v>2016</v>
      </c>
      <c r="B345" s="25" t="s">
        <v>38</v>
      </c>
      <c r="C345" s="25" t="s">
        <v>0</v>
      </c>
      <c r="D345" s="35" t="s">
        <v>19</v>
      </c>
      <c r="E345" s="36">
        <v>177.20926973748001</v>
      </c>
      <c r="F345" s="36">
        <v>173.47430898643</v>
      </c>
      <c r="G345" s="40">
        <f t="shared" si="14"/>
        <v>0.9789234459541365</v>
      </c>
      <c r="H345" s="37">
        <v>3.73496075105</v>
      </c>
      <c r="I345" s="34">
        <f t="shared" si="15"/>
        <v>2.1076554045863498E-2</v>
      </c>
    </row>
    <row r="346" spans="1:9">
      <c r="A346" s="25" t="str">
        <f t="shared" si="13"/>
        <v>2016</v>
      </c>
      <c r="B346" s="25" t="s">
        <v>38</v>
      </c>
      <c r="C346" s="25" t="s">
        <v>0</v>
      </c>
      <c r="D346" s="35" t="s">
        <v>20</v>
      </c>
      <c r="E346" s="36">
        <v>51.489728930970003</v>
      </c>
      <c r="F346" s="36">
        <v>47.78378280271</v>
      </c>
      <c r="G346" s="40">
        <f t="shared" si="14"/>
        <v>0.92802552654281012</v>
      </c>
      <c r="H346" s="37">
        <v>3.7059461282599999</v>
      </c>
      <c r="I346" s="34">
        <f t="shared" si="15"/>
        <v>7.1974473457189839E-2</v>
      </c>
    </row>
    <row r="347" spans="1:9">
      <c r="A347" s="25" t="str">
        <f t="shared" si="13"/>
        <v>2016</v>
      </c>
      <c r="B347" s="25" t="s">
        <v>38</v>
      </c>
      <c r="C347" s="25" t="s">
        <v>0</v>
      </c>
      <c r="D347" s="35" t="s">
        <v>21</v>
      </c>
      <c r="E347" s="36">
        <v>126.12508939483</v>
      </c>
      <c r="F347" s="36">
        <v>110.24261711138</v>
      </c>
      <c r="G347" s="40">
        <f t="shared" si="14"/>
        <v>0.87407364894917539</v>
      </c>
      <c r="H347" s="37">
        <v>15.882472283449999</v>
      </c>
      <c r="I347" s="34">
        <f t="shared" si="15"/>
        <v>0.12592635105082461</v>
      </c>
    </row>
    <row r="348" spans="1:9">
      <c r="A348" s="25" t="str">
        <f t="shared" si="13"/>
        <v>2016</v>
      </c>
      <c r="B348" s="25" t="s">
        <v>38</v>
      </c>
      <c r="C348" s="25" t="s">
        <v>0</v>
      </c>
      <c r="D348" s="35" t="s">
        <v>22</v>
      </c>
      <c r="E348" s="36">
        <v>123.27251444041001</v>
      </c>
      <c r="F348" s="36">
        <v>107.13067093843</v>
      </c>
      <c r="G348" s="40">
        <f t="shared" si="14"/>
        <v>0.86905561572054268</v>
      </c>
      <c r="H348" s="37">
        <v>16.141843501979999</v>
      </c>
      <c r="I348" s="34">
        <f t="shared" si="15"/>
        <v>0.13094438427945732</v>
      </c>
    </row>
    <row r="349" spans="1:9">
      <c r="A349" s="25" t="str">
        <f t="shared" si="13"/>
        <v>2016</v>
      </c>
      <c r="B349" s="25" t="s">
        <v>38</v>
      </c>
      <c r="C349" s="25" t="s">
        <v>0</v>
      </c>
      <c r="D349" s="35" t="s">
        <v>23</v>
      </c>
      <c r="E349" s="36">
        <v>447.89017418449998</v>
      </c>
      <c r="F349" s="36">
        <v>428.93754868050002</v>
      </c>
      <c r="G349" s="40">
        <f t="shared" si="14"/>
        <v>0.95768465888203924</v>
      </c>
      <c r="H349" s="37">
        <v>18.952625504</v>
      </c>
      <c r="I349" s="34">
        <f t="shared" si="15"/>
        <v>4.2315341117960807E-2</v>
      </c>
    </row>
    <row r="350" spans="1:9">
      <c r="A350" s="25" t="str">
        <f t="shared" si="13"/>
        <v>2016</v>
      </c>
      <c r="B350" s="25" t="s">
        <v>38</v>
      </c>
      <c r="C350" s="25" t="s">
        <v>0</v>
      </c>
      <c r="D350" s="35" t="s">
        <v>24</v>
      </c>
      <c r="E350" s="36">
        <v>612.01798445260999</v>
      </c>
      <c r="F350" s="36">
        <v>584.03907404299002</v>
      </c>
      <c r="G350" s="40">
        <f t="shared" si="14"/>
        <v>0.95428416954994488</v>
      </c>
      <c r="H350" s="37">
        <v>27.978910409619999</v>
      </c>
      <c r="I350" s="34">
        <f t="shared" si="15"/>
        <v>4.5715830450055138E-2</v>
      </c>
    </row>
    <row r="351" spans="1:9">
      <c r="A351" s="25" t="str">
        <f t="shared" si="13"/>
        <v>2016</v>
      </c>
      <c r="B351" s="25" t="s">
        <v>38</v>
      </c>
      <c r="C351" s="25" t="s">
        <v>0</v>
      </c>
      <c r="D351" s="35" t="s">
        <v>25</v>
      </c>
      <c r="E351" s="36">
        <v>337.50832952571</v>
      </c>
      <c r="F351" s="36">
        <v>317.76520983917999</v>
      </c>
      <c r="G351" s="40">
        <f t="shared" si="14"/>
        <v>0.94150331129819997</v>
      </c>
      <c r="H351" s="37">
        <v>19.743119686530001</v>
      </c>
      <c r="I351" s="34">
        <f t="shared" si="15"/>
        <v>5.8496688701800026E-2</v>
      </c>
    </row>
    <row r="352" spans="1:9">
      <c r="A352" s="25" t="str">
        <f t="shared" si="13"/>
        <v>2016</v>
      </c>
      <c r="B352" s="25" t="s">
        <v>38</v>
      </c>
      <c r="C352" s="25" t="s">
        <v>0</v>
      </c>
      <c r="D352" s="38" t="s">
        <v>26</v>
      </c>
      <c r="E352" s="36">
        <v>57.214378030079999</v>
      </c>
      <c r="F352" s="36">
        <v>44.88229784432</v>
      </c>
      <c r="G352" s="40">
        <f t="shared" si="14"/>
        <v>0.78445837199739366</v>
      </c>
      <c r="H352" s="37">
        <v>12.332080185760001</v>
      </c>
      <c r="I352" s="34">
        <f t="shared" si="15"/>
        <v>0.21554162800260643</v>
      </c>
    </row>
    <row r="353" spans="1:9">
      <c r="A353" s="25" t="str">
        <f t="shared" si="13"/>
        <v>2016</v>
      </c>
      <c r="B353" s="25" t="s">
        <v>38</v>
      </c>
      <c r="C353" s="25" t="s">
        <v>0</v>
      </c>
      <c r="D353" s="39" t="s">
        <v>27</v>
      </c>
      <c r="E353" s="36">
        <v>101.32843516981001</v>
      </c>
      <c r="F353" s="36">
        <v>86.736699626100005</v>
      </c>
      <c r="G353" s="40">
        <f t="shared" si="14"/>
        <v>0.85599564900754044</v>
      </c>
      <c r="H353" s="37">
        <v>14.59173554371</v>
      </c>
      <c r="I353" s="34">
        <f t="shared" si="15"/>
        <v>0.14400435099245951</v>
      </c>
    </row>
    <row r="354" spans="1:9">
      <c r="A354" s="25" t="str">
        <f t="shared" si="13"/>
        <v>2016</v>
      </c>
      <c r="B354" s="25" t="s">
        <v>38</v>
      </c>
      <c r="C354" s="25" t="s">
        <v>0</v>
      </c>
      <c r="D354" s="39" t="s">
        <v>28</v>
      </c>
      <c r="E354" s="36">
        <v>338.80415069212</v>
      </c>
      <c r="F354" s="36">
        <v>187.26172656982001</v>
      </c>
      <c r="G354" s="40">
        <f t="shared" si="14"/>
        <v>0.55271379110107044</v>
      </c>
      <c r="H354" s="37">
        <v>151.54242412229999</v>
      </c>
      <c r="I354" s="34">
        <f t="shared" si="15"/>
        <v>0.44728620889892956</v>
      </c>
    </row>
    <row r="355" spans="1:9">
      <c r="A355" s="25" t="str">
        <f t="shared" si="13"/>
        <v>2016</v>
      </c>
      <c r="B355" s="25" t="s">
        <v>38</v>
      </c>
      <c r="C355" s="25" t="s">
        <v>0</v>
      </c>
      <c r="D355" s="39" t="s">
        <v>29</v>
      </c>
      <c r="E355" s="36">
        <v>2.4531936496700002</v>
      </c>
      <c r="F355" s="36">
        <v>1.97414081635</v>
      </c>
      <c r="G355" s="40">
        <f t="shared" si="14"/>
        <v>0.80472278110436102</v>
      </c>
      <c r="H355" s="37">
        <v>0.47905283331999998</v>
      </c>
      <c r="I355" s="34">
        <f t="shared" si="15"/>
        <v>0.19527721889563893</v>
      </c>
    </row>
    <row r="356" spans="1:9">
      <c r="A356" s="25" t="str">
        <f t="shared" si="13"/>
        <v>2016</v>
      </c>
      <c r="B356" s="25" t="s">
        <v>38</v>
      </c>
      <c r="C356" s="25" t="s">
        <v>1</v>
      </c>
      <c r="D356" s="31" t="s">
        <v>8</v>
      </c>
      <c r="E356" s="32">
        <v>3548.7363295855198</v>
      </c>
      <c r="F356" s="32">
        <v>3046.496729828491</v>
      </c>
      <c r="G356" s="40">
        <f t="shared" si="14"/>
        <v>0.85847367820204079</v>
      </c>
      <c r="H356" s="33">
        <v>502.23959975703002</v>
      </c>
      <c r="I356" s="34">
        <f t="shared" si="15"/>
        <v>0.14152632179795951</v>
      </c>
    </row>
    <row r="357" spans="1:9">
      <c r="A357" s="25" t="str">
        <f t="shared" si="13"/>
        <v>2016</v>
      </c>
      <c r="B357" s="25" t="s">
        <v>38</v>
      </c>
      <c r="C357" s="25" t="s">
        <v>1</v>
      </c>
      <c r="D357" s="35" t="s">
        <v>9</v>
      </c>
      <c r="E357" s="36">
        <v>403.30668087370998</v>
      </c>
      <c r="F357" s="36">
        <v>294.53285792707999</v>
      </c>
      <c r="G357" s="40">
        <f t="shared" si="14"/>
        <v>0.73029501343497194</v>
      </c>
      <c r="H357" s="37">
        <v>108.77382294663001</v>
      </c>
      <c r="I357" s="34">
        <f t="shared" si="15"/>
        <v>0.26970498656502806</v>
      </c>
    </row>
    <row r="358" spans="1:9">
      <c r="A358" s="25" t="str">
        <f t="shared" si="13"/>
        <v>2016</v>
      </c>
      <c r="B358" s="25" t="s">
        <v>38</v>
      </c>
      <c r="C358" s="25" t="s">
        <v>1</v>
      </c>
      <c r="D358" s="35" t="s">
        <v>10</v>
      </c>
      <c r="E358" s="36">
        <v>187.15121133464001</v>
      </c>
      <c r="F358" s="36">
        <v>183.58301055427</v>
      </c>
      <c r="G358" s="40">
        <f t="shared" si="14"/>
        <v>0.98093412938701319</v>
      </c>
      <c r="H358" s="37">
        <v>3.5682007803700002</v>
      </c>
      <c r="I358" s="34">
        <f t="shared" si="15"/>
        <v>1.9065870612986827E-2</v>
      </c>
    </row>
    <row r="359" spans="1:9">
      <c r="A359" s="25" t="str">
        <f t="shared" si="13"/>
        <v>2016</v>
      </c>
      <c r="B359" s="25" t="s">
        <v>38</v>
      </c>
      <c r="C359" s="25" t="s">
        <v>1</v>
      </c>
      <c r="D359" s="35" t="s">
        <v>11</v>
      </c>
      <c r="E359" s="36">
        <v>473.92344890343998</v>
      </c>
      <c r="F359" s="36">
        <v>433.24268227302002</v>
      </c>
      <c r="G359" s="40">
        <f t="shared" si="14"/>
        <v>0.91416173492882291</v>
      </c>
      <c r="H359" s="37">
        <v>40.680766630420003</v>
      </c>
      <c r="I359" s="34">
        <f t="shared" si="15"/>
        <v>8.5838265071177242E-2</v>
      </c>
    </row>
    <row r="360" spans="1:9">
      <c r="A360" s="25" t="str">
        <f t="shared" si="13"/>
        <v>2016</v>
      </c>
      <c r="B360" s="25" t="s">
        <v>38</v>
      </c>
      <c r="C360" s="25" t="s">
        <v>1</v>
      </c>
      <c r="D360" s="35" t="s">
        <v>12</v>
      </c>
      <c r="E360" s="36">
        <v>36.961639892229996</v>
      </c>
      <c r="F360" s="36">
        <v>34.704119084159998</v>
      </c>
      <c r="G360" s="40">
        <f t="shared" si="14"/>
        <v>0.93892260152275953</v>
      </c>
      <c r="H360" s="37">
        <v>2.2575208080700002</v>
      </c>
      <c r="I360" s="34">
        <f t="shared" si="15"/>
        <v>6.1077398477240502E-2</v>
      </c>
    </row>
    <row r="361" spans="1:9">
      <c r="A361" s="25" t="str">
        <f t="shared" si="13"/>
        <v>2016</v>
      </c>
      <c r="B361" s="25" t="s">
        <v>38</v>
      </c>
      <c r="C361" s="25" t="s">
        <v>1</v>
      </c>
      <c r="D361" s="35" t="s">
        <v>13</v>
      </c>
      <c r="E361" s="36">
        <v>26.179051660319999</v>
      </c>
      <c r="F361" s="36">
        <v>24.718484435699999</v>
      </c>
      <c r="G361" s="40">
        <f t="shared" si="14"/>
        <v>0.94420855103648371</v>
      </c>
      <c r="H361" s="37">
        <v>1.4605672246200001</v>
      </c>
      <c r="I361" s="34">
        <f t="shared" si="15"/>
        <v>5.5791448963516309E-2</v>
      </c>
    </row>
    <row r="362" spans="1:9">
      <c r="A362" s="25" t="str">
        <f t="shared" si="13"/>
        <v>2016</v>
      </c>
      <c r="B362" s="25" t="s">
        <v>38</v>
      </c>
      <c r="C362" s="25" t="s">
        <v>1</v>
      </c>
      <c r="D362" s="35" t="s">
        <v>14</v>
      </c>
      <c r="E362" s="36">
        <v>466.29451966262002</v>
      </c>
      <c r="F362" s="36">
        <v>383.13035555374</v>
      </c>
      <c r="G362" s="40">
        <f t="shared" si="14"/>
        <v>0.82164884938160521</v>
      </c>
      <c r="H362" s="37">
        <v>83.164164108880001</v>
      </c>
      <c r="I362" s="34">
        <f t="shared" si="15"/>
        <v>0.17835115061839479</v>
      </c>
    </row>
    <row r="363" spans="1:9">
      <c r="A363" s="25" t="str">
        <f t="shared" si="13"/>
        <v>2016</v>
      </c>
      <c r="B363" s="25" t="s">
        <v>38</v>
      </c>
      <c r="C363" s="25" t="s">
        <v>1</v>
      </c>
      <c r="D363" s="35" t="s">
        <v>15</v>
      </c>
      <c r="E363" s="36">
        <v>523.70612310342995</v>
      </c>
      <c r="F363" s="36">
        <v>430.84128827516997</v>
      </c>
      <c r="G363" s="40">
        <f t="shared" si="14"/>
        <v>0.82267758437126481</v>
      </c>
      <c r="H363" s="37">
        <v>92.864834828260001</v>
      </c>
      <c r="I363" s="34">
        <f t="shared" si="15"/>
        <v>0.17732241562873527</v>
      </c>
    </row>
    <row r="364" spans="1:9">
      <c r="A364" s="25" t="str">
        <f t="shared" si="13"/>
        <v>2016</v>
      </c>
      <c r="B364" s="25" t="s">
        <v>38</v>
      </c>
      <c r="C364" s="25" t="s">
        <v>1</v>
      </c>
      <c r="D364" s="35" t="s">
        <v>16</v>
      </c>
      <c r="E364" s="36">
        <v>310.52953764078001</v>
      </c>
      <c r="F364" s="36">
        <v>243.16744225970001</v>
      </c>
      <c r="G364" s="40">
        <f t="shared" si="14"/>
        <v>0.78307346897542374</v>
      </c>
      <c r="H364" s="37">
        <v>67.362095381079996</v>
      </c>
      <c r="I364" s="34">
        <f t="shared" si="15"/>
        <v>0.21692653102457629</v>
      </c>
    </row>
    <row r="365" spans="1:9">
      <c r="A365" s="25" t="str">
        <f t="shared" si="13"/>
        <v>2016</v>
      </c>
      <c r="B365" s="25" t="s">
        <v>38</v>
      </c>
      <c r="C365" s="25" t="s">
        <v>1</v>
      </c>
      <c r="D365" s="35" t="s">
        <v>17</v>
      </c>
      <c r="E365" s="36">
        <v>101.85510896540001</v>
      </c>
      <c r="F365" s="36">
        <v>75.506582459529994</v>
      </c>
      <c r="G365" s="40">
        <f t="shared" si="14"/>
        <v>0.74131364863768834</v>
      </c>
      <c r="H365" s="37">
        <v>26.348526505870002</v>
      </c>
      <c r="I365" s="34">
        <f t="shared" si="15"/>
        <v>0.25868635136231161</v>
      </c>
    </row>
    <row r="366" spans="1:9">
      <c r="A366" s="25" t="str">
        <f t="shared" si="13"/>
        <v>2016</v>
      </c>
      <c r="B366" s="25" t="s">
        <v>38</v>
      </c>
      <c r="C366" s="25" t="s">
        <v>1</v>
      </c>
      <c r="D366" s="35" t="s">
        <v>18</v>
      </c>
      <c r="E366" s="36">
        <v>74.738037953190002</v>
      </c>
      <c r="F366" s="36">
        <v>72.573455528409994</v>
      </c>
      <c r="G366" s="40">
        <f t="shared" si="14"/>
        <v>0.97103774083371397</v>
      </c>
      <c r="H366" s="37">
        <v>2.1645824247799998</v>
      </c>
      <c r="I366" s="34">
        <f t="shared" si="15"/>
        <v>2.8962259166285888E-2</v>
      </c>
    </row>
    <row r="367" spans="1:9">
      <c r="A367" s="25" t="str">
        <f t="shared" si="13"/>
        <v>2016</v>
      </c>
      <c r="B367" s="25" t="s">
        <v>38</v>
      </c>
      <c r="C367" s="25" t="s">
        <v>1</v>
      </c>
      <c r="D367" s="35" t="s">
        <v>19</v>
      </c>
      <c r="E367" s="36">
        <v>86.033606781390006</v>
      </c>
      <c r="F367" s="36">
        <v>83.472718476379995</v>
      </c>
      <c r="G367" s="40">
        <f t="shared" si="14"/>
        <v>0.97023386091998698</v>
      </c>
      <c r="H367" s="37">
        <v>2.5608883050100002</v>
      </c>
      <c r="I367" s="34">
        <f t="shared" si="15"/>
        <v>2.9766139080012952E-2</v>
      </c>
    </row>
    <row r="368" spans="1:9">
      <c r="A368" s="25" t="str">
        <f t="shared" si="13"/>
        <v>2016</v>
      </c>
      <c r="B368" s="25" t="s">
        <v>38</v>
      </c>
      <c r="C368" s="25" t="s">
        <v>1</v>
      </c>
      <c r="D368" s="35" t="s">
        <v>20</v>
      </c>
      <c r="E368" s="36">
        <v>31.686966674410002</v>
      </c>
      <c r="F368" s="36">
        <v>29.77603386985</v>
      </c>
      <c r="G368" s="40">
        <f t="shared" si="14"/>
        <v>0.93969341325109401</v>
      </c>
      <c r="H368" s="37">
        <v>1.91093280456</v>
      </c>
      <c r="I368" s="34">
        <f t="shared" si="15"/>
        <v>6.0306586748905995E-2</v>
      </c>
    </row>
    <row r="369" spans="1:9">
      <c r="A369" s="25" t="str">
        <f t="shared" si="13"/>
        <v>2016</v>
      </c>
      <c r="B369" s="25" t="s">
        <v>38</v>
      </c>
      <c r="C369" s="25" t="s">
        <v>1</v>
      </c>
      <c r="D369" s="35" t="s">
        <v>21</v>
      </c>
      <c r="E369" s="36">
        <v>67.367303992839993</v>
      </c>
      <c r="F369" s="36">
        <v>61.193097811199998</v>
      </c>
      <c r="G369" s="40">
        <f t="shared" si="14"/>
        <v>0.90835010731175747</v>
      </c>
      <c r="H369" s="37">
        <v>6.1742061816399998</v>
      </c>
      <c r="I369" s="34">
        <f t="shared" si="15"/>
        <v>9.1649892688242557E-2</v>
      </c>
    </row>
    <row r="370" spans="1:9">
      <c r="A370" s="25" t="str">
        <f t="shared" si="13"/>
        <v>2016</v>
      </c>
      <c r="B370" s="25" t="s">
        <v>38</v>
      </c>
      <c r="C370" s="25" t="s">
        <v>1</v>
      </c>
      <c r="D370" s="35" t="s">
        <v>22</v>
      </c>
      <c r="E370" s="36">
        <v>67.207465722959995</v>
      </c>
      <c r="F370" s="36">
        <v>57.941941523010001</v>
      </c>
      <c r="G370" s="40">
        <f t="shared" si="14"/>
        <v>0.8621354919385894</v>
      </c>
      <c r="H370" s="37">
        <v>9.2655241999500007</v>
      </c>
      <c r="I370" s="34">
        <f t="shared" si="15"/>
        <v>0.13786450806141068</v>
      </c>
    </row>
    <row r="371" spans="1:9">
      <c r="A371" s="25" t="str">
        <f t="shared" si="13"/>
        <v>2016</v>
      </c>
      <c r="B371" s="25" t="s">
        <v>38</v>
      </c>
      <c r="C371" s="25" t="s">
        <v>1</v>
      </c>
      <c r="D371" s="35" t="s">
        <v>23</v>
      </c>
      <c r="E371" s="36">
        <v>271.07777185308998</v>
      </c>
      <c r="F371" s="36">
        <v>261.59198224437</v>
      </c>
      <c r="G371" s="40">
        <f t="shared" si="14"/>
        <v>0.96500712860418236</v>
      </c>
      <c r="H371" s="37">
        <v>9.4857896087199993</v>
      </c>
      <c r="I371" s="34">
        <f t="shared" si="15"/>
        <v>3.4992871395817741E-2</v>
      </c>
    </row>
    <row r="372" spans="1:9">
      <c r="A372" s="25" t="str">
        <f t="shared" si="13"/>
        <v>2016</v>
      </c>
      <c r="B372" s="25" t="s">
        <v>38</v>
      </c>
      <c r="C372" s="25" t="s">
        <v>1</v>
      </c>
      <c r="D372" s="35" t="s">
        <v>24</v>
      </c>
      <c r="E372" s="36">
        <v>182.46453652452001</v>
      </c>
      <c r="F372" s="36">
        <v>168.90282708916999</v>
      </c>
      <c r="G372" s="40">
        <f t="shared" si="14"/>
        <v>0.92567482046831839</v>
      </c>
      <c r="H372" s="37">
        <v>13.56170943535</v>
      </c>
      <c r="I372" s="34">
        <f t="shared" si="15"/>
        <v>7.4325179531681468E-2</v>
      </c>
    </row>
    <row r="373" spans="1:9">
      <c r="A373" s="25" t="str">
        <f t="shared" si="13"/>
        <v>2016</v>
      </c>
      <c r="B373" s="25" t="s">
        <v>38</v>
      </c>
      <c r="C373" s="25" t="s">
        <v>1</v>
      </c>
      <c r="D373" s="35" t="s">
        <v>25</v>
      </c>
      <c r="E373" s="36">
        <v>98.537728614800002</v>
      </c>
      <c r="F373" s="36">
        <v>93.843309488619994</v>
      </c>
      <c r="G373" s="40">
        <f t="shared" si="14"/>
        <v>0.95235917052105745</v>
      </c>
      <c r="H373" s="37">
        <v>4.6944191261799997</v>
      </c>
      <c r="I373" s="34">
        <f t="shared" si="15"/>
        <v>4.7640829478942499E-2</v>
      </c>
    </row>
    <row r="374" spans="1:9">
      <c r="A374" s="25" t="str">
        <f t="shared" si="13"/>
        <v>2016</v>
      </c>
      <c r="B374" s="25" t="s">
        <v>38</v>
      </c>
      <c r="C374" s="25" t="s">
        <v>1</v>
      </c>
      <c r="D374" s="38" t="s">
        <v>26</v>
      </c>
      <c r="E374" s="36">
        <v>35.039394712449997</v>
      </c>
      <c r="F374" s="36">
        <v>25.816717082019998</v>
      </c>
      <c r="G374" s="40">
        <f t="shared" si="14"/>
        <v>0.73679118300656465</v>
      </c>
      <c r="H374" s="37">
        <v>9.2226776304300007</v>
      </c>
      <c r="I374" s="34">
        <f t="shared" si="15"/>
        <v>0.26320881699343546</v>
      </c>
    </row>
    <row r="375" spans="1:9">
      <c r="A375" s="25" t="str">
        <f t="shared" si="13"/>
        <v>2016</v>
      </c>
      <c r="B375" s="25" t="s">
        <v>38</v>
      </c>
      <c r="C375" s="25" t="s">
        <v>1</v>
      </c>
      <c r="D375" s="39" t="s">
        <v>27</v>
      </c>
      <c r="E375" s="36">
        <v>69.404067755460005</v>
      </c>
      <c r="F375" s="36">
        <v>60.868171533949997</v>
      </c>
      <c r="G375" s="40">
        <f t="shared" si="14"/>
        <v>0.87701158595508277</v>
      </c>
      <c r="H375" s="37">
        <v>8.5358962215100007</v>
      </c>
      <c r="I375" s="34">
        <f t="shared" si="15"/>
        <v>0.12298841404491717</v>
      </c>
    </row>
    <row r="376" spans="1:9">
      <c r="A376" s="25" t="str">
        <f t="shared" si="13"/>
        <v>2016</v>
      </c>
      <c r="B376" s="25" t="s">
        <v>38</v>
      </c>
      <c r="C376" s="25" t="s">
        <v>1</v>
      </c>
      <c r="D376" s="39" t="s">
        <v>28</v>
      </c>
      <c r="E376" s="36">
        <v>33.788175150359997</v>
      </c>
      <c r="F376" s="36">
        <v>25.60570054566</v>
      </c>
      <c r="G376" s="40">
        <f t="shared" si="14"/>
        <v>0.75783023000539829</v>
      </c>
      <c r="H376" s="37">
        <v>8.1824746046999994</v>
      </c>
      <c r="I376" s="34">
        <f t="shared" si="15"/>
        <v>0.24216976999460177</v>
      </c>
    </row>
    <row r="377" spans="1:9">
      <c r="A377" s="25" t="str">
        <f t="shared" si="13"/>
        <v>2016</v>
      </c>
      <c r="B377" s="25" t="s">
        <v>38</v>
      </c>
      <c r="C377" s="25" t="s">
        <v>1</v>
      </c>
      <c r="D377" s="39" t="s">
        <v>29</v>
      </c>
      <c r="E377" s="36">
        <v>1.48395181348</v>
      </c>
      <c r="F377" s="36">
        <v>1.48395181348</v>
      </c>
      <c r="G377" s="40">
        <f t="shared" si="14"/>
        <v>1</v>
      </c>
      <c r="H377" s="37">
        <v>0</v>
      </c>
      <c r="I377" s="34">
        <f t="shared" si="15"/>
        <v>0</v>
      </c>
    </row>
    <row r="378" spans="1:9">
      <c r="A378" s="25" t="str">
        <f t="shared" si="13"/>
        <v>2016</v>
      </c>
      <c r="B378" s="25" t="s">
        <v>38</v>
      </c>
      <c r="C378" s="25" t="s">
        <v>2</v>
      </c>
      <c r="D378" s="31" t="s">
        <v>8</v>
      </c>
      <c r="E378" s="32">
        <v>2452.387593982719</v>
      </c>
      <c r="F378" s="32">
        <v>2054.3078596656001</v>
      </c>
      <c r="G378" s="40">
        <f t="shared" si="14"/>
        <v>0.83767666444983491</v>
      </c>
      <c r="H378" s="33">
        <v>398.07973431712003</v>
      </c>
      <c r="I378" s="34">
        <f t="shared" si="15"/>
        <v>0.16232333555016554</v>
      </c>
    </row>
    <row r="379" spans="1:9">
      <c r="A379" s="25" t="str">
        <f t="shared" si="13"/>
        <v>2016</v>
      </c>
      <c r="B379" s="25" t="s">
        <v>38</v>
      </c>
      <c r="C379" s="25" t="s">
        <v>2</v>
      </c>
      <c r="D379" s="35" t="s">
        <v>9</v>
      </c>
      <c r="E379" s="36">
        <v>133.35716194554001</v>
      </c>
      <c r="F379" s="36">
        <v>101.91541854619</v>
      </c>
      <c r="G379" s="40">
        <f t="shared" si="14"/>
        <v>0.76422906021207848</v>
      </c>
      <c r="H379" s="37">
        <v>31.441743399349999</v>
      </c>
      <c r="I379" s="34">
        <f t="shared" si="15"/>
        <v>0.23577093978792141</v>
      </c>
    </row>
    <row r="380" spans="1:9">
      <c r="A380" s="25" t="str">
        <f t="shared" si="13"/>
        <v>2016</v>
      </c>
      <c r="B380" s="25" t="s">
        <v>38</v>
      </c>
      <c r="C380" s="25" t="s">
        <v>2</v>
      </c>
      <c r="D380" s="35" t="s">
        <v>10</v>
      </c>
      <c r="E380" s="36">
        <v>20.580619294070001</v>
      </c>
      <c r="F380" s="36">
        <v>20.194497757280001</v>
      </c>
      <c r="G380" s="40">
        <f t="shared" si="14"/>
        <v>0.98123858513328333</v>
      </c>
      <c r="H380" s="37">
        <v>0.38612153679</v>
      </c>
      <c r="I380" s="34">
        <f t="shared" si="15"/>
        <v>1.876141486671663E-2</v>
      </c>
    </row>
    <row r="381" spans="1:9">
      <c r="A381" s="25" t="str">
        <f t="shared" si="13"/>
        <v>2016</v>
      </c>
      <c r="B381" s="25" t="s">
        <v>38</v>
      </c>
      <c r="C381" s="25" t="s">
        <v>2</v>
      </c>
      <c r="D381" s="35" t="s">
        <v>11</v>
      </c>
      <c r="E381" s="36">
        <v>165.27589075844</v>
      </c>
      <c r="F381" s="36">
        <v>141.28911119465999</v>
      </c>
      <c r="G381" s="40">
        <f t="shared" si="14"/>
        <v>0.85486824815339801</v>
      </c>
      <c r="H381" s="37">
        <v>23.986779563780001</v>
      </c>
      <c r="I381" s="34">
        <f t="shared" si="15"/>
        <v>0.1451317518466019</v>
      </c>
    </row>
    <row r="382" spans="1:9">
      <c r="A382" s="25" t="str">
        <f t="shared" si="13"/>
        <v>2016</v>
      </c>
      <c r="B382" s="25" t="s">
        <v>38</v>
      </c>
      <c r="C382" s="25" t="s">
        <v>2</v>
      </c>
      <c r="D382" s="35" t="s">
        <v>12</v>
      </c>
      <c r="E382" s="36">
        <v>3.7232789572899998</v>
      </c>
      <c r="F382" s="36">
        <v>3.7232789572899998</v>
      </c>
      <c r="G382" s="40">
        <f t="shared" si="14"/>
        <v>1</v>
      </c>
      <c r="H382" s="37">
        <v>0</v>
      </c>
      <c r="I382" s="34">
        <f t="shared" si="15"/>
        <v>0</v>
      </c>
    </row>
    <row r="383" spans="1:9">
      <c r="A383" s="25" t="str">
        <f t="shared" si="13"/>
        <v>2016</v>
      </c>
      <c r="B383" s="25" t="s">
        <v>38</v>
      </c>
      <c r="C383" s="25" t="s">
        <v>2</v>
      </c>
      <c r="D383" s="35" t="s">
        <v>13</v>
      </c>
      <c r="E383" s="36">
        <v>7.9048726335100001</v>
      </c>
      <c r="F383" s="36">
        <v>7.3048758727200003</v>
      </c>
      <c r="G383" s="40">
        <f t="shared" si="14"/>
        <v>0.9240978585478381</v>
      </c>
      <c r="H383" s="37">
        <v>0.59999676078999997</v>
      </c>
      <c r="I383" s="34">
        <f t="shared" si="15"/>
        <v>7.5902141452161953E-2</v>
      </c>
    </row>
    <row r="384" spans="1:9">
      <c r="A384" s="25" t="str">
        <f t="shared" si="13"/>
        <v>2016</v>
      </c>
      <c r="B384" s="25" t="s">
        <v>38</v>
      </c>
      <c r="C384" s="25" t="s">
        <v>2</v>
      </c>
      <c r="D384" s="35" t="s">
        <v>14</v>
      </c>
      <c r="E384" s="36">
        <v>37.430839578700002</v>
      </c>
      <c r="F384" s="36">
        <v>34.486218692169999</v>
      </c>
      <c r="G384" s="40">
        <f t="shared" si="14"/>
        <v>0.92133169013377836</v>
      </c>
      <c r="H384" s="37">
        <v>2.9446208865300001</v>
      </c>
      <c r="I384" s="34">
        <f t="shared" si="15"/>
        <v>7.8668309866221517E-2</v>
      </c>
    </row>
    <row r="385" spans="1:9">
      <c r="A385" s="25" t="str">
        <f t="shared" si="13"/>
        <v>2016</v>
      </c>
      <c r="B385" s="25" t="s">
        <v>38</v>
      </c>
      <c r="C385" s="25" t="s">
        <v>2</v>
      </c>
      <c r="D385" s="35" t="s">
        <v>15</v>
      </c>
      <c r="E385" s="36">
        <v>404.91368711273998</v>
      </c>
      <c r="F385" s="36">
        <v>336.05261232445997</v>
      </c>
      <c r="G385" s="40">
        <f t="shared" si="14"/>
        <v>0.82993641119099282</v>
      </c>
      <c r="H385" s="37">
        <v>68.861074788280007</v>
      </c>
      <c r="I385" s="34">
        <f t="shared" si="15"/>
        <v>0.17006358880900718</v>
      </c>
    </row>
    <row r="386" spans="1:9">
      <c r="A386" s="25" t="str">
        <f t="shared" si="13"/>
        <v>2016</v>
      </c>
      <c r="B386" s="25" t="s">
        <v>38</v>
      </c>
      <c r="C386" s="25" t="s">
        <v>2</v>
      </c>
      <c r="D386" s="35" t="s">
        <v>16</v>
      </c>
      <c r="E386" s="36">
        <v>66.408095094309999</v>
      </c>
      <c r="F386" s="36">
        <v>54.982478435129998</v>
      </c>
      <c r="G386" s="40">
        <f t="shared" si="14"/>
        <v>0.82794843545875219</v>
      </c>
      <c r="H386" s="37">
        <v>11.425616659179999</v>
      </c>
      <c r="I386" s="34">
        <f t="shared" si="15"/>
        <v>0.17205156454124781</v>
      </c>
    </row>
    <row r="387" spans="1:9">
      <c r="A387" s="25" t="str">
        <f t="shared" si="13"/>
        <v>2016</v>
      </c>
      <c r="B387" s="25" t="s">
        <v>38</v>
      </c>
      <c r="C387" s="25" t="s">
        <v>2</v>
      </c>
      <c r="D387" s="35" t="s">
        <v>17</v>
      </c>
      <c r="E387" s="36">
        <v>144.15994820949999</v>
      </c>
      <c r="F387" s="36">
        <v>99.777001485849993</v>
      </c>
      <c r="G387" s="40">
        <f t="shared" si="14"/>
        <v>0.69212706251010425</v>
      </c>
      <c r="H387" s="37">
        <v>44.382946723650001</v>
      </c>
      <c r="I387" s="34">
        <f t="shared" si="15"/>
        <v>0.30787293748989575</v>
      </c>
    </row>
    <row r="388" spans="1:9">
      <c r="A388" s="25" t="str">
        <f t="shared" ref="A388:A451" si="16">MID(B388,5,8)</f>
        <v>2016</v>
      </c>
      <c r="B388" s="25" t="s">
        <v>38</v>
      </c>
      <c r="C388" s="25" t="s">
        <v>2</v>
      </c>
      <c r="D388" s="35" t="s">
        <v>18</v>
      </c>
      <c r="E388" s="36">
        <v>37.410921786190002</v>
      </c>
      <c r="F388" s="36">
        <v>34.850740619349999</v>
      </c>
      <c r="G388" s="40">
        <f t="shared" si="14"/>
        <v>0.93156594265514525</v>
      </c>
      <c r="H388" s="37">
        <v>2.5601811668400001</v>
      </c>
      <c r="I388" s="34">
        <f t="shared" si="15"/>
        <v>6.8434057344854679E-2</v>
      </c>
    </row>
    <row r="389" spans="1:9">
      <c r="A389" s="25" t="str">
        <f t="shared" si="16"/>
        <v>2016</v>
      </c>
      <c r="B389" s="25" t="s">
        <v>38</v>
      </c>
      <c r="C389" s="25" t="s">
        <v>2</v>
      </c>
      <c r="D389" s="35" t="s">
        <v>19</v>
      </c>
      <c r="E389" s="36">
        <v>91.175662956089994</v>
      </c>
      <c r="F389" s="36">
        <v>90.001590510049994</v>
      </c>
      <c r="G389" s="40">
        <f t="shared" ref="G389:G452" si="17">F389/$E389</f>
        <v>0.98712296233474683</v>
      </c>
      <c r="H389" s="37">
        <v>1.1740724460400001</v>
      </c>
      <c r="I389" s="34">
        <f t="shared" ref="I389:I452" si="18">H389/$E389</f>
        <v>1.2877037665253182E-2</v>
      </c>
    </row>
    <row r="390" spans="1:9">
      <c r="A390" s="25" t="str">
        <f t="shared" si="16"/>
        <v>2016</v>
      </c>
      <c r="B390" s="25" t="s">
        <v>38</v>
      </c>
      <c r="C390" s="25" t="s">
        <v>2</v>
      </c>
      <c r="D390" s="35" t="s">
        <v>20</v>
      </c>
      <c r="E390" s="36">
        <v>19.802762256560001</v>
      </c>
      <c r="F390" s="36">
        <v>18.00774893286</v>
      </c>
      <c r="G390" s="40">
        <f t="shared" si="17"/>
        <v>0.90935540706674023</v>
      </c>
      <c r="H390" s="37">
        <v>1.7950133237000001</v>
      </c>
      <c r="I390" s="34">
        <f t="shared" si="18"/>
        <v>9.0644592933259674E-2</v>
      </c>
    </row>
    <row r="391" spans="1:9">
      <c r="A391" s="25" t="str">
        <f t="shared" si="16"/>
        <v>2016</v>
      </c>
      <c r="B391" s="25" t="s">
        <v>38</v>
      </c>
      <c r="C391" s="25" t="s">
        <v>2</v>
      </c>
      <c r="D391" s="35" t="s">
        <v>21</v>
      </c>
      <c r="E391" s="36">
        <v>58.757785401989999</v>
      </c>
      <c r="F391" s="36">
        <v>49.049519300180002</v>
      </c>
      <c r="G391" s="40">
        <f t="shared" si="17"/>
        <v>0.83477481264157383</v>
      </c>
      <c r="H391" s="37">
        <v>9.7082661018100005</v>
      </c>
      <c r="I391" s="34">
        <f t="shared" si="18"/>
        <v>0.16522518735842626</v>
      </c>
    </row>
    <row r="392" spans="1:9">
      <c r="A392" s="25" t="str">
        <f t="shared" si="16"/>
        <v>2016</v>
      </c>
      <c r="B392" s="25" t="s">
        <v>38</v>
      </c>
      <c r="C392" s="25" t="s">
        <v>2</v>
      </c>
      <c r="D392" s="35" t="s">
        <v>22</v>
      </c>
      <c r="E392" s="36">
        <v>56.065048717449997</v>
      </c>
      <c r="F392" s="36">
        <v>49.188729415419999</v>
      </c>
      <c r="G392" s="40">
        <f t="shared" si="17"/>
        <v>0.87735105097857924</v>
      </c>
      <c r="H392" s="37">
        <v>6.8763193020299997</v>
      </c>
      <c r="I392" s="34">
        <f t="shared" si="18"/>
        <v>0.12264894902142083</v>
      </c>
    </row>
    <row r="393" spans="1:9">
      <c r="A393" s="25" t="str">
        <f t="shared" si="16"/>
        <v>2016</v>
      </c>
      <c r="B393" s="25" t="s">
        <v>38</v>
      </c>
      <c r="C393" s="25" t="s">
        <v>2</v>
      </c>
      <c r="D393" s="35" t="s">
        <v>23</v>
      </c>
      <c r="E393" s="36">
        <v>176.81240233141</v>
      </c>
      <c r="F393" s="36">
        <v>167.34556643613001</v>
      </c>
      <c r="G393" s="40">
        <f t="shared" si="17"/>
        <v>0.94645830399648245</v>
      </c>
      <c r="H393" s="37">
        <v>9.4668358952799991</v>
      </c>
      <c r="I393" s="34">
        <f t="shared" si="18"/>
        <v>5.3541696003517589E-2</v>
      </c>
    </row>
    <row r="394" spans="1:9">
      <c r="A394" s="25" t="str">
        <f t="shared" si="16"/>
        <v>2016</v>
      </c>
      <c r="B394" s="25" t="s">
        <v>38</v>
      </c>
      <c r="C394" s="25" t="s">
        <v>2</v>
      </c>
      <c r="D394" s="35" t="s">
        <v>24</v>
      </c>
      <c r="E394" s="36">
        <v>429.55344792809001</v>
      </c>
      <c r="F394" s="36">
        <v>415.13624695381998</v>
      </c>
      <c r="G394" s="40">
        <f t="shared" si="17"/>
        <v>0.96643677045590015</v>
      </c>
      <c r="H394" s="37">
        <v>14.417200974269999</v>
      </c>
      <c r="I394" s="34">
        <f t="shared" si="18"/>
        <v>3.3563229544099786E-2</v>
      </c>
    </row>
    <row r="395" spans="1:9">
      <c r="A395" s="25" t="str">
        <f t="shared" si="16"/>
        <v>2016</v>
      </c>
      <c r="B395" s="25" t="s">
        <v>38</v>
      </c>
      <c r="C395" s="25" t="s">
        <v>2</v>
      </c>
      <c r="D395" s="35" t="s">
        <v>25</v>
      </c>
      <c r="E395" s="36">
        <v>238.97060091091001</v>
      </c>
      <c r="F395" s="36">
        <v>223.92190035056001</v>
      </c>
      <c r="G395" s="40">
        <f t="shared" si="17"/>
        <v>0.93702697945694058</v>
      </c>
      <c r="H395" s="37">
        <v>15.048700560349999</v>
      </c>
      <c r="I395" s="34">
        <f t="shared" si="18"/>
        <v>6.2973020543059463E-2</v>
      </c>
    </row>
    <row r="396" spans="1:9">
      <c r="A396" s="25" t="str">
        <f t="shared" si="16"/>
        <v>2016</v>
      </c>
      <c r="B396" s="25" t="s">
        <v>38</v>
      </c>
      <c r="C396" s="25" t="s">
        <v>2</v>
      </c>
      <c r="D396" s="38" t="s">
        <v>26</v>
      </c>
      <c r="E396" s="36">
        <v>22.174983317630002</v>
      </c>
      <c r="F396" s="36">
        <v>19.065580762300002</v>
      </c>
      <c r="G396" s="40">
        <f t="shared" si="17"/>
        <v>0.85977880971581611</v>
      </c>
      <c r="H396" s="37">
        <v>3.10940255533</v>
      </c>
      <c r="I396" s="34">
        <f t="shared" si="18"/>
        <v>0.14022119028418389</v>
      </c>
    </row>
    <row r="397" spans="1:9">
      <c r="A397" s="25" t="str">
        <f t="shared" si="16"/>
        <v>2016</v>
      </c>
      <c r="B397" s="25" t="s">
        <v>38</v>
      </c>
      <c r="C397" s="25" t="s">
        <v>2</v>
      </c>
      <c r="D397" s="39" t="s">
        <v>27</v>
      </c>
      <c r="E397" s="36">
        <v>31.924367414350002</v>
      </c>
      <c r="F397" s="36">
        <v>25.868528092150001</v>
      </c>
      <c r="G397" s="40">
        <f t="shared" si="17"/>
        <v>0.81030667754193619</v>
      </c>
      <c r="H397" s="37">
        <v>6.0558393221999998</v>
      </c>
      <c r="I397" s="34">
        <f t="shared" si="18"/>
        <v>0.18969332245806381</v>
      </c>
    </row>
    <row r="398" spans="1:9">
      <c r="A398" s="25" t="str">
        <f t="shared" si="16"/>
        <v>2016</v>
      </c>
      <c r="B398" s="25" t="s">
        <v>38</v>
      </c>
      <c r="C398" s="25" t="s">
        <v>2</v>
      </c>
      <c r="D398" s="39" t="s">
        <v>28</v>
      </c>
      <c r="E398" s="36">
        <v>305.01597554175999</v>
      </c>
      <c r="F398" s="36">
        <v>161.65602602416001</v>
      </c>
      <c r="G398" s="40">
        <f t="shared" si="17"/>
        <v>0.52999199709796041</v>
      </c>
      <c r="H398" s="37">
        <v>143.3599495176</v>
      </c>
      <c r="I398" s="34">
        <f t="shared" si="18"/>
        <v>0.4700080029020397</v>
      </c>
    </row>
    <row r="399" spans="1:9">
      <c r="A399" s="25" t="str">
        <f t="shared" si="16"/>
        <v>2016</v>
      </c>
      <c r="B399" s="25" t="s">
        <v>38</v>
      </c>
      <c r="C399" s="25" t="s">
        <v>2</v>
      </c>
      <c r="D399" s="39" t="s">
        <v>29</v>
      </c>
      <c r="E399" s="36">
        <v>0.96924183619000004</v>
      </c>
      <c r="F399" s="36">
        <v>0.49018900287</v>
      </c>
      <c r="G399" s="40">
        <f t="shared" si="17"/>
        <v>0.50574478377541732</v>
      </c>
      <c r="H399" s="37">
        <v>0.47905283331999998</v>
      </c>
      <c r="I399" s="34">
        <f t="shared" si="18"/>
        <v>0.49425521622458263</v>
      </c>
    </row>
    <row r="400" spans="1:9">
      <c r="A400" s="25" t="str">
        <f t="shared" si="16"/>
        <v>2016</v>
      </c>
      <c r="B400" s="25" t="s">
        <v>39</v>
      </c>
      <c r="C400" s="25" t="s">
        <v>0</v>
      </c>
      <c r="D400" s="31" t="s">
        <v>8</v>
      </c>
      <c r="E400" s="32">
        <v>5942.297359093699</v>
      </c>
      <c r="F400" s="32">
        <v>5064.4723825684496</v>
      </c>
      <c r="G400" s="40">
        <f t="shared" si="17"/>
        <v>0.85227515159908918</v>
      </c>
      <c r="H400" s="33">
        <v>877.82497652525001</v>
      </c>
      <c r="I400" s="34">
        <f t="shared" si="18"/>
        <v>0.14772484840091091</v>
      </c>
    </row>
    <row r="401" spans="1:9">
      <c r="A401" s="25" t="str">
        <f t="shared" si="16"/>
        <v>2016</v>
      </c>
      <c r="B401" s="25" t="s">
        <v>39</v>
      </c>
      <c r="C401" s="25" t="s">
        <v>0</v>
      </c>
      <c r="D401" s="35" t="s">
        <v>9</v>
      </c>
      <c r="E401" s="36">
        <v>501.21072622832003</v>
      </c>
      <c r="F401" s="36">
        <v>376.7345562937</v>
      </c>
      <c r="G401" s="40">
        <f t="shared" si="17"/>
        <v>0.75164903019669904</v>
      </c>
      <c r="H401" s="37">
        <v>124.47616993462</v>
      </c>
      <c r="I401" s="34">
        <f t="shared" si="18"/>
        <v>0.24835096980330088</v>
      </c>
    </row>
    <row r="402" spans="1:9">
      <c r="A402" s="25" t="str">
        <f t="shared" si="16"/>
        <v>2016</v>
      </c>
      <c r="B402" s="25" t="s">
        <v>39</v>
      </c>
      <c r="C402" s="25" t="s">
        <v>0</v>
      </c>
      <c r="D402" s="35" t="s">
        <v>10</v>
      </c>
      <c r="E402" s="36">
        <v>205.34458112350001</v>
      </c>
      <c r="F402" s="36">
        <v>201.07114245173</v>
      </c>
      <c r="G402" s="40">
        <f t="shared" si="17"/>
        <v>0.97918893866890089</v>
      </c>
      <c r="H402" s="37">
        <v>4.2734386717700001</v>
      </c>
      <c r="I402" s="34">
        <f t="shared" si="18"/>
        <v>2.0811061331099036E-2</v>
      </c>
    </row>
    <row r="403" spans="1:9">
      <c r="A403" s="25" t="str">
        <f t="shared" si="16"/>
        <v>2016</v>
      </c>
      <c r="B403" s="25" t="s">
        <v>39</v>
      </c>
      <c r="C403" s="25" t="s">
        <v>0</v>
      </c>
      <c r="D403" s="35" t="s">
        <v>11</v>
      </c>
      <c r="E403" s="36">
        <v>638.09794281798997</v>
      </c>
      <c r="F403" s="36">
        <v>574.01525246505003</v>
      </c>
      <c r="G403" s="40">
        <f t="shared" si="17"/>
        <v>0.89957232886547822</v>
      </c>
      <c r="H403" s="37">
        <v>64.082690352940006</v>
      </c>
      <c r="I403" s="34">
        <f t="shared" si="18"/>
        <v>0.10042767113452182</v>
      </c>
    </row>
    <row r="404" spans="1:9">
      <c r="A404" s="25" t="str">
        <f t="shared" si="16"/>
        <v>2016</v>
      </c>
      <c r="B404" s="25" t="s">
        <v>39</v>
      </c>
      <c r="C404" s="25" t="s">
        <v>0</v>
      </c>
      <c r="D404" s="35" t="s">
        <v>12</v>
      </c>
      <c r="E404" s="36">
        <v>45.632951664129997</v>
      </c>
      <c r="F404" s="36">
        <v>43.715626263440001</v>
      </c>
      <c r="G404" s="40">
        <f t="shared" si="17"/>
        <v>0.95798375229369348</v>
      </c>
      <c r="H404" s="37">
        <v>1.91732540069</v>
      </c>
      <c r="I404" s="34">
        <f t="shared" si="18"/>
        <v>4.2016247706306555E-2</v>
      </c>
    </row>
    <row r="405" spans="1:9">
      <c r="A405" s="25" t="str">
        <f t="shared" si="16"/>
        <v>2016</v>
      </c>
      <c r="B405" s="25" t="s">
        <v>39</v>
      </c>
      <c r="C405" s="25" t="s">
        <v>0</v>
      </c>
      <c r="D405" s="35" t="s">
        <v>13</v>
      </c>
      <c r="E405" s="36">
        <v>32.694136738940003</v>
      </c>
      <c r="F405" s="36">
        <v>30.12314063625</v>
      </c>
      <c r="G405" s="40">
        <f t="shared" si="17"/>
        <v>0.92136216584584585</v>
      </c>
      <c r="H405" s="37">
        <v>2.5709961026900001</v>
      </c>
      <c r="I405" s="34">
        <f t="shared" si="18"/>
        <v>7.8637834154154082E-2</v>
      </c>
    </row>
    <row r="406" spans="1:9">
      <c r="A406" s="25" t="str">
        <f t="shared" si="16"/>
        <v>2016</v>
      </c>
      <c r="B406" s="25" t="s">
        <v>39</v>
      </c>
      <c r="C406" s="25" t="s">
        <v>0</v>
      </c>
      <c r="D406" s="35" t="s">
        <v>14</v>
      </c>
      <c r="E406" s="36">
        <v>497.59077993764998</v>
      </c>
      <c r="F406" s="36">
        <v>401.00889040434998</v>
      </c>
      <c r="G406" s="40">
        <f t="shared" si="17"/>
        <v>0.80590096636155095</v>
      </c>
      <c r="H406" s="37">
        <v>96.5818895333</v>
      </c>
      <c r="I406" s="34">
        <f t="shared" si="18"/>
        <v>0.19409903363844899</v>
      </c>
    </row>
    <row r="407" spans="1:9">
      <c r="A407" s="25" t="str">
        <f t="shared" si="16"/>
        <v>2016</v>
      </c>
      <c r="B407" s="25" t="s">
        <v>39</v>
      </c>
      <c r="C407" s="25" t="s">
        <v>0</v>
      </c>
      <c r="D407" s="35" t="s">
        <v>15</v>
      </c>
      <c r="E407" s="36">
        <v>921.10487534305003</v>
      </c>
      <c r="F407" s="36">
        <v>764.19915017013</v>
      </c>
      <c r="G407" s="40">
        <f t="shared" si="17"/>
        <v>0.82965487495168977</v>
      </c>
      <c r="H407" s="37">
        <v>156.90572517292</v>
      </c>
      <c r="I407" s="34">
        <f t="shared" si="18"/>
        <v>0.17034512504831018</v>
      </c>
    </row>
    <row r="408" spans="1:9">
      <c r="A408" s="25" t="str">
        <f t="shared" si="16"/>
        <v>2016</v>
      </c>
      <c r="B408" s="25" t="s">
        <v>39</v>
      </c>
      <c r="C408" s="25" t="s">
        <v>0</v>
      </c>
      <c r="D408" s="35" t="s">
        <v>16</v>
      </c>
      <c r="E408" s="36">
        <v>368.47068623907001</v>
      </c>
      <c r="F408" s="36">
        <v>287.97567864633999</v>
      </c>
      <c r="G408" s="40">
        <f t="shared" si="17"/>
        <v>0.7815429813038004</v>
      </c>
      <c r="H408" s="37">
        <v>80.495007592730005</v>
      </c>
      <c r="I408" s="34">
        <f t="shared" si="18"/>
        <v>0.21845701869619957</v>
      </c>
    </row>
    <row r="409" spans="1:9">
      <c r="A409" s="25" t="str">
        <f t="shared" si="16"/>
        <v>2016</v>
      </c>
      <c r="B409" s="25" t="s">
        <v>39</v>
      </c>
      <c r="C409" s="25" t="s">
        <v>0</v>
      </c>
      <c r="D409" s="35" t="s">
        <v>17</v>
      </c>
      <c r="E409" s="36">
        <v>229.85882464392</v>
      </c>
      <c r="F409" s="36">
        <v>171.42507072089001</v>
      </c>
      <c r="G409" s="40">
        <f t="shared" si="17"/>
        <v>0.74578416115391188</v>
      </c>
      <c r="H409" s="37">
        <v>58.433753923029997</v>
      </c>
      <c r="I409" s="34">
        <f t="shared" si="18"/>
        <v>0.25421583884608812</v>
      </c>
    </row>
    <row r="410" spans="1:9">
      <c r="A410" s="25" t="str">
        <f t="shared" si="16"/>
        <v>2016</v>
      </c>
      <c r="B410" s="25" t="s">
        <v>39</v>
      </c>
      <c r="C410" s="25" t="s">
        <v>0</v>
      </c>
      <c r="D410" s="35" t="s">
        <v>18</v>
      </c>
      <c r="E410" s="36">
        <v>115.75566483604</v>
      </c>
      <c r="F410" s="36">
        <v>112.11208162325001</v>
      </c>
      <c r="G410" s="40">
        <f t="shared" si="17"/>
        <v>0.96852349975311469</v>
      </c>
      <c r="H410" s="37">
        <v>3.6435832127899999</v>
      </c>
      <c r="I410" s="34">
        <f t="shared" si="18"/>
        <v>3.1476500246885426E-2</v>
      </c>
    </row>
    <row r="411" spans="1:9">
      <c r="A411" s="25" t="str">
        <f t="shared" si="16"/>
        <v>2016</v>
      </c>
      <c r="B411" s="25" t="s">
        <v>39</v>
      </c>
      <c r="C411" s="25" t="s">
        <v>0</v>
      </c>
      <c r="D411" s="35" t="s">
        <v>19</v>
      </c>
      <c r="E411" s="36">
        <v>170.07645888158001</v>
      </c>
      <c r="F411" s="36">
        <v>166.72563826672999</v>
      </c>
      <c r="G411" s="40">
        <f t="shared" si="17"/>
        <v>0.98029815156733058</v>
      </c>
      <c r="H411" s="37">
        <v>3.3508206148499999</v>
      </c>
      <c r="I411" s="34">
        <f t="shared" si="18"/>
        <v>1.970184843266929E-2</v>
      </c>
    </row>
    <row r="412" spans="1:9">
      <c r="A412" s="25" t="str">
        <f t="shared" si="16"/>
        <v>2016</v>
      </c>
      <c r="B412" s="25" t="s">
        <v>39</v>
      </c>
      <c r="C412" s="25" t="s">
        <v>0</v>
      </c>
      <c r="D412" s="35" t="s">
        <v>20</v>
      </c>
      <c r="E412" s="36">
        <v>53.11874051225</v>
      </c>
      <c r="F412" s="36">
        <v>48.878240183359999</v>
      </c>
      <c r="G412" s="40">
        <f t="shared" si="17"/>
        <v>0.9201694112473906</v>
      </c>
      <c r="H412" s="37">
        <v>4.2405003288899996</v>
      </c>
      <c r="I412" s="34">
        <f t="shared" si="18"/>
        <v>7.9830588752609358E-2</v>
      </c>
    </row>
    <row r="413" spans="1:9">
      <c r="A413" s="25" t="str">
        <f t="shared" si="16"/>
        <v>2016</v>
      </c>
      <c r="B413" s="25" t="s">
        <v>39</v>
      </c>
      <c r="C413" s="25" t="s">
        <v>0</v>
      </c>
      <c r="D413" s="35" t="s">
        <v>21</v>
      </c>
      <c r="E413" s="36">
        <v>127.23021949052</v>
      </c>
      <c r="F413" s="36">
        <v>112.43526188749</v>
      </c>
      <c r="G413" s="40">
        <f t="shared" si="17"/>
        <v>0.88371506657557575</v>
      </c>
      <c r="H413" s="37">
        <v>14.794957603029999</v>
      </c>
      <c r="I413" s="34">
        <f t="shared" si="18"/>
        <v>0.11628493342442422</v>
      </c>
    </row>
    <row r="414" spans="1:9">
      <c r="A414" s="25" t="str">
        <f t="shared" si="16"/>
        <v>2016</v>
      </c>
      <c r="B414" s="25" t="s">
        <v>39</v>
      </c>
      <c r="C414" s="25" t="s">
        <v>0</v>
      </c>
      <c r="D414" s="35" t="s">
        <v>22</v>
      </c>
      <c r="E414" s="36">
        <v>119.01059779674</v>
      </c>
      <c r="F414" s="36">
        <v>103.66012273133001</v>
      </c>
      <c r="G414" s="40">
        <f t="shared" si="17"/>
        <v>0.8710158981670918</v>
      </c>
      <c r="H414" s="37">
        <v>15.35047506541</v>
      </c>
      <c r="I414" s="34">
        <f t="shared" si="18"/>
        <v>0.12898410183290826</v>
      </c>
    </row>
    <row r="415" spans="1:9">
      <c r="A415" s="25" t="str">
        <f t="shared" si="16"/>
        <v>2016</v>
      </c>
      <c r="B415" s="25" t="s">
        <v>39</v>
      </c>
      <c r="C415" s="25" t="s">
        <v>0</v>
      </c>
      <c r="D415" s="35" t="s">
        <v>23</v>
      </c>
      <c r="E415" s="36">
        <v>451.77500789141999</v>
      </c>
      <c r="F415" s="36">
        <v>434.27244724926999</v>
      </c>
      <c r="G415" s="40">
        <f t="shared" si="17"/>
        <v>0.96125823620956785</v>
      </c>
      <c r="H415" s="37">
        <v>17.502560642150002</v>
      </c>
      <c r="I415" s="34">
        <f t="shared" si="18"/>
        <v>3.8741763790432121E-2</v>
      </c>
    </row>
    <row r="416" spans="1:9">
      <c r="A416" s="25" t="str">
        <f t="shared" si="16"/>
        <v>2016</v>
      </c>
      <c r="B416" s="25" t="s">
        <v>39</v>
      </c>
      <c r="C416" s="25" t="s">
        <v>0</v>
      </c>
      <c r="D416" s="35" t="s">
        <v>24</v>
      </c>
      <c r="E416" s="36">
        <v>630.59759199616997</v>
      </c>
      <c r="F416" s="36">
        <v>599.45056115187003</v>
      </c>
      <c r="G416" s="40">
        <f t="shared" si="17"/>
        <v>0.95060712054782293</v>
      </c>
      <c r="H416" s="37">
        <v>31.147030844300001</v>
      </c>
      <c r="I416" s="34">
        <f t="shared" si="18"/>
        <v>4.939287945217713E-2</v>
      </c>
    </row>
    <row r="417" spans="1:9">
      <c r="A417" s="25" t="str">
        <f t="shared" si="16"/>
        <v>2016</v>
      </c>
      <c r="B417" s="25" t="s">
        <v>39</v>
      </c>
      <c r="C417" s="25" t="s">
        <v>0</v>
      </c>
      <c r="D417" s="35" t="s">
        <v>25</v>
      </c>
      <c r="E417" s="36">
        <v>333.36713327761998</v>
      </c>
      <c r="F417" s="36">
        <v>313.47593797574001</v>
      </c>
      <c r="G417" s="40">
        <f t="shared" si="17"/>
        <v>0.94033246437249984</v>
      </c>
      <c r="H417" s="37">
        <v>19.89119530188</v>
      </c>
      <c r="I417" s="34">
        <f t="shared" si="18"/>
        <v>5.9667535627500205E-2</v>
      </c>
    </row>
    <row r="418" spans="1:9">
      <c r="A418" s="25" t="str">
        <f t="shared" si="16"/>
        <v>2016</v>
      </c>
      <c r="B418" s="25" t="s">
        <v>39</v>
      </c>
      <c r="C418" s="25" t="s">
        <v>0</v>
      </c>
      <c r="D418" s="38" t="s">
        <v>26</v>
      </c>
      <c r="E418" s="36">
        <v>53.482248120500003</v>
      </c>
      <c r="F418" s="36">
        <v>43.264136819210002</v>
      </c>
      <c r="G418" s="40">
        <f t="shared" si="17"/>
        <v>0.80894387090333719</v>
      </c>
      <c r="H418" s="37">
        <v>10.21811130129</v>
      </c>
      <c r="I418" s="34">
        <f t="shared" si="18"/>
        <v>0.19105612909666278</v>
      </c>
    </row>
    <row r="419" spans="1:9">
      <c r="A419" s="25" t="str">
        <f t="shared" si="16"/>
        <v>2016</v>
      </c>
      <c r="B419" s="25" t="s">
        <v>39</v>
      </c>
      <c r="C419" s="25" t="s">
        <v>0</v>
      </c>
      <c r="D419" s="39" t="s">
        <v>27</v>
      </c>
      <c r="E419" s="36">
        <v>109.13327073089</v>
      </c>
      <c r="F419" s="36">
        <v>93.587271023659994</v>
      </c>
      <c r="G419" s="40">
        <f t="shared" si="17"/>
        <v>0.8575503180366999</v>
      </c>
      <c r="H419" s="37">
        <v>15.545999707229999</v>
      </c>
      <c r="I419" s="34">
        <f t="shared" si="18"/>
        <v>0.14244968196330002</v>
      </c>
    </row>
    <row r="420" spans="1:9">
      <c r="A420" s="25" t="str">
        <f t="shared" si="16"/>
        <v>2016</v>
      </c>
      <c r="B420" s="25" t="s">
        <v>39</v>
      </c>
      <c r="C420" s="25" t="s">
        <v>0</v>
      </c>
      <c r="D420" s="39" t="s">
        <v>28</v>
      </c>
      <c r="E420" s="36">
        <v>336.82600972721002</v>
      </c>
      <c r="F420" s="36">
        <v>184.56893696108</v>
      </c>
      <c r="G420" s="40">
        <f t="shared" si="17"/>
        <v>0.54796521536611564</v>
      </c>
      <c r="H420" s="37">
        <v>152.25707276612999</v>
      </c>
      <c r="I420" s="34">
        <f t="shared" si="18"/>
        <v>0.4520347846338843</v>
      </c>
    </row>
    <row r="421" spans="1:9">
      <c r="A421" s="25" t="str">
        <f t="shared" si="16"/>
        <v>2016</v>
      </c>
      <c r="B421" s="25" t="s">
        <v>39</v>
      </c>
      <c r="C421" s="25" t="s">
        <v>0</v>
      </c>
      <c r="D421" s="39" t="s">
        <v>29</v>
      </c>
      <c r="E421" s="36">
        <v>1.91891109619</v>
      </c>
      <c r="F421" s="36">
        <v>1.7732386435800001</v>
      </c>
      <c r="G421" s="40">
        <f t="shared" si="17"/>
        <v>0.92408587719398116</v>
      </c>
      <c r="H421" s="37">
        <v>0.14567245261</v>
      </c>
      <c r="I421" s="34">
        <f t="shared" si="18"/>
        <v>7.5914122806018905E-2</v>
      </c>
    </row>
    <row r="422" spans="1:9">
      <c r="A422" s="25" t="str">
        <f t="shared" si="16"/>
        <v>2016</v>
      </c>
      <c r="B422" s="25" t="s">
        <v>39</v>
      </c>
      <c r="C422" s="25" t="s">
        <v>1</v>
      </c>
      <c r="D422" s="31" t="s">
        <v>8</v>
      </c>
      <c r="E422" s="32">
        <v>3499.3015389153488</v>
      </c>
      <c r="F422" s="32">
        <v>3008.668208157309</v>
      </c>
      <c r="G422" s="40">
        <f t="shared" si="17"/>
        <v>0.85979106821696838</v>
      </c>
      <c r="H422" s="33">
        <v>490.63333075804002</v>
      </c>
      <c r="I422" s="34">
        <f t="shared" si="18"/>
        <v>0.1402089317830317</v>
      </c>
    </row>
    <row r="423" spans="1:9">
      <c r="A423" s="25" t="str">
        <f t="shared" si="16"/>
        <v>2016</v>
      </c>
      <c r="B423" s="25" t="s">
        <v>39</v>
      </c>
      <c r="C423" s="25" t="s">
        <v>1</v>
      </c>
      <c r="D423" s="35" t="s">
        <v>9</v>
      </c>
      <c r="E423" s="36">
        <v>385.29035862996</v>
      </c>
      <c r="F423" s="36">
        <v>286.42614402683</v>
      </c>
      <c r="G423" s="40">
        <f t="shared" si="17"/>
        <v>0.74340335181322037</v>
      </c>
      <c r="H423" s="37">
        <v>98.864214603129994</v>
      </c>
      <c r="I423" s="34">
        <f t="shared" si="18"/>
        <v>0.25659664818677963</v>
      </c>
    </row>
    <row r="424" spans="1:9">
      <c r="A424" s="25" t="str">
        <f t="shared" si="16"/>
        <v>2016</v>
      </c>
      <c r="B424" s="25" t="s">
        <v>39</v>
      </c>
      <c r="C424" s="25" t="s">
        <v>1</v>
      </c>
      <c r="D424" s="35" t="s">
        <v>10</v>
      </c>
      <c r="E424" s="36">
        <v>184.66253057028999</v>
      </c>
      <c r="F424" s="36">
        <v>180.81209522327001</v>
      </c>
      <c r="G424" s="40">
        <f t="shared" si="17"/>
        <v>0.97914880005635818</v>
      </c>
      <c r="H424" s="37">
        <v>3.8504353470199999</v>
      </c>
      <c r="I424" s="34">
        <f t="shared" si="18"/>
        <v>2.0851199943641891E-2</v>
      </c>
    </row>
    <row r="425" spans="1:9">
      <c r="A425" s="25" t="str">
        <f t="shared" si="16"/>
        <v>2016</v>
      </c>
      <c r="B425" s="25" t="s">
        <v>39</v>
      </c>
      <c r="C425" s="25" t="s">
        <v>1</v>
      </c>
      <c r="D425" s="35" t="s">
        <v>11</v>
      </c>
      <c r="E425" s="36">
        <v>475.95469711690998</v>
      </c>
      <c r="F425" s="36">
        <v>437.17222462500001</v>
      </c>
      <c r="G425" s="40">
        <f t="shared" si="17"/>
        <v>0.91851646232964113</v>
      </c>
      <c r="H425" s="37">
        <v>38.782472491909999</v>
      </c>
      <c r="I425" s="34">
        <f t="shared" si="18"/>
        <v>8.1483537670358902E-2</v>
      </c>
    </row>
    <row r="426" spans="1:9">
      <c r="A426" s="25" t="str">
        <f t="shared" si="16"/>
        <v>2016</v>
      </c>
      <c r="B426" s="25" t="s">
        <v>39</v>
      </c>
      <c r="C426" s="25" t="s">
        <v>1</v>
      </c>
      <c r="D426" s="35" t="s">
        <v>12</v>
      </c>
      <c r="E426" s="36">
        <v>41.81076300206</v>
      </c>
      <c r="F426" s="36">
        <v>39.893437601370003</v>
      </c>
      <c r="G426" s="40">
        <f t="shared" si="17"/>
        <v>0.95414277896350441</v>
      </c>
      <c r="H426" s="37">
        <v>1.91732540069</v>
      </c>
      <c r="I426" s="34">
        <f t="shared" si="18"/>
        <v>4.5857221036495657E-2</v>
      </c>
    </row>
    <row r="427" spans="1:9">
      <c r="A427" s="25" t="str">
        <f t="shared" si="16"/>
        <v>2016</v>
      </c>
      <c r="B427" s="25" t="s">
        <v>39</v>
      </c>
      <c r="C427" s="25" t="s">
        <v>1</v>
      </c>
      <c r="D427" s="35" t="s">
        <v>13</v>
      </c>
      <c r="E427" s="36">
        <v>24.941610089219999</v>
      </c>
      <c r="F427" s="36">
        <v>23.14058562848</v>
      </c>
      <c r="G427" s="40">
        <f t="shared" si="17"/>
        <v>0.92779036901397083</v>
      </c>
      <c r="H427" s="37">
        <v>1.8010244607400001</v>
      </c>
      <c r="I427" s="34">
        <f t="shared" si="18"/>
        <v>7.2209630986029241E-2</v>
      </c>
    </row>
    <row r="428" spans="1:9">
      <c r="A428" s="25" t="str">
        <f t="shared" si="16"/>
        <v>2016</v>
      </c>
      <c r="B428" s="25" t="s">
        <v>39</v>
      </c>
      <c r="C428" s="25" t="s">
        <v>1</v>
      </c>
      <c r="D428" s="35" t="s">
        <v>14</v>
      </c>
      <c r="E428" s="36">
        <v>456.54567523602998</v>
      </c>
      <c r="F428" s="36">
        <v>362.92848545700002</v>
      </c>
      <c r="G428" s="40">
        <f t="shared" si="17"/>
        <v>0.79494452612954725</v>
      </c>
      <c r="H428" s="37">
        <v>93.617189779029999</v>
      </c>
      <c r="I428" s="34">
        <f t="shared" si="18"/>
        <v>0.20505547387045286</v>
      </c>
    </row>
    <row r="429" spans="1:9">
      <c r="A429" s="25" t="str">
        <f t="shared" si="16"/>
        <v>2016</v>
      </c>
      <c r="B429" s="25" t="s">
        <v>39</v>
      </c>
      <c r="C429" s="25" t="s">
        <v>1</v>
      </c>
      <c r="D429" s="35" t="s">
        <v>15</v>
      </c>
      <c r="E429" s="36">
        <v>514.83741311409995</v>
      </c>
      <c r="F429" s="36">
        <v>425.73308094137002</v>
      </c>
      <c r="G429" s="40">
        <f t="shared" si="17"/>
        <v>0.82692723974008797</v>
      </c>
      <c r="H429" s="37">
        <v>89.104332172729997</v>
      </c>
      <c r="I429" s="34">
        <f t="shared" si="18"/>
        <v>0.1730727602599122</v>
      </c>
    </row>
    <row r="430" spans="1:9">
      <c r="A430" s="25" t="str">
        <f t="shared" si="16"/>
        <v>2016</v>
      </c>
      <c r="B430" s="25" t="s">
        <v>39</v>
      </c>
      <c r="C430" s="25" t="s">
        <v>1</v>
      </c>
      <c r="D430" s="35" t="s">
        <v>16</v>
      </c>
      <c r="E430" s="36">
        <v>304.14929658314998</v>
      </c>
      <c r="F430" s="36">
        <v>236.18732291228</v>
      </c>
      <c r="G430" s="40">
        <f t="shared" si="17"/>
        <v>0.77655061368096845</v>
      </c>
      <c r="H430" s="37">
        <v>67.961973670869995</v>
      </c>
      <c r="I430" s="34">
        <f t="shared" si="18"/>
        <v>0.22344938631903161</v>
      </c>
    </row>
    <row r="431" spans="1:9">
      <c r="A431" s="25" t="str">
        <f t="shared" si="16"/>
        <v>2016</v>
      </c>
      <c r="B431" s="25" t="s">
        <v>39</v>
      </c>
      <c r="C431" s="25" t="s">
        <v>1</v>
      </c>
      <c r="D431" s="35" t="s">
        <v>17</v>
      </c>
      <c r="E431" s="36">
        <v>95.139368565360002</v>
      </c>
      <c r="F431" s="36">
        <v>75.002318257919995</v>
      </c>
      <c r="G431" s="40">
        <f t="shared" si="17"/>
        <v>0.78834156027001578</v>
      </c>
      <c r="H431" s="37">
        <v>20.137050307439999</v>
      </c>
      <c r="I431" s="34">
        <f t="shared" si="18"/>
        <v>0.21165843972998416</v>
      </c>
    </row>
    <row r="432" spans="1:9">
      <c r="A432" s="25" t="str">
        <f t="shared" si="16"/>
        <v>2016</v>
      </c>
      <c r="B432" s="25" t="s">
        <v>39</v>
      </c>
      <c r="C432" s="25" t="s">
        <v>1</v>
      </c>
      <c r="D432" s="35" t="s">
        <v>18</v>
      </c>
      <c r="E432" s="36">
        <v>77.098019037710003</v>
      </c>
      <c r="F432" s="36">
        <v>75.066239705539999</v>
      </c>
      <c r="G432" s="40">
        <f t="shared" si="17"/>
        <v>0.9736468023753474</v>
      </c>
      <c r="H432" s="37">
        <v>2.0317793321700002</v>
      </c>
      <c r="I432" s="34">
        <f t="shared" si="18"/>
        <v>2.6353197624652599E-2</v>
      </c>
    </row>
    <row r="433" spans="1:9">
      <c r="A433" s="25" t="str">
        <f t="shared" si="16"/>
        <v>2016</v>
      </c>
      <c r="B433" s="25" t="s">
        <v>39</v>
      </c>
      <c r="C433" s="25" t="s">
        <v>1</v>
      </c>
      <c r="D433" s="35" t="s">
        <v>19</v>
      </c>
      <c r="E433" s="36">
        <v>80.298434286870005</v>
      </c>
      <c r="F433" s="36">
        <v>78.44330676509</v>
      </c>
      <c r="G433" s="40">
        <f t="shared" si="17"/>
        <v>0.97689708973462086</v>
      </c>
      <c r="H433" s="37">
        <v>1.8551275217800001</v>
      </c>
      <c r="I433" s="34">
        <f t="shared" si="18"/>
        <v>2.3102910265379126E-2</v>
      </c>
    </row>
    <row r="434" spans="1:9">
      <c r="A434" s="25" t="str">
        <f t="shared" si="16"/>
        <v>2016</v>
      </c>
      <c r="B434" s="25" t="s">
        <v>39</v>
      </c>
      <c r="C434" s="25" t="s">
        <v>1</v>
      </c>
      <c r="D434" s="35" t="s">
        <v>20</v>
      </c>
      <c r="E434" s="36">
        <v>31.983129744839999</v>
      </c>
      <c r="F434" s="36">
        <v>29.598847114230001</v>
      </c>
      <c r="G434" s="40">
        <f t="shared" si="17"/>
        <v>0.92545186635480325</v>
      </c>
      <c r="H434" s="37">
        <v>2.38428263061</v>
      </c>
      <c r="I434" s="34">
        <f t="shared" si="18"/>
        <v>7.454813364519676E-2</v>
      </c>
    </row>
    <row r="435" spans="1:9">
      <c r="A435" s="25" t="str">
        <f t="shared" si="16"/>
        <v>2016</v>
      </c>
      <c r="B435" s="25" t="s">
        <v>39</v>
      </c>
      <c r="C435" s="25" t="s">
        <v>1</v>
      </c>
      <c r="D435" s="35" t="s">
        <v>21</v>
      </c>
      <c r="E435" s="36">
        <v>67.528180920769998</v>
      </c>
      <c r="F435" s="36">
        <v>60.834895272970002</v>
      </c>
      <c r="G435" s="40">
        <f t="shared" si="17"/>
        <v>0.90088159407621027</v>
      </c>
      <c r="H435" s="37">
        <v>6.6932856477999998</v>
      </c>
      <c r="I435" s="34">
        <f t="shared" si="18"/>
        <v>9.9118405923789815E-2</v>
      </c>
    </row>
    <row r="436" spans="1:9">
      <c r="A436" s="25" t="str">
        <f t="shared" si="16"/>
        <v>2016</v>
      </c>
      <c r="B436" s="25" t="s">
        <v>39</v>
      </c>
      <c r="C436" s="25" t="s">
        <v>1</v>
      </c>
      <c r="D436" s="35" t="s">
        <v>22</v>
      </c>
      <c r="E436" s="36">
        <v>65.024576098829996</v>
      </c>
      <c r="F436" s="36">
        <v>55.674268973739999</v>
      </c>
      <c r="G436" s="40">
        <f t="shared" si="17"/>
        <v>0.85620348972550642</v>
      </c>
      <c r="H436" s="37">
        <v>9.3503071250899996</v>
      </c>
      <c r="I436" s="34">
        <f t="shared" si="18"/>
        <v>0.14379651027449361</v>
      </c>
    </row>
    <row r="437" spans="1:9">
      <c r="A437" s="25" t="str">
        <f t="shared" si="16"/>
        <v>2016</v>
      </c>
      <c r="B437" s="25" t="s">
        <v>39</v>
      </c>
      <c r="C437" s="25" t="s">
        <v>1</v>
      </c>
      <c r="D437" s="35" t="s">
        <v>23</v>
      </c>
      <c r="E437" s="36">
        <v>272.04169223289</v>
      </c>
      <c r="F437" s="36">
        <v>263.33646845741998</v>
      </c>
      <c r="G437" s="40">
        <f t="shared" si="17"/>
        <v>0.96800040573186252</v>
      </c>
      <c r="H437" s="37">
        <v>8.7052237754699995</v>
      </c>
      <c r="I437" s="34">
        <f t="shared" si="18"/>
        <v>3.1999594268137449E-2</v>
      </c>
    </row>
    <row r="438" spans="1:9">
      <c r="A438" s="25" t="str">
        <f t="shared" si="16"/>
        <v>2016</v>
      </c>
      <c r="B438" s="25" t="s">
        <v>39</v>
      </c>
      <c r="C438" s="25" t="s">
        <v>1</v>
      </c>
      <c r="D438" s="35" t="s">
        <v>24</v>
      </c>
      <c r="E438" s="36">
        <v>185.12042563155001</v>
      </c>
      <c r="F438" s="36">
        <v>171.44907972805001</v>
      </c>
      <c r="G438" s="40">
        <f t="shared" si="17"/>
        <v>0.92614890627622892</v>
      </c>
      <c r="H438" s="37">
        <v>13.671345903500001</v>
      </c>
      <c r="I438" s="34">
        <f t="shared" si="18"/>
        <v>7.3851093723771119E-2</v>
      </c>
    </row>
    <row r="439" spans="1:9">
      <c r="A439" s="25" t="str">
        <f t="shared" si="16"/>
        <v>2016</v>
      </c>
      <c r="B439" s="25" t="s">
        <v>39</v>
      </c>
      <c r="C439" s="25" t="s">
        <v>1</v>
      </c>
      <c r="D439" s="35" t="s">
        <v>25</v>
      </c>
      <c r="E439" s="36">
        <v>97.389018247419997</v>
      </c>
      <c r="F439" s="36">
        <v>92.43512336005</v>
      </c>
      <c r="G439" s="40">
        <f t="shared" si="17"/>
        <v>0.94913292097488378</v>
      </c>
      <c r="H439" s="37">
        <v>4.9538948873699997</v>
      </c>
      <c r="I439" s="34">
        <f t="shared" si="18"/>
        <v>5.0867079025116231E-2</v>
      </c>
    </row>
    <row r="440" spans="1:9">
      <c r="A440" s="25" t="str">
        <f t="shared" si="16"/>
        <v>2016</v>
      </c>
      <c r="B440" s="25" t="s">
        <v>39</v>
      </c>
      <c r="C440" s="25" t="s">
        <v>1</v>
      </c>
      <c r="D440" s="38" t="s">
        <v>26</v>
      </c>
      <c r="E440" s="36">
        <v>32.696679744180003</v>
      </c>
      <c r="F440" s="36">
        <v>25.502713012099999</v>
      </c>
      <c r="G440" s="40">
        <f t="shared" si="17"/>
        <v>0.77997867708997193</v>
      </c>
      <c r="H440" s="37">
        <v>7.1939667320799998</v>
      </c>
      <c r="I440" s="34">
        <f t="shared" si="18"/>
        <v>0.22002132291002799</v>
      </c>
    </row>
    <row r="441" spans="1:9">
      <c r="A441" s="25" t="str">
        <f t="shared" si="16"/>
        <v>2016</v>
      </c>
      <c r="B441" s="25" t="s">
        <v>39</v>
      </c>
      <c r="C441" s="25" t="s">
        <v>1</v>
      </c>
      <c r="D441" s="39" t="s">
        <v>27</v>
      </c>
      <c r="E441" s="36">
        <v>74.737384758139996</v>
      </c>
      <c r="F441" s="36">
        <v>65.9406351712</v>
      </c>
      <c r="G441" s="40">
        <f t="shared" si="17"/>
        <v>0.88229786718644976</v>
      </c>
      <c r="H441" s="37">
        <v>8.7967495869400008</v>
      </c>
      <c r="I441" s="34">
        <f t="shared" si="18"/>
        <v>0.11770213281355026</v>
      </c>
    </row>
    <row r="442" spans="1:9">
      <c r="A442" s="25" t="str">
        <f t="shared" si="16"/>
        <v>2016</v>
      </c>
      <c r="B442" s="25" t="s">
        <v>39</v>
      </c>
      <c r="C442" s="25" t="s">
        <v>1</v>
      </c>
      <c r="D442" s="39" t="s">
        <v>28</v>
      </c>
      <c r="E442" s="36">
        <v>30.77034588563</v>
      </c>
      <c r="F442" s="36">
        <v>21.80899650396</v>
      </c>
      <c r="G442" s="40">
        <f t="shared" si="17"/>
        <v>0.70876669976417062</v>
      </c>
      <c r="H442" s="37">
        <v>8.9613493816700007</v>
      </c>
      <c r="I442" s="34">
        <f t="shared" si="18"/>
        <v>0.29123330023582944</v>
      </c>
    </row>
    <row r="443" spans="1:9">
      <c r="A443" s="25" t="str">
        <f t="shared" si="16"/>
        <v>2016</v>
      </c>
      <c r="B443" s="25" t="s">
        <v>39</v>
      </c>
      <c r="C443" s="25" t="s">
        <v>1</v>
      </c>
      <c r="D443" s="39" t="s">
        <v>29</v>
      </c>
      <c r="E443" s="36">
        <v>1.28193941944</v>
      </c>
      <c r="F443" s="36">
        <v>1.28193941944</v>
      </c>
      <c r="G443" s="40">
        <f t="shared" si="17"/>
        <v>1</v>
      </c>
      <c r="H443" s="37">
        <v>0</v>
      </c>
      <c r="I443" s="34">
        <f t="shared" si="18"/>
        <v>0</v>
      </c>
    </row>
    <row r="444" spans="1:9">
      <c r="A444" s="25" t="str">
        <f t="shared" si="16"/>
        <v>2016</v>
      </c>
      <c r="B444" s="25" t="s">
        <v>39</v>
      </c>
      <c r="C444" s="25" t="s">
        <v>2</v>
      </c>
      <c r="D444" s="31" t="s">
        <v>8</v>
      </c>
      <c r="E444" s="32">
        <v>2442.9958201783502</v>
      </c>
      <c r="F444" s="32">
        <v>2055.8041744111401</v>
      </c>
      <c r="G444" s="40">
        <f t="shared" si="17"/>
        <v>0.84150949315216461</v>
      </c>
      <c r="H444" s="33">
        <v>387.19164576720999</v>
      </c>
      <c r="I444" s="34">
        <f t="shared" si="18"/>
        <v>0.15849050684783536</v>
      </c>
    </row>
    <row r="445" spans="1:9">
      <c r="A445" s="25" t="str">
        <f t="shared" si="16"/>
        <v>2016</v>
      </c>
      <c r="B445" s="25" t="s">
        <v>39</v>
      </c>
      <c r="C445" s="25" t="s">
        <v>2</v>
      </c>
      <c r="D445" s="35" t="s">
        <v>9</v>
      </c>
      <c r="E445" s="36">
        <v>115.92036759836</v>
      </c>
      <c r="F445" s="36">
        <v>90.308412266869993</v>
      </c>
      <c r="G445" s="40">
        <f t="shared" si="17"/>
        <v>0.7790556063432259</v>
      </c>
      <c r="H445" s="37">
        <v>25.611955331490002</v>
      </c>
      <c r="I445" s="34">
        <f t="shared" si="18"/>
        <v>0.22094439365677399</v>
      </c>
    </row>
    <row r="446" spans="1:9">
      <c r="A446" s="25" t="str">
        <f t="shared" si="16"/>
        <v>2016</v>
      </c>
      <c r="B446" s="25" t="s">
        <v>39</v>
      </c>
      <c r="C446" s="25" t="s">
        <v>2</v>
      </c>
      <c r="D446" s="35" t="s">
        <v>10</v>
      </c>
      <c r="E446" s="36">
        <v>20.682050553210001</v>
      </c>
      <c r="F446" s="36">
        <v>20.259047228459998</v>
      </c>
      <c r="G446" s="40">
        <f t="shared" si="17"/>
        <v>0.97954732178699033</v>
      </c>
      <c r="H446" s="37">
        <v>0.42300332475000002</v>
      </c>
      <c r="I446" s="34">
        <f t="shared" si="18"/>
        <v>2.0452678213009536E-2</v>
      </c>
    </row>
    <row r="447" spans="1:9">
      <c r="A447" s="25" t="str">
        <f t="shared" si="16"/>
        <v>2016</v>
      </c>
      <c r="B447" s="25" t="s">
        <v>39</v>
      </c>
      <c r="C447" s="25" t="s">
        <v>2</v>
      </c>
      <c r="D447" s="35" t="s">
        <v>11</v>
      </c>
      <c r="E447" s="36">
        <v>162.14324570107999</v>
      </c>
      <c r="F447" s="36">
        <v>136.84302784005001</v>
      </c>
      <c r="G447" s="40">
        <f t="shared" si="17"/>
        <v>0.84396378799723593</v>
      </c>
      <c r="H447" s="37">
        <v>25.300217861029999</v>
      </c>
      <c r="I447" s="34">
        <f t="shared" si="18"/>
        <v>0.15603621200276419</v>
      </c>
    </row>
    <row r="448" spans="1:9">
      <c r="A448" s="25" t="str">
        <f t="shared" si="16"/>
        <v>2016</v>
      </c>
      <c r="B448" s="25" t="s">
        <v>39</v>
      </c>
      <c r="C448" s="25" t="s">
        <v>2</v>
      </c>
      <c r="D448" s="35" t="s">
        <v>12</v>
      </c>
      <c r="E448" s="36">
        <v>3.8221886620699999</v>
      </c>
      <c r="F448" s="36">
        <v>3.8221886620699999</v>
      </c>
      <c r="G448" s="40">
        <f t="shared" si="17"/>
        <v>1</v>
      </c>
      <c r="H448" s="37">
        <v>0</v>
      </c>
      <c r="I448" s="34">
        <f t="shared" si="18"/>
        <v>0</v>
      </c>
    </row>
    <row r="449" spans="1:9">
      <c r="A449" s="25" t="str">
        <f t="shared" si="16"/>
        <v>2016</v>
      </c>
      <c r="B449" s="25" t="s">
        <v>39</v>
      </c>
      <c r="C449" s="25" t="s">
        <v>2</v>
      </c>
      <c r="D449" s="35" t="s">
        <v>13</v>
      </c>
      <c r="E449" s="36">
        <v>7.7525266497200001</v>
      </c>
      <c r="F449" s="36">
        <v>6.9825550077700003</v>
      </c>
      <c r="G449" s="40">
        <f t="shared" si="17"/>
        <v>0.90068120024098086</v>
      </c>
      <c r="H449" s="37">
        <v>0.76997164195000001</v>
      </c>
      <c r="I449" s="34">
        <f t="shared" si="18"/>
        <v>9.9318799759019111E-2</v>
      </c>
    </row>
    <row r="450" spans="1:9">
      <c r="A450" s="25" t="str">
        <f t="shared" si="16"/>
        <v>2016</v>
      </c>
      <c r="B450" s="25" t="s">
        <v>39</v>
      </c>
      <c r="C450" s="25" t="s">
        <v>2</v>
      </c>
      <c r="D450" s="35" t="s">
        <v>14</v>
      </c>
      <c r="E450" s="36">
        <v>41.045104701619998</v>
      </c>
      <c r="F450" s="36">
        <v>38.080404947349997</v>
      </c>
      <c r="G450" s="40">
        <f t="shared" si="17"/>
        <v>0.92776971149611931</v>
      </c>
      <c r="H450" s="37">
        <v>2.9646997542700002</v>
      </c>
      <c r="I450" s="34">
        <f t="shared" si="18"/>
        <v>7.2230288503880635E-2</v>
      </c>
    </row>
    <row r="451" spans="1:9">
      <c r="A451" s="25" t="str">
        <f t="shared" si="16"/>
        <v>2016</v>
      </c>
      <c r="B451" s="25" t="s">
        <v>39</v>
      </c>
      <c r="C451" s="25" t="s">
        <v>2</v>
      </c>
      <c r="D451" s="35" t="s">
        <v>15</v>
      </c>
      <c r="E451" s="36">
        <v>406.26746222895002</v>
      </c>
      <c r="F451" s="36">
        <v>338.46606922875998</v>
      </c>
      <c r="G451" s="40">
        <f t="shared" si="17"/>
        <v>0.83311143691349587</v>
      </c>
      <c r="H451" s="37">
        <v>67.801393000190004</v>
      </c>
      <c r="I451" s="34">
        <f t="shared" si="18"/>
        <v>0.16688856308650399</v>
      </c>
    </row>
    <row r="452" spans="1:9">
      <c r="A452" s="25" t="str">
        <f t="shared" ref="A452:A515" si="19">MID(B452,5,8)</f>
        <v>2016</v>
      </c>
      <c r="B452" s="25" t="s">
        <v>39</v>
      </c>
      <c r="C452" s="25" t="s">
        <v>2</v>
      </c>
      <c r="D452" s="35" t="s">
        <v>16</v>
      </c>
      <c r="E452" s="36">
        <v>64.321389655920001</v>
      </c>
      <c r="F452" s="36">
        <v>51.788355734059998</v>
      </c>
      <c r="G452" s="40">
        <f t="shared" si="17"/>
        <v>0.80514982669211521</v>
      </c>
      <c r="H452" s="37">
        <v>12.53303392186</v>
      </c>
      <c r="I452" s="34">
        <f t="shared" si="18"/>
        <v>0.19485017330788479</v>
      </c>
    </row>
    <row r="453" spans="1:9">
      <c r="A453" s="25" t="str">
        <f t="shared" si="19"/>
        <v>2016</v>
      </c>
      <c r="B453" s="25" t="s">
        <v>39</v>
      </c>
      <c r="C453" s="25" t="s">
        <v>2</v>
      </c>
      <c r="D453" s="35" t="s">
        <v>17</v>
      </c>
      <c r="E453" s="36">
        <v>134.71945607856</v>
      </c>
      <c r="F453" s="36">
        <v>96.422752462969996</v>
      </c>
      <c r="G453" s="40">
        <f t="shared" ref="G453:G516" si="20">F453/$E453</f>
        <v>0.71572997152499074</v>
      </c>
      <c r="H453" s="37">
        <v>38.296703615589998</v>
      </c>
      <c r="I453" s="34">
        <f t="shared" ref="I453:I516" si="21">H453/$E453</f>
        <v>0.28427002847500915</v>
      </c>
    </row>
    <row r="454" spans="1:9">
      <c r="A454" s="25" t="str">
        <f t="shared" si="19"/>
        <v>2016</v>
      </c>
      <c r="B454" s="25" t="s">
        <v>39</v>
      </c>
      <c r="C454" s="25" t="s">
        <v>2</v>
      </c>
      <c r="D454" s="35" t="s">
        <v>18</v>
      </c>
      <c r="E454" s="36">
        <v>38.657645798330002</v>
      </c>
      <c r="F454" s="36">
        <v>37.04584191771</v>
      </c>
      <c r="G454" s="40">
        <f t="shared" si="20"/>
        <v>0.95830568966800267</v>
      </c>
      <c r="H454" s="37">
        <v>1.6118038806199999</v>
      </c>
      <c r="I454" s="34">
        <f t="shared" si="21"/>
        <v>4.1694310331997234E-2</v>
      </c>
    </row>
    <row r="455" spans="1:9">
      <c r="A455" s="25" t="str">
        <f t="shared" si="19"/>
        <v>2016</v>
      </c>
      <c r="B455" s="25" t="s">
        <v>39</v>
      </c>
      <c r="C455" s="25" t="s">
        <v>2</v>
      </c>
      <c r="D455" s="35" t="s">
        <v>19</v>
      </c>
      <c r="E455" s="36">
        <v>89.778024594710004</v>
      </c>
      <c r="F455" s="36">
        <v>88.282331501640002</v>
      </c>
      <c r="G455" s="40">
        <f t="shared" si="20"/>
        <v>0.98334009798252864</v>
      </c>
      <c r="H455" s="37">
        <v>1.4956930930700001</v>
      </c>
      <c r="I455" s="34">
        <f t="shared" si="21"/>
        <v>1.6659902017471331E-2</v>
      </c>
    </row>
    <row r="456" spans="1:9">
      <c r="A456" s="25" t="str">
        <f t="shared" si="19"/>
        <v>2016</v>
      </c>
      <c r="B456" s="25" t="s">
        <v>39</v>
      </c>
      <c r="C456" s="25" t="s">
        <v>2</v>
      </c>
      <c r="D456" s="35" t="s">
        <v>20</v>
      </c>
      <c r="E456" s="36">
        <v>21.13561076741</v>
      </c>
      <c r="F456" s="36">
        <v>19.279393069129998</v>
      </c>
      <c r="G456" s="40">
        <f t="shared" si="20"/>
        <v>0.91217581934550995</v>
      </c>
      <c r="H456" s="37">
        <v>1.8562176982800001</v>
      </c>
      <c r="I456" s="34">
        <f t="shared" si="21"/>
        <v>8.7824180654490006E-2</v>
      </c>
    </row>
    <row r="457" spans="1:9">
      <c r="A457" s="25" t="str">
        <f t="shared" si="19"/>
        <v>2016</v>
      </c>
      <c r="B457" s="25" t="s">
        <v>39</v>
      </c>
      <c r="C457" s="25" t="s">
        <v>2</v>
      </c>
      <c r="D457" s="35" t="s">
        <v>21</v>
      </c>
      <c r="E457" s="36">
        <v>59.702038569750002</v>
      </c>
      <c r="F457" s="36">
        <v>51.600366614519999</v>
      </c>
      <c r="G457" s="40">
        <f t="shared" si="20"/>
        <v>0.86429823588410959</v>
      </c>
      <c r="H457" s="37">
        <v>8.1016719552299996</v>
      </c>
      <c r="I457" s="34">
        <f t="shared" si="21"/>
        <v>0.1357017641158903</v>
      </c>
    </row>
    <row r="458" spans="1:9">
      <c r="A458" s="25" t="str">
        <f t="shared" si="19"/>
        <v>2016</v>
      </c>
      <c r="B458" s="25" t="s">
        <v>39</v>
      </c>
      <c r="C458" s="25" t="s">
        <v>2</v>
      </c>
      <c r="D458" s="35" t="s">
        <v>22</v>
      </c>
      <c r="E458" s="36">
        <v>53.986021697909997</v>
      </c>
      <c r="F458" s="36">
        <v>47.98585375759</v>
      </c>
      <c r="G458" s="40">
        <f t="shared" si="20"/>
        <v>0.88885700869207984</v>
      </c>
      <c r="H458" s="37">
        <v>6.0001679403199999</v>
      </c>
      <c r="I458" s="34">
        <f t="shared" si="21"/>
        <v>0.11114299130792016</v>
      </c>
    </row>
    <row r="459" spans="1:9">
      <c r="A459" s="25" t="str">
        <f t="shared" si="19"/>
        <v>2016</v>
      </c>
      <c r="B459" s="25" t="s">
        <v>39</v>
      </c>
      <c r="C459" s="25" t="s">
        <v>2</v>
      </c>
      <c r="D459" s="35" t="s">
        <v>23</v>
      </c>
      <c r="E459" s="36">
        <v>179.73331565852999</v>
      </c>
      <c r="F459" s="36">
        <v>170.93597879185</v>
      </c>
      <c r="G459" s="40">
        <f t="shared" si="20"/>
        <v>0.95105338799071737</v>
      </c>
      <c r="H459" s="37">
        <v>8.7973368666800003</v>
      </c>
      <c r="I459" s="34">
        <f t="shared" si="21"/>
        <v>4.8946612009282686E-2</v>
      </c>
    </row>
    <row r="460" spans="1:9">
      <c r="A460" s="25" t="str">
        <f t="shared" si="19"/>
        <v>2016</v>
      </c>
      <c r="B460" s="25" t="s">
        <v>39</v>
      </c>
      <c r="C460" s="25" t="s">
        <v>2</v>
      </c>
      <c r="D460" s="35" t="s">
        <v>24</v>
      </c>
      <c r="E460" s="36">
        <v>445.47716636462002</v>
      </c>
      <c r="F460" s="36">
        <v>428.00148142382</v>
      </c>
      <c r="G460" s="40">
        <f t="shared" si="20"/>
        <v>0.96077086266078948</v>
      </c>
      <c r="H460" s="37">
        <v>17.475684940800001</v>
      </c>
      <c r="I460" s="34">
        <f t="shared" si="21"/>
        <v>3.9229137339210497E-2</v>
      </c>
    </row>
    <row r="461" spans="1:9">
      <c r="A461" s="25" t="str">
        <f t="shared" si="19"/>
        <v>2016</v>
      </c>
      <c r="B461" s="25" t="s">
        <v>39</v>
      </c>
      <c r="C461" s="25" t="s">
        <v>2</v>
      </c>
      <c r="D461" s="35" t="s">
        <v>25</v>
      </c>
      <c r="E461" s="36">
        <v>235.9781150302</v>
      </c>
      <c r="F461" s="36">
        <v>221.04081461569001</v>
      </c>
      <c r="G461" s="40">
        <f t="shared" si="20"/>
        <v>0.9367004842266905</v>
      </c>
      <c r="H461" s="37">
        <v>14.93730041451</v>
      </c>
      <c r="I461" s="34">
        <f t="shared" si="21"/>
        <v>6.3299515773309542E-2</v>
      </c>
    </row>
    <row r="462" spans="1:9">
      <c r="A462" s="25" t="str">
        <f t="shared" si="19"/>
        <v>2016</v>
      </c>
      <c r="B462" s="25" t="s">
        <v>39</v>
      </c>
      <c r="C462" s="25" t="s">
        <v>2</v>
      </c>
      <c r="D462" s="38" t="s">
        <v>26</v>
      </c>
      <c r="E462" s="36">
        <v>20.785568376320001</v>
      </c>
      <c r="F462" s="36">
        <v>17.761423807109999</v>
      </c>
      <c r="G462" s="40">
        <f t="shared" si="20"/>
        <v>0.85450748738459981</v>
      </c>
      <c r="H462" s="37">
        <v>3.0241445692100002</v>
      </c>
      <c r="I462" s="34">
        <f t="shared" si="21"/>
        <v>0.14549251261540017</v>
      </c>
    </row>
    <row r="463" spans="1:9">
      <c r="A463" s="25" t="str">
        <f t="shared" si="19"/>
        <v>2016</v>
      </c>
      <c r="B463" s="25" t="s">
        <v>39</v>
      </c>
      <c r="C463" s="25" t="s">
        <v>2</v>
      </c>
      <c r="D463" s="39" t="s">
        <v>27</v>
      </c>
      <c r="E463" s="36">
        <v>34.395885972750001</v>
      </c>
      <c r="F463" s="36">
        <v>27.646635852460001</v>
      </c>
      <c r="G463" s="40">
        <f t="shared" si="20"/>
        <v>0.80377740158700761</v>
      </c>
      <c r="H463" s="37">
        <v>6.7492501202900002</v>
      </c>
      <c r="I463" s="34">
        <f t="shared" si="21"/>
        <v>0.19622259841299236</v>
      </c>
    </row>
    <row r="464" spans="1:9">
      <c r="A464" s="25" t="str">
        <f t="shared" si="19"/>
        <v>2016</v>
      </c>
      <c r="B464" s="25" t="s">
        <v>39</v>
      </c>
      <c r="C464" s="25" t="s">
        <v>2</v>
      </c>
      <c r="D464" s="39" t="s">
        <v>28</v>
      </c>
      <c r="E464" s="36">
        <v>306.05566384157999</v>
      </c>
      <c r="F464" s="36">
        <v>162.75994045712</v>
      </c>
      <c r="G464" s="40">
        <f t="shared" si="20"/>
        <v>0.53179849186312567</v>
      </c>
      <c r="H464" s="37">
        <v>143.29572338445999</v>
      </c>
      <c r="I464" s="34">
        <f t="shared" si="21"/>
        <v>0.46820150813687433</v>
      </c>
    </row>
    <row r="465" spans="1:9">
      <c r="A465" s="25" t="str">
        <f t="shared" si="19"/>
        <v>2016</v>
      </c>
      <c r="B465" s="25" t="s">
        <v>39</v>
      </c>
      <c r="C465" s="25" t="s">
        <v>2</v>
      </c>
      <c r="D465" s="39" t="s">
        <v>29</v>
      </c>
      <c r="E465" s="36">
        <v>0.63697167674999999</v>
      </c>
      <c r="F465" s="36">
        <v>0.49129922413999999</v>
      </c>
      <c r="G465" s="40">
        <f t="shared" si="20"/>
        <v>0.77130466247218421</v>
      </c>
      <c r="H465" s="37">
        <v>0.14567245261</v>
      </c>
      <c r="I465" s="34">
        <f t="shared" si="21"/>
        <v>0.22869533752781576</v>
      </c>
    </row>
    <row r="466" spans="1:9">
      <c r="A466" s="25" t="str">
        <f t="shared" si="19"/>
        <v>2016</v>
      </c>
      <c r="B466" s="25" t="s">
        <v>40</v>
      </c>
      <c r="C466" s="25" t="s">
        <v>0</v>
      </c>
      <c r="D466" s="31" t="s">
        <v>8</v>
      </c>
      <c r="E466" s="32">
        <v>5931.3562168540611</v>
      </c>
      <c r="F466" s="32">
        <v>5052.2050687506107</v>
      </c>
      <c r="G466" s="40">
        <f t="shared" si="20"/>
        <v>0.85177906772732248</v>
      </c>
      <c r="H466" s="33">
        <v>879.15114810345005</v>
      </c>
      <c r="I466" s="34">
        <f t="shared" si="21"/>
        <v>0.14822093227267744</v>
      </c>
    </row>
    <row r="467" spans="1:9">
      <c r="A467" s="25" t="str">
        <f t="shared" si="19"/>
        <v>2016</v>
      </c>
      <c r="B467" s="25" t="s">
        <v>40</v>
      </c>
      <c r="C467" s="25" t="s">
        <v>0</v>
      </c>
      <c r="D467" s="35" t="s">
        <v>9</v>
      </c>
      <c r="E467" s="36">
        <v>475.83393307044003</v>
      </c>
      <c r="F467" s="36">
        <v>359.90995030221001</v>
      </c>
      <c r="G467" s="40">
        <f t="shared" si="20"/>
        <v>0.75637722593636625</v>
      </c>
      <c r="H467" s="37">
        <v>115.92398276823</v>
      </c>
      <c r="I467" s="34">
        <f t="shared" si="21"/>
        <v>0.2436227740636337</v>
      </c>
    </row>
    <row r="468" spans="1:9">
      <c r="A468" s="25" t="str">
        <f t="shared" si="19"/>
        <v>2016</v>
      </c>
      <c r="B468" s="25" t="s">
        <v>40</v>
      </c>
      <c r="C468" s="25" t="s">
        <v>0</v>
      </c>
      <c r="D468" s="35" t="s">
        <v>10</v>
      </c>
      <c r="E468" s="36">
        <v>205.14533147781</v>
      </c>
      <c r="F468" s="36">
        <v>200.80219406840001</v>
      </c>
      <c r="G468" s="40">
        <f t="shared" si="20"/>
        <v>0.97882897271839808</v>
      </c>
      <c r="H468" s="37">
        <v>4.3431374094099997</v>
      </c>
      <c r="I468" s="34">
        <f t="shared" si="21"/>
        <v>2.1171027281601994E-2</v>
      </c>
    </row>
    <row r="469" spans="1:9">
      <c r="A469" s="25" t="str">
        <f t="shared" si="19"/>
        <v>2016</v>
      </c>
      <c r="B469" s="25" t="s">
        <v>40</v>
      </c>
      <c r="C469" s="25" t="s">
        <v>0</v>
      </c>
      <c r="D469" s="35" t="s">
        <v>11</v>
      </c>
      <c r="E469" s="36">
        <v>614.81730795774001</v>
      </c>
      <c r="F469" s="36">
        <v>563.57883116130995</v>
      </c>
      <c r="G469" s="40">
        <f t="shared" si="20"/>
        <v>0.91666064677549386</v>
      </c>
      <c r="H469" s="37">
        <v>51.23847679643</v>
      </c>
      <c r="I469" s="34">
        <f t="shared" si="21"/>
        <v>8.333935322450603E-2</v>
      </c>
    </row>
    <row r="470" spans="1:9">
      <c r="A470" s="25" t="str">
        <f t="shared" si="19"/>
        <v>2016</v>
      </c>
      <c r="B470" s="25" t="s">
        <v>40</v>
      </c>
      <c r="C470" s="25" t="s">
        <v>0</v>
      </c>
      <c r="D470" s="35" t="s">
        <v>12</v>
      </c>
      <c r="E470" s="36">
        <v>43.491337156050001</v>
      </c>
      <c r="F470" s="36">
        <v>42.377181296730001</v>
      </c>
      <c r="G470" s="40">
        <f t="shared" si="20"/>
        <v>0.97438211993063517</v>
      </c>
      <c r="H470" s="37">
        <v>1.1141558593200001</v>
      </c>
      <c r="I470" s="34">
        <f t="shared" si="21"/>
        <v>2.5617880069364846E-2</v>
      </c>
    </row>
    <row r="471" spans="1:9">
      <c r="A471" s="25" t="str">
        <f t="shared" si="19"/>
        <v>2016</v>
      </c>
      <c r="B471" s="25" t="s">
        <v>40</v>
      </c>
      <c r="C471" s="25" t="s">
        <v>0</v>
      </c>
      <c r="D471" s="35" t="s">
        <v>13</v>
      </c>
      <c r="E471" s="36">
        <v>32.952122766620001</v>
      </c>
      <c r="F471" s="36">
        <v>30.285006176229999</v>
      </c>
      <c r="G471" s="40">
        <f t="shared" si="20"/>
        <v>0.91906085658640024</v>
      </c>
      <c r="H471" s="37">
        <v>2.66711659039</v>
      </c>
      <c r="I471" s="34">
        <f t="shared" si="21"/>
        <v>8.0939143413599701E-2</v>
      </c>
    </row>
    <row r="472" spans="1:9">
      <c r="A472" s="25" t="str">
        <f t="shared" si="19"/>
        <v>2016</v>
      </c>
      <c r="B472" s="25" t="s">
        <v>40</v>
      </c>
      <c r="C472" s="25" t="s">
        <v>0</v>
      </c>
      <c r="D472" s="35" t="s">
        <v>14</v>
      </c>
      <c r="E472" s="36">
        <v>485.19237473165998</v>
      </c>
      <c r="F472" s="36">
        <v>392.15252583348001</v>
      </c>
      <c r="G472" s="40">
        <f t="shared" si="20"/>
        <v>0.80824132087888545</v>
      </c>
      <c r="H472" s="37">
        <v>93.039848898179997</v>
      </c>
      <c r="I472" s="34">
        <f t="shared" si="21"/>
        <v>0.19175867912111463</v>
      </c>
    </row>
    <row r="473" spans="1:9">
      <c r="A473" s="25" t="str">
        <f t="shared" si="19"/>
        <v>2016</v>
      </c>
      <c r="B473" s="25" t="s">
        <v>40</v>
      </c>
      <c r="C473" s="25" t="s">
        <v>0</v>
      </c>
      <c r="D473" s="35" t="s">
        <v>15</v>
      </c>
      <c r="E473" s="36">
        <v>928.38893444730002</v>
      </c>
      <c r="F473" s="36">
        <v>764.30623080759005</v>
      </c>
      <c r="G473" s="40">
        <f t="shared" si="20"/>
        <v>0.82326081499733328</v>
      </c>
      <c r="H473" s="37">
        <v>164.08270363970999</v>
      </c>
      <c r="I473" s="34">
        <f t="shared" si="21"/>
        <v>0.17673918500266672</v>
      </c>
    </row>
    <row r="474" spans="1:9">
      <c r="A474" s="25" t="str">
        <f t="shared" si="19"/>
        <v>2016</v>
      </c>
      <c r="B474" s="25" t="s">
        <v>40</v>
      </c>
      <c r="C474" s="25" t="s">
        <v>0</v>
      </c>
      <c r="D474" s="35" t="s">
        <v>16</v>
      </c>
      <c r="E474" s="36">
        <v>371.33250070975998</v>
      </c>
      <c r="F474" s="36">
        <v>286.22248955700002</v>
      </c>
      <c r="G474" s="40">
        <f t="shared" si="20"/>
        <v>0.77079837883815228</v>
      </c>
      <c r="H474" s="37">
        <v>85.110011152759995</v>
      </c>
      <c r="I474" s="34">
        <f t="shared" si="21"/>
        <v>0.22920162116184783</v>
      </c>
    </row>
    <row r="475" spans="1:9">
      <c r="A475" s="25" t="str">
        <f t="shared" si="19"/>
        <v>2016</v>
      </c>
      <c r="B475" s="25" t="s">
        <v>40</v>
      </c>
      <c r="C475" s="25" t="s">
        <v>0</v>
      </c>
      <c r="D475" s="35" t="s">
        <v>17</v>
      </c>
      <c r="E475" s="36">
        <v>225.61104279662001</v>
      </c>
      <c r="F475" s="36">
        <v>170.11800712406</v>
      </c>
      <c r="G475" s="40">
        <f t="shared" si="20"/>
        <v>0.75403227171559628</v>
      </c>
      <c r="H475" s="37">
        <v>55.493035672559998</v>
      </c>
      <c r="I475" s="34">
        <f t="shared" si="21"/>
        <v>0.24596772828440366</v>
      </c>
    </row>
    <row r="476" spans="1:9">
      <c r="A476" s="25" t="str">
        <f t="shared" si="19"/>
        <v>2016</v>
      </c>
      <c r="B476" s="25" t="s">
        <v>40</v>
      </c>
      <c r="C476" s="25" t="s">
        <v>0</v>
      </c>
      <c r="D476" s="35" t="s">
        <v>18</v>
      </c>
      <c r="E476" s="36">
        <v>117.14094550129001</v>
      </c>
      <c r="F476" s="36">
        <v>113.93106856449</v>
      </c>
      <c r="G476" s="40">
        <f t="shared" si="20"/>
        <v>0.97259816434754098</v>
      </c>
      <c r="H476" s="37">
        <v>3.2098769368000002</v>
      </c>
      <c r="I476" s="34">
        <f t="shared" si="21"/>
        <v>2.7401835652458958E-2</v>
      </c>
    </row>
    <row r="477" spans="1:9">
      <c r="A477" s="25" t="str">
        <f t="shared" si="19"/>
        <v>2016</v>
      </c>
      <c r="B477" s="25" t="s">
        <v>40</v>
      </c>
      <c r="C477" s="25" t="s">
        <v>0</v>
      </c>
      <c r="D477" s="35" t="s">
        <v>19</v>
      </c>
      <c r="E477" s="36">
        <v>162.75001950955999</v>
      </c>
      <c r="F477" s="36">
        <v>160.37822295027999</v>
      </c>
      <c r="G477" s="40">
        <f t="shared" si="20"/>
        <v>0.98542675099869537</v>
      </c>
      <c r="H477" s="37">
        <v>2.3717965592799999</v>
      </c>
      <c r="I477" s="34">
        <f t="shared" si="21"/>
        <v>1.4573249001304604E-2</v>
      </c>
    </row>
    <row r="478" spans="1:9">
      <c r="A478" s="25" t="str">
        <f t="shared" si="19"/>
        <v>2016</v>
      </c>
      <c r="B478" s="25" t="s">
        <v>40</v>
      </c>
      <c r="C478" s="25" t="s">
        <v>0</v>
      </c>
      <c r="D478" s="35" t="s">
        <v>20</v>
      </c>
      <c r="E478" s="36">
        <v>60.719376833539997</v>
      </c>
      <c r="F478" s="36">
        <v>56.291153055720002</v>
      </c>
      <c r="G478" s="40">
        <f t="shared" si="20"/>
        <v>0.92707066493847901</v>
      </c>
      <c r="H478" s="37">
        <v>4.4282237778200004</v>
      </c>
      <c r="I478" s="34">
        <f t="shared" si="21"/>
        <v>7.2929335061521106E-2</v>
      </c>
    </row>
    <row r="479" spans="1:9">
      <c r="A479" s="25" t="str">
        <f t="shared" si="19"/>
        <v>2016</v>
      </c>
      <c r="B479" s="25" t="s">
        <v>40</v>
      </c>
      <c r="C479" s="25" t="s">
        <v>0</v>
      </c>
      <c r="D479" s="35" t="s">
        <v>21</v>
      </c>
      <c r="E479" s="36">
        <v>135.04351203428999</v>
      </c>
      <c r="F479" s="36">
        <v>118.40332904228001</v>
      </c>
      <c r="G479" s="40">
        <f t="shared" si="20"/>
        <v>0.87677910074062104</v>
      </c>
      <c r="H479" s="37">
        <v>16.640182992010001</v>
      </c>
      <c r="I479" s="34">
        <f t="shared" si="21"/>
        <v>0.12322089925937914</v>
      </c>
    </row>
    <row r="480" spans="1:9">
      <c r="A480" s="25" t="str">
        <f t="shared" si="19"/>
        <v>2016</v>
      </c>
      <c r="B480" s="25" t="s">
        <v>40</v>
      </c>
      <c r="C480" s="25" t="s">
        <v>0</v>
      </c>
      <c r="D480" s="35" t="s">
        <v>22</v>
      </c>
      <c r="E480" s="36">
        <v>110.58249646883</v>
      </c>
      <c r="F480" s="36">
        <v>96.084295433380007</v>
      </c>
      <c r="G480" s="40">
        <f t="shared" si="20"/>
        <v>0.86889244230856533</v>
      </c>
      <c r="H480" s="37">
        <v>14.49820103545</v>
      </c>
      <c r="I480" s="34">
        <f t="shared" si="21"/>
        <v>0.13110755769143467</v>
      </c>
    </row>
    <row r="481" spans="1:9">
      <c r="A481" s="25" t="str">
        <f t="shared" si="19"/>
        <v>2016</v>
      </c>
      <c r="B481" s="25" t="s">
        <v>40</v>
      </c>
      <c r="C481" s="25" t="s">
        <v>0</v>
      </c>
      <c r="D481" s="35" t="s">
        <v>23</v>
      </c>
      <c r="E481" s="36">
        <v>454.77079240136999</v>
      </c>
      <c r="F481" s="36">
        <v>436.86989197475998</v>
      </c>
      <c r="G481" s="40">
        <f t="shared" si="20"/>
        <v>0.96063753274020491</v>
      </c>
      <c r="H481" s="37">
        <v>17.900900426610001</v>
      </c>
      <c r="I481" s="34">
        <f t="shared" si="21"/>
        <v>3.93624672597951E-2</v>
      </c>
    </row>
    <row r="482" spans="1:9">
      <c r="A482" s="25" t="str">
        <f t="shared" si="19"/>
        <v>2016</v>
      </c>
      <c r="B482" s="25" t="s">
        <v>40</v>
      </c>
      <c r="C482" s="25" t="s">
        <v>0</v>
      </c>
      <c r="D482" s="35" t="s">
        <v>24</v>
      </c>
      <c r="E482" s="36">
        <v>652.99641524648996</v>
      </c>
      <c r="F482" s="36">
        <v>621.42279172450003</v>
      </c>
      <c r="G482" s="40">
        <f t="shared" si="20"/>
        <v>0.95164809057937683</v>
      </c>
      <c r="H482" s="37">
        <v>31.573623521990001</v>
      </c>
      <c r="I482" s="34">
        <f t="shared" si="21"/>
        <v>4.8351909420623299E-2</v>
      </c>
    </row>
    <row r="483" spans="1:9">
      <c r="A483" s="25" t="str">
        <f t="shared" si="19"/>
        <v>2016</v>
      </c>
      <c r="B483" s="25" t="s">
        <v>40</v>
      </c>
      <c r="C483" s="25" t="s">
        <v>0</v>
      </c>
      <c r="D483" s="35" t="s">
        <v>25</v>
      </c>
      <c r="E483" s="36">
        <v>342.59201842465001</v>
      </c>
      <c r="F483" s="36">
        <v>320.76852703614998</v>
      </c>
      <c r="G483" s="40">
        <f t="shared" si="20"/>
        <v>0.93629889134939115</v>
      </c>
      <c r="H483" s="37">
        <v>21.823491388499999</v>
      </c>
      <c r="I483" s="34">
        <f t="shared" si="21"/>
        <v>6.3701108650608795E-2</v>
      </c>
    </row>
    <row r="484" spans="1:9">
      <c r="A484" s="25" t="str">
        <f t="shared" si="19"/>
        <v>2016</v>
      </c>
      <c r="B484" s="25" t="s">
        <v>40</v>
      </c>
      <c r="C484" s="25" t="s">
        <v>0</v>
      </c>
      <c r="D484" s="38" t="s">
        <v>26</v>
      </c>
      <c r="E484" s="36">
        <v>59.156395691100002</v>
      </c>
      <c r="F484" s="36">
        <v>44.557256199469997</v>
      </c>
      <c r="G484" s="40">
        <f t="shared" si="20"/>
        <v>0.75321113936922246</v>
      </c>
      <c r="H484" s="37">
        <v>14.59913949163</v>
      </c>
      <c r="I484" s="34">
        <f t="shared" si="21"/>
        <v>0.2467888606307774</v>
      </c>
    </row>
    <row r="485" spans="1:9">
      <c r="A485" s="25" t="str">
        <f t="shared" si="19"/>
        <v>2016</v>
      </c>
      <c r="B485" s="25" t="s">
        <v>40</v>
      </c>
      <c r="C485" s="25" t="s">
        <v>0</v>
      </c>
      <c r="D485" s="39" t="s">
        <v>27</v>
      </c>
      <c r="E485" s="36">
        <v>107.93849906077</v>
      </c>
      <c r="F485" s="36">
        <v>89.084319911210002</v>
      </c>
      <c r="G485" s="40">
        <f t="shared" si="20"/>
        <v>0.82532479779114787</v>
      </c>
      <c r="H485" s="37">
        <v>18.85417914956</v>
      </c>
      <c r="I485" s="34">
        <f t="shared" si="21"/>
        <v>0.17467520220885219</v>
      </c>
    </row>
    <row r="486" spans="1:9">
      <c r="A486" s="25" t="str">
        <f t="shared" si="19"/>
        <v>2016</v>
      </c>
      <c r="B486" s="25" t="s">
        <v>40</v>
      </c>
      <c r="C486" s="25" t="s">
        <v>0</v>
      </c>
      <c r="D486" s="39" t="s">
        <v>28</v>
      </c>
      <c r="E486" s="36">
        <v>343.44621847363999</v>
      </c>
      <c r="F486" s="36">
        <v>183.35390579539001</v>
      </c>
      <c r="G486" s="40">
        <f t="shared" si="20"/>
        <v>0.53386497196055949</v>
      </c>
      <c r="H486" s="37">
        <v>160.09231267825001</v>
      </c>
      <c r="I486" s="34">
        <f t="shared" si="21"/>
        <v>0.46613502803944057</v>
      </c>
    </row>
    <row r="487" spans="1:9">
      <c r="A487" s="25" t="str">
        <f t="shared" si="19"/>
        <v>2016</v>
      </c>
      <c r="B487" s="25" t="s">
        <v>40</v>
      </c>
      <c r="C487" s="25" t="s">
        <v>0</v>
      </c>
      <c r="D487" s="39" t="s">
        <v>29</v>
      </c>
      <c r="E487" s="36">
        <v>1.45464209453</v>
      </c>
      <c r="F487" s="36">
        <v>1.3078907359700001</v>
      </c>
      <c r="G487" s="40">
        <f t="shared" si="20"/>
        <v>0.89911514377877544</v>
      </c>
      <c r="H487" s="37">
        <v>0.14675135855999999</v>
      </c>
      <c r="I487" s="34">
        <f t="shared" si="21"/>
        <v>0.10088485622122455</v>
      </c>
    </row>
    <row r="488" spans="1:9">
      <c r="A488" s="25" t="str">
        <f t="shared" si="19"/>
        <v>2016</v>
      </c>
      <c r="B488" s="25" t="s">
        <v>40</v>
      </c>
      <c r="C488" s="25" t="s">
        <v>1</v>
      </c>
      <c r="D488" s="31" t="s">
        <v>8</v>
      </c>
      <c r="E488" s="32">
        <v>3483.4459933551202</v>
      </c>
      <c r="F488" s="32">
        <v>2991.6442842377301</v>
      </c>
      <c r="G488" s="40">
        <f t="shared" si="20"/>
        <v>0.85881747268207087</v>
      </c>
      <c r="H488" s="33">
        <v>491.80170911738998</v>
      </c>
      <c r="I488" s="34">
        <f t="shared" si="21"/>
        <v>0.1411825273179291</v>
      </c>
    </row>
    <row r="489" spans="1:9">
      <c r="A489" s="25" t="str">
        <f t="shared" si="19"/>
        <v>2016</v>
      </c>
      <c r="B489" s="25" t="s">
        <v>40</v>
      </c>
      <c r="C489" s="25" t="s">
        <v>1</v>
      </c>
      <c r="D489" s="35" t="s">
        <v>9</v>
      </c>
      <c r="E489" s="36">
        <v>372.50445857437001</v>
      </c>
      <c r="F489" s="36">
        <v>276.37800282461001</v>
      </c>
      <c r="G489" s="40">
        <f t="shared" si="20"/>
        <v>0.74194548941064964</v>
      </c>
      <c r="H489" s="37">
        <v>96.126455749759998</v>
      </c>
      <c r="I489" s="34">
        <f t="shared" si="21"/>
        <v>0.25805451058935042</v>
      </c>
    </row>
    <row r="490" spans="1:9">
      <c r="A490" s="25" t="str">
        <f t="shared" si="19"/>
        <v>2016</v>
      </c>
      <c r="B490" s="25" t="s">
        <v>40</v>
      </c>
      <c r="C490" s="25" t="s">
        <v>1</v>
      </c>
      <c r="D490" s="35" t="s">
        <v>10</v>
      </c>
      <c r="E490" s="36">
        <v>185.02572641744001</v>
      </c>
      <c r="F490" s="36">
        <v>181.10528006915001</v>
      </c>
      <c r="G490" s="40">
        <f t="shared" si="20"/>
        <v>0.97881134464812203</v>
      </c>
      <c r="H490" s="37">
        <v>3.92044634829</v>
      </c>
      <c r="I490" s="34">
        <f t="shared" si="21"/>
        <v>2.1188655351877972E-2</v>
      </c>
    </row>
    <row r="491" spans="1:9">
      <c r="A491" s="25" t="str">
        <f t="shared" si="19"/>
        <v>2016</v>
      </c>
      <c r="B491" s="25" t="s">
        <v>40</v>
      </c>
      <c r="C491" s="25" t="s">
        <v>1</v>
      </c>
      <c r="D491" s="35" t="s">
        <v>11</v>
      </c>
      <c r="E491" s="36">
        <v>461.43308774448002</v>
      </c>
      <c r="F491" s="36">
        <v>429.13493027358999</v>
      </c>
      <c r="G491" s="40">
        <f t="shared" si="20"/>
        <v>0.93000467818906118</v>
      </c>
      <c r="H491" s="37">
        <v>32.298157470889997</v>
      </c>
      <c r="I491" s="34">
        <f t="shared" si="21"/>
        <v>6.9995321810938704E-2</v>
      </c>
    </row>
    <row r="492" spans="1:9">
      <c r="A492" s="25" t="str">
        <f t="shared" si="19"/>
        <v>2016</v>
      </c>
      <c r="B492" s="25" t="s">
        <v>40</v>
      </c>
      <c r="C492" s="25" t="s">
        <v>1</v>
      </c>
      <c r="D492" s="35" t="s">
        <v>12</v>
      </c>
      <c r="E492" s="36">
        <v>38.833044509600001</v>
      </c>
      <c r="F492" s="36">
        <v>37.925983462950001</v>
      </c>
      <c r="G492" s="40">
        <f t="shared" si="20"/>
        <v>0.97664203108191106</v>
      </c>
      <c r="H492" s="37">
        <v>0.90706104664999998</v>
      </c>
      <c r="I492" s="34">
        <f t="shared" si="21"/>
        <v>2.335796891808891E-2</v>
      </c>
    </row>
    <row r="493" spans="1:9">
      <c r="A493" s="25" t="str">
        <f t="shared" si="19"/>
        <v>2016</v>
      </c>
      <c r="B493" s="25" t="s">
        <v>40</v>
      </c>
      <c r="C493" s="25" t="s">
        <v>1</v>
      </c>
      <c r="D493" s="35" t="s">
        <v>13</v>
      </c>
      <c r="E493" s="36">
        <v>26.35003349134</v>
      </c>
      <c r="F493" s="36">
        <v>24.165656260399999</v>
      </c>
      <c r="G493" s="40">
        <f t="shared" si="20"/>
        <v>0.91710153872639666</v>
      </c>
      <c r="H493" s="37">
        <v>2.18437723094</v>
      </c>
      <c r="I493" s="34">
        <f t="shared" si="21"/>
        <v>8.2898461273603341E-2</v>
      </c>
    </row>
    <row r="494" spans="1:9">
      <c r="A494" s="25" t="str">
        <f t="shared" si="19"/>
        <v>2016</v>
      </c>
      <c r="B494" s="25" t="s">
        <v>40</v>
      </c>
      <c r="C494" s="25" t="s">
        <v>1</v>
      </c>
      <c r="D494" s="35" t="s">
        <v>14</v>
      </c>
      <c r="E494" s="36">
        <v>444.60551646233</v>
      </c>
      <c r="F494" s="36">
        <v>354.34031299188001</v>
      </c>
      <c r="G494" s="40">
        <f t="shared" si="20"/>
        <v>0.79697687021816821</v>
      </c>
      <c r="H494" s="37">
        <v>90.265203470450004</v>
      </c>
      <c r="I494" s="34">
        <f t="shared" si="21"/>
        <v>0.20302312978183185</v>
      </c>
    </row>
    <row r="495" spans="1:9">
      <c r="A495" s="25" t="str">
        <f t="shared" si="19"/>
        <v>2016</v>
      </c>
      <c r="B495" s="25" t="s">
        <v>40</v>
      </c>
      <c r="C495" s="25" t="s">
        <v>1</v>
      </c>
      <c r="D495" s="35" t="s">
        <v>15</v>
      </c>
      <c r="E495" s="36">
        <v>520.46039774141002</v>
      </c>
      <c r="F495" s="36">
        <v>427.00469837477999</v>
      </c>
      <c r="G495" s="40">
        <f t="shared" si="20"/>
        <v>0.82043648321334262</v>
      </c>
      <c r="H495" s="37">
        <v>93.45569936663</v>
      </c>
      <c r="I495" s="34">
        <f t="shared" si="21"/>
        <v>0.17956351678665727</v>
      </c>
    </row>
    <row r="496" spans="1:9">
      <c r="A496" s="25" t="str">
        <f t="shared" si="19"/>
        <v>2016</v>
      </c>
      <c r="B496" s="25" t="s">
        <v>40</v>
      </c>
      <c r="C496" s="25" t="s">
        <v>1</v>
      </c>
      <c r="D496" s="35" t="s">
        <v>16</v>
      </c>
      <c r="E496" s="36">
        <v>305.18588000305999</v>
      </c>
      <c r="F496" s="36">
        <v>233.76847576476001</v>
      </c>
      <c r="G496" s="40">
        <f t="shared" si="20"/>
        <v>0.76598719364872347</v>
      </c>
      <c r="H496" s="37">
        <v>71.417404238299994</v>
      </c>
      <c r="I496" s="34">
        <f t="shared" si="21"/>
        <v>0.23401280635127653</v>
      </c>
    </row>
    <row r="497" spans="1:9">
      <c r="A497" s="25" t="str">
        <f t="shared" si="19"/>
        <v>2016</v>
      </c>
      <c r="B497" s="25" t="s">
        <v>40</v>
      </c>
      <c r="C497" s="25" t="s">
        <v>1</v>
      </c>
      <c r="D497" s="35" t="s">
        <v>17</v>
      </c>
      <c r="E497" s="36">
        <v>97.115771021059999</v>
      </c>
      <c r="F497" s="36">
        <v>76.924188011140004</v>
      </c>
      <c r="G497" s="40">
        <f t="shared" si="20"/>
        <v>0.79208749724551575</v>
      </c>
      <c r="H497" s="37">
        <v>20.191583009919999</v>
      </c>
      <c r="I497" s="34">
        <f t="shared" si="21"/>
        <v>0.20791250275448425</v>
      </c>
    </row>
    <row r="498" spans="1:9">
      <c r="A498" s="25" t="str">
        <f t="shared" si="19"/>
        <v>2016</v>
      </c>
      <c r="B498" s="25" t="s">
        <v>40</v>
      </c>
      <c r="C498" s="25" t="s">
        <v>1</v>
      </c>
      <c r="D498" s="35" t="s">
        <v>18</v>
      </c>
      <c r="E498" s="36">
        <v>78.985839114209995</v>
      </c>
      <c r="F498" s="36">
        <v>76.710732335849997</v>
      </c>
      <c r="G498" s="40">
        <f t="shared" si="20"/>
        <v>0.97119601685727119</v>
      </c>
      <c r="H498" s="37">
        <v>2.2751067783600001</v>
      </c>
      <c r="I498" s="34">
        <f t="shared" si="21"/>
        <v>2.8803983142728879E-2</v>
      </c>
    </row>
    <row r="499" spans="1:9">
      <c r="A499" s="25" t="str">
        <f t="shared" si="19"/>
        <v>2016</v>
      </c>
      <c r="B499" s="25" t="s">
        <v>40</v>
      </c>
      <c r="C499" s="25" t="s">
        <v>1</v>
      </c>
      <c r="D499" s="35" t="s">
        <v>19</v>
      </c>
      <c r="E499" s="36">
        <v>76.096560609050002</v>
      </c>
      <c r="F499" s="36">
        <v>74.970524387940003</v>
      </c>
      <c r="G499" s="40">
        <f t="shared" si="20"/>
        <v>0.98520253462051899</v>
      </c>
      <c r="H499" s="37">
        <v>1.1260362211099999</v>
      </c>
      <c r="I499" s="34">
        <f t="shared" si="21"/>
        <v>1.4797465379481064E-2</v>
      </c>
    </row>
    <row r="500" spans="1:9">
      <c r="A500" s="25" t="str">
        <f t="shared" si="19"/>
        <v>2016</v>
      </c>
      <c r="B500" s="25" t="s">
        <v>40</v>
      </c>
      <c r="C500" s="25" t="s">
        <v>1</v>
      </c>
      <c r="D500" s="35" t="s">
        <v>20</v>
      </c>
      <c r="E500" s="36">
        <v>35.381835540879997</v>
      </c>
      <c r="F500" s="36">
        <v>32.765442182400001</v>
      </c>
      <c r="G500" s="40">
        <f t="shared" si="20"/>
        <v>0.9260526392007834</v>
      </c>
      <c r="H500" s="37">
        <v>2.6163933584799999</v>
      </c>
      <c r="I500" s="34">
        <f t="shared" si="21"/>
        <v>7.3947360799216641E-2</v>
      </c>
    </row>
    <row r="501" spans="1:9">
      <c r="A501" s="25" t="str">
        <f t="shared" si="19"/>
        <v>2016</v>
      </c>
      <c r="B501" s="25" t="s">
        <v>40</v>
      </c>
      <c r="C501" s="25" t="s">
        <v>1</v>
      </c>
      <c r="D501" s="35" t="s">
        <v>21</v>
      </c>
      <c r="E501" s="36">
        <v>70.410084234199999</v>
      </c>
      <c r="F501" s="36">
        <v>62.986618013410002</v>
      </c>
      <c r="G501" s="40">
        <f t="shared" si="20"/>
        <v>0.89456813890325915</v>
      </c>
      <c r="H501" s="37">
        <v>7.42346622079</v>
      </c>
      <c r="I501" s="34">
        <f t="shared" si="21"/>
        <v>0.10543186109674089</v>
      </c>
    </row>
    <row r="502" spans="1:9">
      <c r="A502" s="25" t="str">
        <f t="shared" si="19"/>
        <v>2016</v>
      </c>
      <c r="B502" s="25" t="s">
        <v>40</v>
      </c>
      <c r="C502" s="25" t="s">
        <v>1</v>
      </c>
      <c r="D502" s="35" t="s">
        <v>22</v>
      </c>
      <c r="E502" s="36">
        <v>63.391235651149998</v>
      </c>
      <c r="F502" s="36">
        <v>54.370409111199997</v>
      </c>
      <c r="G502" s="40">
        <f t="shared" si="20"/>
        <v>0.85769599776232863</v>
      </c>
      <c r="H502" s="37">
        <v>9.0208265399500007</v>
      </c>
      <c r="I502" s="34">
        <f t="shared" si="21"/>
        <v>0.14230400223767134</v>
      </c>
    </row>
    <row r="503" spans="1:9">
      <c r="A503" s="25" t="str">
        <f t="shared" si="19"/>
        <v>2016</v>
      </c>
      <c r="B503" s="25" t="s">
        <v>40</v>
      </c>
      <c r="C503" s="25" t="s">
        <v>1</v>
      </c>
      <c r="D503" s="35" t="s">
        <v>23</v>
      </c>
      <c r="E503" s="36">
        <v>275.99673077299002</v>
      </c>
      <c r="F503" s="36">
        <v>265.94457969095998</v>
      </c>
      <c r="G503" s="40">
        <f t="shared" si="20"/>
        <v>0.96357873133541561</v>
      </c>
      <c r="H503" s="37">
        <v>10.052151082030001</v>
      </c>
      <c r="I503" s="34">
        <f t="shared" si="21"/>
        <v>3.6421268664584262E-2</v>
      </c>
    </row>
    <row r="504" spans="1:9">
      <c r="A504" s="25" t="str">
        <f t="shared" si="19"/>
        <v>2016</v>
      </c>
      <c r="B504" s="25" t="s">
        <v>40</v>
      </c>
      <c r="C504" s="25" t="s">
        <v>1</v>
      </c>
      <c r="D504" s="35" t="s">
        <v>24</v>
      </c>
      <c r="E504" s="36">
        <v>190.01989426909</v>
      </c>
      <c r="F504" s="36">
        <v>176.76626144252</v>
      </c>
      <c r="G504" s="40">
        <f t="shared" si="20"/>
        <v>0.93025134090538264</v>
      </c>
      <c r="H504" s="37">
        <v>13.25363282657</v>
      </c>
      <c r="I504" s="34">
        <f t="shared" si="21"/>
        <v>6.9748659094617388E-2</v>
      </c>
    </row>
    <row r="505" spans="1:9">
      <c r="A505" s="25" t="str">
        <f t="shared" si="19"/>
        <v>2016</v>
      </c>
      <c r="B505" s="25" t="s">
        <v>40</v>
      </c>
      <c r="C505" s="25" t="s">
        <v>1</v>
      </c>
      <c r="D505" s="35" t="s">
        <v>25</v>
      </c>
      <c r="E505" s="36">
        <v>101.08857794745001</v>
      </c>
      <c r="F505" s="36">
        <v>96.46164513459</v>
      </c>
      <c r="G505" s="40">
        <f t="shared" si="20"/>
        <v>0.95422892569262108</v>
      </c>
      <c r="H505" s="37">
        <v>4.6269328128599998</v>
      </c>
      <c r="I505" s="34">
        <f t="shared" si="21"/>
        <v>4.5771074307378916E-2</v>
      </c>
    </row>
    <row r="506" spans="1:9">
      <c r="A506" s="25" t="str">
        <f t="shared" si="19"/>
        <v>2016</v>
      </c>
      <c r="B506" s="25" t="s">
        <v>40</v>
      </c>
      <c r="C506" s="25" t="s">
        <v>1</v>
      </c>
      <c r="D506" s="38" t="s">
        <v>26</v>
      </c>
      <c r="E506" s="36">
        <v>35.781412529470003</v>
      </c>
      <c r="F506" s="36">
        <v>25.27140180068</v>
      </c>
      <c r="G506" s="40">
        <f t="shared" si="20"/>
        <v>0.70627177671832175</v>
      </c>
      <c r="H506" s="37">
        <v>10.51001072879</v>
      </c>
      <c r="I506" s="34">
        <f t="shared" si="21"/>
        <v>0.29372822328167814</v>
      </c>
    </row>
    <row r="507" spans="1:9">
      <c r="A507" s="25" t="str">
        <f t="shared" si="19"/>
        <v>2016</v>
      </c>
      <c r="B507" s="25" t="s">
        <v>40</v>
      </c>
      <c r="C507" s="25" t="s">
        <v>1</v>
      </c>
      <c r="D507" s="39" t="s">
        <v>27</v>
      </c>
      <c r="E507" s="36">
        <v>74.326902866720005</v>
      </c>
      <c r="F507" s="36">
        <v>64.634323675329995</v>
      </c>
      <c r="G507" s="40">
        <f t="shared" si="20"/>
        <v>0.86959527684383198</v>
      </c>
      <c r="H507" s="37">
        <v>9.6925791913899992</v>
      </c>
      <c r="I507" s="34">
        <f t="shared" si="21"/>
        <v>0.13040472315616783</v>
      </c>
    </row>
    <row r="508" spans="1:9">
      <c r="A508" s="25" t="str">
        <f t="shared" si="19"/>
        <v>2016</v>
      </c>
      <c r="B508" s="25" t="s">
        <v>40</v>
      </c>
      <c r="C508" s="25" t="s">
        <v>1</v>
      </c>
      <c r="D508" s="39" t="s">
        <v>28</v>
      </c>
      <c r="E508" s="36">
        <v>29.674708001150002</v>
      </c>
      <c r="F508" s="36">
        <v>19.236522575919999</v>
      </c>
      <c r="G508" s="40">
        <f t="shared" si="20"/>
        <v>0.64824639808332785</v>
      </c>
      <c r="H508" s="37">
        <v>10.438185425229999</v>
      </c>
      <c r="I508" s="34">
        <f t="shared" si="21"/>
        <v>0.35175360191667199</v>
      </c>
    </row>
    <row r="509" spans="1:9">
      <c r="A509" s="25" t="str">
        <f t="shared" si="19"/>
        <v>2016</v>
      </c>
      <c r="B509" s="25" t="s">
        <v>40</v>
      </c>
      <c r="C509" s="25" t="s">
        <v>1</v>
      </c>
      <c r="D509" s="39" t="s">
        <v>29</v>
      </c>
      <c r="E509" s="36">
        <v>0.77829585366999998</v>
      </c>
      <c r="F509" s="36">
        <v>0.77829585366999998</v>
      </c>
      <c r="G509" s="40">
        <f t="shared" si="20"/>
        <v>1</v>
      </c>
      <c r="H509" s="37">
        <v>0</v>
      </c>
      <c r="I509" s="34">
        <f t="shared" si="21"/>
        <v>0</v>
      </c>
    </row>
    <row r="510" spans="1:9">
      <c r="A510" s="25" t="str">
        <f t="shared" si="19"/>
        <v>2016</v>
      </c>
      <c r="B510" s="25" t="s">
        <v>40</v>
      </c>
      <c r="C510" s="25" t="s">
        <v>2</v>
      </c>
      <c r="D510" s="31" t="s">
        <v>8</v>
      </c>
      <c r="E510" s="32">
        <v>2447.9102234989409</v>
      </c>
      <c r="F510" s="32">
        <v>2060.5607845128802</v>
      </c>
      <c r="G510" s="40">
        <f t="shared" si="20"/>
        <v>0.84176321694003975</v>
      </c>
      <c r="H510" s="33">
        <v>387.34943898606002</v>
      </c>
      <c r="I510" s="34">
        <f t="shared" si="21"/>
        <v>0.15823678305995997</v>
      </c>
    </row>
    <row r="511" spans="1:9">
      <c r="A511" s="25" t="str">
        <f t="shared" si="19"/>
        <v>2016</v>
      </c>
      <c r="B511" s="25" t="s">
        <v>40</v>
      </c>
      <c r="C511" s="25" t="s">
        <v>2</v>
      </c>
      <c r="D511" s="35" t="s">
        <v>9</v>
      </c>
      <c r="E511" s="36">
        <v>103.32947449607001</v>
      </c>
      <c r="F511" s="36">
        <v>83.531947477599999</v>
      </c>
      <c r="G511" s="40">
        <f t="shared" si="20"/>
        <v>0.80840387396702595</v>
      </c>
      <c r="H511" s="37">
        <v>19.797527018469999</v>
      </c>
      <c r="I511" s="34">
        <f t="shared" si="21"/>
        <v>0.19159612603297399</v>
      </c>
    </row>
    <row r="512" spans="1:9">
      <c r="A512" s="25" t="str">
        <f t="shared" si="19"/>
        <v>2016</v>
      </c>
      <c r="B512" s="25" t="s">
        <v>40</v>
      </c>
      <c r="C512" s="25" t="s">
        <v>2</v>
      </c>
      <c r="D512" s="35" t="s">
        <v>10</v>
      </c>
      <c r="E512" s="36">
        <v>20.119605060369999</v>
      </c>
      <c r="F512" s="36">
        <v>19.69691399925</v>
      </c>
      <c r="G512" s="40">
        <f t="shared" si="20"/>
        <v>0.97899108556794778</v>
      </c>
      <c r="H512" s="37">
        <v>0.42269106111999999</v>
      </c>
      <c r="I512" s="34">
        <f t="shared" si="21"/>
        <v>2.1008914432052311E-2</v>
      </c>
    </row>
    <row r="513" spans="1:9">
      <c r="A513" s="25" t="str">
        <f t="shared" si="19"/>
        <v>2016</v>
      </c>
      <c r="B513" s="25" t="s">
        <v>40</v>
      </c>
      <c r="C513" s="25" t="s">
        <v>2</v>
      </c>
      <c r="D513" s="35" t="s">
        <v>11</v>
      </c>
      <c r="E513" s="36">
        <v>153.38422021325999</v>
      </c>
      <c r="F513" s="36">
        <v>134.44390088771999</v>
      </c>
      <c r="G513" s="40">
        <f t="shared" si="20"/>
        <v>0.87651715868029934</v>
      </c>
      <c r="H513" s="37">
        <v>18.940319325539999</v>
      </c>
      <c r="I513" s="34">
        <f t="shared" si="21"/>
        <v>0.12348284131970061</v>
      </c>
    </row>
    <row r="514" spans="1:9">
      <c r="A514" s="25" t="str">
        <f t="shared" si="19"/>
        <v>2016</v>
      </c>
      <c r="B514" s="25" t="s">
        <v>40</v>
      </c>
      <c r="C514" s="25" t="s">
        <v>2</v>
      </c>
      <c r="D514" s="35" t="s">
        <v>12</v>
      </c>
      <c r="E514" s="36">
        <v>4.6582926464499996</v>
      </c>
      <c r="F514" s="36">
        <v>4.4511978337800002</v>
      </c>
      <c r="G514" s="40">
        <f t="shared" si="20"/>
        <v>0.95554276461616838</v>
      </c>
      <c r="H514" s="37">
        <v>0.20709481266999999</v>
      </c>
      <c r="I514" s="34">
        <f t="shared" si="21"/>
        <v>4.4457235383831714E-2</v>
      </c>
    </row>
    <row r="515" spans="1:9">
      <c r="A515" s="25" t="str">
        <f t="shared" si="19"/>
        <v>2016</v>
      </c>
      <c r="B515" s="25" t="s">
        <v>40</v>
      </c>
      <c r="C515" s="25" t="s">
        <v>2</v>
      </c>
      <c r="D515" s="35" t="s">
        <v>13</v>
      </c>
      <c r="E515" s="36">
        <v>6.60208927528</v>
      </c>
      <c r="F515" s="36">
        <v>6.11934991583</v>
      </c>
      <c r="G515" s="40">
        <f t="shared" si="20"/>
        <v>0.92688081918893372</v>
      </c>
      <c r="H515" s="37">
        <v>0.48273935945000002</v>
      </c>
      <c r="I515" s="34">
        <f t="shared" si="21"/>
        <v>7.3119180811066303E-2</v>
      </c>
    </row>
    <row r="516" spans="1:9">
      <c r="A516" s="25" t="str">
        <f t="shared" ref="A516:A579" si="22">MID(B516,5,8)</f>
        <v>2016</v>
      </c>
      <c r="B516" s="25" t="s">
        <v>40</v>
      </c>
      <c r="C516" s="25" t="s">
        <v>2</v>
      </c>
      <c r="D516" s="35" t="s">
        <v>14</v>
      </c>
      <c r="E516" s="36">
        <v>40.586858269330001</v>
      </c>
      <c r="F516" s="36">
        <v>37.812212841600001</v>
      </c>
      <c r="G516" s="40">
        <f t="shared" si="20"/>
        <v>0.93163685128526696</v>
      </c>
      <c r="H516" s="37">
        <v>2.7746454277299999</v>
      </c>
      <c r="I516" s="34">
        <f t="shared" si="21"/>
        <v>6.8363148714733049E-2</v>
      </c>
    </row>
    <row r="517" spans="1:9">
      <c r="A517" s="25" t="str">
        <f t="shared" si="22"/>
        <v>2016</v>
      </c>
      <c r="B517" s="25" t="s">
        <v>40</v>
      </c>
      <c r="C517" s="25" t="s">
        <v>2</v>
      </c>
      <c r="D517" s="35" t="s">
        <v>15</v>
      </c>
      <c r="E517" s="36">
        <v>407.92853670589</v>
      </c>
      <c r="F517" s="36">
        <v>337.30153243281001</v>
      </c>
      <c r="G517" s="40">
        <f t="shared" ref="G517:G580" si="23">F517/$E517</f>
        <v>0.82686427175846011</v>
      </c>
      <c r="H517" s="37">
        <v>70.627004273080004</v>
      </c>
      <c r="I517" s="34">
        <f t="shared" ref="I517:I580" si="24">H517/$E517</f>
        <v>0.17313572824153989</v>
      </c>
    </row>
    <row r="518" spans="1:9">
      <c r="A518" s="25" t="str">
        <f t="shared" si="22"/>
        <v>2016</v>
      </c>
      <c r="B518" s="25" t="s">
        <v>40</v>
      </c>
      <c r="C518" s="25" t="s">
        <v>2</v>
      </c>
      <c r="D518" s="35" t="s">
        <v>16</v>
      </c>
      <c r="E518" s="36">
        <v>66.146620706700006</v>
      </c>
      <c r="F518" s="36">
        <v>52.454013792239998</v>
      </c>
      <c r="G518" s="40">
        <f t="shared" si="23"/>
        <v>0.79299612333675751</v>
      </c>
      <c r="H518" s="37">
        <v>13.692606914460001</v>
      </c>
      <c r="I518" s="34">
        <f t="shared" si="24"/>
        <v>0.20700387666324235</v>
      </c>
    </row>
    <row r="519" spans="1:9">
      <c r="A519" s="25" t="str">
        <f t="shared" si="22"/>
        <v>2016</v>
      </c>
      <c r="B519" s="25" t="s">
        <v>40</v>
      </c>
      <c r="C519" s="25" t="s">
        <v>2</v>
      </c>
      <c r="D519" s="35" t="s">
        <v>17</v>
      </c>
      <c r="E519" s="36">
        <v>128.49527177556001</v>
      </c>
      <c r="F519" s="36">
        <v>93.193819112919996</v>
      </c>
      <c r="G519" s="40">
        <f t="shared" si="23"/>
        <v>0.72527041520795943</v>
      </c>
      <c r="H519" s="37">
        <v>35.301452662640003</v>
      </c>
      <c r="I519" s="34">
        <f t="shared" si="24"/>
        <v>0.27472958479204052</v>
      </c>
    </row>
    <row r="520" spans="1:9">
      <c r="A520" s="25" t="str">
        <f t="shared" si="22"/>
        <v>2016</v>
      </c>
      <c r="B520" s="25" t="s">
        <v>40</v>
      </c>
      <c r="C520" s="25" t="s">
        <v>2</v>
      </c>
      <c r="D520" s="35" t="s">
        <v>18</v>
      </c>
      <c r="E520" s="36">
        <v>38.155106387079996</v>
      </c>
      <c r="F520" s="36">
        <v>37.220336228640001</v>
      </c>
      <c r="G520" s="40">
        <f t="shared" si="23"/>
        <v>0.97550078490263292</v>
      </c>
      <c r="H520" s="37">
        <v>0.93477015844</v>
      </c>
      <c r="I520" s="34">
        <f t="shared" si="24"/>
        <v>2.449921509736715E-2</v>
      </c>
    </row>
    <row r="521" spans="1:9">
      <c r="A521" s="25" t="str">
        <f t="shared" si="22"/>
        <v>2016</v>
      </c>
      <c r="B521" s="25" t="s">
        <v>40</v>
      </c>
      <c r="C521" s="25" t="s">
        <v>2</v>
      </c>
      <c r="D521" s="35" t="s">
        <v>19</v>
      </c>
      <c r="E521" s="36">
        <v>86.653458900510003</v>
      </c>
      <c r="F521" s="36">
        <v>85.407698562340002</v>
      </c>
      <c r="G521" s="40">
        <f t="shared" si="23"/>
        <v>0.98562365133513818</v>
      </c>
      <c r="H521" s="37">
        <v>1.24576033817</v>
      </c>
      <c r="I521" s="34">
        <f t="shared" si="24"/>
        <v>1.4376348664861755E-2</v>
      </c>
    </row>
    <row r="522" spans="1:9">
      <c r="A522" s="25" t="str">
        <f t="shared" si="22"/>
        <v>2016</v>
      </c>
      <c r="B522" s="25" t="s">
        <v>40</v>
      </c>
      <c r="C522" s="25" t="s">
        <v>2</v>
      </c>
      <c r="D522" s="35" t="s">
        <v>20</v>
      </c>
      <c r="E522" s="36">
        <v>25.337541292659999</v>
      </c>
      <c r="F522" s="36">
        <v>23.525710873320001</v>
      </c>
      <c r="G522" s="40">
        <f t="shared" si="23"/>
        <v>0.92849225588179451</v>
      </c>
      <c r="H522" s="37">
        <v>1.8118304193400001</v>
      </c>
      <c r="I522" s="34">
        <f t="shared" si="24"/>
        <v>7.1507744118205624E-2</v>
      </c>
    </row>
    <row r="523" spans="1:9">
      <c r="A523" s="25" t="str">
        <f t="shared" si="22"/>
        <v>2016</v>
      </c>
      <c r="B523" s="25" t="s">
        <v>40</v>
      </c>
      <c r="C523" s="25" t="s">
        <v>2</v>
      </c>
      <c r="D523" s="35" t="s">
        <v>21</v>
      </c>
      <c r="E523" s="36">
        <v>64.633427800090004</v>
      </c>
      <c r="F523" s="36">
        <v>55.416711028869997</v>
      </c>
      <c r="G523" s="40">
        <f t="shared" si="23"/>
        <v>0.8574001552303997</v>
      </c>
      <c r="H523" s="37">
        <v>9.2167167712199998</v>
      </c>
      <c r="I523" s="34">
        <f t="shared" si="24"/>
        <v>0.14259984476960025</v>
      </c>
    </row>
    <row r="524" spans="1:9">
      <c r="A524" s="25" t="str">
        <f t="shared" si="22"/>
        <v>2016</v>
      </c>
      <c r="B524" s="25" t="s">
        <v>40</v>
      </c>
      <c r="C524" s="25" t="s">
        <v>2</v>
      </c>
      <c r="D524" s="35" t="s">
        <v>22</v>
      </c>
      <c r="E524" s="36">
        <v>47.191260817680003</v>
      </c>
      <c r="F524" s="36">
        <v>41.713886322180002</v>
      </c>
      <c r="G524" s="40">
        <f t="shared" si="23"/>
        <v>0.88393244001974347</v>
      </c>
      <c r="H524" s="37">
        <v>5.4773744955000003</v>
      </c>
      <c r="I524" s="34">
        <f t="shared" si="24"/>
        <v>0.11606755998025646</v>
      </c>
    </row>
    <row r="525" spans="1:9">
      <c r="A525" s="25" t="str">
        <f t="shared" si="22"/>
        <v>2016</v>
      </c>
      <c r="B525" s="25" t="s">
        <v>40</v>
      </c>
      <c r="C525" s="25" t="s">
        <v>2</v>
      </c>
      <c r="D525" s="35" t="s">
        <v>23</v>
      </c>
      <c r="E525" s="36">
        <v>178.77406162838</v>
      </c>
      <c r="F525" s="36">
        <v>170.9253122838</v>
      </c>
      <c r="G525" s="40">
        <f t="shared" si="23"/>
        <v>0.9560968225866272</v>
      </c>
      <c r="H525" s="37">
        <v>7.8487493445799998</v>
      </c>
      <c r="I525" s="34">
        <f t="shared" si="24"/>
        <v>4.3903177413372747E-2</v>
      </c>
    </row>
    <row r="526" spans="1:9">
      <c r="A526" s="25" t="str">
        <f t="shared" si="22"/>
        <v>2016</v>
      </c>
      <c r="B526" s="25" t="s">
        <v>40</v>
      </c>
      <c r="C526" s="25" t="s">
        <v>2</v>
      </c>
      <c r="D526" s="35" t="s">
        <v>24</v>
      </c>
      <c r="E526" s="36">
        <v>462.97652097740001</v>
      </c>
      <c r="F526" s="36">
        <v>444.65653028198</v>
      </c>
      <c r="G526" s="40">
        <f t="shared" si="23"/>
        <v>0.96042997891827375</v>
      </c>
      <c r="H526" s="37">
        <v>18.31999069542</v>
      </c>
      <c r="I526" s="34">
        <f t="shared" si="24"/>
        <v>3.9570021081726262E-2</v>
      </c>
    </row>
    <row r="527" spans="1:9">
      <c r="A527" s="25" t="str">
        <f t="shared" si="22"/>
        <v>2016</v>
      </c>
      <c r="B527" s="25" t="s">
        <v>40</v>
      </c>
      <c r="C527" s="25" t="s">
        <v>2</v>
      </c>
      <c r="D527" s="35" t="s">
        <v>25</v>
      </c>
      <c r="E527" s="36">
        <v>241.5034404772</v>
      </c>
      <c r="F527" s="36">
        <v>224.30688190155999</v>
      </c>
      <c r="G527" s="40">
        <f t="shared" si="23"/>
        <v>0.92879373253788688</v>
      </c>
      <c r="H527" s="37">
        <v>17.196558575640001</v>
      </c>
      <c r="I527" s="34">
        <f t="shared" si="24"/>
        <v>7.1206267462113046E-2</v>
      </c>
    </row>
    <row r="528" spans="1:9">
      <c r="A528" s="25" t="str">
        <f t="shared" si="22"/>
        <v>2016</v>
      </c>
      <c r="B528" s="25" t="s">
        <v>40</v>
      </c>
      <c r="C528" s="25" t="s">
        <v>2</v>
      </c>
      <c r="D528" s="38" t="s">
        <v>26</v>
      </c>
      <c r="E528" s="36">
        <v>23.374983161629999</v>
      </c>
      <c r="F528" s="36">
        <v>19.285854398790001</v>
      </c>
      <c r="G528" s="40">
        <f t="shared" si="23"/>
        <v>0.82506388412923881</v>
      </c>
      <c r="H528" s="37">
        <v>4.0891287628399997</v>
      </c>
      <c r="I528" s="34">
        <f t="shared" si="24"/>
        <v>0.1749361158707613</v>
      </c>
    </row>
    <row r="529" spans="1:9">
      <c r="A529" s="25" t="str">
        <f t="shared" si="22"/>
        <v>2016</v>
      </c>
      <c r="B529" s="25" t="s">
        <v>40</v>
      </c>
      <c r="C529" s="25" t="s">
        <v>2</v>
      </c>
      <c r="D529" s="39" t="s">
        <v>27</v>
      </c>
      <c r="E529" s="36">
        <v>33.611596194050001</v>
      </c>
      <c r="F529" s="36">
        <v>24.44999623588</v>
      </c>
      <c r="G529" s="40">
        <f t="shared" si="23"/>
        <v>0.7274274061464594</v>
      </c>
      <c r="H529" s="37">
        <v>9.1615999581699992</v>
      </c>
      <c r="I529" s="34">
        <f t="shared" si="24"/>
        <v>0.27257259385354049</v>
      </c>
    </row>
    <row r="530" spans="1:9">
      <c r="A530" s="25" t="str">
        <f t="shared" si="22"/>
        <v>2016</v>
      </c>
      <c r="B530" s="25" t="s">
        <v>40</v>
      </c>
      <c r="C530" s="25" t="s">
        <v>2</v>
      </c>
      <c r="D530" s="39" t="s">
        <v>28</v>
      </c>
      <c r="E530" s="36">
        <v>313.77151047248998</v>
      </c>
      <c r="F530" s="36">
        <v>164.11738321947001</v>
      </c>
      <c r="G530" s="40">
        <f t="shared" si="23"/>
        <v>0.52304743337703075</v>
      </c>
      <c r="H530" s="37">
        <v>149.65412725301999</v>
      </c>
      <c r="I530" s="34">
        <f t="shared" si="24"/>
        <v>0.47695256662296931</v>
      </c>
    </row>
    <row r="531" spans="1:9">
      <c r="A531" s="25" t="str">
        <f t="shared" si="22"/>
        <v>2016</v>
      </c>
      <c r="B531" s="25" t="s">
        <v>40</v>
      </c>
      <c r="C531" s="25" t="s">
        <v>2</v>
      </c>
      <c r="D531" s="39" t="s">
        <v>29</v>
      </c>
      <c r="E531" s="36">
        <v>0.67634624085999995</v>
      </c>
      <c r="F531" s="36">
        <v>0.52959488229999996</v>
      </c>
      <c r="G531" s="40">
        <f t="shared" si="23"/>
        <v>0.78302332489731874</v>
      </c>
      <c r="H531" s="37">
        <v>0.14675135855999999</v>
      </c>
      <c r="I531" s="34">
        <f t="shared" si="24"/>
        <v>0.21697667510268123</v>
      </c>
    </row>
    <row r="532" spans="1:9">
      <c r="A532" s="25" t="str">
        <f t="shared" si="22"/>
        <v>2016</v>
      </c>
      <c r="B532" s="25" t="s">
        <v>41</v>
      </c>
      <c r="C532" s="25" t="s">
        <v>0</v>
      </c>
      <c r="D532" s="31" t="s">
        <v>8</v>
      </c>
      <c r="E532" s="32">
        <v>5902.7071801852699</v>
      </c>
      <c r="F532" s="32">
        <v>5010.0828369090286</v>
      </c>
      <c r="G532" s="40">
        <f t="shared" si="23"/>
        <v>0.84877712615108514</v>
      </c>
      <c r="H532" s="33">
        <v>892.62434327623998</v>
      </c>
      <c r="I532" s="34">
        <f t="shared" si="24"/>
        <v>0.1512228738489147</v>
      </c>
    </row>
    <row r="533" spans="1:9">
      <c r="A533" s="25" t="str">
        <f t="shared" si="22"/>
        <v>2016</v>
      </c>
      <c r="B533" s="25" t="s">
        <v>41</v>
      </c>
      <c r="C533" s="25" t="s">
        <v>0</v>
      </c>
      <c r="D533" s="35" t="s">
        <v>9</v>
      </c>
      <c r="E533" s="36">
        <v>450.07925277758</v>
      </c>
      <c r="F533" s="36">
        <v>336.99663573770999</v>
      </c>
      <c r="G533" s="40">
        <f t="shared" si="23"/>
        <v>0.74874954501456847</v>
      </c>
      <c r="H533" s="37">
        <v>113.08261703987</v>
      </c>
      <c r="I533" s="34">
        <f t="shared" si="24"/>
        <v>0.25125045498543147</v>
      </c>
    </row>
    <row r="534" spans="1:9">
      <c r="A534" s="25" t="str">
        <f t="shared" si="22"/>
        <v>2016</v>
      </c>
      <c r="B534" s="25" t="s">
        <v>41</v>
      </c>
      <c r="C534" s="25" t="s">
        <v>0</v>
      </c>
      <c r="D534" s="35" t="s">
        <v>10</v>
      </c>
      <c r="E534" s="36">
        <v>190.97601507090999</v>
      </c>
      <c r="F534" s="36">
        <v>187.48409022697999</v>
      </c>
      <c r="G534" s="40">
        <f t="shared" si="23"/>
        <v>0.98171537487242344</v>
      </c>
      <c r="H534" s="37">
        <v>3.4919248439300001</v>
      </c>
      <c r="I534" s="34">
        <f t="shared" si="24"/>
        <v>1.8284625127576556E-2</v>
      </c>
    </row>
    <row r="535" spans="1:9">
      <c r="A535" s="25" t="str">
        <f t="shared" si="22"/>
        <v>2016</v>
      </c>
      <c r="B535" s="25" t="s">
        <v>41</v>
      </c>
      <c r="C535" s="25" t="s">
        <v>0</v>
      </c>
      <c r="D535" s="35" t="s">
        <v>11</v>
      </c>
      <c r="E535" s="36">
        <v>638.09435547723001</v>
      </c>
      <c r="F535" s="36">
        <v>579.65277641109003</v>
      </c>
      <c r="G535" s="40">
        <f t="shared" si="23"/>
        <v>0.90841232403249894</v>
      </c>
      <c r="H535" s="37">
        <v>58.441579066140001</v>
      </c>
      <c r="I535" s="34">
        <f t="shared" si="24"/>
        <v>9.15876759675011E-2</v>
      </c>
    </row>
    <row r="536" spans="1:9">
      <c r="A536" s="25" t="str">
        <f t="shared" si="22"/>
        <v>2016</v>
      </c>
      <c r="B536" s="25" t="s">
        <v>41</v>
      </c>
      <c r="C536" s="25" t="s">
        <v>0</v>
      </c>
      <c r="D536" s="35" t="s">
        <v>12</v>
      </c>
      <c r="E536" s="36">
        <v>47.382922356949997</v>
      </c>
      <c r="F536" s="36">
        <v>46.226174910700003</v>
      </c>
      <c r="G536" s="40">
        <f t="shared" si="23"/>
        <v>0.97558724982102485</v>
      </c>
      <c r="H536" s="37">
        <v>1.15674744625</v>
      </c>
      <c r="I536" s="34">
        <f t="shared" si="24"/>
        <v>2.441275017897522E-2</v>
      </c>
    </row>
    <row r="537" spans="1:9">
      <c r="A537" s="25" t="str">
        <f t="shared" si="22"/>
        <v>2016</v>
      </c>
      <c r="B537" s="25" t="s">
        <v>41</v>
      </c>
      <c r="C537" s="25" t="s">
        <v>0</v>
      </c>
      <c r="D537" s="35" t="s">
        <v>13</v>
      </c>
      <c r="E537" s="36">
        <v>41.715285743270002</v>
      </c>
      <c r="F537" s="36">
        <v>31.05848792275</v>
      </c>
      <c r="G537" s="40">
        <f t="shared" si="23"/>
        <v>0.74453494371090867</v>
      </c>
      <c r="H537" s="37">
        <v>10.65679782052</v>
      </c>
      <c r="I537" s="34">
        <f t="shared" si="24"/>
        <v>0.25546505628909133</v>
      </c>
    </row>
    <row r="538" spans="1:9">
      <c r="A538" s="25" t="str">
        <f t="shared" si="22"/>
        <v>2016</v>
      </c>
      <c r="B538" s="25" t="s">
        <v>41</v>
      </c>
      <c r="C538" s="25" t="s">
        <v>0</v>
      </c>
      <c r="D538" s="35" t="s">
        <v>14</v>
      </c>
      <c r="E538" s="36">
        <v>470.27408239387</v>
      </c>
      <c r="F538" s="36">
        <v>369.89130023363998</v>
      </c>
      <c r="G538" s="40">
        <f t="shared" si="23"/>
        <v>0.78654409009902415</v>
      </c>
      <c r="H538" s="37">
        <v>100.38278216022999</v>
      </c>
      <c r="I538" s="34">
        <f t="shared" si="24"/>
        <v>0.21345590990097582</v>
      </c>
    </row>
    <row r="539" spans="1:9">
      <c r="A539" s="25" t="str">
        <f t="shared" si="22"/>
        <v>2016</v>
      </c>
      <c r="B539" s="25" t="s">
        <v>41</v>
      </c>
      <c r="C539" s="25" t="s">
        <v>0</v>
      </c>
      <c r="D539" s="35" t="s">
        <v>15</v>
      </c>
      <c r="E539" s="36">
        <v>916.37842126971998</v>
      </c>
      <c r="F539" s="36">
        <v>755.50520141270999</v>
      </c>
      <c r="G539" s="40">
        <f t="shared" si="23"/>
        <v>0.8244467393349284</v>
      </c>
      <c r="H539" s="37">
        <v>160.87321985701001</v>
      </c>
      <c r="I539" s="34">
        <f t="shared" si="24"/>
        <v>0.17555326066507168</v>
      </c>
    </row>
    <row r="540" spans="1:9">
      <c r="A540" s="25" t="str">
        <f t="shared" si="22"/>
        <v>2016</v>
      </c>
      <c r="B540" s="25" t="s">
        <v>41</v>
      </c>
      <c r="C540" s="25" t="s">
        <v>0</v>
      </c>
      <c r="D540" s="35" t="s">
        <v>16</v>
      </c>
      <c r="E540" s="36">
        <v>367.13247491824001</v>
      </c>
      <c r="F540" s="36">
        <v>288.28053522070002</v>
      </c>
      <c r="G540" s="40">
        <f t="shared" si="23"/>
        <v>0.78522210622990996</v>
      </c>
      <c r="H540" s="37">
        <v>78.851939697540004</v>
      </c>
      <c r="I540" s="34">
        <f t="shared" si="24"/>
        <v>0.21477789377009004</v>
      </c>
    </row>
    <row r="541" spans="1:9">
      <c r="A541" s="25" t="str">
        <f t="shared" si="22"/>
        <v>2016</v>
      </c>
      <c r="B541" s="25" t="s">
        <v>41</v>
      </c>
      <c r="C541" s="25" t="s">
        <v>0</v>
      </c>
      <c r="D541" s="35" t="s">
        <v>17</v>
      </c>
      <c r="E541" s="36">
        <v>229.64458019486</v>
      </c>
      <c r="F541" s="36">
        <v>169.54997615172999</v>
      </c>
      <c r="G541" s="40">
        <f t="shared" si="23"/>
        <v>0.73831472969169132</v>
      </c>
      <c r="H541" s="37">
        <v>60.094604043129998</v>
      </c>
      <c r="I541" s="34">
        <f t="shared" si="24"/>
        <v>0.26168527030830863</v>
      </c>
    </row>
    <row r="542" spans="1:9">
      <c r="A542" s="25" t="str">
        <f t="shared" si="22"/>
        <v>2016</v>
      </c>
      <c r="B542" s="25" t="s">
        <v>41</v>
      </c>
      <c r="C542" s="25" t="s">
        <v>0</v>
      </c>
      <c r="D542" s="35" t="s">
        <v>18</v>
      </c>
      <c r="E542" s="36">
        <v>119.64998707738999</v>
      </c>
      <c r="F542" s="36">
        <v>115.21217904759</v>
      </c>
      <c r="G542" s="40">
        <f t="shared" si="23"/>
        <v>0.96291008350105711</v>
      </c>
      <c r="H542" s="37">
        <v>4.4378080298000002</v>
      </c>
      <c r="I542" s="34">
        <f t="shared" si="24"/>
        <v>3.7089916498942971E-2</v>
      </c>
    </row>
    <row r="543" spans="1:9">
      <c r="A543" s="25" t="str">
        <f t="shared" si="22"/>
        <v>2016</v>
      </c>
      <c r="B543" s="25" t="s">
        <v>41</v>
      </c>
      <c r="C543" s="25" t="s">
        <v>0</v>
      </c>
      <c r="D543" s="35" t="s">
        <v>19</v>
      </c>
      <c r="E543" s="36">
        <v>155.09476598377</v>
      </c>
      <c r="F543" s="36">
        <v>152.72943783263</v>
      </c>
      <c r="G543" s="40">
        <f t="shared" si="23"/>
        <v>0.98474914265393376</v>
      </c>
      <c r="H543" s="37">
        <v>2.3653281511399999</v>
      </c>
      <c r="I543" s="34">
        <f t="shared" si="24"/>
        <v>1.5250857346066219E-2</v>
      </c>
    </row>
    <row r="544" spans="1:9">
      <c r="A544" s="25" t="str">
        <f t="shared" si="22"/>
        <v>2016</v>
      </c>
      <c r="B544" s="25" t="s">
        <v>41</v>
      </c>
      <c r="C544" s="25" t="s">
        <v>0</v>
      </c>
      <c r="D544" s="35" t="s">
        <v>20</v>
      </c>
      <c r="E544" s="36">
        <v>57.001422243470003</v>
      </c>
      <c r="F544" s="36">
        <v>51.30546248988</v>
      </c>
      <c r="G544" s="40">
        <f t="shared" si="23"/>
        <v>0.90007337484912453</v>
      </c>
      <c r="H544" s="37">
        <v>5.6959597535900004</v>
      </c>
      <c r="I544" s="34">
        <f t="shared" si="24"/>
        <v>9.9926625150875442E-2</v>
      </c>
    </row>
    <row r="545" spans="1:9">
      <c r="A545" s="25" t="str">
        <f t="shared" si="22"/>
        <v>2016</v>
      </c>
      <c r="B545" s="25" t="s">
        <v>41</v>
      </c>
      <c r="C545" s="25" t="s">
        <v>0</v>
      </c>
      <c r="D545" s="35" t="s">
        <v>21</v>
      </c>
      <c r="E545" s="36">
        <v>145.00502386314</v>
      </c>
      <c r="F545" s="36">
        <v>129.50471592758001</v>
      </c>
      <c r="G545" s="40">
        <f t="shared" si="23"/>
        <v>0.8931050282079217</v>
      </c>
      <c r="H545" s="37">
        <v>15.50030793556</v>
      </c>
      <c r="I545" s="34">
        <f t="shared" si="24"/>
        <v>0.10689497179207837</v>
      </c>
    </row>
    <row r="546" spans="1:9">
      <c r="A546" s="25" t="str">
        <f t="shared" si="22"/>
        <v>2016</v>
      </c>
      <c r="B546" s="25" t="s">
        <v>41</v>
      </c>
      <c r="C546" s="25" t="s">
        <v>0</v>
      </c>
      <c r="D546" s="35" t="s">
        <v>22</v>
      </c>
      <c r="E546" s="36">
        <v>108.31845863649001</v>
      </c>
      <c r="F546" s="36">
        <v>95.246964254700003</v>
      </c>
      <c r="G546" s="40">
        <f t="shared" si="23"/>
        <v>0.87932348238394786</v>
      </c>
      <c r="H546" s="37">
        <v>13.07149438179</v>
      </c>
      <c r="I546" s="34">
        <f t="shared" si="24"/>
        <v>0.12067651761605212</v>
      </c>
    </row>
    <row r="547" spans="1:9">
      <c r="A547" s="25" t="str">
        <f t="shared" si="22"/>
        <v>2016</v>
      </c>
      <c r="B547" s="25" t="s">
        <v>41</v>
      </c>
      <c r="C547" s="25" t="s">
        <v>0</v>
      </c>
      <c r="D547" s="35" t="s">
        <v>23</v>
      </c>
      <c r="E547" s="36">
        <v>440.02052158674002</v>
      </c>
      <c r="F547" s="36">
        <v>424.19028541084998</v>
      </c>
      <c r="G547" s="40">
        <f t="shared" si="23"/>
        <v>0.96402386843503285</v>
      </c>
      <c r="H547" s="37">
        <v>15.830236175890001</v>
      </c>
      <c r="I547" s="34">
        <f t="shared" si="24"/>
        <v>3.5976131564967088E-2</v>
      </c>
    </row>
    <row r="548" spans="1:9">
      <c r="A548" s="25" t="str">
        <f t="shared" si="22"/>
        <v>2016</v>
      </c>
      <c r="B548" s="25" t="s">
        <v>41</v>
      </c>
      <c r="C548" s="25" t="s">
        <v>0</v>
      </c>
      <c r="D548" s="35" t="s">
        <v>24</v>
      </c>
      <c r="E548" s="36">
        <v>659.00227612135996</v>
      </c>
      <c r="F548" s="36">
        <v>631.57727337436995</v>
      </c>
      <c r="G548" s="40">
        <f t="shared" si="23"/>
        <v>0.95838405459173337</v>
      </c>
      <c r="H548" s="37">
        <v>27.42500274699</v>
      </c>
      <c r="I548" s="34">
        <f t="shared" si="24"/>
        <v>4.1615945408266679E-2</v>
      </c>
    </row>
    <row r="549" spans="1:9">
      <c r="A549" s="25" t="str">
        <f t="shared" si="22"/>
        <v>2016</v>
      </c>
      <c r="B549" s="25" t="s">
        <v>41</v>
      </c>
      <c r="C549" s="25" t="s">
        <v>0</v>
      </c>
      <c r="D549" s="35" t="s">
        <v>25</v>
      </c>
      <c r="E549" s="36">
        <v>348.03806808732998</v>
      </c>
      <c r="F549" s="36">
        <v>323.49817511378001</v>
      </c>
      <c r="G549" s="40">
        <f t="shared" si="23"/>
        <v>0.92949077924604384</v>
      </c>
      <c r="H549" s="37">
        <v>24.53989297355</v>
      </c>
      <c r="I549" s="34">
        <f t="shared" si="24"/>
        <v>7.0509220753956228E-2</v>
      </c>
    </row>
    <row r="550" spans="1:9">
      <c r="A550" s="25" t="str">
        <f t="shared" si="22"/>
        <v>2016</v>
      </c>
      <c r="B550" s="25" t="s">
        <v>41</v>
      </c>
      <c r="C550" s="25" t="s">
        <v>0</v>
      </c>
      <c r="D550" s="38" t="s">
        <v>26</v>
      </c>
      <c r="E550" s="36">
        <v>59.881624478269998</v>
      </c>
      <c r="F550" s="36">
        <v>46.082902225639998</v>
      </c>
      <c r="G550" s="40">
        <f t="shared" si="23"/>
        <v>0.76956666802455709</v>
      </c>
      <c r="H550" s="37">
        <v>13.79872225263</v>
      </c>
      <c r="I550" s="34">
        <f t="shared" si="24"/>
        <v>0.23043333197544294</v>
      </c>
    </row>
    <row r="551" spans="1:9">
      <c r="A551" s="25" t="str">
        <f t="shared" si="22"/>
        <v>2016</v>
      </c>
      <c r="B551" s="25" t="s">
        <v>41</v>
      </c>
      <c r="C551" s="25" t="s">
        <v>0</v>
      </c>
      <c r="D551" s="39" t="s">
        <v>27</v>
      </c>
      <c r="E551" s="36">
        <v>111.4368899376</v>
      </c>
      <c r="F551" s="36">
        <v>88.241871375789998</v>
      </c>
      <c r="G551" s="40">
        <f t="shared" si="23"/>
        <v>0.7918551157090058</v>
      </c>
      <c r="H551" s="37">
        <v>23.195018561809999</v>
      </c>
      <c r="I551" s="34">
        <f t="shared" si="24"/>
        <v>0.20814488429099412</v>
      </c>
    </row>
    <row r="552" spans="1:9">
      <c r="A552" s="25" t="str">
        <f t="shared" si="22"/>
        <v>2016</v>
      </c>
      <c r="B552" s="25" t="s">
        <v>41</v>
      </c>
      <c r="C552" s="25" t="s">
        <v>0</v>
      </c>
      <c r="D552" s="39" t="s">
        <v>28</v>
      </c>
      <c r="E552" s="36">
        <v>347.06979094274999</v>
      </c>
      <c r="F552" s="36">
        <v>187.48531063012001</v>
      </c>
      <c r="G552" s="40">
        <f t="shared" si="23"/>
        <v>0.54019484127630735</v>
      </c>
      <c r="H552" s="37">
        <v>159.58448031263001</v>
      </c>
      <c r="I552" s="34">
        <f t="shared" si="24"/>
        <v>0.45980515872369271</v>
      </c>
    </row>
    <row r="553" spans="1:9">
      <c r="A553" s="25" t="str">
        <f t="shared" si="22"/>
        <v>2016</v>
      </c>
      <c r="B553" s="25" t="s">
        <v>41</v>
      </c>
      <c r="C553" s="25" t="s">
        <v>0</v>
      </c>
      <c r="D553" s="39" t="s">
        <v>29</v>
      </c>
      <c r="E553" s="36">
        <v>0.51096102433000001</v>
      </c>
      <c r="F553" s="36">
        <v>0.36308099809</v>
      </c>
      <c r="G553" s="40">
        <f t="shared" si="23"/>
        <v>0.71058452758914759</v>
      </c>
      <c r="H553" s="37">
        <v>0.14788002623999999</v>
      </c>
      <c r="I553" s="34">
        <f t="shared" si="24"/>
        <v>0.28941547241085236</v>
      </c>
    </row>
    <row r="554" spans="1:9">
      <c r="A554" s="25" t="str">
        <f t="shared" si="22"/>
        <v>2016</v>
      </c>
      <c r="B554" s="25" t="s">
        <v>41</v>
      </c>
      <c r="C554" s="25" t="s">
        <v>1</v>
      </c>
      <c r="D554" s="31" t="s">
        <v>8</v>
      </c>
      <c r="E554" s="32">
        <v>3461.0122554538402</v>
      </c>
      <c r="F554" s="32">
        <v>2961.5063759773002</v>
      </c>
      <c r="G554" s="40">
        <f t="shared" si="23"/>
        <v>0.8556763621135921</v>
      </c>
      <c r="H554" s="33">
        <v>499.50587947653997</v>
      </c>
      <c r="I554" s="34">
        <f t="shared" si="24"/>
        <v>0.14432363788640792</v>
      </c>
    </row>
    <row r="555" spans="1:9">
      <c r="A555" s="25" t="str">
        <f t="shared" si="22"/>
        <v>2016</v>
      </c>
      <c r="B555" s="25" t="s">
        <v>41</v>
      </c>
      <c r="C555" s="25" t="s">
        <v>1</v>
      </c>
      <c r="D555" s="35" t="s">
        <v>9</v>
      </c>
      <c r="E555" s="36">
        <v>356.38151675606002</v>
      </c>
      <c r="F555" s="36">
        <v>263.06850155119002</v>
      </c>
      <c r="G555" s="40">
        <f t="shared" si="23"/>
        <v>0.73816539069072451</v>
      </c>
      <c r="H555" s="37">
        <v>93.313015204869998</v>
      </c>
      <c r="I555" s="34">
        <f t="shared" si="24"/>
        <v>0.26183460930927549</v>
      </c>
    </row>
    <row r="556" spans="1:9">
      <c r="A556" s="25" t="str">
        <f t="shared" si="22"/>
        <v>2016</v>
      </c>
      <c r="B556" s="25" t="s">
        <v>41</v>
      </c>
      <c r="C556" s="25" t="s">
        <v>1</v>
      </c>
      <c r="D556" s="35" t="s">
        <v>10</v>
      </c>
      <c r="E556" s="36">
        <v>173.75319624814</v>
      </c>
      <c r="F556" s="36">
        <v>170.58497308202999</v>
      </c>
      <c r="G556" s="40">
        <f t="shared" si="23"/>
        <v>0.98176595749303275</v>
      </c>
      <c r="H556" s="37">
        <v>3.1682231661100002</v>
      </c>
      <c r="I556" s="34">
        <f t="shared" si="24"/>
        <v>1.823404250696721E-2</v>
      </c>
    </row>
    <row r="557" spans="1:9">
      <c r="A557" s="25" t="str">
        <f t="shared" si="22"/>
        <v>2016</v>
      </c>
      <c r="B557" s="25" t="s">
        <v>41</v>
      </c>
      <c r="C557" s="25" t="s">
        <v>1</v>
      </c>
      <c r="D557" s="35" t="s">
        <v>11</v>
      </c>
      <c r="E557" s="36">
        <v>477.67121727255</v>
      </c>
      <c r="F557" s="36">
        <v>440.75281296212</v>
      </c>
      <c r="G557" s="40">
        <f t="shared" si="23"/>
        <v>0.92271168331801523</v>
      </c>
      <c r="H557" s="37">
        <v>36.918404310429999</v>
      </c>
      <c r="I557" s="34">
        <f t="shared" si="24"/>
        <v>7.728831668198477E-2</v>
      </c>
    </row>
    <row r="558" spans="1:9">
      <c r="A558" s="25" t="str">
        <f t="shared" si="22"/>
        <v>2016</v>
      </c>
      <c r="B558" s="25" t="s">
        <v>41</v>
      </c>
      <c r="C558" s="25" t="s">
        <v>1</v>
      </c>
      <c r="D558" s="35" t="s">
        <v>12</v>
      </c>
      <c r="E558" s="36">
        <v>42.922564281020001</v>
      </c>
      <c r="F558" s="36">
        <v>42.004681191540001</v>
      </c>
      <c r="G558" s="40">
        <f t="shared" si="23"/>
        <v>0.97861537154512734</v>
      </c>
      <c r="H558" s="37">
        <v>0.91788308947999997</v>
      </c>
      <c r="I558" s="34">
        <f t="shared" si="24"/>
        <v>2.1384628454872632E-2</v>
      </c>
    </row>
    <row r="559" spans="1:9">
      <c r="A559" s="25" t="str">
        <f t="shared" si="22"/>
        <v>2016</v>
      </c>
      <c r="B559" s="25" t="s">
        <v>41</v>
      </c>
      <c r="C559" s="25" t="s">
        <v>1</v>
      </c>
      <c r="D559" s="35" t="s">
        <v>13</v>
      </c>
      <c r="E559" s="36">
        <v>34.085269011480001</v>
      </c>
      <c r="F559" s="36">
        <v>24.123034249540002</v>
      </c>
      <c r="G559" s="40">
        <f t="shared" si="23"/>
        <v>0.70772609250686291</v>
      </c>
      <c r="H559" s="37">
        <v>9.9622347619399996</v>
      </c>
      <c r="I559" s="34">
        <f t="shared" si="24"/>
        <v>0.29227390749313714</v>
      </c>
    </row>
    <row r="560" spans="1:9">
      <c r="A560" s="25" t="str">
        <f t="shared" si="22"/>
        <v>2016</v>
      </c>
      <c r="B560" s="25" t="s">
        <v>41</v>
      </c>
      <c r="C560" s="25" t="s">
        <v>1</v>
      </c>
      <c r="D560" s="35" t="s">
        <v>14</v>
      </c>
      <c r="E560" s="36">
        <v>433.79814108249002</v>
      </c>
      <c r="F560" s="36">
        <v>335.78229206477999</v>
      </c>
      <c r="G560" s="40">
        <f t="shared" si="23"/>
        <v>0.77405193859723898</v>
      </c>
      <c r="H560" s="37">
        <v>98.015849017709996</v>
      </c>
      <c r="I560" s="34">
        <f t="shared" si="24"/>
        <v>0.22594806140276091</v>
      </c>
    </row>
    <row r="561" spans="1:9">
      <c r="A561" s="25" t="str">
        <f t="shared" si="22"/>
        <v>2016</v>
      </c>
      <c r="B561" s="25" t="s">
        <v>41</v>
      </c>
      <c r="C561" s="25" t="s">
        <v>1</v>
      </c>
      <c r="D561" s="35" t="s">
        <v>15</v>
      </c>
      <c r="E561" s="36">
        <v>512.09806294783004</v>
      </c>
      <c r="F561" s="36">
        <v>422.19044503852001</v>
      </c>
      <c r="G561" s="40">
        <f t="shared" si="23"/>
        <v>0.82443281001344193</v>
      </c>
      <c r="H561" s="37">
        <v>89.907617909310005</v>
      </c>
      <c r="I561" s="34">
        <f t="shared" si="24"/>
        <v>0.17556718998655799</v>
      </c>
    </row>
    <row r="562" spans="1:9">
      <c r="A562" s="25" t="str">
        <f t="shared" si="22"/>
        <v>2016</v>
      </c>
      <c r="B562" s="25" t="s">
        <v>41</v>
      </c>
      <c r="C562" s="25" t="s">
        <v>1</v>
      </c>
      <c r="D562" s="35" t="s">
        <v>16</v>
      </c>
      <c r="E562" s="36">
        <v>303.98598539032997</v>
      </c>
      <c r="F562" s="36">
        <v>238.97344371439999</v>
      </c>
      <c r="G562" s="40">
        <f t="shared" si="23"/>
        <v>0.78613309560159061</v>
      </c>
      <c r="H562" s="37">
        <v>65.012541675929995</v>
      </c>
      <c r="I562" s="34">
        <f t="shared" si="24"/>
        <v>0.21386690439840947</v>
      </c>
    </row>
    <row r="563" spans="1:9">
      <c r="A563" s="25" t="str">
        <f t="shared" si="22"/>
        <v>2016</v>
      </c>
      <c r="B563" s="25" t="s">
        <v>41</v>
      </c>
      <c r="C563" s="25" t="s">
        <v>1</v>
      </c>
      <c r="D563" s="35" t="s">
        <v>17</v>
      </c>
      <c r="E563" s="36">
        <v>101.48288903458</v>
      </c>
      <c r="F563" s="36">
        <v>77.763791341710004</v>
      </c>
      <c r="G563" s="40">
        <f t="shared" si="23"/>
        <v>0.76627490684870259</v>
      </c>
      <c r="H563" s="37">
        <v>23.719097692870001</v>
      </c>
      <c r="I563" s="34">
        <f t="shared" si="24"/>
        <v>0.23372509315129752</v>
      </c>
    </row>
    <row r="564" spans="1:9">
      <c r="A564" s="25" t="str">
        <f t="shared" si="22"/>
        <v>2016</v>
      </c>
      <c r="B564" s="25" t="s">
        <v>41</v>
      </c>
      <c r="C564" s="25" t="s">
        <v>1</v>
      </c>
      <c r="D564" s="35" t="s">
        <v>18</v>
      </c>
      <c r="E564" s="36">
        <v>81.934264603450004</v>
      </c>
      <c r="F564" s="36">
        <v>78.580340553639999</v>
      </c>
      <c r="G564" s="40">
        <f t="shared" si="23"/>
        <v>0.95906567214531657</v>
      </c>
      <c r="H564" s="37">
        <v>3.3539240498099998</v>
      </c>
      <c r="I564" s="34">
        <f t="shared" si="24"/>
        <v>4.0934327854683351E-2</v>
      </c>
    </row>
    <row r="565" spans="1:9">
      <c r="A565" s="25" t="str">
        <f t="shared" si="22"/>
        <v>2016</v>
      </c>
      <c r="B565" s="25" t="s">
        <v>41</v>
      </c>
      <c r="C565" s="25" t="s">
        <v>1</v>
      </c>
      <c r="D565" s="35" t="s">
        <v>19</v>
      </c>
      <c r="E565" s="36">
        <v>68.240340235719998</v>
      </c>
      <c r="F565" s="36">
        <v>67.738808196519997</v>
      </c>
      <c r="G565" s="40">
        <f t="shared" si="23"/>
        <v>0.99265050500235519</v>
      </c>
      <c r="H565" s="37">
        <v>0.5015320392</v>
      </c>
      <c r="I565" s="34">
        <f t="shared" si="24"/>
        <v>7.3494949976447514E-3</v>
      </c>
    </row>
    <row r="566" spans="1:9">
      <c r="A566" s="25" t="str">
        <f t="shared" si="22"/>
        <v>2016</v>
      </c>
      <c r="B566" s="25" t="s">
        <v>41</v>
      </c>
      <c r="C566" s="25" t="s">
        <v>1</v>
      </c>
      <c r="D566" s="35" t="s">
        <v>20</v>
      </c>
      <c r="E566" s="36">
        <v>32.530050282909997</v>
      </c>
      <c r="F566" s="36">
        <v>28.886629259589998</v>
      </c>
      <c r="G566" s="40">
        <f t="shared" si="23"/>
        <v>0.88799829721646306</v>
      </c>
      <c r="H566" s="37">
        <v>3.6434210233200002</v>
      </c>
      <c r="I566" s="34">
        <f t="shared" si="24"/>
        <v>0.11200170278353704</v>
      </c>
    </row>
    <row r="567" spans="1:9">
      <c r="A567" s="25" t="str">
        <f t="shared" si="22"/>
        <v>2016</v>
      </c>
      <c r="B567" s="25" t="s">
        <v>41</v>
      </c>
      <c r="C567" s="25" t="s">
        <v>1</v>
      </c>
      <c r="D567" s="35" t="s">
        <v>21</v>
      </c>
      <c r="E567" s="36">
        <v>72.539657747800007</v>
      </c>
      <c r="F567" s="36">
        <v>65.809397970180001</v>
      </c>
      <c r="G567" s="40">
        <f t="shared" si="23"/>
        <v>0.90721958185935714</v>
      </c>
      <c r="H567" s="37">
        <v>6.7302597776199997</v>
      </c>
      <c r="I567" s="34">
        <f t="shared" si="24"/>
        <v>9.2780418140642737E-2</v>
      </c>
    </row>
    <row r="568" spans="1:9">
      <c r="A568" s="25" t="str">
        <f t="shared" si="22"/>
        <v>2016</v>
      </c>
      <c r="B568" s="25" t="s">
        <v>41</v>
      </c>
      <c r="C568" s="25" t="s">
        <v>1</v>
      </c>
      <c r="D568" s="35" t="s">
        <v>22</v>
      </c>
      <c r="E568" s="36">
        <v>62.897159219480002</v>
      </c>
      <c r="F568" s="36">
        <v>55.322858454070001</v>
      </c>
      <c r="G568" s="40">
        <f t="shared" si="23"/>
        <v>0.87957642508178413</v>
      </c>
      <c r="H568" s="37">
        <v>7.5743007654100003</v>
      </c>
      <c r="I568" s="34">
        <f t="shared" si="24"/>
        <v>0.12042357491821584</v>
      </c>
    </row>
    <row r="569" spans="1:9">
      <c r="A569" s="25" t="str">
        <f t="shared" si="22"/>
        <v>2016</v>
      </c>
      <c r="B569" s="25" t="s">
        <v>41</v>
      </c>
      <c r="C569" s="25" t="s">
        <v>1</v>
      </c>
      <c r="D569" s="35" t="s">
        <v>23</v>
      </c>
      <c r="E569" s="36">
        <v>270.95006477446998</v>
      </c>
      <c r="F569" s="36">
        <v>261.03329060896999</v>
      </c>
      <c r="G569" s="40">
        <f t="shared" si="23"/>
        <v>0.96339999337606952</v>
      </c>
      <c r="H569" s="37">
        <v>9.9167741654999997</v>
      </c>
      <c r="I569" s="34">
        <f t="shared" si="24"/>
        <v>3.6600006623930502E-2</v>
      </c>
    </row>
    <row r="570" spans="1:9">
      <c r="A570" s="25" t="str">
        <f t="shared" si="22"/>
        <v>2016</v>
      </c>
      <c r="B570" s="25" t="s">
        <v>41</v>
      </c>
      <c r="C570" s="25" t="s">
        <v>1</v>
      </c>
      <c r="D570" s="35" t="s">
        <v>24</v>
      </c>
      <c r="E570" s="36">
        <v>193.50087249929001</v>
      </c>
      <c r="F570" s="36">
        <v>182.50049497676</v>
      </c>
      <c r="G570" s="40">
        <f t="shared" si="23"/>
        <v>0.94315076009504617</v>
      </c>
      <c r="H570" s="37">
        <v>11.00037752253</v>
      </c>
      <c r="I570" s="34">
        <f t="shared" si="24"/>
        <v>5.6849239904953719E-2</v>
      </c>
    </row>
    <row r="571" spans="1:9">
      <c r="A571" s="25" t="str">
        <f t="shared" si="22"/>
        <v>2016</v>
      </c>
      <c r="B571" s="25" t="s">
        <v>41</v>
      </c>
      <c r="C571" s="25" t="s">
        <v>1</v>
      </c>
      <c r="D571" s="35" t="s">
        <v>25</v>
      </c>
      <c r="E571" s="36">
        <v>101.80851099893</v>
      </c>
      <c r="F571" s="36">
        <v>96.82716966532</v>
      </c>
      <c r="G571" s="40">
        <f t="shared" si="23"/>
        <v>0.95107146460807823</v>
      </c>
      <c r="H571" s="37">
        <v>4.9813413336099996</v>
      </c>
      <c r="I571" s="34">
        <f t="shared" si="24"/>
        <v>4.8928535391921733E-2</v>
      </c>
    </row>
    <row r="572" spans="1:9">
      <c r="A572" s="25" t="str">
        <f t="shared" si="22"/>
        <v>2016</v>
      </c>
      <c r="B572" s="25" t="s">
        <v>41</v>
      </c>
      <c r="C572" s="25" t="s">
        <v>1</v>
      </c>
      <c r="D572" s="38" t="s">
        <v>26</v>
      </c>
      <c r="E572" s="36">
        <v>36.264198778100003</v>
      </c>
      <c r="F572" s="36">
        <v>28.1609078615</v>
      </c>
      <c r="G572" s="40">
        <f t="shared" si="23"/>
        <v>0.77654846405999767</v>
      </c>
      <c r="H572" s="37">
        <v>8.1032909166000007</v>
      </c>
      <c r="I572" s="34">
        <f t="shared" si="24"/>
        <v>0.2234515359400023</v>
      </c>
    </row>
    <row r="573" spans="1:9">
      <c r="A573" s="25" t="str">
        <f t="shared" si="22"/>
        <v>2016</v>
      </c>
      <c r="B573" s="25" t="s">
        <v>41</v>
      </c>
      <c r="C573" s="25" t="s">
        <v>1</v>
      </c>
      <c r="D573" s="39" t="s">
        <v>27</v>
      </c>
      <c r="E573" s="36">
        <v>73.166665396029998</v>
      </c>
      <c r="F573" s="36">
        <v>61.273666376480001</v>
      </c>
      <c r="G573" s="40">
        <f t="shared" si="23"/>
        <v>0.83745331353866359</v>
      </c>
      <c r="H573" s="37">
        <v>11.89299901955</v>
      </c>
      <c r="I573" s="34">
        <f t="shared" si="24"/>
        <v>0.16254668646133641</v>
      </c>
    </row>
    <row r="574" spans="1:9">
      <c r="A574" s="25" t="str">
        <f t="shared" si="22"/>
        <v>2016</v>
      </c>
      <c r="B574" s="25" t="s">
        <v>41</v>
      </c>
      <c r="C574" s="25" t="s">
        <v>1</v>
      </c>
      <c r="D574" s="39" t="s">
        <v>28</v>
      </c>
      <c r="E574" s="36">
        <v>31.001628893180001</v>
      </c>
      <c r="F574" s="36">
        <v>20.12883685844</v>
      </c>
      <c r="G574" s="40">
        <f t="shared" si="23"/>
        <v>0.64928320146649166</v>
      </c>
      <c r="H574" s="37">
        <v>10.87279203474</v>
      </c>
      <c r="I574" s="34">
        <f t="shared" si="24"/>
        <v>0.35071679853350829</v>
      </c>
    </row>
    <row r="575" spans="1:9">
      <c r="A575" s="25" t="str">
        <f t="shared" si="22"/>
        <v>2016</v>
      </c>
      <c r="B575" s="25" t="s">
        <v>41</v>
      </c>
      <c r="C575" s="25" t="s">
        <v>1</v>
      </c>
      <c r="D575" s="39" t="s">
        <v>29</v>
      </c>
      <c r="E575" s="36">
        <v>0</v>
      </c>
      <c r="F575" s="36">
        <v>0</v>
      </c>
      <c r="G575" s="40" t="e">
        <f t="shared" si="23"/>
        <v>#DIV/0!</v>
      </c>
      <c r="H575" s="37">
        <v>0</v>
      </c>
      <c r="I575" s="34" t="e">
        <f t="shared" si="24"/>
        <v>#DIV/0!</v>
      </c>
    </row>
    <row r="576" spans="1:9">
      <c r="A576" s="25" t="str">
        <f t="shared" si="22"/>
        <v>2016</v>
      </c>
      <c r="B576" s="25" t="s">
        <v>41</v>
      </c>
      <c r="C576" s="25" t="s">
        <v>2</v>
      </c>
      <c r="D576" s="31" t="s">
        <v>8</v>
      </c>
      <c r="E576" s="32">
        <v>2441.6949247314301</v>
      </c>
      <c r="F576" s="32">
        <v>2048.5764609317298</v>
      </c>
      <c r="G576" s="40">
        <f t="shared" si="23"/>
        <v>0.83899771432627246</v>
      </c>
      <c r="H576" s="33">
        <v>393.11846379970001</v>
      </c>
      <c r="I576" s="34">
        <f t="shared" si="24"/>
        <v>0.1610022856737274</v>
      </c>
    </row>
    <row r="577" spans="1:9">
      <c r="A577" s="25" t="str">
        <f t="shared" si="22"/>
        <v>2016</v>
      </c>
      <c r="B577" s="25" t="s">
        <v>41</v>
      </c>
      <c r="C577" s="25" t="s">
        <v>2</v>
      </c>
      <c r="D577" s="35" t="s">
        <v>9</v>
      </c>
      <c r="E577" s="36">
        <v>93.697736021520001</v>
      </c>
      <c r="F577" s="36">
        <v>73.928134186519998</v>
      </c>
      <c r="G577" s="40">
        <f t="shared" si="23"/>
        <v>0.78900662199074456</v>
      </c>
      <c r="H577" s="37">
        <v>19.769601835</v>
      </c>
      <c r="I577" s="34">
        <f t="shared" si="24"/>
        <v>0.21099337800925544</v>
      </c>
    </row>
    <row r="578" spans="1:9">
      <c r="A578" s="25" t="str">
        <f t="shared" si="22"/>
        <v>2016</v>
      </c>
      <c r="B578" s="25" t="s">
        <v>41</v>
      </c>
      <c r="C578" s="25" t="s">
        <v>2</v>
      </c>
      <c r="D578" s="35" t="s">
        <v>10</v>
      </c>
      <c r="E578" s="36">
        <v>17.222818822770002</v>
      </c>
      <c r="F578" s="36">
        <v>16.899117144950001</v>
      </c>
      <c r="G578" s="40">
        <f t="shared" si="23"/>
        <v>0.98120506978845756</v>
      </c>
      <c r="H578" s="37">
        <v>0.32370167781999998</v>
      </c>
      <c r="I578" s="34">
        <f t="shared" si="24"/>
        <v>1.8794930211542341E-2</v>
      </c>
    </row>
    <row r="579" spans="1:9">
      <c r="A579" s="25" t="str">
        <f t="shared" si="22"/>
        <v>2016</v>
      </c>
      <c r="B579" s="25" t="s">
        <v>41</v>
      </c>
      <c r="C579" s="25" t="s">
        <v>2</v>
      </c>
      <c r="D579" s="35" t="s">
        <v>11</v>
      </c>
      <c r="E579" s="36">
        <v>160.42313820467999</v>
      </c>
      <c r="F579" s="36">
        <v>138.89996344897</v>
      </c>
      <c r="G579" s="40">
        <f t="shared" si="23"/>
        <v>0.86583497245734531</v>
      </c>
      <c r="H579" s="37">
        <v>21.523174755709999</v>
      </c>
      <c r="I579" s="34">
        <f t="shared" si="24"/>
        <v>0.13416502754265475</v>
      </c>
    </row>
    <row r="580" spans="1:9">
      <c r="A580" s="25" t="str">
        <f t="shared" ref="A580:A643" si="25">MID(B580,5,8)</f>
        <v>2016</v>
      </c>
      <c r="B580" s="25" t="s">
        <v>41</v>
      </c>
      <c r="C580" s="25" t="s">
        <v>2</v>
      </c>
      <c r="D580" s="35" t="s">
        <v>12</v>
      </c>
      <c r="E580" s="36">
        <v>4.4603580759300003</v>
      </c>
      <c r="F580" s="36">
        <v>4.2214937191599997</v>
      </c>
      <c r="G580" s="40">
        <f t="shared" si="23"/>
        <v>0.9464472688730946</v>
      </c>
      <c r="H580" s="37">
        <v>0.23886435677000001</v>
      </c>
      <c r="I580" s="34">
        <f t="shared" si="24"/>
        <v>5.3552731126905312E-2</v>
      </c>
    </row>
    <row r="581" spans="1:9">
      <c r="A581" s="25" t="str">
        <f t="shared" si="25"/>
        <v>2016</v>
      </c>
      <c r="B581" s="25" t="s">
        <v>41</v>
      </c>
      <c r="C581" s="25" t="s">
        <v>2</v>
      </c>
      <c r="D581" s="35" t="s">
        <v>13</v>
      </c>
      <c r="E581" s="36">
        <v>7.6300167317899996</v>
      </c>
      <c r="F581" s="36">
        <v>6.9354536732099996</v>
      </c>
      <c r="G581" s="40">
        <f t="shared" ref="G581:G644" si="26">F581/$E581</f>
        <v>0.9089696545898589</v>
      </c>
      <c r="H581" s="37">
        <v>0.69456305858</v>
      </c>
      <c r="I581" s="34">
        <f t="shared" ref="I581:I644" si="27">H581/$E581</f>
        <v>9.1030345410141156E-2</v>
      </c>
    </row>
    <row r="582" spans="1:9">
      <c r="A582" s="25" t="str">
        <f t="shared" si="25"/>
        <v>2016</v>
      </c>
      <c r="B582" s="25" t="s">
        <v>41</v>
      </c>
      <c r="C582" s="25" t="s">
        <v>2</v>
      </c>
      <c r="D582" s="35" t="s">
        <v>14</v>
      </c>
      <c r="E582" s="36">
        <v>36.475941311379998</v>
      </c>
      <c r="F582" s="36">
        <v>34.109008168860001</v>
      </c>
      <c r="G582" s="40">
        <f t="shared" si="26"/>
        <v>0.93510974474066433</v>
      </c>
      <c r="H582" s="37">
        <v>2.3669331425200002</v>
      </c>
      <c r="I582" s="34">
        <f t="shared" si="27"/>
        <v>6.4890255259335811E-2</v>
      </c>
    </row>
    <row r="583" spans="1:9">
      <c r="A583" s="25" t="str">
        <f t="shared" si="25"/>
        <v>2016</v>
      </c>
      <c r="B583" s="25" t="s">
        <v>41</v>
      </c>
      <c r="C583" s="25" t="s">
        <v>2</v>
      </c>
      <c r="D583" s="35" t="s">
        <v>15</v>
      </c>
      <c r="E583" s="36">
        <v>404.28035832188999</v>
      </c>
      <c r="F583" s="36">
        <v>333.31475637418998</v>
      </c>
      <c r="G583" s="40">
        <f t="shared" si="26"/>
        <v>0.82446438347322115</v>
      </c>
      <c r="H583" s="37">
        <v>70.965601947699994</v>
      </c>
      <c r="I583" s="34">
        <f t="shared" si="27"/>
        <v>0.17553561652677876</v>
      </c>
    </row>
    <row r="584" spans="1:9">
      <c r="A584" s="25" t="str">
        <f t="shared" si="25"/>
        <v>2016</v>
      </c>
      <c r="B584" s="25" t="s">
        <v>41</v>
      </c>
      <c r="C584" s="25" t="s">
        <v>2</v>
      </c>
      <c r="D584" s="35" t="s">
        <v>16</v>
      </c>
      <c r="E584" s="36">
        <v>63.146489527909999</v>
      </c>
      <c r="F584" s="36">
        <v>49.307091506299997</v>
      </c>
      <c r="G584" s="40">
        <f t="shared" si="26"/>
        <v>0.7808366209258053</v>
      </c>
      <c r="H584" s="37">
        <v>13.83939802161</v>
      </c>
      <c r="I584" s="34">
        <f t="shared" si="27"/>
        <v>0.21916337907419461</v>
      </c>
    </row>
    <row r="585" spans="1:9">
      <c r="A585" s="25" t="str">
        <f t="shared" si="25"/>
        <v>2016</v>
      </c>
      <c r="B585" s="25" t="s">
        <v>41</v>
      </c>
      <c r="C585" s="25" t="s">
        <v>2</v>
      </c>
      <c r="D585" s="35" t="s">
        <v>17</v>
      </c>
      <c r="E585" s="36">
        <v>128.16169116027999</v>
      </c>
      <c r="F585" s="36">
        <v>91.786184810020004</v>
      </c>
      <c r="G585" s="40">
        <f t="shared" si="26"/>
        <v>0.71617488797983719</v>
      </c>
      <c r="H585" s="37">
        <v>36.375506350259997</v>
      </c>
      <c r="I585" s="34">
        <f t="shared" si="27"/>
        <v>0.28382511202016297</v>
      </c>
    </row>
    <row r="586" spans="1:9">
      <c r="A586" s="25" t="str">
        <f t="shared" si="25"/>
        <v>2016</v>
      </c>
      <c r="B586" s="25" t="s">
        <v>41</v>
      </c>
      <c r="C586" s="25" t="s">
        <v>2</v>
      </c>
      <c r="D586" s="35" t="s">
        <v>18</v>
      </c>
      <c r="E586" s="36">
        <v>37.715722473939998</v>
      </c>
      <c r="F586" s="36">
        <v>36.631838493949999</v>
      </c>
      <c r="G586" s="40">
        <f t="shared" si="26"/>
        <v>0.97126174685533551</v>
      </c>
      <c r="H586" s="37">
        <v>1.08388397999</v>
      </c>
      <c r="I586" s="34">
        <f t="shared" si="27"/>
        <v>2.8738253144664508E-2</v>
      </c>
    </row>
    <row r="587" spans="1:9">
      <c r="A587" s="25" t="str">
        <f t="shared" si="25"/>
        <v>2016</v>
      </c>
      <c r="B587" s="25" t="s">
        <v>41</v>
      </c>
      <c r="C587" s="25" t="s">
        <v>2</v>
      </c>
      <c r="D587" s="35" t="s">
        <v>19</v>
      </c>
      <c r="E587" s="36">
        <v>86.854425748050005</v>
      </c>
      <c r="F587" s="36">
        <v>84.99062963611</v>
      </c>
      <c r="G587" s="40">
        <f t="shared" si="26"/>
        <v>0.97854114979302764</v>
      </c>
      <c r="H587" s="37">
        <v>1.8637961119399999</v>
      </c>
      <c r="I587" s="34">
        <f t="shared" si="27"/>
        <v>2.1458850206972264E-2</v>
      </c>
    </row>
    <row r="588" spans="1:9">
      <c r="A588" s="25" t="str">
        <f t="shared" si="25"/>
        <v>2016</v>
      </c>
      <c r="B588" s="25" t="s">
        <v>41</v>
      </c>
      <c r="C588" s="25" t="s">
        <v>2</v>
      </c>
      <c r="D588" s="35" t="s">
        <v>20</v>
      </c>
      <c r="E588" s="36">
        <v>24.471371960559999</v>
      </c>
      <c r="F588" s="36">
        <v>22.418833230290002</v>
      </c>
      <c r="G588" s="40">
        <f t="shared" si="26"/>
        <v>0.9161249016369809</v>
      </c>
      <c r="H588" s="37">
        <v>2.0525387302699998</v>
      </c>
      <c r="I588" s="34">
        <f t="shared" si="27"/>
        <v>8.3875098363019193E-2</v>
      </c>
    </row>
    <row r="589" spans="1:9">
      <c r="A589" s="25" t="str">
        <f t="shared" si="25"/>
        <v>2016</v>
      </c>
      <c r="B589" s="25" t="s">
        <v>41</v>
      </c>
      <c r="C589" s="25" t="s">
        <v>2</v>
      </c>
      <c r="D589" s="35" t="s">
        <v>21</v>
      </c>
      <c r="E589" s="36">
        <v>72.465366115340004</v>
      </c>
      <c r="F589" s="36">
        <v>63.6953179574</v>
      </c>
      <c r="G589" s="40">
        <f t="shared" si="26"/>
        <v>0.87897600428898548</v>
      </c>
      <c r="H589" s="37">
        <v>8.7700481579399998</v>
      </c>
      <c r="I589" s="34">
        <f t="shared" si="27"/>
        <v>0.12102399571101444</v>
      </c>
    </row>
    <row r="590" spans="1:9">
      <c r="A590" s="25" t="str">
        <f t="shared" si="25"/>
        <v>2016</v>
      </c>
      <c r="B590" s="25" t="s">
        <v>41</v>
      </c>
      <c r="C590" s="25" t="s">
        <v>2</v>
      </c>
      <c r="D590" s="35" t="s">
        <v>22</v>
      </c>
      <c r="E590" s="36">
        <v>45.421299417009998</v>
      </c>
      <c r="F590" s="36">
        <v>39.924105800630002</v>
      </c>
      <c r="G590" s="40">
        <f t="shared" si="26"/>
        <v>0.87897321990041244</v>
      </c>
      <c r="H590" s="37">
        <v>5.4971936163799997</v>
      </c>
      <c r="I590" s="34">
        <f t="shared" si="27"/>
        <v>0.1210267800995877</v>
      </c>
    </row>
    <row r="591" spans="1:9">
      <c r="A591" s="25" t="str">
        <f t="shared" si="25"/>
        <v>2016</v>
      </c>
      <c r="B591" s="25" t="s">
        <v>41</v>
      </c>
      <c r="C591" s="25" t="s">
        <v>2</v>
      </c>
      <c r="D591" s="35" t="s">
        <v>23</v>
      </c>
      <c r="E591" s="36">
        <v>169.07045681227001</v>
      </c>
      <c r="F591" s="36">
        <v>163.15699480187999</v>
      </c>
      <c r="G591" s="40">
        <f t="shared" si="26"/>
        <v>0.96502368230449553</v>
      </c>
      <c r="H591" s="37">
        <v>5.91346201039</v>
      </c>
      <c r="I591" s="34">
        <f t="shared" si="27"/>
        <v>3.4976317695504328E-2</v>
      </c>
    </row>
    <row r="592" spans="1:9">
      <c r="A592" s="25" t="str">
        <f t="shared" si="25"/>
        <v>2016</v>
      </c>
      <c r="B592" s="25" t="s">
        <v>41</v>
      </c>
      <c r="C592" s="25" t="s">
        <v>2</v>
      </c>
      <c r="D592" s="35" t="s">
        <v>24</v>
      </c>
      <c r="E592" s="36">
        <v>465.50140362206997</v>
      </c>
      <c r="F592" s="36">
        <v>449.07677839760998</v>
      </c>
      <c r="G592" s="40">
        <f t="shared" si="26"/>
        <v>0.96471627132236371</v>
      </c>
      <c r="H592" s="37">
        <v>16.424625224460002</v>
      </c>
      <c r="I592" s="34">
        <f t="shared" si="27"/>
        <v>3.5283728677636343E-2</v>
      </c>
    </row>
    <row r="593" spans="1:9">
      <c r="A593" s="25" t="str">
        <f t="shared" si="25"/>
        <v>2016</v>
      </c>
      <c r="B593" s="25" t="s">
        <v>41</v>
      </c>
      <c r="C593" s="25" t="s">
        <v>2</v>
      </c>
      <c r="D593" s="35" t="s">
        <v>25</v>
      </c>
      <c r="E593" s="36">
        <v>246.22955708840001</v>
      </c>
      <c r="F593" s="36">
        <v>226.67100544845999</v>
      </c>
      <c r="G593" s="40">
        <f t="shared" si="26"/>
        <v>0.92056781537027976</v>
      </c>
      <c r="H593" s="37">
        <v>19.558551639939999</v>
      </c>
      <c r="I593" s="34">
        <f t="shared" si="27"/>
        <v>7.9432184629720112E-2</v>
      </c>
    </row>
    <row r="594" spans="1:9">
      <c r="A594" s="25" t="str">
        <f t="shared" si="25"/>
        <v>2016</v>
      </c>
      <c r="B594" s="25" t="s">
        <v>41</v>
      </c>
      <c r="C594" s="25" t="s">
        <v>2</v>
      </c>
      <c r="D594" s="38" t="s">
        <v>26</v>
      </c>
      <c r="E594" s="36">
        <v>23.617425700169999</v>
      </c>
      <c r="F594" s="36">
        <v>17.921994364140001</v>
      </c>
      <c r="G594" s="40">
        <f t="shared" si="26"/>
        <v>0.75884622615795927</v>
      </c>
      <c r="H594" s="37">
        <v>5.6954313360300004</v>
      </c>
      <c r="I594" s="34">
        <f t="shared" si="27"/>
        <v>0.2411537738420409</v>
      </c>
    </row>
    <row r="595" spans="1:9">
      <c r="A595" s="25" t="str">
        <f t="shared" si="25"/>
        <v>2016</v>
      </c>
      <c r="B595" s="25" t="s">
        <v>41</v>
      </c>
      <c r="C595" s="25" t="s">
        <v>2</v>
      </c>
      <c r="D595" s="39" t="s">
        <v>27</v>
      </c>
      <c r="E595" s="36">
        <v>38.270224541570002</v>
      </c>
      <c r="F595" s="36">
        <v>26.96820499931</v>
      </c>
      <c r="G595" s="40">
        <f t="shared" si="26"/>
        <v>0.70467851501672041</v>
      </c>
      <c r="H595" s="37">
        <v>11.30201954226</v>
      </c>
      <c r="I595" s="34">
        <f t="shared" si="27"/>
        <v>0.29532148498327948</v>
      </c>
    </row>
    <row r="596" spans="1:9">
      <c r="A596" s="25" t="str">
        <f t="shared" si="25"/>
        <v>2016</v>
      </c>
      <c r="B596" s="25" t="s">
        <v>41</v>
      </c>
      <c r="C596" s="25" t="s">
        <v>2</v>
      </c>
      <c r="D596" s="39" t="s">
        <v>28</v>
      </c>
      <c r="E596" s="36">
        <v>316.06816204956999</v>
      </c>
      <c r="F596" s="36">
        <v>167.35647377167999</v>
      </c>
      <c r="G596" s="40">
        <f t="shared" si="26"/>
        <v>0.52949488074484685</v>
      </c>
      <c r="H596" s="37">
        <v>148.71168827789</v>
      </c>
      <c r="I596" s="34">
        <f t="shared" si="27"/>
        <v>0.47050511925515315</v>
      </c>
    </row>
    <row r="597" spans="1:9">
      <c r="A597" s="25" t="str">
        <f t="shared" si="25"/>
        <v>2016</v>
      </c>
      <c r="B597" s="25" t="s">
        <v>41</v>
      </c>
      <c r="C597" s="25" t="s">
        <v>2</v>
      </c>
      <c r="D597" s="39" t="s">
        <v>29</v>
      </c>
      <c r="E597" s="36">
        <v>0.51096102433000001</v>
      </c>
      <c r="F597" s="36">
        <v>0.36308099809</v>
      </c>
      <c r="G597" s="40">
        <f t="shared" si="26"/>
        <v>0.71058452758914759</v>
      </c>
      <c r="H597" s="37">
        <v>0.14788002623999999</v>
      </c>
      <c r="I597" s="34">
        <f t="shared" si="27"/>
        <v>0.28941547241085236</v>
      </c>
    </row>
    <row r="598" spans="1:9">
      <c r="A598" s="25" t="str">
        <f t="shared" si="25"/>
        <v>2016</v>
      </c>
      <c r="B598" s="25" t="s">
        <v>42</v>
      </c>
      <c r="C598" s="25" t="s">
        <v>0</v>
      </c>
      <c r="D598" s="31" t="s">
        <v>8</v>
      </c>
      <c r="E598" s="32">
        <v>5906.3030131213882</v>
      </c>
      <c r="F598" s="32">
        <v>5023.086407475098</v>
      </c>
      <c r="G598" s="40">
        <f t="shared" si="26"/>
        <v>0.85046202274347515</v>
      </c>
      <c r="H598" s="33">
        <v>883.21660564628996</v>
      </c>
      <c r="I598" s="34">
        <f t="shared" si="27"/>
        <v>0.14953797725652479</v>
      </c>
    </row>
    <row r="599" spans="1:9">
      <c r="A599" s="25" t="str">
        <f t="shared" si="25"/>
        <v>2016</v>
      </c>
      <c r="B599" s="25" t="s">
        <v>42</v>
      </c>
      <c r="C599" s="25" t="s">
        <v>0</v>
      </c>
      <c r="D599" s="35" t="s">
        <v>9</v>
      </c>
      <c r="E599" s="36">
        <v>446.75316416635002</v>
      </c>
      <c r="F599" s="36">
        <v>336.60041850255999</v>
      </c>
      <c r="G599" s="40">
        <f t="shared" si="26"/>
        <v>0.75343712255661988</v>
      </c>
      <c r="H599" s="37">
        <v>110.15274566379</v>
      </c>
      <c r="I599" s="34">
        <f t="shared" si="27"/>
        <v>0.24656287744338004</v>
      </c>
    </row>
    <row r="600" spans="1:9">
      <c r="A600" s="25" t="str">
        <f t="shared" si="25"/>
        <v>2016</v>
      </c>
      <c r="B600" s="25" t="s">
        <v>42</v>
      </c>
      <c r="C600" s="25" t="s">
        <v>0</v>
      </c>
      <c r="D600" s="35" t="s">
        <v>10</v>
      </c>
      <c r="E600" s="36">
        <v>192.97032419644</v>
      </c>
      <c r="F600" s="36">
        <v>190.08145152083</v>
      </c>
      <c r="G600" s="40">
        <f t="shared" si="26"/>
        <v>0.98502944591278607</v>
      </c>
      <c r="H600" s="37">
        <v>2.8888726756100001</v>
      </c>
      <c r="I600" s="34">
        <f t="shared" si="27"/>
        <v>1.4970554087213869E-2</v>
      </c>
    </row>
    <row r="601" spans="1:9">
      <c r="A601" s="25" t="str">
        <f t="shared" si="25"/>
        <v>2016</v>
      </c>
      <c r="B601" s="25" t="s">
        <v>42</v>
      </c>
      <c r="C601" s="25" t="s">
        <v>0</v>
      </c>
      <c r="D601" s="35" t="s">
        <v>11</v>
      </c>
      <c r="E601" s="36">
        <v>645.69537749772996</v>
      </c>
      <c r="F601" s="36">
        <v>583.99067144669004</v>
      </c>
      <c r="G601" s="40">
        <f t="shared" si="26"/>
        <v>0.90443681618077432</v>
      </c>
      <c r="H601" s="37">
        <v>61.704706051039999</v>
      </c>
      <c r="I601" s="34">
        <f t="shared" si="27"/>
        <v>9.556318381922585E-2</v>
      </c>
    </row>
    <row r="602" spans="1:9">
      <c r="A602" s="25" t="str">
        <f t="shared" si="25"/>
        <v>2016</v>
      </c>
      <c r="B602" s="25" t="s">
        <v>42</v>
      </c>
      <c r="C602" s="25" t="s">
        <v>0</v>
      </c>
      <c r="D602" s="35" t="s">
        <v>12</v>
      </c>
      <c r="E602" s="36">
        <v>42.308985082900001</v>
      </c>
      <c r="F602" s="36">
        <v>41.639898436769997</v>
      </c>
      <c r="G602" s="40">
        <f t="shared" si="26"/>
        <v>0.98418570795732874</v>
      </c>
      <c r="H602" s="37">
        <v>0.66908664613000002</v>
      </c>
      <c r="I602" s="34">
        <f t="shared" si="27"/>
        <v>1.5814292042671201E-2</v>
      </c>
    </row>
    <row r="603" spans="1:9">
      <c r="A603" s="25" t="str">
        <f t="shared" si="25"/>
        <v>2016</v>
      </c>
      <c r="B603" s="25" t="s">
        <v>42</v>
      </c>
      <c r="C603" s="25" t="s">
        <v>0</v>
      </c>
      <c r="D603" s="35" t="s">
        <v>13</v>
      </c>
      <c r="E603" s="36">
        <v>44.493429280809998</v>
      </c>
      <c r="F603" s="36">
        <v>33.370594239180001</v>
      </c>
      <c r="G603" s="40">
        <f t="shared" si="26"/>
        <v>0.75001173833037693</v>
      </c>
      <c r="H603" s="37">
        <v>11.122835041629999</v>
      </c>
      <c r="I603" s="34">
        <f t="shared" si="27"/>
        <v>0.24998826166962307</v>
      </c>
    </row>
    <row r="604" spans="1:9">
      <c r="A604" s="25" t="str">
        <f t="shared" si="25"/>
        <v>2016</v>
      </c>
      <c r="B604" s="25" t="s">
        <v>42</v>
      </c>
      <c r="C604" s="25" t="s">
        <v>0</v>
      </c>
      <c r="D604" s="35" t="s">
        <v>14</v>
      </c>
      <c r="E604" s="36">
        <v>472.10941575723001</v>
      </c>
      <c r="F604" s="36">
        <v>376.44521579998002</v>
      </c>
      <c r="G604" s="40">
        <f t="shared" si="26"/>
        <v>0.79736858286587786</v>
      </c>
      <c r="H604" s="37">
        <v>95.664199957250005</v>
      </c>
      <c r="I604" s="34">
        <f t="shared" si="27"/>
        <v>0.20263141713412222</v>
      </c>
    </row>
    <row r="605" spans="1:9">
      <c r="A605" s="25" t="str">
        <f t="shared" si="25"/>
        <v>2016</v>
      </c>
      <c r="B605" s="25" t="s">
        <v>42</v>
      </c>
      <c r="C605" s="25" t="s">
        <v>0</v>
      </c>
      <c r="D605" s="35" t="s">
        <v>15</v>
      </c>
      <c r="E605" s="36">
        <v>910.78431546444006</v>
      </c>
      <c r="F605" s="36">
        <v>753.08341682652997</v>
      </c>
      <c r="G605" s="40">
        <f t="shared" si="26"/>
        <v>0.82685154326851462</v>
      </c>
      <c r="H605" s="37">
        <v>157.70089863791</v>
      </c>
      <c r="I605" s="34">
        <f t="shared" si="27"/>
        <v>0.17314845673148524</v>
      </c>
    </row>
    <row r="606" spans="1:9">
      <c r="A606" s="25" t="str">
        <f t="shared" si="25"/>
        <v>2016</v>
      </c>
      <c r="B606" s="25" t="s">
        <v>42</v>
      </c>
      <c r="C606" s="25" t="s">
        <v>0</v>
      </c>
      <c r="D606" s="35" t="s">
        <v>16</v>
      </c>
      <c r="E606" s="36">
        <v>382.10674948469</v>
      </c>
      <c r="F606" s="36">
        <v>303.05156058555002</v>
      </c>
      <c r="G606" s="40">
        <f t="shared" si="26"/>
        <v>0.79310705972675444</v>
      </c>
      <c r="H606" s="37">
        <v>79.055188899140006</v>
      </c>
      <c r="I606" s="34">
        <f t="shared" si="27"/>
        <v>0.20689294027324565</v>
      </c>
    </row>
    <row r="607" spans="1:9">
      <c r="A607" s="25" t="str">
        <f t="shared" si="25"/>
        <v>2016</v>
      </c>
      <c r="B607" s="25" t="s">
        <v>42</v>
      </c>
      <c r="C607" s="25" t="s">
        <v>0</v>
      </c>
      <c r="D607" s="35" t="s">
        <v>17</v>
      </c>
      <c r="E607" s="36">
        <v>233.23836586771</v>
      </c>
      <c r="F607" s="36">
        <v>164.48037275977001</v>
      </c>
      <c r="G607" s="40">
        <f t="shared" si="26"/>
        <v>0.70520290325246615</v>
      </c>
      <c r="H607" s="37">
        <v>68.757993107939996</v>
      </c>
      <c r="I607" s="34">
        <f t="shared" si="27"/>
        <v>0.29479709674753385</v>
      </c>
    </row>
    <row r="608" spans="1:9">
      <c r="A608" s="25" t="str">
        <f t="shared" si="25"/>
        <v>2016</v>
      </c>
      <c r="B608" s="25" t="s">
        <v>42</v>
      </c>
      <c r="C608" s="25" t="s">
        <v>0</v>
      </c>
      <c r="D608" s="35" t="s">
        <v>18</v>
      </c>
      <c r="E608" s="36">
        <v>116.29778313339</v>
      </c>
      <c r="F608" s="36">
        <v>110.22877313104</v>
      </c>
      <c r="G608" s="40">
        <f t="shared" si="26"/>
        <v>0.94781491238410776</v>
      </c>
      <c r="H608" s="37">
        <v>6.0690100023499998</v>
      </c>
      <c r="I608" s="34">
        <f t="shared" si="27"/>
        <v>5.2185087615892307E-2</v>
      </c>
    </row>
    <row r="609" spans="1:9">
      <c r="A609" s="25" t="str">
        <f t="shared" si="25"/>
        <v>2016</v>
      </c>
      <c r="B609" s="25" t="s">
        <v>42</v>
      </c>
      <c r="C609" s="25" t="s">
        <v>0</v>
      </c>
      <c r="D609" s="35" t="s">
        <v>19</v>
      </c>
      <c r="E609" s="36">
        <v>149.89256928764999</v>
      </c>
      <c r="F609" s="36">
        <v>147.83725078142001</v>
      </c>
      <c r="G609" s="40">
        <f t="shared" si="26"/>
        <v>0.98628805606576975</v>
      </c>
      <c r="H609" s="37">
        <v>2.0553185062299999</v>
      </c>
      <c r="I609" s="34">
        <f t="shared" si="27"/>
        <v>1.3711943934230385E-2</v>
      </c>
    </row>
    <row r="610" spans="1:9">
      <c r="A610" s="25" t="str">
        <f t="shared" si="25"/>
        <v>2016</v>
      </c>
      <c r="B610" s="25" t="s">
        <v>42</v>
      </c>
      <c r="C610" s="25" t="s">
        <v>0</v>
      </c>
      <c r="D610" s="35" t="s">
        <v>20</v>
      </c>
      <c r="E610" s="36">
        <v>58.103232540790003</v>
      </c>
      <c r="F610" s="36">
        <v>52.55416728198</v>
      </c>
      <c r="G610" s="40">
        <f t="shared" si="26"/>
        <v>0.90449644510028915</v>
      </c>
      <c r="H610" s="37">
        <v>5.5490652588099998</v>
      </c>
      <c r="I610" s="34">
        <f t="shared" si="27"/>
        <v>9.5503554899710782E-2</v>
      </c>
    </row>
    <row r="611" spans="1:9">
      <c r="A611" s="25" t="str">
        <f t="shared" si="25"/>
        <v>2016</v>
      </c>
      <c r="B611" s="25" t="s">
        <v>42</v>
      </c>
      <c r="C611" s="25" t="s">
        <v>0</v>
      </c>
      <c r="D611" s="35" t="s">
        <v>21</v>
      </c>
      <c r="E611" s="36">
        <v>151.72478948199</v>
      </c>
      <c r="F611" s="36">
        <v>137.1270561474</v>
      </c>
      <c r="G611" s="40">
        <f t="shared" si="26"/>
        <v>0.90378807982249476</v>
      </c>
      <c r="H611" s="37">
        <v>14.59773333459</v>
      </c>
      <c r="I611" s="34">
        <f t="shared" si="27"/>
        <v>9.6211920177505184E-2</v>
      </c>
    </row>
    <row r="612" spans="1:9">
      <c r="A612" s="25" t="str">
        <f t="shared" si="25"/>
        <v>2016</v>
      </c>
      <c r="B612" s="25" t="s">
        <v>42</v>
      </c>
      <c r="C612" s="25" t="s">
        <v>0</v>
      </c>
      <c r="D612" s="35" t="s">
        <v>22</v>
      </c>
      <c r="E612" s="36">
        <v>107.95536881312999</v>
      </c>
      <c r="F612" s="36">
        <v>97.028821163870006</v>
      </c>
      <c r="G612" s="40">
        <f t="shared" si="26"/>
        <v>0.89878643582632967</v>
      </c>
      <c r="H612" s="37">
        <v>10.92654764926</v>
      </c>
      <c r="I612" s="34">
        <f t="shared" si="27"/>
        <v>0.1012135641736705</v>
      </c>
    </row>
    <row r="613" spans="1:9">
      <c r="A613" s="25" t="str">
        <f t="shared" si="25"/>
        <v>2016</v>
      </c>
      <c r="B613" s="25" t="s">
        <v>42</v>
      </c>
      <c r="C613" s="25" t="s">
        <v>0</v>
      </c>
      <c r="D613" s="35" t="s">
        <v>23</v>
      </c>
      <c r="E613" s="36">
        <v>429.38938149809002</v>
      </c>
      <c r="F613" s="36">
        <v>415.89890279167003</v>
      </c>
      <c r="G613" s="40">
        <f t="shared" si="26"/>
        <v>0.96858217904841226</v>
      </c>
      <c r="H613" s="37">
        <v>13.490478706419999</v>
      </c>
      <c r="I613" s="34">
        <f t="shared" si="27"/>
        <v>3.1417820951587752E-2</v>
      </c>
    </row>
    <row r="614" spans="1:9">
      <c r="A614" s="25" t="str">
        <f t="shared" si="25"/>
        <v>2016</v>
      </c>
      <c r="B614" s="25" t="s">
        <v>42</v>
      </c>
      <c r="C614" s="25" t="s">
        <v>0</v>
      </c>
      <c r="D614" s="35" t="s">
        <v>24</v>
      </c>
      <c r="E614" s="36">
        <v>660.57318771924997</v>
      </c>
      <c r="F614" s="36">
        <v>636.00356702937995</v>
      </c>
      <c r="G614" s="40">
        <f t="shared" si="26"/>
        <v>0.96280560406228244</v>
      </c>
      <c r="H614" s="37">
        <v>24.56962068987</v>
      </c>
      <c r="I614" s="34">
        <f t="shared" si="27"/>
        <v>3.7194395937717541E-2</v>
      </c>
    </row>
    <row r="615" spans="1:9">
      <c r="A615" s="25" t="str">
        <f t="shared" si="25"/>
        <v>2016</v>
      </c>
      <c r="B615" s="25" t="s">
        <v>42</v>
      </c>
      <c r="C615" s="25" t="s">
        <v>0</v>
      </c>
      <c r="D615" s="35" t="s">
        <v>25</v>
      </c>
      <c r="E615" s="36">
        <v>347.00480585613002</v>
      </c>
      <c r="F615" s="36">
        <v>325.64205040179002</v>
      </c>
      <c r="G615" s="40">
        <f t="shared" si="26"/>
        <v>0.93843671587880795</v>
      </c>
      <c r="H615" s="37">
        <v>21.36275545434</v>
      </c>
      <c r="I615" s="34">
        <f t="shared" si="27"/>
        <v>6.1563284121191997E-2</v>
      </c>
    </row>
    <row r="616" spans="1:9">
      <c r="A616" s="25" t="str">
        <f t="shared" si="25"/>
        <v>2016</v>
      </c>
      <c r="B616" s="25" t="s">
        <v>42</v>
      </c>
      <c r="C616" s="25" t="s">
        <v>0</v>
      </c>
      <c r="D616" s="38" t="s">
        <v>26</v>
      </c>
      <c r="E616" s="36">
        <v>60.962440007920002</v>
      </c>
      <c r="F616" s="36">
        <v>45.573871313879998</v>
      </c>
      <c r="G616" s="40">
        <f t="shared" si="26"/>
        <v>0.74757295324726536</v>
      </c>
      <c r="H616" s="37">
        <v>15.38856869404</v>
      </c>
      <c r="I616" s="34">
        <f t="shared" si="27"/>
        <v>0.25242704675273459</v>
      </c>
    </row>
    <row r="617" spans="1:9">
      <c r="A617" s="25" t="str">
        <f t="shared" si="25"/>
        <v>2016</v>
      </c>
      <c r="B617" s="25" t="s">
        <v>42</v>
      </c>
      <c r="C617" s="25" t="s">
        <v>0</v>
      </c>
      <c r="D617" s="39" t="s">
        <v>27</v>
      </c>
      <c r="E617" s="36">
        <v>109.83077689924001</v>
      </c>
      <c r="F617" s="36">
        <v>86.138272924340001</v>
      </c>
      <c r="G617" s="40">
        <f t="shared" si="26"/>
        <v>0.78428174102204729</v>
      </c>
      <c r="H617" s="37">
        <v>23.692503974899999</v>
      </c>
      <c r="I617" s="34">
        <f t="shared" si="27"/>
        <v>0.21571825897795269</v>
      </c>
    </row>
    <row r="618" spans="1:9">
      <c r="A618" s="25" t="str">
        <f t="shared" si="25"/>
        <v>2016</v>
      </c>
      <c r="B618" s="25" t="s">
        <v>42</v>
      </c>
      <c r="C618" s="25" t="s">
        <v>0</v>
      </c>
      <c r="D618" s="39" t="s">
        <v>28</v>
      </c>
      <c r="E618" s="36">
        <v>343.79986680653002</v>
      </c>
      <c r="F618" s="36">
        <v>186.00139011149</v>
      </c>
      <c r="G618" s="40">
        <f t="shared" si="26"/>
        <v>0.54101646937565695</v>
      </c>
      <c r="H618" s="37">
        <v>157.79847669503999</v>
      </c>
      <c r="I618" s="34">
        <f t="shared" si="27"/>
        <v>0.45898353062434294</v>
      </c>
    </row>
    <row r="619" spans="1:9">
      <c r="A619" s="25" t="str">
        <f t="shared" si="25"/>
        <v>2016</v>
      </c>
      <c r="B619" s="25" t="s">
        <v>42</v>
      </c>
      <c r="C619" s="25" t="s">
        <v>0</v>
      </c>
      <c r="D619" s="39" t="s">
        <v>29</v>
      </c>
      <c r="E619" s="36">
        <v>0.30868427898</v>
      </c>
      <c r="F619" s="36">
        <v>0.30868427898</v>
      </c>
      <c r="G619" s="40">
        <f t="shared" si="26"/>
        <v>1</v>
      </c>
      <c r="H619" s="37">
        <v>0</v>
      </c>
      <c r="I619" s="34">
        <f t="shared" si="27"/>
        <v>0</v>
      </c>
    </row>
    <row r="620" spans="1:9">
      <c r="A620" s="25" t="str">
        <f t="shared" si="25"/>
        <v>2016</v>
      </c>
      <c r="B620" s="25" t="s">
        <v>42</v>
      </c>
      <c r="C620" s="25" t="s">
        <v>1</v>
      </c>
      <c r="D620" s="31" t="s">
        <v>8</v>
      </c>
      <c r="E620" s="32">
        <v>3466.9619526202409</v>
      </c>
      <c r="F620" s="32">
        <v>2974.9132967744499</v>
      </c>
      <c r="G620" s="40">
        <f t="shared" si="26"/>
        <v>0.85807497671732069</v>
      </c>
      <c r="H620" s="33">
        <v>492.04865584578999</v>
      </c>
      <c r="I620" s="34">
        <f t="shared" si="27"/>
        <v>0.141925023282679</v>
      </c>
    </row>
    <row r="621" spans="1:9">
      <c r="A621" s="25" t="str">
        <f t="shared" si="25"/>
        <v>2016</v>
      </c>
      <c r="B621" s="25" t="s">
        <v>42</v>
      </c>
      <c r="C621" s="25" t="s">
        <v>1</v>
      </c>
      <c r="D621" s="35" t="s">
        <v>9</v>
      </c>
      <c r="E621" s="36">
        <v>354.9481749007</v>
      </c>
      <c r="F621" s="36">
        <v>264.88541095116</v>
      </c>
      <c r="G621" s="40">
        <f t="shared" si="26"/>
        <v>0.74626503157894564</v>
      </c>
      <c r="H621" s="37">
        <v>90.062763949539999</v>
      </c>
      <c r="I621" s="34">
        <f t="shared" si="27"/>
        <v>0.25373496842105436</v>
      </c>
    </row>
    <row r="622" spans="1:9">
      <c r="A622" s="25" t="str">
        <f t="shared" si="25"/>
        <v>2016</v>
      </c>
      <c r="B622" s="25" t="s">
        <v>42</v>
      </c>
      <c r="C622" s="25" t="s">
        <v>1</v>
      </c>
      <c r="D622" s="35" t="s">
        <v>10</v>
      </c>
      <c r="E622" s="36">
        <v>174.87756185261</v>
      </c>
      <c r="F622" s="36">
        <v>172.35300270625001</v>
      </c>
      <c r="G622" s="40">
        <f t="shared" si="26"/>
        <v>0.98556384753072135</v>
      </c>
      <c r="H622" s="37">
        <v>2.5245591463600001</v>
      </c>
      <c r="I622" s="34">
        <f t="shared" si="27"/>
        <v>1.4436152469278733E-2</v>
      </c>
    </row>
    <row r="623" spans="1:9">
      <c r="A623" s="25" t="str">
        <f t="shared" si="25"/>
        <v>2016</v>
      </c>
      <c r="B623" s="25" t="s">
        <v>42</v>
      </c>
      <c r="C623" s="25" t="s">
        <v>1</v>
      </c>
      <c r="D623" s="35" t="s">
        <v>11</v>
      </c>
      <c r="E623" s="36">
        <v>480.90095755337001</v>
      </c>
      <c r="F623" s="36">
        <v>443.19427957817999</v>
      </c>
      <c r="G623" s="40">
        <f t="shared" si="26"/>
        <v>0.92159159306517835</v>
      </c>
      <c r="H623" s="37">
        <v>37.706677975189997</v>
      </c>
      <c r="I623" s="34">
        <f t="shared" si="27"/>
        <v>7.8408406934821581E-2</v>
      </c>
    </row>
    <row r="624" spans="1:9">
      <c r="A624" s="25" t="str">
        <f t="shared" si="25"/>
        <v>2016</v>
      </c>
      <c r="B624" s="25" t="s">
        <v>42</v>
      </c>
      <c r="C624" s="25" t="s">
        <v>1</v>
      </c>
      <c r="D624" s="35" t="s">
        <v>12</v>
      </c>
      <c r="E624" s="36">
        <v>38.343496711599997</v>
      </c>
      <c r="F624" s="36">
        <v>37.912299197590002</v>
      </c>
      <c r="G624" s="40">
        <f t="shared" si="26"/>
        <v>0.98875435077678908</v>
      </c>
      <c r="H624" s="37">
        <v>0.43119751401</v>
      </c>
      <c r="I624" s="34">
        <f t="shared" si="27"/>
        <v>1.1245649223211052E-2</v>
      </c>
    </row>
    <row r="625" spans="1:9">
      <c r="A625" s="25" t="str">
        <f t="shared" si="25"/>
        <v>2016</v>
      </c>
      <c r="B625" s="25" t="s">
        <v>42</v>
      </c>
      <c r="C625" s="25" t="s">
        <v>1</v>
      </c>
      <c r="D625" s="35" t="s">
        <v>13</v>
      </c>
      <c r="E625" s="36">
        <v>36.928288568070002</v>
      </c>
      <c r="F625" s="36">
        <v>26.672159693929999</v>
      </c>
      <c r="G625" s="40">
        <f t="shared" si="26"/>
        <v>0.72226904436053518</v>
      </c>
      <c r="H625" s="37">
        <v>10.25612887414</v>
      </c>
      <c r="I625" s="34">
        <f t="shared" si="27"/>
        <v>0.27773095563946465</v>
      </c>
    </row>
    <row r="626" spans="1:9">
      <c r="A626" s="25" t="str">
        <f t="shared" si="25"/>
        <v>2016</v>
      </c>
      <c r="B626" s="25" t="s">
        <v>42</v>
      </c>
      <c r="C626" s="25" t="s">
        <v>1</v>
      </c>
      <c r="D626" s="35" t="s">
        <v>14</v>
      </c>
      <c r="E626" s="36">
        <v>433.58012765705001</v>
      </c>
      <c r="F626" s="36">
        <v>342.06817262161002</v>
      </c>
      <c r="G626" s="40">
        <f t="shared" si="26"/>
        <v>0.78893877002632495</v>
      </c>
      <c r="H626" s="37">
        <v>91.511955035439996</v>
      </c>
      <c r="I626" s="34">
        <f t="shared" si="27"/>
        <v>0.21106122997367499</v>
      </c>
    </row>
    <row r="627" spans="1:9">
      <c r="A627" s="25" t="str">
        <f t="shared" si="25"/>
        <v>2016</v>
      </c>
      <c r="B627" s="25" t="s">
        <v>42</v>
      </c>
      <c r="C627" s="25" t="s">
        <v>1</v>
      </c>
      <c r="D627" s="35" t="s">
        <v>15</v>
      </c>
      <c r="E627" s="36">
        <v>515.98585665021994</v>
      </c>
      <c r="F627" s="36">
        <v>426.36068117412998</v>
      </c>
      <c r="G627" s="40">
        <f t="shared" si="26"/>
        <v>0.82630303850199194</v>
      </c>
      <c r="H627" s="37">
        <v>89.625175476090007</v>
      </c>
      <c r="I627" s="34">
        <f t="shared" si="27"/>
        <v>0.17369696149800815</v>
      </c>
    </row>
    <row r="628" spans="1:9">
      <c r="A628" s="25" t="str">
        <f t="shared" si="25"/>
        <v>2016</v>
      </c>
      <c r="B628" s="25" t="s">
        <v>42</v>
      </c>
      <c r="C628" s="25" t="s">
        <v>1</v>
      </c>
      <c r="D628" s="35" t="s">
        <v>16</v>
      </c>
      <c r="E628" s="36">
        <v>316.97718421953999</v>
      </c>
      <c r="F628" s="36">
        <v>252.30311756671</v>
      </c>
      <c r="G628" s="40">
        <f t="shared" si="26"/>
        <v>0.79596617714908968</v>
      </c>
      <c r="H628" s="37">
        <v>64.674066652830007</v>
      </c>
      <c r="I628" s="34">
        <f t="shared" si="27"/>
        <v>0.20403382285091037</v>
      </c>
    </row>
    <row r="629" spans="1:9">
      <c r="A629" s="25" t="str">
        <f t="shared" si="25"/>
        <v>2016</v>
      </c>
      <c r="B629" s="25" t="s">
        <v>42</v>
      </c>
      <c r="C629" s="25" t="s">
        <v>1</v>
      </c>
      <c r="D629" s="35" t="s">
        <v>17</v>
      </c>
      <c r="E629" s="36">
        <v>105.54555095676</v>
      </c>
      <c r="F629" s="36">
        <v>75.311003134369997</v>
      </c>
      <c r="G629" s="40">
        <f t="shared" si="26"/>
        <v>0.71354029091404791</v>
      </c>
      <c r="H629" s="37">
        <v>30.234547822389999</v>
      </c>
      <c r="I629" s="34">
        <f t="shared" si="27"/>
        <v>0.28645970908595209</v>
      </c>
    </row>
    <row r="630" spans="1:9">
      <c r="A630" s="25" t="str">
        <f t="shared" si="25"/>
        <v>2016</v>
      </c>
      <c r="B630" s="25" t="s">
        <v>42</v>
      </c>
      <c r="C630" s="25" t="s">
        <v>1</v>
      </c>
      <c r="D630" s="35" t="s">
        <v>18</v>
      </c>
      <c r="E630" s="36">
        <v>78.575371800049993</v>
      </c>
      <c r="F630" s="36">
        <v>75.072284600680007</v>
      </c>
      <c r="G630" s="40">
        <f t="shared" si="26"/>
        <v>0.95541749126832953</v>
      </c>
      <c r="H630" s="37">
        <v>3.5030871993699999</v>
      </c>
      <c r="I630" s="34">
        <f t="shared" si="27"/>
        <v>4.4582508731670689E-2</v>
      </c>
    </row>
    <row r="631" spans="1:9">
      <c r="A631" s="25" t="str">
        <f t="shared" si="25"/>
        <v>2016</v>
      </c>
      <c r="B631" s="25" t="s">
        <v>42</v>
      </c>
      <c r="C631" s="25" t="s">
        <v>1</v>
      </c>
      <c r="D631" s="35" t="s">
        <v>19</v>
      </c>
      <c r="E631" s="36">
        <v>68.048655020910005</v>
      </c>
      <c r="F631" s="36">
        <v>67.676299499560002</v>
      </c>
      <c r="G631" s="40">
        <f t="shared" si="26"/>
        <v>0.99452809873706416</v>
      </c>
      <c r="H631" s="37">
        <v>0.37235552135</v>
      </c>
      <c r="I631" s="34">
        <f t="shared" si="27"/>
        <v>5.4719012629357994E-3</v>
      </c>
    </row>
    <row r="632" spans="1:9">
      <c r="A632" s="25" t="str">
        <f t="shared" si="25"/>
        <v>2016</v>
      </c>
      <c r="B632" s="25" t="s">
        <v>42</v>
      </c>
      <c r="C632" s="25" t="s">
        <v>1</v>
      </c>
      <c r="D632" s="35" t="s">
        <v>20</v>
      </c>
      <c r="E632" s="36">
        <v>31.14449393172</v>
      </c>
      <c r="F632" s="36">
        <v>27.62818068732</v>
      </c>
      <c r="G632" s="40">
        <f t="shared" si="26"/>
        <v>0.88709679302835909</v>
      </c>
      <c r="H632" s="37">
        <v>3.5163132444</v>
      </c>
      <c r="I632" s="34">
        <f t="shared" si="27"/>
        <v>0.112903206971641</v>
      </c>
    </row>
    <row r="633" spans="1:9">
      <c r="A633" s="25" t="str">
        <f t="shared" si="25"/>
        <v>2016</v>
      </c>
      <c r="B633" s="25" t="s">
        <v>42</v>
      </c>
      <c r="C633" s="25" t="s">
        <v>1</v>
      </c>
      <c r="D633" s="35" t="s">
        <v>21</v>
      </c>
      <c r="E633" s="36">
        <v>69.455249715410005</v>
      </c>
      <c r="F633" s="36">
        <v>62.938178370000003</v>
      </c>
      <c r="G633" s="40">
        <f t="shared" si="26"/>
        <v>0.90616877238058413</v>
      </c>
      <c r="H633" s="37">
        <v>6.5170713454099998</v>
      </c>
      <c r="I633" s="34">
        <f t="shared" si="27"/>
        <v>9.3831227619415786E-2</v>
      </c>
    </row>
    <row r="634" spans="1:9">
      <c r="A634" s="25" t="str">
        <f t="shared" si="25"/>
        <v>2016</v>
      </c>
      <c r="B634" s="25" t="s">
        <v>42</v>
      </c>
      <c r="C634" s="25" t="s">
        <v>1</v>
      </c>
      <c r="D634" s="35" t="s">
        <v>22</v>
      </c>
      <c r="E634" s="36">
        <v>64.123235985530002</v>
      </c>
      <c r="F634" s="36">
        <v>58.385170057689997</v>
      </c>
      <c r="G634" s="40">
        <f t="shared" si="26"/>
        <v>0.91051502876219703</v>
      </c>
      <c r="H634" s="37">
        <v>5.7380659278400001</v>
      </c>
      <c r="I634" s="34">
        <f t="shared" si="27"/>
        <v>8.9484971237802899E-2</v>
      </c>
    </row>
    <row r="635" spans="1:9">
      <c r="A635" s="25" t="str">
        <f t="shared" si="25"/>
        <v>2016</v>
      </c>
      <c r="B635" s="25" t="s">
        <v>42</v>
      </c>
      <c r="C635" s="25" t="s">
        <v>1</v>
      </c>
      <c r="D635" s="35" t="s">
        <v>23</v>
      </c>
      <c r="E635" s="36">
        <v>265.39882328822</v>
      </c>
      <c r="F635" s="36">
        <v>256.49534114546998</v>
      </c>
      <c r="G635" s="40">
        <f t="shared" si="26"/>
        <v>0.96645244303483235</v>
      </c>
      <c r="H635" s="37">
        <v>8.9034821427500006</v>
      </c>
      <c r="I635" s="34">
        <f t="shared" si="27"/>
        <v>3.3547556965167563E-2</v>
      </c>
    </row>
    <row r="636" spans="1:9">
      <c r="A636" s="25" t="str">
        <f t="shared" si="25"/>
        <v>2016</v>
      </c>
      <c r="B636" s="25" t="s">
        <v>42</v>
      </c>
      <c r="C636" s="25" t="s">
        <v>1</v>
      </c>
      <c r="D636" s="35" t="s">
        <v>24</v>
      </c>
      <c r="E636" s="36">
        <v>193.79136455098001</v>
      </c>
      <c r="F636" s="36">
        <v>182.58230495314999</v>
      </c>
      <c r="G636" s="40">
        <f t="shared" si="26"/>
        <v>0.94215913787592276</v>
      </c>
      <c r="H636" s="37">
        <v>11.20905959783</v>
      </c>
      <c r="I636" s="34">
        <f t="shared" si="27"/>
        <v>5.7840862124077116E-2</v>
      </c>
    </row>
    <row r="637" spans="1:9">
      <c r="A637" s="25" t="str">
        <f t="shared" si="25"/>
        <v>2016</v>
      </c>
      <c r="B637" s="25" t="s">
        <v>42</v>
      </c>
      <c r="C637" s="25" t="s">
        <v>1</v>
      </c>
      <c r="D637" s="35" t="s">
        <v>25</v>
      </c>
      <c r="E637" s="36">
        <v>97.160812839309997</v>
      </c>
      <c r="F637" s="36">
        <v>92.913371630900002</v>
      </c>
      <c r="G637" s="40">
        <f t="shared" si="26"/>
        <v>0.95628442080415021</v>
      </c>
      <c r="H637" s="37">
        <v>4.2474412084099997</v>
      </c>
      <c r="I637" s="34">
        <f t="shared" si="27"/>
        <v>4.3715579195849834E-2</v>
      </c>
    </row>
    <row r="638" spans="1:9">
      <c r="A638" s="25" t="str">
        <f t="shared" si="25"/>
        <v>2016</v>
      </c>
      <c r="B638" s="25" t="s">
        <v>42</v>
      </c>
      <c r="C638" s="25" t="s">
        <v>1</v>
      </c>
      <c r="D638" s="38" t="s">
        <v>26</v>
      </c>
      <c r="E638" s="36">
        <v>36.488744530950001</v>
      </c>
      <c r="F638" s="36">
        <v>26.959845036560001</v>
      </c>
      <c r="G638" s="40">
        <f t="shared" si="26"/>
        <v>0.73885373100991392</v>
      </c>
      <c r="H638" s="37">
        <v>9.5288994943900001</v>
      </c>
      <c r="I638" s="34">
        <f t="shared" si="27"/>
        <v>0.26114626899008603</v>
      </c>
    </row>
    <row r="639" spans="1:9">
      <c r="A639" s="25" t="str">
        <f t="shared" si="25"/>
        <v>2016</v>
      </c>
      <c r="B639" s="25" t="s">
        <v>42</v>
      </c>
      <c r="C639" s="25" t="s">
        <v>1</v>
      </c>
      <c r="D639" s="39" t="s">
        <v>27</v>
      </c>
      <c r="E639" s="36">
        <v>73.589820538569995</v>
      </c>
      <c r="F639" s="36">
        <v>61.840989398909997</v>
      </c>
      <c r="G639" s="40">
        <f t="shared" si="26"/>
        <v>0.84034706086146538</v>
      </c>
      <c r="H639" s="37">
        <v>11.74883113966</v>
      </c>
      <c r="I639" s="34">
        <f t="shared" si="27"/>
        <v>0.15965293913853462</v>
      </c>
    </row>
    <row r="640" spans="1:9">
      <c r="A640" s="25" t="str">
        <f t="shared" si="25"/>
        <v>2016</v>
      </c>
      <c r="B640" s="25" t="s">
        <v>42</v>
      </c>
      <c r="C640" s="25" t="s">
        <v>1</v>
      </c>
      <c r="D640" s="39" t="s">
        <v>28</v>
      </c>
      <c r="E640" s="36">
        <v>31.09818134867</v>
      </c>
      <c r="F640" s="36">
        <v>21.361204770280001</v>
      </c>
      <c r="G640" s="40">
        <f t="shared" si="26"/>
        <v>0.68689562681431759</v>
      </c>
      <c r="H640" s="37">
        <v>9.7369765783899993</v>
      </c>
      <c r="I640" s="34">
        <f t="shared" si="27"/>
        <v>0.31310437318568241</v>
      </c>
    </row>
    <row r="641" spans="1:9">
      <c r="A641" s="25" t="str">
        <f t="shared" si="25"/>
        <v>2016</v>
      </c>
      <c r="B641" s="25" t="s">
        <v>42</v>
      </c>
      <c r="C641" s="25" t="s">
        <v>1</v>
      </c>
      <c r="D641" s="39" t="s">
        <v>29</v>
      </c>
      <c r="E641" s="36">
        <v>0</v>
      </c>
      <c r="F641" s="36">
        <v>0</v>
      </c>
      <c r="G641" s="40" t="e">
        <f t="shared" si="26"/>
        <v>#DIV/0!</v>
      </c>
      <c r="H641" s="37">
        <v>0</v>
      </c>
      <c r="I641" s="34" t="e">
        <f t="shared" si="27"/>
        <v>#DIV/0!</v>
      </c>
    </row>
    <row r="642" spans="1:9">
      <c r="A642" s="25" t="str">
        <f t="shared" si="25"/>
        <v>2016</v>
      </c>
      <c r="B642" s="25" t="s">
        <v>42</v>
      </c>
      <c r="C642" s="25" t="s">
        <v>2</v>
      </c>
      <c r="D642" s="31" t="s">
        <v>8</v>
      </c>
      <c r="E642" s="32">
        <v>2439.34106050115</v>
      </c>
      <c r="F642" s="32">
        <v>2048.173110700649</v>
      </c>
      <c r="G642" s="40">
        <f t="shared" si="26"/>
        <v>0.83964196063664109</v>
      </c>
      <c r="H642" s="33">
        <v>391.16794980050003</v>
      </c>
      <c r="I642" s="34">
        <f t="shared" si="27"/>
        <v>0.16035803936335849</v>
      </c>
    </row>
    <row r="643" spans="1:9">
      <c r="A643" s="25" t="str">
        <f t="shared" si="25"/>
        <v>2016</v>
      </c>
      <c r="B643" s="25" t="s">
        <v>42</v>
      </c>
      <c r="C643" s="25" t="s">
        <v>2</v>
      </c>
      <c r="D643" s="35" t="s">
        <v>9</v>
      </c>
      <c r="E643" s="36">
        <v>91.804989265649994</v>
      </c>
      <c r="F643" s="36">
        <v>71.715007551400006</v>
      </c>
      <c r="G643" s="40">
        <f t="shared" si="26"/>
        <v>0.78116677671932466</v>
      </c>
      <c r="H643" s="37">
        <v>20.089981714250001</v>
      </c>
      <c r="I643" s="34">
        <f t="shared" si="27"/>
        <v>0.21883322328067548</v>
      </c>
    </row>
    <row r="644" spans="1:9">
      <c r="A644" s="25" t="str">
        <f t="shared" ref="A644:A707" si="28">MID(B644,5,8)</f>
        <v>2016</v>
      </c>
      <c r="B644" s="25" t="s">
        <v>42</v>
      </c>
      <c r="C644" s="25" t="s">
        <v>2</v>
      </c>
      <c r="D644" s="35" t="s">
        <v>10</v>
      </c>
      <c r="E644" s="36">
        <v>18.09276234383</v>
      </c>
      <c r="F644" s="36">
        <v>17.728448814579998</v>
      </c>
      <c r="G644" s="40">
        <f t="shared" si="26"/>
        <v>0.97986412896346697</v>
      </c>
      <c r="H644" s="37">
        <v>0.36431352924999999</v>
      </c>
      <c r="I644" s="34">
        <f t="shared" si="27"/>
        <v>2.0135871036532922E-2</v>
      </c>
    </row>
    <row r="645" spans="1:9">
      <c r="A645" s="25" t="str">
        <f t="shared" si="28"/>
        <v>2016</v>
      </c>
      <c r="B645" s="25" t="s">
        <v>42</v>
      </c>
      <c r="C645" s="25" t="s">
        <v>2</v>
      </c>
      <c r="D645" s="35" t="s">
        <v>11</v>
      </c>
      <c r="E645" s="36">
        <v>164.79441994435999</v>
      </c>
      <c r="F645" s="36">
        <v>140.79639186851</v>
      </c>
      <c r="G645" s="40">
        <f t="shared" ref="G645:G708" si="29">F645/$E645</f>
        <v>0.85437596683217487</v>
      </c>
      <c r="H645" s="37">
        <v>23.998028075850002</v>
      </c>
      <c r="I645" s="34">
        <f t="shared" ref="I645:I708" si="30">H645/$E645</f>
        <v>0.14562403316782524</v>
      </c>
    </row>
    <row r="646" spans="1:9">
      <c r="A646" s="25" t="str">
        <f t="shared" si="28"/>
        <v>2016</v>
      </c>
      <c r="B646" s="25" t="s">
        <v>42</v>
      </c>
      <c r="C646" s="25" t="s">
        <v>2</v>
      </c>
      <c r="D646" s="35" t="s">
        <v>12</v>
      </c>
      <c r="E646" s="36">
        <v>3.9654883713000002</v>
      </c>
      <c r="F646" s="36">
        <v>3.7275992391799999</v>
      </c>
      <c r="G646" s="40">
        <f t="shared" si="29"/>
        <v>0.94001012993967914</v>
      </c>
      <c r="H646" s="37">
        <v>0.23788913212000001</v>
      </c>
      <c r="I646" s="34">
        <f t="shared" si="30"/>
        <v>5.9989870060320756E-2</v>
      </c>
    </row>
    <row r="647" spans="1:9">
      <c r="A647" s="25" t="str">
        <f t="shared" si="28"/>
        <v>2016</v>
      </c>
      <c r="B647" s="25" t="s">
        <v>42</v>
      </c>
      <c r="C647" s="25" t="s">
        <v>2</v>
      </c>
      <c r="D647" s="35" t="s">
        <v>13</v>
      </c>
      <c r="E647" s="36">
        <v>7.5651407127399999</v>
      </c>
      <c r="F647" s="36">
        <v>6.6984345452499996</v>
      </c>
      <c r="G647" s="40">
        <f t="shared" si="29"/>
        <v>0.8854342304525239</v>
      </c>
      <c r="H647" s="37">
        <v>0.86670616748999996</v>
      </c>
      <c r="I647" s="34">
        <f t="shared" si="30"/>
        <v>0.1145657695474761</v>
      </c>
    </row>
    <row r="648" spans="1:9">
      <c r="A648" s="25" t="str">
        <f t="shared" si="28"/>
        <v>2016</v>
      </c>
      <c r="B648" s="25" t="s">
        <v>42</v>
      </c>
      <c r="C648" s="25" t="s">
        <v>2</v>
      </c>
      <c r="D648" s="35" t="s">
        <v>14</v>
      </c>
      <c r="E648" s="36">
        <v>38.529288100179997</v>
      </c>
      <c r="F648" s="36">
        <v>34.377043178370002</v>
      </c>
      <c r="G648" s="40">
        <f t="shared" si="29"/>
        <v>0.8922314652943043</v>
      </c>
      <c r="H648" s="37">
        <v>4.1522449218100004</v>
      </c>
      <c r="I648" s="34">
        <f t="shared" si="30"/>
        <v>0.10776853470569581</v>
      </c>
    </row>
    <row r="649" spans="1:9">
      <c r="A649" s="25" t="str">
        <f t="shared" si="28"/>
        <v>2016</v>
      </c>
      <c r="B649" s="25" t="s">
        <v>42</v>
      </c>
      <c r="C649" s="25" t="s">
        <v>2</v>
      </c>
      <c r="D649" s="35" t="s">
        <v>15</v>
      </c>
      <c r="E649" s="36">
        <v>394.79845881422</v>
      </c>
      <c r="F649" s="36">
        <v>326.72273565239999</v>
      </c>
      <c r="G649" s="40">
        <f t="shared" si="29"/>
        <v>0.82756841714558382</v>
      </c>
      <c r="H649" s="37">
        <v>68.075723161819994</v>
      </c>
      <c r="I649" s="34">
        <f t="shared" si="30"/>
        <v>0.1724315828544162</v>
      </c>
    </row>
    <row r="650" spans="1:9">
      <c r="A650" s="25" t="str">
        <f t="shared" si="28"/>
        <v>2016</v>
      </c>
      <c r="B650" s="25" t="s">
        <v>42</v>
      </c>
      <c r="C650" s="25" t="s">
        <v>2</v>
      </c>
      <c r="D650" s="35" t="s">
        <v>16</v>
      </c>
      <c r="E650" s="36">
        <v>65.129565265150006</v>
      </c>
      <c r="F650" s="36">
        <v>50.74844301884</v>
      </c>
      <c r="G650" s="40">
        <f t="shared" si="29"/>
        <v>0.77919210441889497</v>
      </c>
      <c r="H650" s="37">
        <v>14.381122246309999</v>
      </c>
      <c r="I650" s="34">
        <f t="shared" si="30"/>
        <v>0.22080789558110489</v>
      </c>
    </row>
    <row r="651" spans="1:9">
      <c r="A651" s="25" t="str">
        <f t="shared" si="28"/>
        <v>2016</v>
      </c>
      <c r="B651" s="25" t="s">
        <v>42</v>
      </c>
      <c r="C651" s="25" t="s">
        <v>2</v>
      </c>
      <c r="D651" s="35" t="s">
        <v>17</v>
      </c>
      <c r="E651" s="36">
        <v>127.69281491095001</v>
      </c>
      <c r="F651" s="36">
        <v>89.169369625399995</v>
      </c>
      <c r="G651" s="40">
        <f t="shared" si="29"/>
        <v>0.69831156661073401</v>
      </c>
      <c r="H651" s="37">
        <v>38.523445285549997</v>
      </c>
      <c r="I651" s="34">
        <f t="shared" si="30"/>
        <v>0.30168843338926588</v>
      </c>
    </row>
    <row r="652" spans="1:9">
      <c r="A652" s="25" t="str">
        <f t="shared" si="28"/>
        <v>2016</v>
      </c>
      <c r="B652" s="25" t="s">
        <v>42</v>
      </c>
      <c r="C652" s="25" t="s">
        <v>2</v>
      </c>
      <c r="D652" s="35" t="s">
        <v>18</v>
      </c>
      <c r="E652" s="36">
        <v>37.722411333339998</v>
      </c>
      <c r="F652" s="36">
        <v>35.156488530360001</v>
      </c>
      <c r="G652" s="40">
        <f t="shared" si="29"/>
        <v>0.93197882340272953</v>
      </c>
      <c r="H652" s="37">
        <v>2.5659228029799999</v>
      </c>
      <c r="I652" s="34">
        <f t="shared" si="30"/>
        <v>6.8021176597270541E-2</v>
      </c>
    </row>
    <row r="653" spans="1:9">
      <c r="A653" s="25" t="str">
        <f t="shared" si="28"/>
        <v>2016</v>
      </c>
      <c r="B653" s="25" t="s">
        <v>42</v>
      </c>
      <c r="C653" s="25" t="s">
        <v>2</v>
      </c>
      <c r="D653" s="35" t="s">
        <v>19</v>
      </c>
      <c r="E653" s="36">
        <v>81.843914266740001</v>
      </c>
      <c r="F653" s="36">
        <v>80.160951281859994</v>
      </c>
      <c r="G653" s="40">
        <f t="shared" si="29"/>
        <v>0.97943691965422119</v>
      </c>
      <c r="H653" s="37">
        <v>1.6829629848800001</v>
      </c>
      <c r="I653" s="34">
        <f t="shared" si="30"/>
        <v>2.0563080345778723E-2</v>
      </c>
    </row>
    <row r="654" spans="1:9">
      <c r="A654" s="25" t="str">
        <f t="shared" si="28"/>
        <v>2016</v>
      </c>
      <c r="B654" s="25" t="s">
        <v>42</v>
      </c>
      <c r="C654" s="25" t="s">
        <v>2</v>
      </c>
      <c r="D654" s="35" t="s">
        <v>20</v>
      </c>
      <c r="E654" s="36">
        <v>26.95873860907</v>
      </c>
      <c r="F654" s="36">
        <v>24.925986594659999</v>
      </c>
      <c r="G654" s="40">
        <f t="shared" si="29"/>
        <v>0.9245976585222685</v>
      </c>
      <c r="H654" s="37">
        <v>2.0327520144100002</v>
      </c>
      <c r="I654" s="34">
        <f t="shared" si="30"/>
        <v>7.5402341477731491E-2</v>
      </c>
    </row>
    <row r="655" spans="1:9">
      <c r="A655" s="25" t="str">
        <f t="shared" si="28"/>
        <v>2016</v>
      </c>
      <c r="B655" s="25" t="s">
        <v>42</v>
      </c>
      <c r="C655" s="25" t="s">
        <v>2</v>
      </c>
      <c r="D655" s="35" t="s">
        <v>21</v>
      </c>
      <c r="E655" s="36">
        <v>82.269539766579996</v>
      </c>
      <c r="F655" s="36">
        <v>74.188877777399995</v>
      </c>
      <c r="G655" s="40">
        <f t="shared" si="29"/>
        <v>0.90177820354766869</v>
      </c>
      <c r="H655" s="37">
        <v>8.0806619891799993</v>
      </c>
      <c r="I655" s="34">
        <f t="shared" si="30"/>
        <v>9.8221796452331339E-2</v>
      </c>
    </row>
    <row r="656" spans="1:9">
      <c r="A656" s="25" t="str">
        <f t="shared" si="28"/>
        <v>2016</v>
      </c>
      <c r="B656" s="25" t="s">
        <v>42</v>
      </c>
      <c r="C656" s="25" t="s">
        <v>2</v>
      </c>
      <c r="D656" s="35" t="s">
        <v>22</v>
      </c>
      <c r="E656" s="36">
        <v>43.832132827599999</v>
      </c>
      <c r="F656" s="36">
        <v>38.643651106180002</v>
      </c>
      <c r="G656" s="40">
        <f t="shared" si="29"/>
        <v>0.88162835375072279</v>
      </c>
      <c r="H656" s="37">
        <v>5.1884817214199996</v>
      </c>
      <c r="I656" s="34">
        <f t="shared" si="30"/>
        <v>0.11837164624927725</v>
      </c>
    </row>
    <row r="657" spans="1:9">
      <c r="A657" s="25" t="str">
        <f t="shared" si="28"/>
        <v>2016</v>
      </c>
      <c r="B657" s="25" t="s">
        <v>42</v>
      </c>
      <c r="C657" s="25" t="s">
        <v>2</v>
      </c>
      <c r="D657" s="35" t="s">
        <v>23</v>
      </c>
      <c r="E657" s="36">
        <v>163.99055820986999</v>
      </c>
      <c r="F657" s="36">
        <v>159.40356164619999</v>
      </c>
      <c r="G657" s="40">
        <f t="shared" si="29"/>
        <v>0.97202889840889684</v>
      </c>
      <c r="H657" s="37">
        <v>4.5869965636699996</v>
      </c>
      <c r="I657" s="34">
        <f t="shared" si="30"/>
        <v>2.797110159110322E-2</v>
      </c>
    </row>
    <row r="658" spans="1:9">
      <c r="A658" s="25" t="str">
        <f t="shared" si="28"/>
        <v>2016</v>
      </c>
      <c r="B658" s="25" t="s">
        <v>42</v>
      </c>
      <c r="C658" s="25" t="s">
        <v>2</v>
      </c>
      <c r="D658" s="35" t="s">
        <v>24</v>
      </c>
      <c r="E658" s="36">
        <v>466.78182316827002</v>
      </c>
      <c r="F658" s="36">
        <v>453.42126207622999</v>
      </c>
      <c r="G658" s="40">
        <f t="shared" si="29"/>
        <v>0.97137728928398381</v>
      </c>
      <c r="H658" s="37">
        <v>13.360561092039999</v>
      </c>
      <c r="I658" s="34">
        <f t="shared" si="30"/>
        <v>2.8622710716016152E-2</v>
      </c>
    </row>
    <row r="659" spans="1:9">
      <c r="A659" s="25" t="str">
        <f t="shared" si="28"/>
        <v>2016</v>
      </c>
      <c r="B659" s="25" t="s">
        <v>42</v>
      </c>
      <c r="C659" s="25" t="s">
        <v>2</v>
      </c>
      <c r="D659" s="35" t="s">
        <v>25</v>
      </c>
      <c r="E659" s="36">
        <v>249.84399301682001</v>
      </c>
      <c r="F659" s="36">
        <v>232.72867877089001</v>
      </c>
      <c r="G659" s="40">
        <f t="shared" si="29"/>
        <v>0.93149599460340937</v>
      </c>
      <c r="H659" s="37">
        <v>17.115314245930001</v>
      </c>
      <c r="I659" s="34">
        <f t="shared" si="30"/>
        <v>6.8504005396590684E-2</v>
      </c>
    </row>
    <row r="660" spans="1:9">
      <c r="A660" s="25" t="str">
        <f t="shared" si="28"/>
        <v>2016</v>
      </c>
      <c r="B660" s="25" t="s">
        <v>42</v>
      </c>
      <c r="C660" s="25" t="s">
        <v>2</v>
      </c>
      <c r="D660" s="38" t="s">
        <v>26</v>
      </c>
      <c r="E660" s="36">
        <v>24.473695476970001</v>
      </c>
      <c r="F660" s="36">
        <v>18.614026277320001</v>
      </c>
      <c r="G660" s="40">
        <f t="shared" si="29"/>
        <v>0.76057276657854922</v>
      </c>
      <c r="H660" s="37">
        <v>5.8596691996499999</v>
      </c>
      <c r="I660" s="34">
        <f t="shared" si="30"/>
        <v>0.23942723342145075</v>
      </c>
    </row>
    <row r="661" spans="1:9">
      <c r="A661" s="25" t="str">
        <f t="shared" si="28"/>
        <v>2016</v>
      </c>
      <c r="B661" s="25" t="s">
        <v>42</v>
      </c>
      <c r="C661" s="25" t="s">
        <v>2</v>
      </c>
      <c r="D661" s="39" t="s">
        <v>27</v>
      </c>
      <c r="E661" s="36">
        <v>36.240956360669998</v>
      </c>
      <c r="F661" s="36">
        <v>24.29728352543</v>
      </c>
      <c r="G661" s="40">
        <f t="shared" si="29"/>
        <v>0.67043715081973654</v>
      </c>
      <c r="H661" s="37">
        <v>11.943672835239999</v>
      </c>
      <c r="I661" s="34">
        <f t="shared" si="30"/>
        <v>0.32956284918026357</v>
      </c>
    </row>
    <row r="662" spans="1:9">
      <c r="A662" s="25" t="str">
        <f t="shared" si="28"/>
        <v>2016</v>
      </c>
      <c r="B662" s="25" t="s">
        <v>42</v>
      </c>
      <c r="C662" s="25" t="s">
        <v>2</v>
      </c>
      <c r="D662" s="39" t="s">
        <v>28</v>
      </c>
      <c r="E662" s="36">
        <v>312.70168545785998</v>
      </c>
      <c r="F662" s="36">
        <v>164.64018534121001</v>
      </c>
      <c r="G662" s="40">
        <f t="shared" si="29"/>
        <v>0.52650878776090604</v>
      </c>
      <c r="H662" s="37">
        <v>148.06150011665</v>
      </c>
      <c r="I662" s="34">
        <f t="shared" si="30"/>
        <v>0.47349121223909402</v>
      </c>
    </row>
    <row r="663" spans="1:9">
      <c r="A663" s="25" t="str">
        <f t="shared" si="28"/>
        <v>2016</v>
      </c>
      <c r="B663" s="25" t="s">
        <v>42</v>
      </c>
      <c r="C663" s="25" t="s">
        <v>2</v>
      </c>
      <c r="D663" s="39" t="s">
        <v>29</v>
      </c>
      <c r="E663" s="36">
        <v>0.30868427898</v>
      </c>
      <c r="F663" s="36">
        <v>0.30868427898</v>
      </c>
      <c r="G663" s="40">
        <f t="shared" si="29"/>
        <v>1</v>
      </c>
      <c r="H663" s="37">
        <v>0</v>
      </c>
      <c r="I663" s="34">
        <f t="shared" si="30"/>
        <v>0</v>
      </c>
    </row>
    <row r="664" spans="1:9">
      <c r="A664" s="25" t="str">
        <f t="shared" si="28"/>
        <v>2016</v>
      </c>
      <c r="B664" s="25" t="s">
        <v>43</v>
      </c>
      <c r="C664" s="25" t="s">
        <v>0</v>
      </c>
      <c r="D664" s="31" t="s">
        <v>8</v>
      </c>
      <c r="E664" s="32">
        <v>5915.2171361971186</v>
      </c>
      <c r="F664" s="32">
        <v>5040.3950249831378</v>
      </c>
      <c r="G664" s="40">
        <f t="shared" si="29"/>
        <v>0.85210650918278852</v>
      </c>
      <c r="H664" s="33">
        <v>874.82211121397995</v>
      </c>
      <c r="I664" s="34">
        <f t="shared" si="30"/>
        <v>0.14789349081721137</v>
      </c>
    </row>
    <row r="665" spans="1:9">
      <c r="A665" s="25" t="str">
        <f t="shared" si="28"/>
        <v>2016</v>
      </c>
      <c r="B665" s="25" t="s">
        <v>43</v>
      </c>
      <c r="C665" s="25" t="s">
        <v>0</v>
      </c>
      <c r="D665" s="35" t="s">
        <v>9</v>
      </c>
      <c r="E665" s="36">
        <v>446.16573151579001</v>
      </c>
      <c r="F665" s="36">
        <v>334.80042851017998</v>
      </c>
      <c r="G665" s="40">
        <f t="shared" si="29"/>
        <v>0.75039476333769317</v>
      </c>
      <c r="H665" s="37">
        <v>111.36530300561</v>
      </c>
      <c r="I665" s="34">
        <f t="shared" si="30"/>
        <v>0.2496052366623068</v>
      </c>
    </row>
    <row r="666" spans="1:9">
      <c r="A666" s="25" t="str">
        <f t="shared" si="28"/>
        <v>2016</v>
      </c>
      <c r="B666" s="25" t="s">
        <v>43</v>
      </c>
      <c r="C666" s="25" t="s">
        <v>0</v>
      </c>
      <c r="D666" s="35" t="s">
        <v>10</v>
      </c>
      <c r="E666" s="36">
        <v>190.74442589584001</v>
      </c>
      <c r="F666" s="36">
        <v>188.57408871928999</v>
      </c>
      <c r="G666" s="40">
        <f t="shared" si="29"/>
        <v>0.98862175307950972</v>
      </c>
      <c r="H666" s="37">
        <v>2.1703371765499999</v>
      </c>
      <c r="I666" s="34">
        <f t="shared" si="30"/>
        <v>1.1378246920490132E-2</v>
      </c>
    </row>
    <row r="667" spans="1:9">
      <c r="A667" s="25" t="str">
        <f t="shared" si="28"/>
        <v>2016</v>
      </c>
      <c r="B667" s="25" t="s">
        <v>43</v>
      </c>
      <c r="C667" s="25" t="s">
        <v>0</v>
      </c>
      <c r="D667" s="35" t="s">
        <v>11</v>
      </c>
      <c r="E667" s="36">
        <v>657.57969218970004</v>
      </c>
      <c r="F667" s="36">
        <v>586.54818896943004</v>
      </c>
      <c r="G667" s="40">
        <f t="shared" si="29"/>
        <v>0.89198038798348611</v>
      </c>
      <c r="H667" s="37">
        <v>71.031503220269997</v>
      </c>
      <c r="I667" s="34">
        <f t="shared" si="30"/>
        <v>0.10801961201651385</v>
      </c>
    </row>
    <row r="668" spans="1:9">
      <c r="A668" s="25" t="str">
        <f t="shared" si="28"/>
        <v>2016</v>
      </c>
      <c r="B668" s="25" t="s">
        <v>43</v>
      </c>
      <c r="C668" s="25" t="s">
        <v>0</v>
      </c>
      <c r="D668" s="35" t="s">
        <v>12</v>
      </c>
      <c r="E668" s="36">
        <v>42.048887091239997</v>
      </c>
      <c r="F668" s="36">
        <v>41.185837957250001</v>
      </c>
      <c r="G668" s="40">
        <f t="shared" si="29"/>
        <v>0.97947510163307527</v>
      </c>
      <c r="H668" s="37">
        <v>0.86304913399000005</v>
      </c>
      <c r="I668" s="34">
        <f t="shared" si="30"/>
        <v>2.0524898366924869E-2</v>
      </c>
    </row>
    <row r="669" spans="1:9">
      <c r="A669" s="25" t="str">
        <f t="shared" si="28"/>
        <v>2016</v>
      </c>
      <c r="B669" s="25" t="s">
        <v>43</v>
      </c>
      <c r="C669" s="25" t="s">
        <v>0</v>
      </c>
      <c r="D669" s="35" t="s">
        <v>13</v>
      </c>
      <c r="E669" s="36">
        <v>45.010056902419997</v>
      </c>
      <c r="F669" s="36">
        <v>34.499543431150002</v>
      </c>
      <c r="G669" s="40">
        <f t="shared" si="29"/>
        <v>0.76648522142381714</v>
      </c>
      <c r="H669" s="37">
        <v>10.51051347127</v>
      </c>
      <c r="I669" s="34">
        <f t="shared" si="30"/>
        <v>0.23351477857618294</v>
      </c>
    </row>
    <row r="670" spans="1:9">
      <c r="A670" s="25" t="str">
        <f t="shared" si="28"/>
        <v>2016</v>
      </c>
      <c r="B670" s="25" t="s">
        <v>43</v>
      </c>
      <c r="C670" s="25" t="s">
        <v>0</v>
      </c>
      <c r="D670" s="35" t="s">
        <v>14</v>
      </c>
      <c r="E670" s="36">
        <v>471.84111225261</v>
      </c>
      <c r="F670" s="36">
        <v>377.12309893661001</v>
      </c>
      <c r="G670" s="40">
        <f t="shared" si="29"/>
        <v>0.79925866810586288</v>
      </c>
      <c r="H670" s="37">
        <v>94.718013315999997</v>
      </c>
      <c r="I670" s="34">
        <f t="shared" si="30"/>
        <v>0.20074133189413712</v>
      </c>
    </row>
    <row r="671" spans="1:9">
      <c r="A671" s="25" t="str">
        <f t="shared" si="28"/>
        <v>2016</v>
      </c>
      <c r="B671" s="25" t="s">
        <v>43</v>
      </c>
      <c r="C671" s="25" t="s">
        <v>0</v>
      </c>
      <c r="D671" s="35" t="s">
        <v>15</v>
      </c>
      <c r="E671" s="36">
        <v>932.78742515662998</v>
      </c>
      <c r="F671" s="36">
        <v>769.50186550075</v>
      </c>
      <c r="G671" s="40">
        <f t="shared" si="29"/>
        <v>0.82494879835192703</v>
      </c>
      <c r="H671" s="37">
        <v>163.28555965588001</v>
      </c>
      <c r="I671" s="34">
        <f t="shared" si="30"/>
        <v>0.17505120164807297</v>
      </c>
    </row>
    <row r="672" spans="1:9">
      <c r="A672" s="25" t="str">
        <f t="shared" si="28"/>
        <v>2016</v>
      </c>
      <c r="B672" s="25" t="s">
        <v>43</v>
      </c>
      <c r="C672" s="25" t="s">
        <v>0</v>
      </c>
      <c r="D672" s="35" t="s">
        <v>16</v>
      </c>
      <c r="E672" s="36">
        <v>378.56137362814002</v>
      </c>
      <c r="F672" s="36">
        <v>306.06273635078003</v>
      </c>
      <c r="G672" s="40">
        <f t="shared" si="29"/>
        <v>0.80848907910880718</v>
      </c>
      <c r="H672" s="37">
        <v>72.498637277360004</v>
      </c>
      <c r="I672" s="34">
        <f t="shared" si="30"/>
        <v>0.19151092089119282</v>
      </c>
    </row>
    <row r="673" spans="1:9">
      <c r="A673" s="25" t="str">
        <f t="shared" si="28"/>
        <v>2016</v>
      </c>
      <c r="B673" s="25" t="s">
        <v>43</v>
      </c>
      <c r="C673" s="25" t="s">
        <v>0</v>
      </c>
      <c r="D673" s="35" t="s">
        <v>17</v>
      </c>
      <c r="E673" s="36">
        <v>230.04902093297</v>
      </c>
      <c r="F673" s="36">
        <v>163.45147330338</v>
      </c>
      <c r="G673" s="40">
        <f t="shared" si="29"/>
        <v>0.71050714600087472</v>
      </c>
      <c r="H673" s="37">
        <v>66.597547629589997</v>
      </c>
      <c r="I673" s="34">
        <f t="shared" si="30"/>
        <v>0.28949285399912528</v>
      </c>
    </row>
    <row r="674" spans="1:9">
      <c r="A674" s="25" t="str">
        <f t="shared" si="28"/>
        <v>2016</v>
      </c>
      <c r="B674" s="25" t="s">
        <v>43</v>
      </c>
      <c r="C674" s="25" t="s">
        <v>0</v>
      </c>
      <c r="D674" s="35" t="s">
        <v>18</v>
      </c>
      <c r="E674" s="36">
        <v>113.9847449648</v>
      </c>
      <c r="F674" s="36">
        <v>109.07765927825</v>
      </c>
      <c r="G674" s="40">
        <f t="shared" si="29"/>
        <v>0.95694962788164872</v>
      </c>
      <c r="H674" s="37">
        <v>4.9070856865500003</v>
      </c>
      <c r="I674" s="34">
        <f t="shared" si="30"/>
        <v>4.3050372118351221E-2</v>
      </c>
    </row>
    <row r="675" spans="1:9">
      <c r="A675" s="25" t="str">
        <f t="shared" si="28"/>
        <v>2016</v>
      </c>
      <c r="B675" s="25" t="s">
        <v>43</v>
      </c>
      <c r="C675" s="25" t="s">
        <v>0</v>
      </c>
      <c r="D675" s="35" t="s">
        <v>19</v>
      </c>
      <c r="E675" s="36">
        <v>145.37863539450001</v>
      </c>
      <c r="F675" s="36">
        <v>143.02033869191001</v>
      </c>
      <c r="G675" s="40">
        <f t="shared" si="29"/>
        <v>0.98377824433287253</v>
      </c>
      <c r="H675" s="37">
        <v>2.3582967025900001</v>
      </c>
      <c r="I675" s="34">
        <f t="shared" si="30"/>
        <v>1.6221755667127549E-2</v>
      </c>
    </row>
    <row r="676" spans="1:9">
      <c r="A676" s="25" t="str">
        <f t="shared" si="28"/>
        <v>2016</v>
      </c>
      <c r="B676" s="25" t="s">
        <v>43</v>
      </c>
      <c r="C676" s="25" t="s">
        <v>0</v>
      </c>
      <c r="D676" s="35" t="s">
        <v>20</v>
      </c>
      <c r="E676" s="36">
        <v>57.109104135800003</v>
      </c>
      <c r="F676" s="36">
        <v>51.500625501009999</v>
      </c>
      <c r="G676" s="40">
        <f t="shared" si="29"/>
        <v>0.90179361557741167</v>
      </c>
      <c r="H676" s="37">
        <v>5.60847863479</v>
      </c>
      <c r="I676" s="34">
        <f t="shared" si="30"/>
        <v>9.820638442258825E-2</v>
      </c>
    </row>
    <row r="677" spans="1:9">
      <c r="A677" s="25" t="str">
        <f t="shared" si="28"/>
        <v>2016</v>
      </c>
      <c r="B677" s="25" t="s">
        <v>43</v>
      </c>
      <c r="C677" s="25" t="s">
        <v>0</v>
      </c>
      <c r="D677" s="35" t="s">
        <v>21</v>
      </c>
      <c r="E677" s="36">
        <v>149.54361145612</v>
      </c>
      <c r="F677" s="36">
        <v>136.42537858911999</v>
      </c>
      <c r="G677" s="40">
        <f t="shared" si="29"/>
        <v>0.91227821276170495</v>
      </c>
      <c r="H677" s="37">
        <v>13.118232867</v>
      </c>
      <c r="I677" s="34">
        <f t="shared" si="30"/>
        <v>8.7721787238294907E-2</v>
      </c>
    </row>
    <row r="678" spans="1:9">
      <c r="A678" s="25" t="str">
        <f t="shared" si="28"/>
        <v>2016</v>
      </c>
      <c r="B678" s="25" t="s">
        <v>43</v>
      </c>
      <c r="C678" s="25" t="s">
        <v>0</v>
      </c>
      <c r="D678" s="35" t="s">
        <v>22</v>
      </c>
      <c r="E678" s="36">
        <v>109.15876808701999</v>
      </c>
      <c r="F678" s="36">
        <v>99.171348522810007</v>
      </c>
      <c r="G678" s="40">
        <f t="shared" si="29"/>
        <v>0.90850556726466403</v>
      </c>
      <c r="H678" s="37">
        <v>9.9874195642100005</v>
      </c>
      <c r="I678" s="34">
        <f t="shared" si="30"/>
        <v>9.149443273533607E-2</v>
      </c>
    </row>
    <row r="679" spans="1:9">
      <c r="A679" s="25" t="str">
        <f t="shared" si="28"/>
        <v>2016</v>
      </c>
      <c r="B679" s="25" t="s">
        <v>43</v>
      </c>
      <c r="C679" s="25" t="s">
        <v>0</v>
      </c>
      <c r="D679" s="35" t="s">
        <v>23</v>
      </c>
      <c r="E679" s="36">
        <v>426.43774668932002</v>
      </c>
      <c r="F679" s="36">
        <v>414.08138965115</v>
      </c>
      <c r="G679" s="40">
        <f t="shared" si="29"/>
        <v>0.97102424179355729</v>
      </c>
      <c r="H679" s="37">
        <v>12.35635703817</v>
      </c>
      <c r="I679" s="34">
        <f t="shared" si="30"/>
        <v>2.8975758206442704E-2</v>
      </c>
    </row>
    <row r="680" spans="1:9">
      <c r="A680" s="25" t="str">
        <f t="shared" si="28"/>
        <v>2016</v>
      </c>
      <c r="B680" s="25" t="s">
        <v>43</v>
      </c>
      <c r="C680" s="25" t="s">
        <v>0</v>
      </c>
      <c r="D680" s="35" t="s">
        <v>24</v>
      </c>
      <c r="E680" s="36">
        <v>661.66427549391005</v>
      </c>
      <c r="F680" s="36">
        <v>638.83044830936001</v>
      </c>
      <c r="G680" s="40">
        <f t="shared" si="29"/>
        <v>0.96549031279117292</v>
      </c>
      <c r="H680" s="37">
        <v>22.83382718455</v>
      </c>
      <c r="I680" s="34">
        <f t="shared" si="30"/>
        <v>3.4509687208827043E-2</v>
      </c>
    </row>
    <row r="681" spans="1:9">
      <c r="A681" s="25" t="str">
        <f t="shared" si="28"/>
        <v>2016</v>
      </c>
      <c r="B681" s="25" t="s">
        <v>43</v>
      </c>
      <c r="C681" s="25" t="s">
        <v>0</v>
      </c>
      <c r="D681" s="35" t="s">
        <v>25</v>
      </c>
      <c r="E681" s="36">
        <v>351.02171894957002</v>
      </c>
      <c r="F681" s="36">
        <v>332.14034473007001</v>
      </c>
      <c r="G681" s="40">
        <f t="shared" si="29"/>
        <v>0.94621023942335425</v>
      </c>
      <c r="H681" s="37">
        <v>18.8813742195</v>
      </c>
      <c r="I681" s="34">
        <f t="shared" si="30"/>
        <v>5.378976057664573E-2</v>
      </c>
    </row>
    <row r="682" spans="1:9">
      <c r="A682" s="25" t="str">
        <f t="shared" si="28"/>
        <v>2016</v>
      </c>
      <c r="B682" s="25" t="s">
        <v>43</v>
      </c>
      <c r="C682" s="25" t="s">
        <v>0</v>
      </c>
      <c r="D682" s="38" t="s">
        <v>26</v>
      </c>
      <c r="E682" s="36">
        <v>59.98308691119</v>
      </c>
      <c r="F682" s="36">
        <v>46.866087712659997</v>
      </c>
      <c r="G682" s="40">
        <f t="shared" si="29"/>
        <v>0.78132170460065142</v>
      </c>
      <c r="H682" s="37">
        <v>13.116999198529999</v>
      </c>
      <c r="I682" s="34">
        <f t="shared" si="30"/>
        <v>0.21867829539934847</v>
      </c>
    </row>
    <row r="683" spans="1:9">
      <c r="A683" s="25" t="str">
        <f t="shared" si="28"/>
        <v>2016</v>
      </c>
      <c r="B683" s="25" t="s">
        <v>43</v>
      </c>
      <c r="C683" s="25" t="s">
        <v>0</v>
      </c>
      <c r="D683" s="39" t="s">
        <v>27</v>
      </c>
      <c r="E683" s="36">
        <v>106.81507390385001</v>
      </c>
      <c r="F683" s="36">
        <v>82.041055317640001</v>
      </c>
      <c r="G683" s="40">
        <f t="shared" si="29"/>
        <v>0.76806626929350408</v>
      </c>
      <c r="H683" s="37">
        <v>24.774018586210001</v>
      </c>
      <c r="I683" s="34">
        <f t="shared" si="30"/>
        <v>0.23193373070649587</v>
      </c>
    </row>
    <row r="684" spans="1:9">
      <c r="A684" s="25" t="str">
        <f t="shared" si="28"/>
        <v>2016</v>
      </c>
      <c r="B684" s="25" t="s">
        <v>43</v>
      </c>
      <c r="C684" s="25" t="s">
        <v>0</v>
      </c>
      <c r="D684" s="39" t="s">
        <v>28</v>
      </c>
      <c r="E684" s="36">
        <v>339.05844431590998</v>
      </c>
      <c r="F684" s="36">
        <v>185.21888667055001</v>
      </c>
      <c r="G684" s="40">
        <f t="shared" si="29"/>
        <v>0.54627421842936474</v>
      </c>
      <c r="H684" s="37">
        <v>153.83955764536</v>
      </c>
      <c r="I684" s="34">
        <f t="shared" si="30"/>
        <v>0.45372578157063537</v>
      </c>
    </row>
    <row r="685" spans="1:9">
      <c r="A685" s="25" t="str">
        <f t="shared" si="28"/>
        <v>2016</v>
      </c>
      <c r="B685" s="25" t="s">
        <v>43</v>
      </c>
      <c r="C685" s="25" t="s">
        <v>0</v>
      </c>
      <c r="D685" s="39" t="s">
        <v>29</v>
      </c>
      <c r="E685" s="36">
        <v>0.27420032978999997</v>
      </c>
      <c r="F685" s="36">
        <v>0.27420032978999997</v>
      </c>
      <c r="G685" s="40">
        <f t="shared" si="29"/>
        <v>1</v>
      </c>
      <c r="H685" s="37">
        <v>0</v>
      </c>
      <c r="I685" s="34">
        <f t="shared" si="30"/>
        <v>0</v>
      </c>
    </row>
    <row r="686" spans="1:9">
      <c r="A686" s="25" t="str">
        <f t="shared" si="28"/>
        <v>2016</v>
      </c>
      <c r="B686" s="25" t="s">
        <v>43</v>
      </c>
      <c r="C686" s="25" t="s">
        <v>1</v>
      </c>
      <c r="D686" s="31" t="s">
        <v>8</v>
      </c>
      <c r="E686" s="32">
        <v>3472.8456396568599</v>
      </c>
      <c r="F686" s="32">
        <v>2989.1465187521799</v>
      </c>
      <c r="G686" s="40">
        <f t="shared" si="29"/>
        <v>0.86071966015959389</v>
      </c>
      <c r="H686" s="33">
        <v>483.69912090468</v>
      </c>
      <c r="I686" s="34">
        <f t="shared" si="30"/>
        <v>0.13928033984040611</v>
      </c>
    </row>
    <row r="687" spans="1:9">
      <c r="A687" s="25" t="str">
        <f t="shared" si="28"/>
        <v>2016</v>
      </c>
      <c r="B687" s="25" t="s">
        <v>43</v>
      </c>
      <c r="C687" s="25" t="s">
        <v>1</v>
      </c>
      <c r="D687" s="35" t="s">
        <v>9</v>
      </c>
      <c r="E687" s="36">
        <v>352.85766352050001</v>
      </c>
      <c r="F687" s="36">
        <v>262.66200623677003</v>
      </c>
      <c r="G687" s="40">
        <f t="shared" si="29"/>
        <v>0.74438515410480843</v>
      </c>
      <c r="H687" s="37">
        <v>90.19565728373</v>
      </c>
      <c r="I687" s="34">
        <f t="shared" si="30"/>
        <v>0.25561484589519168</v>
      </c>
    </row>
    <row r="688" spans="1:9">
      <c r="A688" s="25" t="str">
        <f t="shared" si="28"/>
        <v>2016</v>
      </c>
      <c r="B688" s="25" t="s">
        <v>43</v>
      </c>
      <c r="C688" s="25" t="s">
        <v>1</v>
      </c>
      <c r="D688" s="35" t="s">
        <v>10</v>
      </c>
      <c r="E688" s="36">
        <v>174.54150483793001</v>
      </c>
      <c r="F688" s="36">
        <v>172.77853218071999</v>
      </c>
      <c r="G688" s="40">
        <f t="shared" si="29"/>
        <v>0.98989940725647452</v>
      </c>
      <c r="H688" s="37">
        <v>1.76297265721</v>
      </c>
      <c r="I688" s="34">
        <f t="shared" si="30"/>
        <v>1.0100592743525403E-2</v>
      </c>
    </row>
    <row r="689" spans="1:9">
      <c r="A689" s="25" t="str">
        <f t="shared" si="28"/>
        <v>2016</v>
      </c>
      <c r="B689" s="25" t="s">
        <v>43</v>
      </c>
      <c r="C689" s="25" t="s">
        <v>1</v>
      </c>
      <c r="D689" s="35" t="s">
        <v>11</v>
      </c>
      <c r="E689" s="36">
        <v>482.42909583168</v>
      </c>
      <c r="F689" s="36">
        <v>441.88960918051998</v>
      </c>
      <c r="G689" s="40">
        <f t="shared" si="29"/>
        <v>0.9159679899047708</v>
      </c>
      <c r="H689" s="37">
        <v>40.539486651159997</v>
      </c>
      <c r="I689" s="34">
        <f t="shared" si="30"/>
        <v>8.4032010095229134E-2</v>
      </c>
    </row>
    <row r="690" spans="1:9">
      <c r="A690" s="25" t="str">
        <f t="shared" si="28"/>
        <v>2016</v>
      </c>
      <c r="B690" s="25" t="s">
        <v>43</v>
      </c>
      <c r="C690" s="25" t="s">
        <v>1</v>
      </c>
      <c r="D690" s="35" t="s">
        <v>12</v>
      </c>
      <c r="E690" s="36">
        <v>38.404183332480002</v>
      </c>
      <c r="F690" s="36">
        <v>37.959424458160001</v>
      </c>
      <c r="G690" s="40">
        <f t="shared" si="29"/>
        <v>0.98841899929313559</v>
      </c>
      <c r="H690" s="37">
        <v>0.44475887432</v>
      </c>
      <c r="I690" s="34">
        <f t="shared" si="30"/>
        <v>1.1581000706864375E-2</v>
      </c>
    </row>
    <row r="691" spans="1:9">
      <c r="A691" s="25" t="str">
        <f t="shared" si="28"/>
        <v>2016</v>
      </c>
      <c r="B691" s="25" t="s">
        <v>43</v>
      </c>
      <c r="C691" s="25" t="s">
        <v>1</v>
      </c>
      <c r="D691" s="35" t="s">
        <v>13</v>
      </c>
      <c r="E691" s="36">
        <v>37.691107541839997</v>
      </c>
      <c r="F691" s="36">
        <v>28.0962503501</v>
      </c>
      <c r="G691" s="40">
        <f t="shared" si="29"/>
        <v>0.74543445874895087</v>
      </c>
      <c r="H691" s="37">
        <v>9.5948571917399992</v>
      </c>
      <c r="I691" s="34">
        <f t="shared" si="30"/>
        <v>0.25456554125104913</v>
      </c>
    </row>
    <row r="692" spans="1:9">
      <c r="A692" s="25" t="str">
        <f t="shared" si="28"/>
        <v>2016</v>
      </c>
      <c r="B692" s="25" t="s">
        <v>43</v>
      </c>
      <c r="C692" s="25" t="s">
        <v>1</v>
      </c>
      <c r="D692" s="35" t="s">
        <v>14</v>
      </c>
      <c r="E692" s="36">
        <v>436.88844968908001</v>
      </c>
      <c r="F692" s="36">
        <v>346.76577717534002</v>
      </c>
      <c r="G692" s="40">
        <f t="shared" si="29"/>
        <v>0.79371697151097154</v>
      </c>
      <c r="H692" s="37">
        <v>90.12267251374</v>
      </c>
      <c r="I692" s="34">
        <f t="shared" si="30"/>
        <v>0.20628302848902852</v>
      </c>
    </row>
    <row r="693" spans="1:9">
      <c r="A693" s="25" t="str">
        <f t="shared" si="28"/>
        <v>2016</v>
      </c>
      <c r="B693" s="25" t="s">
        <v>43</v>
      </c>
      <c r="C693" s="25" t="s">
        <v>1</v>
      </c>
      <c r="D693" s="35" t="s">
        <v>15</v>
      </c>
      <c r="E693" s="36">
        <v>535.63643032465995</v>
      </c>
      <c r="F693" s="36">
        <v>442.70931508221003</v>
      </c>
      <c r="G693" s="40">
        <f t="shared" si="29"/>
        <v>0.82651083835704575</v>
      </c>
      <c r="H693" s="37">
        <v>92.92711524245</v>
      </c>
      <c r="I693" s="34">
        <f t="shared" si="30"/>
        <v>0.17348916164295439</v>
      </c>
    </row>
    <row r="694" spans="1:9">
      <c r="A694" s="25" t="str">
        <f t="shared" si="28"/>
        <v>2016</v>
      </c>
      <c r="B694" s="25" t="s">
        <v>43</v>
      </c>
      <c r="C694" s="25" t="s">
        <v>1</v>
      </c>
      <c r="D694" s="35" t="s">
        <v>16</v>
      </c>
      <c r="E694" s="36">
        <v>309.83197269984998</v>
      </c>
      <c r="F694" s="36">
        <v>251.05859836952001</v>
      </c>
      <c r="G694" s="40">
        <f t="shared" si="29"/>
        <v>0.8103056510979687</v>
      </c>
      <c r="H694" s="37">
        <v>58.77337433033</v>
      </c>
      <c r="I694" s="34">
        <f t="shared" si="30"/>
        <v>0.18969434890203138</v>
      </c>
    </row>
    <row r="695" spans="1:9">
      <c r="A695" s="25" t="str">
        <f t="shared" si="28"/>
        <v>2016</v>
      </c>
      <c r="B695" s="25" t="s">
        <v>43</v>
      </c>
      <c r="C695" s="25" t="s">
        <v>1</v>
      </c>
      <c r="D695" s="35" t="s">
        <v>17</v>
      </c>
      <c r="E695" s="36">
        <v>101.80658146043</v>
      </c>
      <c r="F695" s="36">
        <v>71.945256465330004</v>
      </c>
      <c r="G695" s="40">
        <f t="shared" si="29"/>
        <v>0.70668571160395521</v>
      </c>
      <c r="H695" s="37">
        <v>29.861324995099999</v>
      </c>
      <c r="I695" s="34">
        <f t="shared" si="30"/>
        <v>0.29331428839604484</v>
      </c>
    </row>
    <row r="696" spans="1:9">
      <c r="A696" s="25" t="str">
        <f t="shared" si="28"/>
        <v>2016</v>
      </c>
      <c r="B696" s="25" t="s">
        <v>43</v>
      </c>
      <c r="C696" s="25" t="s">
        <v>1</v>
      </c>
      <c r="D696" s="35" t="s">
        <v>18</v>
      </c>
      <c r="E696" s="36">
        <v>78.138337326720006</v>
      </c>
      <c r="F696" s="36">
        <v>75.471446159959996</v>
      </c>
      <c r="G696" s="40">
        <f t="shared" si="29"/>
        <v>0.96586961972829122</v>
      </c>
      <c r="H696" s="37">
        <v>2.6668911667600002</v>
      </c>
      <c r="I696" s="34">
        <f t="shared" si="30"/>
        <v>3.413038027170865E-2</v>
      </c>
    </row>
    <row r="697" spans="1:9">
      <c r="A697" s="25" t="str">
        <f t="shared" si="28"/>
        <v>2016</v>
      </c>
      <c r="B697" s="25" t="s">
        <v>43</v>
      </c>
      <c r="C697" s="25" t="s">
        <v>1</v>
      </c>
      <c r="D697" s="35" t="s">
        <v>19</v>
      </c>
      <c r="E697" s="36">
        <v>65.477448271829999</v>
      </c>
      <c r="F697" s="36">
        <v>65.11340571833</v>
      </c>
      <c r="G697" s="40">
        <f t="shared" si="29"/>
        <v>0.99444018416862134</v>
      </c>
      <c r="H697" s="37">
        <v>0.36404255349999998</v>
      </c>
      <c r="I697" s="34">
        <f t="shared" si="30"/>
        <v>5.5598158313786943E-3</v>
      </c>
    </row>
    <row r="698" spans="1:9">
      <c r="A698" s="25" t="str">
        <f t="shared" si="28"/>
        <v>2016</v>
      </c>
      <c r="B698" s="25" t="s">
        <v>43</v>
      </c>
      <c r="C698" s="25" t="s">
        <v>1</v>
      </c>
      <c r="D698" s="35" t="s">
        <v>20</v>
      </c>
      <c r="E698" s="36">
        <v>33.802703789870002</v>
      </c>
      <c r="F698" s="36">
        <v>30.300578551409998</v>
      </c>
      <c r="G698" s="40">
        <f t="shared" si="29"/>
        <v>0.89639511501119862</v>
      </c>
      <c r="H698" s="37">
        <v>3.5021252384600001</v>
      </c>
      <c r="I698" s="34">
        <f t="shared" si="30"/>
        <v>0.10360488498880133</v>
      </c>
    </row>
    <row r="699" spans="1:9">
      <c r="A699" s="25" t="str">
        <f t="shared" si="28"/>
        <v>2016</v>
      </c>
      <c r="B699" s="25" t="s">
        <v>43</v>
      </c>
      <c r="C699" s="25" t="s">
        <v>1</v>
      </c>
      <c r="D699" s="35" t="s">
        <v>21</v>
      </c>
      <c r="E699" s="36">
        <v>70.06043460171</v>
      </c>
      <c r="F699" s="36">
        <v>63.253096950089997</v>
      </c>
      <c r="G699" s="40">
        <f t="shared" si="29"/>
        <v>0.90283620576550272</v>
      </c>
      <c r="H699" s="37">
        <v>6.8073376516200002</v>
      </c>
      <c r="I699" s="34">
        <f t="shared" si="30"/>
        <v>9.7163794234497225E-2</v>
      </c>
    </row>
    <row r="700" spans="1:9">
      <c r="A700" s="25" t="str">
        <f t="shared" si="28"/>
        <v>2016</v>
      </c>
      <c r="B700" s="25" t="s">
        <v>43</v>
      </c>
      <c r="C700" s="25" t="s">
        <v>1</v>
      </c>
      <c r="D700" s="35" t="s">
        <v>22</v>
      </c>
      <c r="E700" s="36">
        <v>63.163096616979999</v>
      </c>
      <c r="F700" s="36">
        <v>59.227132045140003</v>
      </c>
      <c r="G700" s="40">
        <f t="shared" si="29"/>
        <v>0.93768569334547325</v>
      </c>
      <c r="H700" s="37">
        <v>3.93596457184</v>
      </c>
      <c r="I700" s="34">
        <f t="shared" si="30"/>
        <v>6.2314306654526863E-2</v>
      </c>
    </row>
    <row r="701" spans="1:9">
      <c r="A701" s="25" t="str">
        <f t="shared" si="28"/>
        <v>2016</v>
      </c>
      <c r="B701" s="25" t="s">
        <v>43</v>
      </c>
      <c r="C701" s="25" t="s">
        <v>1</v>
      </c>
      <c r="D701" s="35" t="s">
        <v>23</v>
      </c>
      <c r="E701" s="36">
        <v>265.29071892088001</v>
      </c>
      <c r="F701" s="36">
        <v>257.45511656527998</v>
      </c>
      <c r="G701" s="40">
        <f t="shared" si="29"/>
        <v>0.97046409166716119</v>
      </c>
      <c r="H701" s="37">
        <v>7.8356023555999998</v>
      </c>
      <c r="I701" s="34">
        <f t="shared" si="30"/>
        <v>2.9535908332838739E-2</v>
      </c>
    </row>
    <row r="702" spans="1:9">
      <c r="A702" s="25" t="str">
        <f t="shared" si="28"/>
        <v>2016</v>
      </c>
      <c r="B702" s="25" t="s">
        <v>43</v>
      </c>
      <c r="C702" s="25" t="s">
        <v>1</v>
      </c>
      <c r="D702" s="35" t="s">
        <v>24</v>
      </c>
      <c r="E702" s="36">
        <v>193.60077312563001</v>
      </c>
      <c r="F702" s="36">
        <v>185.09476905783001</v>
      </c>
      <c r="G702" s="40">
        <f t="shared" si="29"/>
        <v>0.95606420402939019</v>
      </c>
      <c r="H702" s="37">
        <v>8.5060040677999993</v>
      </c>
      <c r="I702" s="34">
        <f t="shared" si="30"/>
        <v>4.3935795970609808E-2</v>
      </c>
    </row>
    <row r="703" spans="1:9">
      <c r="A703" s="25" t="str">
        <f t="shared" si="28"/>
        <v>2016</v>
      </c>
      <c r="B703" s="25" t="s">
        <v>43</v>
      </c>
      <c r="C703" s="25" t="s">
        <v>1</v>
      </c>
      <c r="D703" s="35" t="s">
        <v>25</v>
      </c>
      <c r="E703" s="36">
        <v>96.558682107310005</v>
      </c>
      <c r="F703" s="36">
        <v>92.184985315130007</v>
      </c>
      <c r="G703" s="40">
        <f t="shared" si="29"/>
        <v>0.95470426173257716</v>
      </c>
      <c r="H703" s="37">
        <v>4.3736967921799996</v>
      </c>
      <c r="I703" s="34">
        <f t="shared" si="30"/>
        <v>4.529573826742285E-2</v>
      </c>
    </row>
    <row r="704" spans="1:9">
      <c r="A704" s="25" t="str">
        <f t="shared" si="28"/>
        <v>2016</v>
      </c>
      <c r="B704" s="25" t="s">
        <v>43</v>
      </c>
      <c r="C704" s="25" t="s">
        <v>1</v>
      </c>
      <c r="D704" s="38" t="s">
        <v>26</v>
      </c>
      <c r="E704" s="36">
        <v>35.051763678610001</v>
      </c>
      <c r="F704" s="36">
        <v>27.503212467840001</v>
      </c>
      <c r="G704" s="40">
        <f t="shared" si="29"/>
        <v>0.78464560927710381</v>
      </c>
      <c r="H704" s="37">
        <v>7.5485512107700004</v>
      </c>
      <c r="I704" s="34">
        <f t="shared" si="30"/>
        <v>0.21535439072289622</v>
      </c>
    </row>
    <row r="705" spans="1:9">
      <c r="A705" s="25" t="str">
        <f t="shared" si="28"/>
        <v>2016</v>
      </c>
      <c r="B705" s="25" t="s">
        <v>43</v>
      </c>
      <c r="C705" s="25" t="s">
        <v>1</v>
      </c>
      <c r="D705" s="39" t="s">
        <v>27</v>
      </c>
      <c r="E705" s="36">
        <v>69.893095443489997</v>
      </c>
      <c r="F705" s="36">
        <v>55.704724039330003</v>
      </c>
      <c r="G705" s="40">
        <f t="shared" si="29"/>
        <v>0.7969989551309602</v>
      </c>
      <c r="H705" s="37">
        <v>14.18837140416</v>
      </c>
      <c r="I705" s="34">
        <f t="shared" si="30"/>
        <v>0.20300104486903989</v>
      </c>
    </row>
    <row r="706" spans="1:9">
      <c r="A706" s="25" t="str">
        <f t="shared" si="28"/>
        <v>2016</v>
      </c>
      <c r="B706" s="25" t="s">
        <v>43</v>
      </c>
      <c r="C706" s="25" t="s">
        <v>1</v>
      </c>
      <c r="D706" s="39" t="s">
        <v>28</v>
      </c>
      <c r="E706" s="36">
        <v>31.721596535380002</v>
      </c>
      <c r="F706" s="36">
        <v>21.973282383170002</v>
      </c>
      <c r="G706" s="40">
        <f t="shared" si="29"/>
        <v>0.69269156609638394</v>
      </c>
      <c r="H706" s="37">
        <v>9.7483141522099999</v>
      </c>
      <c r="I706" s="34">
        <f t="shared" si="30"/>
        <v>0.30730843390361601</v>
      </c>
    </row>
    <row r="707" spans="1:9">
      <c r="A707" s="25" t="str">
        <f t="shared" si="28"/>
        <v>2016</v>
      </c>
      <c r="B707" s="25" t="s">
        <v>43</v>
      </c>
      <c r="C707" s="25" t="s">
        <v>1</v>
      </c>
      <c r="D707" s="39" t="s">
        <v>29</v>
      </c>
      <c r="E707" s="36">
        <v>0</v>
      </c>
      <c r="F707" s="36">
        <v>0</v>
      </c>
      <c r="G707" s="40" t="e">
        <f t="shared" si="29"/>
        <v>#DIV/0!</v>
      </c>
      <c r="H707" s="37">
        <v>0</v>
      </c>
      <c r="I707" s="34" t="e">
        <f t="shared" si="30"/>
        <v>#DIV/0!</v>
      </c>
    </row>
    <row r="708" spans="1:9">
      <c r="A708" s="25" t="str">
        <f t="shared" ref="A708:A771" si="31">MID(B708,5,8)</f>
        <v>2016</v>
      </c>
      <c r="B708" s="25" t="s">
        <v>43</v>
      </c>
      <c r="C708" s="25" t="s">
        <v>2</v>
      </c>
      <c r="D708" s="31" t="s">
        <v>8</v>
      </c>
      <c r="E708" s="32">
        <v>2442.3714965402601</v>
      </c>
      <c r="F708" s="32">
        <v>2051.2485062309602</v>
      </c>
      <c r="G708" s="40">
        <f t="shared" si="29"/>
        <v>0.83985933717972683</v>
      </c>
      <c r="H708" s="33">
        <v>391.12299030930001</v>
      </c>
      <c r="I708" s="34">
        <f t="shared" si="30"/>
        <v>0.16014066282027326</v>
      </c>
    </row>
    <row r="709" spans="1:9">
      <c r="A709" s="25" t="str">
        <f t="shared" si="31"/>
        <v>2016</v>
      </c>
      <c r="B709" s="25" t="s">
        <v>43</v>
      </c>
      <c r="C709" s="25" t="s">
        <v>2</v>
      </c>
      <c r="D709" s="35" t="s">
        <v>9</v>
      </c>
      <c r="E709" s="36">
        <v>93.308067995290003</v>
      </c>
      <c r="F709" s="36">
        <v>72.138422273410001</v>
      </c>
      <c r="G709" s="40">
        <f t="shared" ref="G709:G772" si="32">F709/$E709</f>
        <v>0.77312095109558365</v>
      </c>
      <c r="H709" s="37">
        <v>21.169645721879998</v>
      </c>
      <c r="I709" s="34">
        <f t="shared" ref="I709:I772" si="33">H709/$E709</f>
        <v>0.22687904890441626</v>
      </c>
    </row>
    <row r="710" spans="1:9">
      <c r="A710" s="25" t="str">
        <f t="shared" si="31"/>
        <v>2016</v>
      </c>
      <c r="B710" s="25" t="s">
        <v>43</v>
      </c>
      <c r="C710" s="25" t="s">
        <v>2</v>
      </c>
      <c r="D710" s="35" t="s">
        <v>10</v>
      </c>
      <c r="E710" s="36">
        <v>16.20292105791</v>
      </c>
      <c r="F710" s="36">
        <v>15.795556538570001</v>
      </c>
      <c r="G710" s="40">
        <f t="shared" si="32"/>
        <v>0.97485857532206321</v>
      </c>
      <c r="H710" s="37">
        <v>0.40736451934000001</v>
      </c>
      <c r="I710" s="34">
        <f t="shared" si="33"/>
        <v>2.5141424677936782E-2</v>
      </c>
    </row>
    <row r="711" spans="1:9">
      <c r="A711" s="25" t="str">
        <f t="shared" si="31"/>
        <v>2016</v>
      </c>
      <c r="B711" s="25" t="s">
        <v>43</v>
      </c>
      <c r="C711" s="25" t="s">
        <v>2</v>
      </c>
      <c r="D711" s="35" t="s">
        <v>11</v>
      </c>
      <c r="E711" s="36">
        <v>175.15059635802001</v>
      </c>
      <c r="F711" s="36">
        <v>144.65857978891</v>
      </c>
      <c r="G711" s="40">
        <f t="shared" si="32"/>
        <v>0.82590971881830078</v>
      </c>
      <c r="H711" s="37">
        <v>30.49201656911</v>
      </c>
      <c r="I711" s="34">
        <f t="shared" si="33"/>
        <v>0.17409028118169917</v>
      </c>
    </row>
    <row r="712" spans="1:9">
      <c r="A712" s="25" t="str">
        <f t="shared" si="31"/>
        <v>2016</v>
      </c>
      <c r="B712" s="25" t="s">
        <v>43</v>
      </c>
      <c r="C712" s="25" t="s">
        <v>2</v>
      </c>
      <c r="D712" s="35" t="s">
        <v>12</v>
      </c>
      <c r="E712" s="36">
        <v>3.64470375876</v>
      </c>
      <c r="F712" s="36">
        <v>3.22641349909</v>
      </c>
      <c r="G712" s="40">
        <f t="shared" si="32"/>
        <v>0.8852333996515781</v>
      </c>
      <c r="H712" s="37">
        <v>0.41829025967</v>
      </c>
      <c r="I712" s="34">
        <f t="shared" si="33"/>
        <v>0.1147666003484219</v>
      </c>
    </row>
    <row r="713" spans="1:9">
      <c r="A713" s="25" t="str">
        <f t="shared" si="31"/>
        <v>2016</v>
      </c>
      <c r="B713" s="25" t="s">
        <v>43</v>
      </c>
      <c r="C713" s="25" t="s">
        <v>2</v>
      </c>
      <c r="D713" s="35" t="s">
        <v>13</v>
      </c>
      <c r="E713" s="36">
        <v>7.3189493605799996</v>
      </c>
      <c r="F713" s="36">
        <v>6.4032930810500002</v>
      </c>
      <c r="G713" s="40">
        <f t="shared" si="32"/>
        <v>0.87489238763397637</v>
      </c>
      <c r="H713" s="37">
        <v>0.91565627952999995</v>
      </c>
      <c r="I713" s="34">
        <f t="shared" si="33"/>
        <v>0.12510761236602375</v>
      </c>
    </row>
    <row r="714" spans="1:9">
      <c r="A714" s="25" t="str">
        <f t="shared" si="31"/>
        <v>2016</v>
      </c>
      <c r="B714" s="25" t="s">
        <v>43</v>
      </c>
      <c r="C714" s="25" t="s">
        <v>2</v>
      </c>
      <c r="D714" s="35" t="s">
        <v>14</v>
      </c>
      <c r="E714" s="36">
        <v>34.952662563529998</v>
      </c>
      <c r="F714" s="36">
        <v>30.357321761270001</v>
      </c>
      <c r="G714" s="40">
        <f t="shared" si="32"/>
        <v>0.86852673114937951</v>
      </c>
      <c r="H714" s="37">
        <v>4.59534080226</v>
      </c>
      <c r="I714" s="34">
        <f t="shared" si="33"/>
        <v>0.13147326885062055</v>
      </c>
    </row>
    <row r="715" spans="1:9">
      <c r="A715" s="25" t="str">
        <f t="shared" si="31"/>
        <v>2016</v>
      </c>
      <c r="B715" s="25" t="s">
        <v>43</v>
      </c>
      <c r="C715" s="25" t="s">
        <v>2</v>
      </c>
      <c r="D715" s="35" t="s">
        <v>15</v>
      </c>
      <c r="E715" s="36">
        <v>397.15099483197002</v>
      </c>
      <c r="F715" s="36">
        <v>326.79255041853997</v>
      </c>
      <c r="G715" s="40">
        <f t="shared" si="32"/>
        <v>0.82284207938797205</v>
      </c>
      <c r="H715" s="37">
        <v>70.358444413430007</v>
      </c>
      <c r="I715" s="34">
        <f t="shared" si="33"/>
        <v>0.17715792061202779</v>
      </c>
    </row>
    <row r="716" spans="1:9">
      <c r="A716" s="25" t="str">
        <f t="shared" si="31"/>
        <v>2016</v>
      </c>
      <c r="B716" s="25" t="s">
        <v>43</v>
      </c>
      <c r="C716" s="25" t="s">
        <v>2</v>
      </c>
      <c r="D716" s="35" t="s">
        <v>16</v>
      </c>
      <c r="E716" s="36">
        <v>68.729400928290005</v>
      </c>
      <c r="F716" s="36">
        <v>55.004137981260001</v>
      </c>
      <c r="G716" s="40">
        <f t="shared" si="32"/>
        <v>0.8002999769872795</v>
      </c>
      <c r="H716" s="37">
        <v>13.72526294703</v>
      </c>
      <c r="I716" s="34">
        <f t="shared" si="33"/>
        <v>0.19970002301272038</v>
      </c>
    </row>
    <row r="717" spans="1:9">
      <c r="A717" s="25" t="str">
        <f t="shared" si="31"/>
        <v>2016</v>
      </c>
      <c r="B717" s="25" t="s">
        <v>43</v>
      </c>
      <c r="C717" s="25" t="s">
        <v>2</v>
      </c>
      <c r="D717" s="35" t="s">
        <v>17</v>
      </c>
      <c r="E717" s="36">
        <v>128.24243947254001</v>
      </c>
      <c r="F717" s="36">
        <v>91.506216838049994</v>
      </c>
      <c r="G717" s="40">
        <f t="shared" si="32"/>
        <v>0.71354083105728672</v>
      </c>
      <c r="H717" s="37">
        <v>36.736222634489998</v>
      </c>
      <c r="I717" s="34">
        <f t="shared" si="33"/>
        <v>0.28645916894271312</v>
      </c>
    </row>
    <row r="718" spans="1:9">
      <c r="A718" s="25" t="str">
        <f t="shared" si="31"/>
        <v>2016</v>
      </c>
      <c r="B718" s="25" t="s">
        <v>43</v>
      </c>
      <c r="C718" s="25" t="s">
        <v>2</v>
      </c>
      <c r="D718" s="35" t="s">
        <v>18</v>
      </c>
      <c r="E718" s="36">
        <v>35.846407638080002</v>
      </c>
      <c r="F718" s="36">
        <v>33.60621311829</v>
      </c>
      <c r="G718" s="40">
        <f t="shared" si="32"/>
        <v>0.93750574555732547</v>
      </c>
      <c r="H718" s="37">
        <v>2.2401945197900002</v>
      </c>
      <c r="I718" s="34">
        <f t="shared" si="33"/>
        <v>6.2494254442674438E-2</v>
      </c>
    </row>
    <row r="719" spans="1:9">
      <c r="A719" s="25" t="str">
        <f t="shared" si="31"/>
        <v>2016</v>
      </c>
      <c r="B719" s="25" t="s">
        <v>43</v>
      </c>
      <c r="C719" s="25" t="s">
        <v>2</v>
      </c>
      <c r="D719" s="35" t="s">
        <v>19</v>
      </c>
      <c r="E719" s="36">
        <v>79.901187122669995</v>
      </c>
      <c r="F719" s="36">
        <v>77.906932973579998</v>
      </c>
      <c r="G719" s="40">
        <f t="shared" si="32"/>
        <v>0.97504099474732109</v>
      </c>
      <c r="H719" s="37">
        <v>1.9942541490900001</v>
      </c>
      <c r="I719" s="34">
        <f t="shared" si="33"/>
        <v>2.4959005252678901E-2</v>
      </c>
    </row>
    <row r="720" spans="1:9">
      <c r="A720" s="25" t="str">
        <f t="shared" si="31"/>
        <v>2016</v>
      </c>
      <c r="B720" s="25" t="s">
        <v>43</v>
      </c>
      <c r="C720" s="25" t="s">
        <v>2</v>
      </c>
      <c r="D720" s="35" t="s">
        <v>20</v>
      </c>
      <c r="E720" s="36">
        <v>23.306400345930001</v>
      </c>
      <c r="F720" s="36">
        <v>21.200046949600001</v>
      </c>
      <c r="G720" s="40">
        <f t="shared" si="32"/>
        <v>0.90962339249879776</v>
      </c>
      <c r="H720" s="37">
        <v>2.1063533963299998</v>
      </c>
      <c r="I720" s="34">
        <f t="shared" si="33"/>
        <v>9.0376607501202244E-2</v>
      </c>
    </row>
    <row r="721" spans="1:9">
      <c r="A721" s="25" t="str">
        <f t="shared" si="31"/>
        <v>2016</v>
      </c>
      <c r="B721" s="25" t="s">
        <v>43</v>
      </c>
      <c r="C721" s="25" t="s">
        <v>2</v>
      </c>
      <c r="D721" s="35" t="s">
        <v>21</v>
      </c>
      <c r="E721" s="36">
        <v>79.483176854410004</v>
      </c>
      <c r="F721" s="36">
        <v>73.172281639030004</v>
      </c>
      <c r="G721" s="40">
        <f t="shared" si="32"/>
        <v>0.9206008684461654</v>
      </c>
      <c r="H721" s="37">
        <v>6.3108952153800004</v>
      </c>
      <c r="I721" s="34">
        <f t="shared" si="33"/>
        <v>7.9399131553834587E-2</v>
      </c>
    </row>
    <row r="722" spans="1:9">
      <c r="A722" s="25" t="str">
        <f t="shared" si="31"/>
        <v>2016</v>
      </c>
      <c r="B722" s="25" t="s">
        <v>43</v>
      </c>
      <c r="C722" s="25" t="s">
        <v>2</v>
      </c>
      <c r="D722" s="35" t="s">
        <v>22</v>
      </c>
      <c r="E722" s="36">
        <v>45.995671470040001</v>
      </c>
      <c r="F722" s="36">
        <v>39.944216477669997</v>
      </c>
      <c r="G722" s="40">
        <f t="shared" si="32"/>
        <v>0.86843425046394385</v>
      </c>
      <c r="H722" s="37">
        <v>6.0514549923700001</v>
      </c>
      <c r="I722" s="34">
        <f t="shared" si="33"/>
        <v>0.13156574953605601</v>
      </c>
    </row>
    <row r="723" spans="1:9">
      <c r="A723" s="25" t="str">
        <f t="shared" si="31"/>
        <v>2016</v>
      </c>
      <c r="B723" s="25" t="s">
        <v>43</v>
      </c>
      <c r="C723" s="25" t="s">
        <v>2</v>
      </c>
      <c r="D723" s="35" t="s">
        <v>23</v>
      </c>
      <c r="E723" s="36">
        <v>161.14702776844001</v>
      </c>
      <c r="F723" s="36">
        <v>156.62627308587</v>
      </c>
      <c r="G723" s="40">
        <f t="shared" si="32"/>
        <v>0.97194639736659549</v>
      </c>
      <c r="H723" s="37">
        <v>4.5207546825699998</v>
      </c>
      <c r="I723" s="34">
        <f t="shared" si="33"/>
        <v>2.8053602633404395E-2</v>
      </c>
    </row>
    <row r="724" spans="1:9">
      <c r="A724" s="25" t="str">
        <f t="shared" si="31"/>
        <v>2016</v>
      </c>
      <c r="B724" s="25" t="s">
        <v>43</v>
      </c>
      <c r="C724" s="25" t="s">
        <v>2</v>
      </c>
      <c r="D724" s="35" t="s">
        <v>24</v>
      </c>
      <c r="E724" s="36">
        <v>468.06350236828001</v>
      </c>
      <c r="F724" s="36">
        <v>453.73567925152997</v>
      </c>
      <c r="G724" s="40">
        <f t="shared" si="32"/>
        <v>0.96938914689084932</v>
      </c>
      <c r="H724" s="37">
        <v>14.32782311675</v>
      </c>
      <c r="I724" s="34">
        <f t="shared" si="33"/>
        <v>3.0610853109150637E-2</v>
      </c>
    </row>
    <row r="725" spans="1:9">
      <c r="A725" s="25" t="str">
        <f t="shared" si="31"/>
        <v>2016</v>
      </c>
      <c r="B725" s="25" t="s">
        <v>43</v>
      </c>
      <c r="C725" s="25" t="s">
        <v>2</v>
      </c>
      <c r="D725" s="35" t="s">
        <v>25</v>
      </c>
      <c r="E725" s="36">
        <v>254.46303684226001</v>
      </c>
      <c r="F725" s="36">
        <v>239.95535941494001</v>
      </c>
      <c r="G725" s="40">
        <f t="shared" si="32"/>
        <v>0.94298709310651974</v>
      </c>
      <c r="H725" s="37">
        <v>14.507677427320001</v>
      </c>
      <c r="I725" s="34">
        <f t="shared" si="33"/>
        <v>5.7012906893480236E-2</v>
      </c>
    </row>
    <row r="726" spans="1:9">
      <c r="A726" s="25" t="str">
        <f t="shared" si="31"/>
        <v>2016</v>
      </c>
      <c r="B726" s="25" t="s">
        <v>43</v>
      </c>
      <c r="C726" s="25" t="s">
        <v>2</v>
      </c>
      <c r="D726" s="38" t="s">
        <v>26</v>
      </c>
      <c r="E726" s="36">
        <v>24.931323232579999</v>
      </c>
      <c r="F726" s="36">
        <v>19.36287524482</v>
      </c>
      <c r="G726" s="40">
        <f t="shared" si="32"/>
        <v>0.77664851817880221</v>
      </c>
      <c r="H726" s="37">
        <v>5.5684479877599999</v>
      </c>
      <c r="I726" s="34">
        <f t="shared" si="33"/>
        <v>0.22335148182119788</v>
      </c>
    </row>
    <row r="727" spans="1:9">
      <c r="A727" s="25" t="str">
        <f t="shared" si="31"/>
        <v>2016</v>
      </c>
      <c r="B727" s="25" t="s">
        <v>43</v>
      </c>
      <c r="C727" s="25" t="s">
        <v>2</v>
      </c>
      <c r="D727" s="39" t="s">
        <v>27</v>
      </c>
      <c r="E727" s="36">
        <v>36.921978460360002</v>
      </c>
      <c r="F727" s="36">
        <v>26.336331278309999</v>
      </c>
      <c r="G727" s="40">
        <f t="shared" si="32"/>
        <v>0.71329685939189535</v>
      </c>
      <c r="H727" s="37">
        <v>10.58564718205</v>
      </c>
      <c r="I727" s="34">
        <f t="shared" si="33"/>
        <v>0.28670314060810453</v>
      </c>
    </row>
    <row r="728" spans="1:9">
      <c r="A728" s="25" t="str">
        <f t="shared" si="31"/>
        <v>2016</v>
      </c>
      <c r="B728" s="25" t="s">
        <v>43</v>
      </c>
      <c r="C728" s="25" t="s">
        <v>2</v>
      </c>
      <c r="D728" s="39" t="s">
        <v>28</v>
      </c>
      <c r="E728" s="36">
        <v>307.33684778052998</v>
      </c>
      <c r="F728" s="36">
        <v>163.24560428737999</v>
      </c>
      <c r="G728" s="40">
        <f t="shared" si="32"/>
        <v>0.53116183583673016</v>
      </c>
      <c r="H728" s="37">
        <v>144.09124349314999</v>
      </c>
      <c r="I728" s="34">
        <f t="shared" si="33"/>
        <v>0.46883816416326984</v>
      </c>
    </row>
    <row r="729" spans="1:9">
      <c r="A729" s="25" t="str">
        <f t="shared" si="31"/>
        <v>2016</v>
      </c>
      <c r="B729" s="25" t="s">
        <v>43</v>
      </c>
      <c r="C729" s="25" t="s">
        <v>2</v>
      </c>
      <c r="D729" s="39" t="s">
        <v>29</v>
      </c>
      <c r="E729" s="36">
        <v>0.27420032978999997</v>
      </c>
      <c r="F729" s="36">
        <v>0.27420032978999997</v>
      </c>
      <c r="G729" s="40">
        <f t="shared" si="32"/>
        <v>1</v>
      </c>
      <c r="H729" s="37">
        <v>0</v>
      </c>
      <c r="I729" s="34">
        <f t="shared" si="33"/>
        <v>0</v>
      </c>
    </row>
    <row r="730" spans="1:9">
      <c r="A730" s="25" t="str">
        <f t="shared" si="31"/>
        <v>2016</v>
      </c>
      <c r="B730" s="25" t="s">
        <v>44</v>
      </c>
      <c r="C730" s="25" t="s">
        <v>0</v>
      </c>
      <c r="D730" s="31" t="s">
        <v>8</v>
      </c>
      <c r="E730" s="32">
        <v>5920.735736762701</v>
      </c>
      <c r="F730" s="32">
        <v>5045.6777238398809</v>
      </c>
      <c r="G730" s="40">
        <f t="shared" si="32"/>
        <v>0.85220451446777823</v>
      </c>
      <c r="H730" s="33">
        <v>875.05801292282001</v>
      </c>
      <c r="I730" s="34">
        <f t="shared" si="33"/>
        <v>0.14779548553222174</v>
      </c>
    </row>
    <row r="731" spans="1:9">
      <c r="A731" s="25" t="str">
        <f t="shared" si="31"/>
        <v>2016</v>
      </c>
      <c r="B731" s="25" t="s">
        <v>44</v>
      </c>
      <c r="C731" s="25" t="s">
        <v>0</v>
      </c>
      <c r="D731" s="35" t="s">
        <v>9</v>
      </c>
      <c r="E731" s="36">
        <v>453.63789267535998</v>
      </c>
      <c r="F731" s="36">
        <v>341.84833112770002</v>
      </c>
      <c r="G731" s="40">
        <f t="shared" si="32"/>
        <v>0.75357093542522757</v>
      </c>
      <c r="H731" s="37">
        <v>111.78956154766</v>
      </c>
      <c r="I731" s="34">
        <f t="shared" si="33"/>
        <v>0.24642906457477251</v>
      </c>
    </row>
    <row r="732" spans="1:9">
      <c r="A732" s="25" t="str">
        <f t="shared" si="31"/>
        <v>2016</v>
      </c>
      <c r="B732" s="25" t="s">
        <v>44</v>
      </c>
      <c r="C732" s="25" t="s">
        <v>0</v>
      </c>
      <c r="D732" s="35" t="s">
        <v>10</v>
      </c>
      <c r="E732" s="36">
        <v>197.06901124401</v>
      </c>
      <c r="F732" s="36">
        <v>194.26472684298</v>
      </c>
      <c r="G732" s="40">
        <f t="shared" si="32"/>
        <v>0.98577003871218616</v>
      </c>
      <c r="H732" s="37">
        <v>2.8042844010299999</v>
      </c>
      <c r="I732" s="34">
        <f t="shared" si="33"/>
        <v>1.4229961287813776E-2</v>
      </c>
    </row>
    <row r="733" spans="1:9">
      <c r="A733" s="25" t="str">
        <f t="shared" si="31"/>
        <v>2016</v>
      </c>
      <c r="B733" s="25" t="s">
        <v>44</v>
      </c>
      <c r="C733" s="25" t="s">
        <v>0</v>
      </c>
      <c r="D733" s="35" t="s">
        <v>11</v>
      </c>
      <c r="E733" s="36">
        <v>662.31158740730996</v>
      </c>
      <c r="F733" s="36">
        <v>593.47321195456004</v>
      </c>
      <c r="G733" s="40">
        <f t="shared" si="32"/>
        <v>0.89606345900994255</v>
      </c>
      <c r="H733" s="37">
        <v>68.83837545275</v>
      </c>
      <c r="I733" s="34">
        <f t="shared" si="33"/>
        <v>0.10393654099005761</v>
      </c>
    </row>
    <row r="734" spans="1:9">
      <c r="A734" s="25" t="str">
        <f t="shared" si="31"/>
        <v>2016</v>
      </c>
      <c r="B734" s="25" t="s">
        <v>44</v>
      </c>
      <c r="C734" s="25" t="s">
        <v>0</v>
      </c>
      <c r="D734" s="35" t="s">
        <v>12</v>
      </c>
      <c r="E734" s="36">
        <v>35.460246910430001</v>
      </c>
      <c r="F734" s="36">
        <v>34.236636901179999</v>
      </c>
      <c r="G734" s="40">
        <f t="shared" si="32"/>
        <v>0.96549347182097311</v>
      </c>
      <c r="H734" s="37">
        <v>1.22361000925</v>
      </c>
      <c r="I734" s="34">
        <f t="shared" si="33"/>
        <v>3.4506528179026774E-2</v>
      </c>
    </row>
    <row r="735" spans="1:9">
      <c r="A735" s="25" t="str">
        <f t="shared" si="31"/>
        <v>2016</v>
      </c>
      <c r="B735" s="25" t="s">
        <v>44</v>
      </c>
      <c r="C735" s="25" t="s">
        <v>0</v>
      </c>
      <c r="D735" s="35" t="s">
        <v>13</v>
      </c>
      <c r="E735" s="36">
        <v>37.515431910389999</v>
      </c>
      <c r="F735" s="36">
        <v>34.95452521955</v>
      </c>
      <c r="G735" s="40">
        <f t="shared" si="32"/>
        <v>0.93173724623624155</v>
      </c>
      <c r="H735" s="37">
        <v>2.56090669084</v>
      </c>
      <c r="I735" s="34">
        <f t="shared" si="33"/>
        <v>6.8262753763758482E-2</v>
      </c>
    </row>
    <row r="736" spans="1:9">
      <c r="A736" s="25" t="str">
        <f t="shared" si="31"/>
        <v>2016</v>
      </c>
      <c r="B736" s="25" t="s">
        <v>44</v>
      </c>
      <c r="C736" s="25" t="s">
        <v>0</v>
      </c>
      <c r="D736" s="35" t="s">
        <v>14</v>
      </c>
      <c r="E736" s="36">
        <v>461.19296956573999</v>
      </c>
      <c r="F736" s="36">
        <v>380.64235642385</v>
      </c>
      <c r="G736" s="40">
        <f t="shared" si="32"/>
        <v>0.82534292919136087</v>
      </c>
      <c r="H736" s="37">
        <v>80.550613141889997</v>
      </c>
      <c r="I736" s="34">
        <f t="shared" si="33"/>
        <v>0.17465707080863913</v>
      </c>
    </row>
    <row r="737" spans="1:9">
      <c r="A737" s="25" t="str">
        <f t="shared" si="31"/>
        <v>2016</v>
      </c>
      <c r="B737" s="25" t="s">
        <v>44</v>
      </c>
      <c r="C737" s="25" t="s">
        <v>0</v>
      </c>
      <c r="D737" s="35" t="s">
        <v>15</v>
      </c>
      <c r="E737" s="36">
        <v>958.24054012614999</v>
      </c>
      <c r="F737" s="36">
        <v>786.74953960180005</v>
      </c>
      <c r="G737" s="40">
        <f t="shared" si="32"/>
        <v>0.82103554030204817</v>
      </c>
      <c r="H737" s="37">
        <v>171.49100052435</v>
      </c>
      <c r="I737" s="34">
        <f t="shared" si="33"/>
        <v>0.17896445969795186</v>
      </c>
    </row>
    <row r="738" spans="1:9">
      <c r="A738" s="25" t="str">
        <f t="shared" si="31"/>
        <v>2016</v>
      </c>
      <c r="B738" s="25" t="s">
        <v>44</v>
      </c>
      <c r="C738" s="25" t="s">
        <v>0</v>
      </c>
      <c r="D738" s="35" t="s">
        <v>16</v>
      </c>
      <c r="E738" s="36">
        <v>385.61930109778001</v>
      </c>
      <c r="F738" s="36">
        <v>308.62639168305998</v>
      </c>
      <c r="G738" s="40">
        <f t="shared" si="32"/>
        <v>0.80033958571177111</v>
      </c>
      <c r="H738" s="37">
        <v>76.992909414720003</v>
      </c>
      <c r="I738" s="34">
        <f t="shared" si="33"/>
        <v>0.19966041428822881</v>
      </c>
    </row>
    <row r="739" spans="1:9">
      <c r="A739" s="25" t="str">
        <f t="shared" si="31"/>
        <v>2016</v>
      </c>
      <c r="B739" s="25" t="s">
        <v>44</v>
      </c>
      <c r="C739" s="25" t="s">
        <v>0</v>
      </c>
      <c r="D739" s="35" t="s">
        <v>17</v>
      </c>
      <c r="E739" s="36">
        <v>230.01881405399001</v>
      </c>
      <c r="F739" s="36">
        <v>160.51791808647999</v>
      </c>
      <c r="G739" s="40">
        <f t="shared" si="32"/>
        <v>0.69784690763949087</v>
      </c>
      <c r="H739" s="37">
        <v>69.500895967510004</v>
      </c>
      <c r="I739" s="34">
        <f t="shared" si="33"/>
        <v>0.30215309236050908</v>
      </c>
    </row>
    <row r="740" spans="1:9">
      <c r="A740" s="25" t="str">
        <f t="shared" si="31"/>
        <v>2016</v>
      </c>
      <c r="B740" s="25" t="s">
        <v>44</v>
      </c>
      <c r="C740" s="25" t="s">
        <v>0</v>
      </c>
      <c r="D740" s="35" t="s">
        <v>18</v>
      </c>
      <c r="E740" s="36">
        <v>113.79801473406</v>
      </c>
      <c r="F740" s="36">
        <v>106.56819985301</v>
      </c>
      <c r="G740" s="40">
        <f t="shared" si="32"/>
        <v>0.93646800519371365</v>
      </c>
      <c r="H740" s="37">
        <v>7.2298148810500003</v>
      </c>
      <c r="I740" s="34">
        <f t="shared" si="33"/>
        <v>6.3531994806286365E-2</v>
      </c>
    </row>
    <row r="741" spans="1:9">
      <c r="A741" s="25" t="str">
        <f t="shared" si="31"/>
        <v>2016</v>
      </c>
      <c r="B741" s="25" t="s">
        <v>44</v>
      </c>
      <c r="C741" s="25" t="s">
        <v>0</v>
      </c>
      <c r="D741" s="35" t="s">
        <v>19</v>
      </c>
      <c r="E741" s="36">
        <v>139.55141760232999</v>
      </c>
      <c r="F741" s="36">
        <v>136.77670954688</v>
      </c>
      <c r="G741" s="40">
        <f t="shared" si="32"/>
        <v>0.98011694826807938</v>
      </c>
      <c r="H741" s="37">
        <v>2.7747080554500001</v>
      </c>
      <c r="I741" s="34">
        <f t="shared" si="33"/>
        <v>1.9883051731920728E-2</v>
      </c>
    </row>
    <row r="742" spans="1:9">
      <c r="A742" s="25" t="str">
        <f t="shared" si="31"/>
        <v>2016</v>
      </c>
      <c r="B742" s="25" t="s">
        <v>44</v>
      </c>
      <c r="C742" s="25" t="s">
        <v>0</v>
      </c>
      <c r="D742" s="35" t="s">
        <v>20</v>
      </c>
      <c r="E742" s="36">
        <v>58.172552444510004</v>
      </c>
      <c r="F742" s="36">
        <v>51.386582746359998</v>
      </c>
      <c r="G742" s="40">
        <f t="shared" si="32"/>
        <v>0.88334756834637695</v>
      </c>
      <c r="H742" s="37">
        <v>6.7859696981499997</v>
      </c>
      <c r="I742" s="34">
        <f t="shared" si="33"/>
        <v>0.11665243165362295</v>
      </c>
    </row>
    <row r="743" spans="1:9">
      <c r="A743" s="25" t="str">
        <f t="shared" si="31"/>
        <v>2016</v>
      </c>
      <c r="B743" s="25" t="s">
        <v>44</v>
      </c>
      <c r="C743" s="25" t="s">
        <v>0</v>
      </c>
      <c r="D743" s="35" t="s">
        <v>21</v>
      </c>
      <c r="E743" s="36">
        <v>142.49872612543999</v>
      </c>
      <c r="F743" s="36">
        <v>128.01968255510999</v>
      </c>
      <c r="G743" s="40">
        <f t="shared" si="32"/>
        <v>0.89839176837563972</v>
      </c>
      <c r="H743" s="37">
        <v>14.479043570329999</v>
      </c>
      <c r="I743" s="34">
        <f t="shared" si="33"/>
        <v>0.10160823162436038</v>
      </c>
    </row>
    <row r="744" spans="1:9">
      <c r="A744" s="25" t="str">
        <f t="shared" si="31"/>
        <v>2016</v>
      </c>
      <c r="B744" s="25" t="s">
        <v>44</v>
      </c>
      <c r="C744" s="25" t="s">
        <v>0</v>
      </c>
      <c r="D744" s="35" t="s">
        <v>22</v>
      </c>
      <c r="E744" s="36">
        <v>110.40115264831999</v>
      </c>
      <c r="F744" s="36">
        <v>102.29729841115</v>
      </c>
      <c r="G744" s="40">
        <f t="shared" si="32"/>
        <v>0.92659628959686124</v>
      </c>
      <c r="H744" s="37">
        <v>8.1038542371699993</v>
      </c>
      <c r="I744" s="34">
        <f t="shared" si="33"/>
        <v>7.3403710403138783E-2</v>
      </c>
    </row>
    <row r="745" spans="1:9">
      <c r="A745" s="25" t="str">
        <f t="shared" si="31"/>
        <v>2016</v>
      </c>
      <c r="B745" s="25" t="s">
        <v>44</v>
      </c>
      <c r="C745" s="25" t="s">
        <v>0</v>
      </c>
      <c r="D745" s="35" t="s">
        <v>23</v>
      </c>
      <c r="E745" s="36">
        <v>432.01463917637</v>
      </c>
      <c r="F745" s="36">
        <v>417.14816466451998</v>
      </c>
      <c r="G745" s="40">
        <f t="shared" si="32"/>
        <v>0.96558803067369947</v>
      </c>
      <c r="H745" s="37">
        <v>14.866474511850001</v>
      </c>
      <c r="I745" s="34">
        <f t="shared" si="33"/>
        <v>3.4411969326300453E-2</v>
      </c>
    </row>
    <row r="746" spans="1:9">
      <c r="A746" s="25" t="str">
        <f t="shared" si="31"/>
        <v>2016</v>
      </c>
      <c r="B746" s="25" t="s">
        <v>44</v>
      </c>
      <c r="C746" s="25" t="s">
        <v>0</v>
      </c>
      <c r="D746" s="35" t="s">
        <v>24</v>
      </c>
      <c r="E746" s="36">
        <v>658.64241279895998</v>
      </c>
      <c r="F746" s="36">
        <v>635.99512596105001</v>
      </c>
      <c r="G746" s="40">
        <f t="shared" si="32"/>
        <v>0.96561520121112709</v>
      </c>
      <c r="H746" s="37">
        <v>22.647286837909999</v>
      </c>
      <c r="I746" s="34">
        <f t="shared" si="33"/>
        <v>3.4384798788872892E-2</v>
      </c>
    </row>
    <row r="747" spans="1:9">
      <c r="A747" s="25" t="str">
        <f t="shared" si="31"/>
        <v>2016</v>
      </c>
      <c r="B747" s="25" t="s">
        <v>44</v>
      </c>
      <c r="C747" s="25" t="s">
        <v>0</v>
      </c>
      <c r="D747" s="35" t="s">
        <v>25</v>
      </c>
      <c r="E747" s="36">
        <v>341.35086275136001</v>
      </c>
      <c r="F747" s="36">
        <v>324.23921223603998</v>
      </c>
      <c r="G747" s="40">
        <f t="shared" si="32"/>
        <v>0.94987078580262985</v>
      </c>
      <c r="H747" s="37">
        <v>17.111650515320001</v>
      </c>
      <c r="I747" s="34">
        <f t="shared" si="33"/>
        <v>5.0129214197370077E-2</v>
      </c>
    </row>
    <row r="748" spans="1:9">
      <c r="A748" s="25" t="str">
        <f t="shared" si="31"/>
        <v>2016</v>
      </c>
      <c r="B748" s="25" t="s">
        <v>44</v>
      </c>
      <c r="C748" s="25" t="s">
        <v>0</v>
      </c>
      <c r="D748" s="38" t="s">
        <v>26</v>
      </c>
      <c r="E748" s="36">
        <v>59.632738407189997</v>
      </c>
      <c r="F748" s="36">
        <v>44.012655866659998</v>
      </c>
      <c r="G748" s="40">
        <f t="shared" si="32"/>
        <v>0.73806196130267487</v>
      </c>
      <c r="H748" s="37">
        <v>15.620082540529999</v>
      </c>
      <c r="I748" s="34">
        <f t="shared" si="33"/>
        <v>0.26193803869732513</v>
      </c>
    </row>
    <row r="749" spans="1:9">
      <c r="A749" s="25" t="str">
        <f t="shared" si="31"/>
        <v>2016</v>
      </c>
      <c r="B749" s="25" t="s">
        <v>44</v>
      </c>
      <c r="C749" s="25" t="s">
        <v>0</v>
      </c>
      <c r="D749" s="39" t="s">
        <v>27</v>
      </c>
      <c r="E749" s="36">
        <v>103.84802158060999</v>
      </c>
      <c r="F749" s="36">
        <v>79.663640506410005</v>
      </c>
      <c r="G749" s="40">
        <f t="shared" si="32"/>
        <v>0.76711755596203302</v>
      </c>
      <c r="H749" s="37">
        <v>24.184381074200001</v>
      </c>
      <c r="I749" s="34">
        <f t="shared" si="33"/>
        <v>0.23288244403796704</v>
      </c>
    </row>
    <row r="750" spans="1:9">
      <c r="A750" s="25" t="str">
        <f t="shared" si="31"/>
        <v>2016</v>
      </c>
      <c r="B750" s="25" t="s">
        <v>44</v>
      </c>
      <c r="C750" s="25" t="s">
        <v>0</v>
      </c>
      <c r="D750" s="39" t="s">
        <v>28</v>
      </c>
      <c r="E750" s="36">
        <v>339.28308356475998</v>
      </c>
      <c r="F750" s="36">
        <v>183.7804937139</v>
      </c>
      <c r="G750" s="40">
        <f t="shared" si="32"/>
        <v>0.541673023550027</v>
      </c>
      <c r="H750" s="37">
        <v>155.50258985086001</v>
      </c>
      <c r="I750" s="34">
        <f t="shared" si="33"/>
        <v>0.45832697644997311</v>
      </c>
    </row>
    <row r="751" spans="1:9">
      <c r="A751" s="25" t="str">
        <f t="shared" si="31"/>
        <v>2016</v>
      </c>
      <c r="B751" s="25" t="s">
        <v>44</v>
      </c>
      <c r="C751" s="25" t="s">
        <v>0</v>
      </c>
      <c r="D751" s="39" t="s">
        <v>29</v>
      </c>
      <c r="E751" s="36">
        <v>0.47631993763000002</v>
      </c>
      <c r="F751" s="36">
        <v>0.47631993763000002</v>
      </c>
      <c r="G751" s="40">
        <f t="shared" si="32"/>
        <v>1</v>
      </c>
      <c r="H751" s="37">
        <v>0</v>
      </c>
      <c r="I751" s="34">
        <f t="shared" si="33"/>
        <v>0</v>
      </c>
    </row>
    <row r="752" spans="1:9">
      <c r="A752" s="25" t="str">
        <f t="shared" si="31"/>
        <v>2016</v>
      </c>
      <c r="B752" s="25" t="s">
        <v>44</v>
      </c>
      <c r="C752" s="25" t="s">
        <v>1</v>
      </c>
      <c r="D752" s="31" t="s">
        <v>8</v>
      </c>
      <c r="E752" s="32">
        <v>3485.2852192311302</v>
      </c>
      <c r="F752" s="32">
        <v>3000.1639591237299</v>
      </c>
      <c r="G752" s="40">
        <f t="shared" si="32"/>
        <v>0.86080873455331719</v>
      </c>
      <c r="H752" s="33">
        <v>485.12126010740002</v>
      </c>
      <c r="I752" s="34">
        <f t="shared" si="33"/>
        <v>0.13919126544668273</v>
      </c>
    </row>
    <row r="753" spans="1:9">
      <c r="A753" s="25" t="str">
        <f t="shared" si="31"/>
        <v>2016</v>
      </c>
      <c r="B753" s="25" t="s">
        <v>44</v>
      </c>
      <c r="C753" s="25" t="s">
        <v>1</v>
      </c>
      <c r="D753" s="35" t="s">
        <v>9</v>
      </c>
      <c r="E753" s="36">
        <v>358.938956201</v>
      </c>
      <c r="F753" s="36">
        <v>268.01604554762997</v>
      </c>
      <c r="G753" s="40">
        <f t="shared" si="32"/>
        <v>0.74668976692946454</v>
      </c>
      <c r="H753" s="37">
        <v>90.922910653369996</v>
      </c>
      <c r="I753" s="34">
        <f t="shared" si="33"/>
        <v>0.25331023307053535</v>
      </c>
    </row>
    <row r="754" spans="1:9">
      <c r="A754" s="25" t="str">
        <f t="shared" si="31"/>
        <v>2016</v>
      </c>
      <c r="B754" s="25" t="s">
        <v>44</v>
      </c>
      <c r="C754" s="25" t="s">
        <v>1</v>
      </c>
      <c r="D754" s="35" t="s">
        <v>10</v>
      </c>
      <c r="E754" s="36">
        <v>180.25647894996001</v>
      </c>
      <c r="F754" s="36">
        <v>177.83152356943</v>
      </c>
      <c r="G754" s="40">
        <f t="shared" si="32"/>
        <v>0.98654719433855587</v>
      </c>
      <c r="H754" s="37">
        <v>2.4249553805300001</v>
      </c>
      <c r="I754" s="34">
        <f t="shared" si="33"/>
        <v>1.3452805661444094E-2</v>
      </c>
    </row>
    <row r="755" spans="1:9">
      <c r="A755" s="25" t="str">
        <f t="shared" si="31"/>
        <v>2016</v>
      </c>
      <c r="B755" s="25" t="s">
        <v>44</v>
      </c>
      <c r="C755" s="25" t="s">
        <v>1</v>
      </c>
      <c r="D755" s="35" t="s">
        <v>11</v>
      </c>
      <c r="E755" s="36">
        <v>489.45012499902998</v>
      </c>
      <c r="F755" s="36">
        <v>449.13054471996003</v>
      </c>
      <c r="G755" s="40">
        <f t="shared" si="32"/>
        <v>0.91762269898460058</v>
      </c>
      <c r="H755" s="37">
        <v>40.319580279070003</v>
      </c>
      <c r="I755" s="34">
        <f t="shared" si="33"/>
        <v>8.2377301015399501E-2</v>
      </c>
    </row>
    <row r="756" spans="1:9">
      <c r="A756" s="25" t="str">
        <f t="shared" si="31"/>
        <v>2016</v>
      </c>
      <c r="B756" s="25" t="s">
        <v>44</v>
      </c>
      <c r="C756" s="25" t="s">
        <v>1</v>
      </c>
      <c r="D756" s="35" t="s">
        <v>12</v>
      </c>
      <c r="E756" s="36">
        <v>32.194886045570001</v>
      </c>
      <c r="F756" s="36">
        <v>31.346133662540002</v>
      </c>
      <c r="G756" s="40">
        <f t="shared" si="32"/>
        <v>0.97363704341650281</v>
      </c>
      <c r="H756" s="37">
        <v>0.84875238303</v>
      </c>
      <c r="I756" s="34">
        <f t="shared" si="33"/>
        <v>2.6362956583497143E-2</v>
      </c>
    </row>
    <row r="757" spans="1:9">
      <c r="A757" s="25" t="str">
        <f t="shared" si="31"/>
        <v>2016</v>
      </c>
      <c r="B757" s="25" t="s">
        <v>44</v>
      </c>
      <c r="C757" s="25" t="s">
        <v>1</v>
      </c>
      <c r="D757" s="35" t="s">
        <v>13</v>
      </c>
      <c r="E757" s="36">
        <v>29.887404436960001</v>
      </c>
      <c r="F757" s="36">
        <v>28.184433736879999</v>
      </c>
      <c r="G757" s="40">
        <f t="shared" si="32"/>
        <v>0.94302045519971489</v>
      </c>
      <c r="H757" s="37">
        <v>1.7029707000800001</v>
      </c>
      <c r="I757" s="34">
        <f t="shared" si="33"/>
        <v>5.6979544800285033E-2</v>
      </c>
    </row>
    <row r="758" spans="1:9">
      <c r="A758" s="25" t="str">
        <f t="shared" si="31"/>
        <v>2016</v>
      </c>
      <c r="B758" s="25" t="s">
        <v>44</v>
      </c>
      <c r="C758" s="25" t="s">
        <v>1</v>
      </c>
      <c r="D758" s="35" t="s">
        <v>14</v>
      </c>
      <c r="E758" s="36">
        <v>424.37506872749998</v>
      </c>
      <c r="F758" s="36">
        <v>347.96524620691002</v>
      </c>
      <c r="G758" s="40">
        <f t="shared" si="32"/>
        <v>0.81994742822733002</v>
      </c>
      <c r="H758" s="37">
        <v>76.409822520589998</v>
      </c>
      <c r="I758" s="34">
        <f t="shared" si="33"/>
        <v>0.18005257177267012</v>
      </c>
    </row>
    <row r="759" spans="1:9">
      <c r="A759" s="25" t="str">
        <f t="shared" si="31"/>
        <v>2016</v>
      </c>
      <c r="B759" s="25" t="s">
        <v>44</v>
      </c>
      <c r="C759" s="25" t="s">
        <v>1</v>
      </c>
      <c r="D759" s="35" t="s">
        <v>15</v>
      </c>
      <c r="E759" s="36">
        <v>554.62826305924</v>
      </c>
      <c r="F759" s="36">
        <v>452.61634532897</v>
      </c>
      <c r="G759" s="40">
        <f t="shared" si="32"/>
        <v>0.8160715482337868</v>
      </c>
      <c r="H759" s="37">
        <v>102.01191773027</v>
      </c>
      <c r="I759" s="34">
        <f t="shared" si="33"/>
        <v>0.18392845176621314</v>
      </c>
    </row>
    <row r="760" spans="1:9">
      <c r="A760" s="25" t="str">
        <f t="shared" si="31"/>
        <v>2016</v>
      </c>
      <c r="B760" s="25" t="s">
        <v>44</v>
      </c>
      <c r="C760" s="25" t="s">
        <v>1</v>
      </c>
      <c r="D760" s="35" t="s">
        <v>16</v>
      </c>
      <c r="E760" s="36">
        <v>317.90675885405</v>
      </c>
      <c r="F760" s="36">
        <v>254.67374893456</v>
      </c>
      <c r="G760" s="40">
        <f t="shared" si="32"/>
        <v>0.80109573590877925</v>
      </c>
      <c r="H760" s="37">
        <v>63.233009919490001</v>
      </c>
      <c r="I760" s="34">
        <f t="shared" si="33"/>
        <v>0.19890426409122078</v>
      </c>
    </row>
    <row r="761" spans="1:9">
      <c r="A761" s="25" t="str">
        <f t="shared" si="31"/>
        <v>2016</v>
      </c>
      <c r="B761" s="25" t="s">
        <v>44</v>
      </c>
      <c r="C761" s="25" t="s">
        <v>1</v>
      </c>
      <c r="D761" s="35" t="s">
        <v>17</v>
      </c>
      <c r="E761" s="36">
        <v>102.93533698052001</v>
      </c>
      <c r="F761" s="36">
        <v>71.788963564369993</v>
      </c>
      <c r="G761" s="40">
        <f t="shared" si="32"/>
        <v>0.69741806526514494</v>
      </c>
      <c r="H761" s="37">
        <v>31.146373416149999</v>
      </c>
      <c r="I761" s="34">
        <f t="shared" si="33"/>
        <v>0.3025819347348549</v>
      </c>
    </row>
    <row r="762" spans="1:9">
      <c r="A762" s="25" t="str">
        <f t="shared" si="31"/>
        <v>2016</v>
      </c>
      <c r="B762" s="25" t="s">
        <v>44</v>
      </c>
      <c r="C762" s="25" t="s">
        <v>1</v>
      </c>
      <c r="D762" s="35" t="s">
        <v>18</v>
      </c>
      <c r="E762" s="36">
        <v>76.764996670000002</v>
      </c>
      <c r="F762" s="36">
        <v>72.252947763630004</v>
      </c>
      <c r="G762" s="40">
        <f t="shared" si="32"/>
        <v>0.9412225740624135</v>
      </c>
      <c r="H762" s="37">
        <v>4.5120489063699996</v>
      </c>
      <c r="I762" s="34">
        <f t="shared" si="33"/>
        <v>5.8777425937586503E-2</v>
      </c>
    </row>
    <row r="763" spans="1:9">
      <c r="A763" s="25" t="str">
        <f t="shared" si="31"/>
        <v>2016</v>
      </c>
      <c r="B763" s="25" t="s">
        <v>44</v>
      </c>
      <c r="C763" s="25" t="s">
        <v>1</v>
      </c>
      <c r="D763" s="35" t="s">
        <v>19</v>
      </c>
      <c r="E763" s="36">
        <v>63.233473752030001</v>
      </c>
      <c r="F763" s="36">
        <v>62.857933395629999</v>
      </c>
      <c r="G763" s="40">
        <f t="shared" si="32"/>
        <v>0.99406105130531519</v>
      </c>
      <c r="H763" s="37">
        <v>0.3755403564</v>
      </c>
      <c r="I763" s="34">
        <f t="shared" si="33"/>
        <v>5.9389486946847345E-3</v>
      </c>
    </row>
    <row r="764" spans="1:9">
      <c r="A764" s="25" t="str">
        <f t="shared" si="31"/>
        <v>2016</v>
      </c>
      <c r="B764" s="25" t="s">
        <v>44</v>
      </c>
      <c r="C764" s="25" t="s">
        <v>1</v>
      </c>
      <c r="D764" s="35" t="s">
        <v>20</v>
      </c>
      <c r="E764" s="36">
        <v>32.805985500150001</v>
      </c>
      <c r="F764" s="36">
        <v>30.870425757429999</v>
      </c>
      <c r="G764" s="40">
        <f t="shared" si="32"/>
        <v>0.94099979887172869</v>
      </c>
      <c r="H764" s="37">
        <v>1.93555974272</v>
      </c>
      <c r="I764" s="34">
        <f t="shared" si="33"/>
        <v>5.9000201128271236E-2</v>
      </c>
    </row>
    <row r="765" spans="1:9">
      <c r="A765" s="25" t="str">
        <f t="shared" si="31"/>
        <v>2016</v>
      </c>
      <c r="B765" s="25" t="s">
        <v>44</v>
      </c>
      <c r="C765" s="25" t="s">
        <v>1</v>
      </c>
      <c r="D765" s="35" t="s">
        <v>21</v>
      </c>
      <c r="E765" s="36">
        <v>67.996547721859997</v>
      </c>
      <c r="F765" s="36">
        <v>60.761390441750002</v>
      </c>
      <c r="G765" s="40">
        <f t="shared" si="32"/>
        <v>0.89359522619140286</v>
      </c>
      <c r="H765" s="37">
        <v>7.2351572801100001</v>
      </c>
      <c r="I765" s="34">
        <f t="shared" si="33"/>
        <v>0.10640477380859723</v>
      </c>
    </row>
    <row r="766" spans="1:9">
      <c r="A766" s="25" t="str">
        <f t="shared" si="31"/>
        <v>2016</v>
      </c>
      <c r="B766" s="25" t="s">
        <v>44</v>
      </c>
      <c r="C766" s="25" t="s">
        <v>1</v>
      </c>
      <c r="D766" s="35" t="s">
        <v>22</v>
      </c>
      <c r="E766" s="36">
        <v>63.388805709190002</v>
      </c>
      <c r="F766" s="36">
        <v>59.903323186359998</v>
      </c>
      <c r="G766" s="40">
        <f t="shared" si="32"/>
        <v>0.94501422634746557</v>
      </c>
      <c r="H766" s="37">
        <v>3.4854825228299999</v>
      </c>
      <c r="I766" s="34">
        <f t="shared" si="33"/>
        <v>5.4985773652534368E-2</v>
      </c>
    </row>
    <row r="767" spans="1:9">
      <c r="A767" s="25" t="str">
        <f t="shared" si="31"/>
        <v>2016</v>
      </c>
      <c r="B767" s="25" t="s">
        <v>44</v>
      </c>
      <c r="C767" s="25" t="s">
        <v>1</v>
      </c>
      <c r="D767" s="35" t="s">
        <v>23</v>
      </c>
      <c r="E767" s="36">
        <v>265.96129635804999</v>
      </c>
      <c r="F767" s="36">
        <v>256.92281512569002</v>
      </c>
      <c r="G767" s="40">
        <f t="shared" si="32"/>
        <v>0.96601580246400987</v>
      </c>
      <c r="H767" s="37">
        <v>9.0384812323600006</v>
      </c>
      <c r="I767" s="34">
        <f t="shared" si="33"/>
        <v>3.3984197535990197E-2</v>
      </c>
    </row>
    <row r="768" spans="1:9">
      <c r="A768" s="25" t="str">
        <f t="shared" si="31"/>
        <v>2016</v>
      </c>
      <c r="B768" s="25" t="s">
        <v>44</v>
      </c>
      <c r="C768" s="25" t="s">
        <v>1</v>
      </c>
      <c r="D768" s="35" t="s">
        <v>24</v>
      </c>
      <c r="E768" s="36">
        <v>191.0478804146</v>
      </c>
      <c r="F768" s="36">
        <v>182.72175558974999</v>
      </c>
      <c r="G768" s="40">
        <f t="shared" si="32"/>
        <v>0.95641864852527447</v>
      </c>
      <c r="H768" s="37">
        <v>8.3261248248499999</v>
      </c>
      <c r="I768" s="34">
        <f t="shared" si="33"/>
        <v>4.3581351474725451E-2</v>
      </c>
    </row>
    <row r="769" spans="1:9">
      <c r="A769" s="25" t="str">
        <f t="shared" si="31"/>
        <v>2016</v>
      </c>
      <c r="B769" s="25" t="s">
        <v>44</v>
      </c>
      <c r="C769" s="25" t="s">
        <v>1</v>
      </c>
      <c r="D769" s="35" t="s">
        <v>25</v>
      </c>
      <c r="E769" s="36">
        <v>93.901125598959993</v>
      </c>
      <c r="F769" s="36">
        <v>89.936915557809996</v>
      </c>
      <c r="G769" s="40">
        <f t="shared" si="32"/>
        <v>0.95778314673158826</v>
      </c>
      <c r="H769" s="37">
        <v>3.9642100411499999</v>
      </c>
      <c r="I769" s="34">
        <f t="shared" si="33"/>
        <v>4.2216853268411784E-2</v>
      </c>
    </row>
    <row r="770" spans="1:9">
      <c r="A770" s="25" t="str">
        <f t="shared" si="31"/>
        <v>2016</v>
      </c>
      <c r="B770" s="25" t="s">
        <v>44</v>
      </c>
      <c r="C770" s="25" t="s">
        <v>1</v>
      </c>
      <c r="D770" s="38" t="s">
        <v>26</v>
      </c>
      <c r="E770" s="36">
        <v>33.688343688739998</v>
      </c>
      <c r="F770" s="36">
        <v>24.436392593259999</v>
      </c>
      <c r="G770" s="40">
        <f t="shared" si="32"/>
        <v>0.72536640029078148</v>
      </c>
      <c r="H770" s="37">
        <v>9.2519510954800008</v>
      </c>
      <c r="I770" s="34">
        <f t="shared" si="33"/>
        <v>0.27463359970921858</v>
      </c>
    </row>
    <row r="771" spans="1:9">
      <c r="A771" s="25" t="str">
        <f t="shared" si="31"/>
        <v>2016</v>
      </c>
      <c r="B771" s="25" t="s">
        <v>44</v>
      </c>
      <c r="C771" s="25" t="s">
        <v>1</v>
      </c>
      <c r="D771" s="39" t="s">
        <v>27</v>
      </c>
      <c r="E771" s="36">
        <v>70.394635152630002</v>
      </c>
      <c r="F771" s="36">
        <v>55.849920108799999</v>
      </c>
      <c r="G771" s="40">
        <f t="shared" si="32"/>
        <v>0.79338318875729552</v>
      </c>
      <c r="H771" s="37">
        <v>14.544715043829999</v>
      </c>
      <c r="I771" s="34">
        <f t="shared" si="33"/>
        <v>0.20661681124270442</v>
      </c>
    </row>
    <row r="772" spans="1:9">
      <c r="A772" s="25" t="str">
        <f t="shared" ref="A772:A835" si="34">MID(B772,5,8)</f>
        <v>2016</v>
      </c>
      <c r="B772" s="25" t="s">
        <v>44</v>
      </c>
      <c r="C772" s="25" t="s">
        <v>1</v>
      </c>
      <c r="D772" s="39" t="s">
        <v>28</v>
      </c>
      <c r="E772" s="36">
        <v>35.514987158739999</v>
      </c>
      <c r="F772" s="36">
        <v>22.08329108002</v>
      </c>
      <c r="G772" s="40">
        <f t="shared" si="32"/>
        <v>0.62180202913533789</v>
      </c>
      <c r="H772" s="37">
        <v>13.43169607872</v>
      </c>
      <c r="I772" s="34">
        <f t="shared" si="33"/>
        <v>0.37819797086466211</v>
      </c>
    </row>
    <row r="773" spans="1:9">
      <c r="A773" s="25" t="str">
        <f t="shared" si="34"/>
        <v>2016</v>
      </c>
      <c r="B773" s="25" t="s">
        <v>44</v>
      </c>
      <c r="C773" s="25" t="s">
        <v>1</v>
      </c>
      <c r="D773" s="39" t="s">
        <v>29</v>
      </c>
      <c r="E773" s="36">
        <v>1.3863252350000001E-2</v>
      </c>
      <c r="F773" s="36">
        <v>1.3863252350000001E-2</v>
      </c>
      <c r="G773" s="40">
        <f t="shared" ref="G773:G836" si="35">F773/$E773</f>
        <v>1</v>
      </c>
      <c r="H773" s="37">
        <v>0</v>
      </c>
      <c r="I773" s="34">
        <f t="shared" ref="I773:I836" si="36">H773/$E773</f>
        <v>0</v>
      </c>
    </row>
    <row r="774" spans="1:9">
      <c r="A774" s="25" t="str">
        <f t="shared" si="34"/>
        <v>2016</v>
      </c>
      <c r="B774" s="25" t="s">
        <v>44</v>
      </c>
      <c r="C774" s="25" t="s">
        <v>2</v>
      </c>
      <c r="D774" s="31" t="s">
        <v>8</v>
      </c>
      <c r="E774" s="32">
        <v>2435.4505175315689</v>
      </c>
      <c r="F774" s="32">
        <v>2045.51376471615</v>
      </c>
      <c r="G774" s="40">
        <f t="shared" si="35"/>
        <v>0.83989132605714523</v>
      </c>
      <c r="H774" s="33">
        <v>389.93675281541999</v>
      </c>
      <c r="I774" s="34">
        <f t="shared" si="36"/>
        <v>0.16010867394285522</v>
      </c>
    </row>
    <row r="775" spans="1:9">
      <c r="A775" s="25" t="str">
        <f t="shared" si="34"/>
        <v>2016</v>
      </c>
      <c r="B775" s="25" t="s">
        <v>44</v>
      </c>
      <c r="C775" s="25" t="s">
        <v>2</v>
      </c>
      <c r="D775" s="35" t="s">
        <v>9</v>
      </c>
      <c r="E775" s="36">
        <v>94.698936474359996</v>
      </c>
      <c r="F775" s="36">
        <v>73.832285580070007</v>
      </c>
      <c r="G775" s="40">
        <f t="shared" si="35"/>
        <v>0.77965274298577059</v>
      </c>
      <c r="H775" s="37">
        <v>20.86665089429</v>
      </c>
      <c r="I775" s="34">
        <f t="shared" si="36"/>
        <v>0.22034725701422955</v>
      </c>
    </row>
    <row r="776" spans="1:9">
      <c r="A776" s="25" t="str">
        <f t="shared" si="34"/>
        <v>2016</v>
      </c>
      <c r="B776" s="25" t="s">
        <v>44</v>
      </c>
      <c r="C776" s="25" t="s">
        <v>2</v>
      </c>
      <c r="D776" s="35" t="s">
        <v>10</v>
      </c>
      <c r="E776" s="36">
        <v>16.812532294050001</v>
      </c>
      <c r="F776" s="36">
        <v>16.433203273549999</v>
      </c>
      <c r="G776" s="40">
        <f t="shared" si="35"/>
        <v>0.97743772241649474</v>
      </c>
      <c r="H776" s="37">
        <v>0.3793290205</v>
      </c>
      <c r="I776" s="34">
        <f t="shared" si="36"/>
        <v>2.2562277583505104E-2</v>
      </c>
    </row>
    <row r="777" spans="1:9">
      <c r="A777" s="25" t="str">
        <f t="shared" si="34"/>
        <v>2016</v>
      </c>
      <c r="B777" s="25" t="s">
        <v>44</v>
      </c>
      <c r="C777" s="25" t="s">
        <v>2</v>
      </c>
      <c r="D777" s="35" t="s">
        <v>11</v>
      </c>
      <c r="E777" s="36">
        <v>172.86146240828</v>
      </c>
      <c r="F777" s="36">
        <v>144.34266723459999</v>
      </c>
      <c r="G777" s="40">
        <f t="shared" si="35"/>
        <v>0.83501935725661214</v>
      </c>
      <c r="H777" s="37">
        <v>28.518795173680001</v>
      </c>
      <c r="I777" s="34">
        <f t="shared" si="36"/>
        <v>0.16498064274338778</v>
      </c>
    </row>
    <row r="778" spans="1:9">
      <c r="A778" s="25" t="str">
        <f t="shared" si="34"/>
        <v>2016</v>
      </c>
      <c r="B778" s="25" t="s">
        <v>44</v>
      </c>
      <c r="C778" s="25" t="s">
        <v>2</v>
      </c>
      <c r="D778" s="35" t="s">
        <v>12</v>
      </c>
      <c r="E778" s="36">
        <v>3.2653608648599999</v>
      </c>
      <c r="F778" s="36">
        <v>2.89050323864</v>
      </c>
      <c r="G778" s="40">
        <f t="shared" si="35"/>
        <v>0.88520177654665688</v>
      </c>
      <c r="H778" s="37">
        <v>0.37485762622000002</v>
      </c>
      <c r="I778" s="34">
        <f t="shared" si="36"/>
        <v>0.11479822345334312</v>
      </c>
    </row>
    <row r="779" spans="1:9">
      <c r="A779" s="25" t="str">
        <f t="shared" si="34"/>
        <v>2016</v>
      </c>
      <c r="B779" s="25" t="s">
        <v>44</v>
      </c>
      <c r="C779" s="25" t="s">
        <v>2</v>
      </c>
      <c r="D779" s="35" t="s">
        <v>13</v>
      </c>
      <c r="E779" s="36">
        <v>7.6280274734300004</v>
      </c>
      <c r="F779" s="36">
        <v>6.7700914826699998</v>
      </c>
      <c r="G779" s="40">
        <f t="shared" si="35"/>
        <v>0.88752846083101178</v>
      </c>
      <c r="H779" s="37">
        <v>0.85793599076000004</v>
      </c>
      <c r="I779" s="34">
        <f t="shared" si="36"/>
        <v>0.11247153916898815</v>
      </c>
    </row>
    <row r="780" spans="1:9">
      <c r="A780" s="25" t="str">
        <f t="shared" si="34"/>
        <v>2016</v>
      </c>
      <c r="B780" s="25" t="s">
        <v>44</v>
      </c>
      <c r="C780" s="25" t="s">
        <v>2</v>
      </c>
      <c r="D780" s="35" t="s">
        <v>14</v>
      </c>
      <c r="E780" s="36">
        <v>36.81790083824</v>
      </c>
      <c r="F780" s="36">
        <v>32.677110216940001</v>
      </c>
      <c r="G780" s="40">
        <f t="shared" si="35"/>
        <v>0.88753322359434272</v>
      </c>
      <c r="H780" s="37">
        <v>4.1407906212999999</v>
      </c>
      <c r="I780" s="34">
        <f t="shared" si="36"/>
        <v>0.11246677640565728</v>
      </c>
    </row>
    <row r="781" spans="1:9">
      <c r="A781" s="25" t="str">
        <f t="shared" si="34"/>
        <v>2016</v>
      </c>
      <c r="B781" s="25" t="s">
        <v>44</v>
      </c>
      <c r="C781" s="25" t="s">
        <v>2</v>
      </c>
      <c r="D781" s="35" t="s">
        <v>15</v>
      </c>
      <c r="E781" s="36">
        <v>403.61227706691</v>
      </c>
      <c r="F781" s="36">
        <v>334.13319427283</v>
      </c>
      <c r="G781" s="40">
        <f t="shared" si="35"/>
        <v>0.82785686476389841</v>
      </c>
      <c r="H781" s="37">
        <v>69.47908279408</v>
      </c>
      <c r="I781" s="34">
        <f t="shared" si="36"/>
        <v>0.17214313523610161</v>
      </c>
    </row>
    <row r="782" spans="1:9">
      <c r="A782" s="25" t="str">
        <f t="shared" si="34"/>
        <v>2016</v>
      </c>
      <c r="B782" s="25" t="s">
        <v>44</v>
      </c>
      <c r="C782" s="25" t="s">
        <v>2</v>
      </c>
      <c r="D782" s="35" t="s">
        <v>16</v>
      </c>
      <c r="E782" s="36">
        <v>67.712542243729999</v>
      </c>
      <c r="F782" s="36">
        <v>53.952642748499997</v>
      </c>
      <c r="G782" s="40">
        <f t="shared" si="35"/>
        <v>0.79678950103953405</v>
      </c>
      <c r="H782" s="37">
        <v>13.75989949523</v>
      </c>
      <c r="I782" s="34">
        <f t="shared" si="36"/>
        <v>0.20321049896046592</v>
      </c>
    </row>
    <row r="783" spans="1:9">
      <c r="A783" s="25" t="str">
        <f t="shared" si="34"/>
        <v>2016</v>
      </c>
      <c r="B783" s="25" t="s">
        <v>44</v>
      </c>
      <c r="C783" s="25" t="s">
        <v>2</v>
      </c>
      <c r="D783" s="35" t="s">
        <v>17</v>
      </c>
      <c r="E783" s="36">
        <v>127.08347707346999</v>
      </c>
      <c r="F783" s="36">
        <v>88.728954522110001</v>
      </c>
      <c r="G783" s="40">
        <f t="shared" si="35"/>
        <v>0.69819426227072523</v>
      </c>
      <c r="H783" s="37">
        <v>38.354522551359999</v>
      </c>
      <c r="I783" s="34">
        <f t="shared" si="36"/>
        <v>0.30180573772927488</v>
      </c>
    </row>
    <row r="784" spans="1:9">
      <c r="A784" s="25" t="str">
        <f t="shared" si="34"/>
        <v>2016</v>
      </c>
      <c r="B784" s="25" t="s">
        <v>44</v>
      </c>
      <c r="C784" s="25" t="s">
        <v>2</v>
      </c>
      <c r="D784" s="35" t="s">
        <v>18</v>
      </c>
      <c r="E784" s="36">
        <v>37.033018064060002</v>
      </c>
      <c r="F784" s="36">
        <v>34.315252089380003</v>
      </c>
      <c r="G784" s="40">
        <f t="shared" si="35"/>
        <v>0.92661235522368757</v>
      </c>
      <c r="H784" s="37">
        <v>2.7177659746799998</v>
      </c>
      <c r="I784" s="34">
        <f t="shared" si="36"/>
        <v>7.3387644776312516E-2</v>
      </c>
    </row>
    <row r="785" spans="1:9">
      <c r="A785" s="25" t="str">
        <f t="shared" si="34"/>
        <v>2016</v>
      </c>
      <c r="B785" s="25" t="s">
        <v>44</v>
      </c>
      <c r="C785" s="25" t="s">
        <v>2</v>
      </c>
      <c r="D785" s="35" t="s">
        <v>19</v>
      </c>
      <c r="E785" s="36">
        <v>76.317943850299997</v>
      </c>
      <c r="F785" s="36">
        <v>73.91877615125</v>
      </c>
      <c r="G785" s="40">
        <f t="shared" si="35"/>
        <v>0.96856351759481307</v>
      </c>
      <c r="H785" s="37">
        <v>2.3991676990499999</v>
      </c>
      <c r="I785" s="34">
        <f t="shared" si="36"/>
        <v>3.1436482405186927E-2</v>
      </c>
    </row>
    <row r="786" spans="1:9">
      <c r="A786" s="25" t="str">
        <f t="shared" si="34"/>
        <v>2016</v>
      </c>
      <c r="B786" s="25" t="s">
        <v>44</v>
      </c>
      <c r="C786" s="25" t="s">
        <v>2</v>
      </c>
      <c r="D786" s="35" t="s">
        <v>20</v>
      </c>
      <c r="E786" s="36">
        <v>25.366566944359999</v>
      </c>
      <c r="F786" s="36">
        <v>20.51615698893</v>
      </c>
      <c r="G786" s="40">
        <f t="shared" si="35"/>
        <v>0.80878729210503442</v>
      </c>
      <c r="H786" s="37">
        <v>4.85040995543</v>
      </c>
      <c r="I786" s="34">
        <f t="shared" si="36"/>
        <v>0.19121270789496567</v>
      </c>
    </row>
    <row r="787" spans="1:9">
      <c r="A787" s="25" t="str">
        <f t="shared" si="34"/>
        <v>2016</v>
      </c>
      <c r="B787" s="25" t="s">
        <v>44</v>
      </c>
      <c r="C787" s="25" t="s">
        <v>2</v>
      </c>
      <c r="D787" s="35" t="s">
        <v>21</v>
      </c>
      <c r="E787" s="36">
        <v>74.502178403580004</v>
      </c>
      <c r="F787" s="36">
        <v>67.25829211336</v>
      </c>
      <c r="G787" s="40">
        <f t="shared" si="35"/>
        <v>0.90276947002838348</v>
      </c>
      <c r="H787" s="37">
        <v>7.2438862902199999</v>
      </c>
      <c r="I787" s="34">
        <f t="shared" si="36"/>
        <v>9.7230529971616436E-2</v>
      </c>
    </row>
    <row r="788" spans="1:9">
      <c r="A788" s="25" t="str">
        <f t="shared" si="34"/>
        <v>2016</v>
      </c>
      <c r="B788" s="25" t="s">
        <v>44</v>
      </c>
      <c r="C788" s="25" t="s">
        <v>2</v>
      </c>
      <c r="D788" s="35" t="s">
        <v>22</v>
      </c>
      <c r="E788" s="36">
        <v>47.012346939129998</v>
      </c>
      <c r="F788" s="36">
        <v>42.393975224789997</v>
      </c>
      <c r="G788" s="40">
        <f t="shared" si="35"/>
        <v>0.90176257908758073</v>
      </c>
      <c r="H788" s="37">
        <v>4.6183717143400003</v>
      </c>
      <c r="I788" s="34">
        <f t="shared" si="36"/>
        <v>9.8237420912419285E-2</v>
      </c>
    </row>
    <row r="789" spans="1:9">
      <c r="A789" s="25" t="str">
        <f t="shared" si="34"/>
        <v>2016</v>
      </c>
      <c r="B789" s="25" t="s">
        <v>44</v>
      </c>
      <c r="C789" s="25" t="s">
        <v>2</v>
      </c>
      <c r="D789" s="35" t="s">
        <v>23</v>
      </c>
      <c r="E789" s="36">
        <v>166.05334281832</v>
      </c>
      <c r="F789" s="36">
        <v>160.22534953882999</v>
      </c>
      <c r="G789" s="40">
        <f t="shared" si="35"/>
        <v>0.96490288493700205</v>
      </c>
      <c r="H789" s="37">
        <v>5.8279932794900002</v>
      </c>
      <c r="I789" s="34">
        <f t="shared" si="36"/>
        <v>3.509711506299782E-2</v>
      </c>
    </row>
    <row r="790" spans="1:9">
      <c r="A790" s="25" t="str">
        <f t="shared" si="34"/>
        <v>2016</v>
      </c>
      <c r="B790" s="25" t="s">
        <v>44</v>
      </c>
      <c r="C790" s="25" t="s">
        <v>2</v>
      </c>
      <c r="D790" s="35" t="s">
        <v>24</v>
      </c>
      <c r="E790" s="36">
        <v>467.59453238435998</v>
      </c>
      <c r="F790" s="36">
        <v>453.27337037130002</v>
      </c>
      <c r="G790" s="40">
        <f t="shared" si="35"/>
        <v>0.96937269146404803</v>
      </c>
      <c r="H790" s="37">
        <v>14.32116201306</v>
      </c>
      <c r="I790" s="34">
        <f t="shared" si="36"/>
        <v>3.0627308535952018E-2</v>
      </c>
    </row>
    <row r="791" spans="1:9">
      <c r="A791" s="25" t="str">
        <f t="shared" si="34"/>
        <v>2016</v>
      </c>
      <c r="B791" s="25" t="s">
        <v>44</v>
      </c>
      <c r="C791" s="25" t="s">
        <v>2</v>
      </c>
      <c r="D791" s="35" t="s">
        <v>25</v>
      </c>
      <c r="E791" s="36">
        <v>247.44973715239999</v>
      </c>
      <c r="F791" s="36">
        <v>234.30229667822999</v>
      </c>
      <c r="G791" s="40">
        <f t="shared" si="35"/>
        <v>0.94686823827146471</v>
      </c>
      <c r="H791" s="37">
        <v>13.147440474170001</v>
      </c>
      <c r="I791" s="34">
        <f t="shared" si="36"/>
        <v>5.313176172853528E-2</v>
      </c>
    </row>
    <row r="792" spans="1:9">
      <c r="A792" s="25" t="str">
        <f t="shared" si="34"/>
        <v>2016</v>
      </c>
      <c r="B792" s="25" t="s">
        <v>44</v>
      </c>
      <c r="C792" s="25" t="s">
        <v>2</v>
      </c>
      <c r="D792" s="38" t="s">
        <v>26</v>
      </c>
      <c r="E792" s="36">
        <v>25.944394718449999</v>
      </c>
      <c r="F792" s="36">
        <v>19.576263273399999</v>
      </c>
      <c r="G792" s="40">
        <f t="shared" si="35"/>
        <v>0.75454692567865567</v>
      </c>
      <c r="H792" s="37">
        <v>6.3681314450500004</v>
      </c>
      <c r="I792" s="34">
        <f t="shared" si="36"/>
        <v>0.24545307432134431</v>
      </c>
    </row>
    <row r="793" spans="1:9">
      <c r="A793" s="25" t="str">
        <f t="shared" si="34"/>
        <v>2016</v>
      </c>
      <c r="B793" s="25" t="s">
        <v>44</v>
      </c>
      <c r="C793" s="25" t="s">
        <v>2</v>
      </c>
      <c r="D793" s="39" t="s">
        <v>27</v>
      </c>
      <c r="E793" s="36">
        <v>33.45338642798</v>
      </c>
      <c r="F793" s="36">
        <v>23.813720397609998</v>
      </c>
      <c r="G793" s="40">
        <f t="shared" si="35"/>
        <v>0.71184782589581119</v>
      </c>
      <c r="H793" s="37">
        <v>9.6396660303699999</v>
      </c>
      <c r="I793" s="34">
        <f t="shared" si="36"/>
        <v>0.28815217410418881</v>
      </c>
    </row>
    <row r="794" spans="1:9">
      <c r="A794" s="25" t="str">
        <f t="shared" si="34"/>
        <v>2016</v>
      </c>
      <c r="B794" s="25" t="s">
        <v>44</v>
      </c>
      <c r="C794" s="25" t="s">
        <v>2</v>
      </c>
      <c r="D794" s="39" t="s">
        <v>28</v>
      </c>
      <c r="E794" s="36">
        <v>303.76809640601999</v>
      </c>
      <c r="F794" s="36">
        <v>161.69720263388001</v>
      </c>
      <c r="G794" s="40">
        <f t="shared" si="35"/>
        <v>0.53230475664486387</v>
      </c>
      <c r="H794" s="37">
        <v>142.07089377214001</v>
      </c>
      <c r="I794" s="34">
        <f t="shared" si="36"/>
        <v>0.46769524335513624</v>
      </c>
    </row>
    <row r="795" spans="1:9">
      <c r="A795" s="25" t="str">
        <f t="shared" si="34"/>
        <v>2016</v>
      </c>
      <c r="B795" s="25" t="s">
        <v>44</v>
      </c>
      <c r="C795" s="25" t="s">
        <v>2</v>
      </c>
      <c r="D795" s="39" t="s">
        <v>29</v>
      </c>
      <c r="E795" s="36">
        <v>0.46245668528</v>
      </c>
      <c r="F795" s="36">
        <v>0.46245668528</v>
      </c>
      <c r="G795" s="40">
        <f t="shared" si="35"/>
        <v>1</v>
      </c>
      <c r="H795" s="37">
        <v>0</v>
      </c>
      <c r="I795" s="34">
        <f t="shared" si="36"/>
        <v>0</v>
      </c>
    </row>
    <row r="796" spans="1:9">
      <c r="A796" s="25" t="str">
        <f t="shared" si="34"/>
        <v>2016</v>
      </c>
      <c r="B796" s="25" t="s">
        <v>45</v>
      </c>
      <c r="C796" s="25" t="s">
        <v>0</v>
      </c>
      <c r="D796" s="31" t="s">
        <v>8</v>
      </c>
      <c r="E796" s="32">
        <v>5970.8809927801894</v>
      </c>
      <c r="F796" s="32">
        <v>5088.199023367838</v>
      </c>
      <c r="G796" s="40">
        <f t="shared" si="35"/>
        <v>0.85216888923432499</v>
      </c>
      <c r="H796" s="33">
        <v>882.68196941234999</v>
      </c>
      <c r="I796" s="34">
        <f t="shared" si="36"/>
        <v>0.14783111076567471</v>
      </c>
    </row>
    <row r="797" spans="1:9">
      <c r="A797" s="25" t="str">
        <f t="shared" si="34"/>
        <v>2016</v>
      </c>
      <c r="B797" s="25" t="s">
        <v>45</v>
      </c>
      <c r="C797" s="25" t="s">
        <v>0</v>
      </c>
      <c r="D797" s="35" t="s">
        <v>9</v>
      </c>
      <c r="E797" s="36">
        <v>481.57983201691002</v>
      </c>
      <c r="F797" s="36">
        <v>357.11502716688</v>
      </c>
      <c r="G797" s="40">
        <f t="shared" si="35"/>
        <v>0.74154896742922649</v>
      </c>
      <c r="H797" s="37">
        <v>124.46480485003001</v>
      </c>
      <c r="I797" s="34">
        <f t="shared" si="36"/>
        <v>0.25845103257077345</v>
      </c>
    </row>
    <row r="798" spans="1:9">
      <c r="A798" s="25" t="str">
        <f t="shared" si="34"/>
        <v>2016</v>
      </c>
      <c r="B798" s="25" t="s">
        <v>45</v>
      </c>
      <c r="C798" s="25" t="s">
        <v>0</v>
      </c>
      <c r="D798" s="35" t="s">
        <v>10</v>
      </c>
      <c r="E798" s="36">
        <v>195.80127929424</v>
      </c>
      <c r="F798" s="36">
        <v>192.47504128490999</v>
      </c>
      <c r="G798" s="40">
        <f t="shared" si="35"/>
        <v>0.98301217427526855</v>
      </c>
      <c r="H798" s="37">
        <v>3.3262380093299999</v>
      </c>
      <c r="I798" s="34">
        <f t="shared" si="36"/>
        <v>1.698782572473136E-2</v>
      </c>
    </row>
    <row r="799" spans="1:9">
      <c r="A799" s="25" t="str">
        <f t="shared" si="34"/>
        <v>2016</v>
      </c>
      <c r="B799" s="25" t="s">
        <v>45</v>
      </c>
      <c r="C799" s="25" t="s">
        <v>0</v>
      </c>
      <c r="D799" s="35" t="s">
        <v>11</v>
      </c>
      <c r="E799" s="36">
        <v>662.83972431352004</v>
      </c>
      <c r="F799" s="36">
        <v>591.09560759399994</v>
      </c>
      <c r="G799" s="40">
        <f t="shared" si="35"/>
        <v>0.89176249689346399</v>
      </c>
      <c r="H799" s="37">
        <v>71.744116719519994</v>
      </c>
      <c r="I799" s="34">
        <f t="shared" si="36"/>
        <v>0.10823750310653585</v>
      </c>
    </row>
    <row r="800" spans="1:9">
      <c r="A800" s="25" t="str">
        <f t="shared" si="34"/>
        <v>2016</v>
      </c>
      <c r="B800" s="25" t="s">
        <v>45</v>
      </c>
      <c r="C800" s="25" t="s">
        <v>0</v>
      </c>
      <c r="D800" s="35" t="s">
        <v>12</v>
      </c>
      <c r="E800" s="36">
        <v>38.950106878450001</v>
      </c>
      <c r="F800" s="36">
        <v>37.858239563529999</v>
      </c>
      <c r="G800" s="40">
        <f t="shared" si="35"/>
        <v>0.97196753995239737</v>
      </c>
      <c r="H800" s="37">
        <v>1.09186731492</v>
      </c>
      <c r="I800" s="34">
        <f t="shared" si="36"/>
        <v>2.8032460047602577E-2</v>
      </c>
    </row>
    <row r="801" spans="1:9">
      <c r="A801" s="25" t="str">
        <f t="shared" si="34"/>
        <v>2016</v>
      </c>
      <c r="B801" s="25" t="s">
        <v>45</v>
      </c>
      <c r="C801" s="25" t="s">
        <v>0</v>
      </c>
      <c r="D801" s="35" t="s">
        <v>13</v>
      </c>
      <c r="E801" s="36">
        <v>39.822274029109998</v>
      </c>
      <c r="F801" s="36">
        <v>37.833196904559998</v>
      </c>
      <c r="G801" s="40">
        <f t="shared" si="35"/>
        <v>0.95005114165263416</v>
      </c>
      <c r="H801" s="37">
        <v>1.9890771245500001</v>
      </c>
      <c r="I801" s="34">
        <f t="shared" si="36"/>
        <v>4.9948858347365822E-2</v>
      </c>
    </row>
    <row r="802" spans="1:9">
      <c r="A802" s="25" t="str">
        <f t="shared" si="34"/>
        <v>2016</v>
      </c>
      <c r="B802" s="25" t="s">
        <v>45</v>
      </c>
      <c r="C802" s="25" t="s">
        <v>0</v>
      </c>
      <c r="D802" s="35" t="s">
        <v>14</v>
      </c>
      <c r="E802" s="36">
        <v>448.57248498437002</v>
      </c>
      <c r="F802" s="36">
        <v>373.36320003857998</v>
      </c>
      <c r="G802" s="40">
        <f t="shared" si="35"/>
        <v>0.8323363838323462</v>
      </c>
      <c r="H802" s="37">
        <v>75.209284945790003</v>
      </c>
      <c r="I802" s="34">
        <f t="shared" si="36"/>
        <v>0.16766361616765366</v>
      </c>
    </row>
    <row r="803" spans="1:9">
      <c r="A803" s="25" t="str">
        <f t="shared" si="34"/>
        <v>2016</v>
      </c>
      <c r="B803" s="25" t="s">
        <v>45</v>
      </c>
      <c r="C803" s="25" t="s">
        <v>0</v>
      </c>
      <c r="D803" s="35" t="s">
        <v>15</v>
      </c>
      <c r="E803" s="36">
        <v>966.91492739990997</v>
      </c>
      <c r="F803" s="36">
        <v>800.99956705504997</v>
      </c>
      <c r="G803" s="40">
        <f t="shared" si="35"/>
        <v>0.82840748897008343</v>
      </c>
      <c r="H803" s="37">
        <v>165.91536034486001</v>
      </c>
      <c r="I803" s="34">
        <f t="shared" si="36"/>
        <v>0.17159251102991654</v>
      </c>
    </row>
    <row r="804" spans="1:9">
      <c r="A804" s="25" t="str">
        <f t="shared" si="34"/>
        <v>2016</v>
      </c>
      <c r="B804" s="25" t="s">
        <v>45</v>
      </c>
      <c r="C804" s="25" t="s">
        <v>0</v>
      </c>
      <c r="D804" s="35" t="s">
        <v>16</v>
      </c>
      <c r="E804" s="36">
        <v>395.12321360132</v>
      </c>
      <c r="F804" s="36">
        <v>321.16678084850003</v>
      </c>
      <c r="G804" s="40">
        <f t="shared" si="35"/>
        <v>0.81282691017126074</v>
      </c>
      <c r="H804" s="37">
        <v>73.956432752820007</v>
      </c>
      <c r="I804" s="34">
        <f t="shared" si="36"/>
        <v>0.18717308982873929</v>
      </c>
    </row>
    <row r="805" spans="1:9">
      <c r="A805" s="25" t="str">
        <f t="shared" si="34"/>
        <v>2016</v>
      </c>
      <c r="B805" s="25" t="s">
        <v>45</v>
      </c>
      <c r="C805" s="25" t="s">
        <v>0</v>
      </c>
      <c r="D805" s="35" t="s">
        <v>17</v>
      </c>
      <c r="E805" s="36">
        <v>223.80071365160001</v>
      </c>
      <c r="F805" s="36">
        <v>160.31289663977</v>
      </c>
      <c r="G805" s="40">
        <f t="shared" si="35"/>
        <v>0.71631986343589515</v>
      </c>
      <c r="H805" s="37">
        <v>63.487817011830003</v>
      </c>
      <c r="I805" s="34">
        <f t="shared" si="36"/>
        <v>0.28368013656410479</v>
      </c>
    </row>
    <row r="806" spans="1:9">
      <c r="A806" s="25" t="str">
        <f t="shared" si="34"/>
        <v>2016</v>
      </c>
      <c r="B806" s="25" t="s">
        <v>45</v>
      </c>
      <c r="C806" s="25" t="s">
        <v>0</v>
      </c>
      <c r="D806" s="35" t="s">
        <v>18</v>
      </c>
      <c r="E806" s="36">
        <v>111.46787013683</v>
      </c>
      <c r="F806" s="36">
        <v>105.03416771467001</v>
      </c>
      <c r="G806" s="40">
        <f t="shared" si="35"/>
        <v>0.9422820009545132</v>
      </c>
      <c r="H806" s="37">
        <v>6.4337024221599997</v>
      </c>
      <c r="I806" s="34">
        <f t="shared" si="36"/>
        <v>5.7717999045486794E-2</v>
      </c>
    </row>
    <row r="807" spans="1:9">
      <c r="A807" s="25" t="str">
        <f t="shared" si="34"/>
        <v>2016</v>
      </c>
      <c r="B807" s="25" t="s">
        <v>45</v>
      </c>
      <c r="C807" s="25" t="s">
        <v>0</v>
      </c>
      <c r="D807" s="35" t="s">
        <v>19</v>
      </c>
      <c r="E807" s="36">
        <v>138.74393435803</v>
      </c>
      <c r="F807" s="36">
        <v>135.83699989694</v>
      </c>
      <c r="G807" s="40">
        <f t="shared" si="35"/>
        <v>0.97904820506539314</v>
      </c>
      <c r="H807" s="37">
        <v>2.9069344610900001</v>
      </c>
      <c r="I807" s="34">
        <f t="shared" si="36"/>
        <v>2.0951794934606863E-2</v>
      </c>
    </row>
    <row r="808" spans="1:9">
      <c r="A808" s="25" t="str">
        <f t="shared" si="34"/>
        <v>2016</v>
      </c>
      <c r="B808" s="25" t="s">
        <v>45</v>
      </c>
      <c r="C808" s="25" t="s">
        <v>0</v>
      </c>
      <c r="D808" s="35" t="s">
        <v>20</v>
      </c>
      <c r="E808" s="36">
        <v>56.55874426626</v>
      </c>
      <c r="F808" s="36">
        <v>50.55798142946</v>
      </c>
      <c r="G808" s="40">
        <f t="shared" si="35"/>
        <v>0.89390212044754069</v>
      </c>
      <c r="H808" s="37">
        <v>6.0007628367999999</v>
      </c>
      <c r="I808" s="34">
        <f t="shared" si="36"/>
        <v>0.10609787955245926</v>
      </c>
    </row>
    <row r="809" spans="1:9">
      <c r="A809" s="25" t="str">
        <f t="shared" si="34"/>
        <v>2016</v>
      </c>
      <c r="B809" s="25" t="s">
        <v>45</v>
      </c>
      <c r="C809" s="25" t="s">
        <v>0</v>
      </c>
      <c r="D809" s="35" t="s">
        <v>21</v>
      </c>
      <c r="E809" s="36">
        <v>139.92219451817999</v>
      </c>
      <c r="F809" s="36">
        <v>125.17833625857</v>
      </c>
      <c r="G809" s="40">
        <f t="shared" si="35"/>
        <v>0.89462816595765771</v>
      </c>
      <c r="H809" s="37">
        <v>14.743858259610001</v>
      </c>
      <c r="I809" s="34">
        <f t="shared" si="36"/>
        <v>0.10537183404234231</v>
      </c>
    </row>
    <row r="810" spans="1:9">
      <c r="A810" s="25" t="str">
        <f t="shared" si="34"/>
        <v>2016</v>
      </c>
      <c r="B810" s="25" t="s">
        <v>45</v>
      </c>
      <c r="C810" s="25" t="s">
        <v>0</v>
      </c>
      <c r="D810" s="35" t="s">
        <v>22</v>
      </c>
      <c r="E810" s="36">
        <v>108.57098112906</v>
      </c>
      <c r="F810" s="36">
        <v>99.783885941099996</v>
      </c>
      <c r="G810" s="40">
        <f t="shared" si="35"/>
        <v>0.91906589498795588</v>
      </c>
      <c r="H810" s="37">
        <v>8.7870951879600003</v>
      </c>
      <c r="I810" s="34">
        <f t="shared" si="36"/>
        <v>8.0934105012044094E-2</v>
      </c>
    </row>
    <row r="811" spans="1:9">
      <c r="A811" s="25" t="str">
        <f t="shared" si="34"/>
        <v>2016</v>
      </c>
      <c r="B811" s="25" t="s">
        <v>45</v>
      </c>
      <c r="C811" s="25" t="s">
        <v>0</v>
      </c>
      <c r="D811" s="35" t="s">
        <v>23</v>
      </c>
      <c r="E811" s="36">
        <v>438.66210317996001</v>
      </c>
      <c r="F811" s="36">
        <v>419.37007350967002</v>
      </c>
      <c r="G811" s="40">
        <f t="shared" si="35"/>
        <v>0.95602075143843579</v>
      </c>
      <c r="H811" s="37">
        <v>19.292029670289999</v>
      </c>
      <c r="I811" s="34">
        <f t="shared" si="36"/>
        <v>4.3979248561564238E-2</v>
      </c>
    </row>
    <row r="812" spans="1:9">
      <c r="A812" s="25" t="str">
        <f t="shared" si="34"/>
        <v>2016</v>
      </c>
      <c r="B812" s="25" t="s">
        <v>45</v>
      </c>
      <c r="C812" s="25" t="s">
        <v>0</v>
      </c>
      <c r="D812" s="35" t="s">
        <v>24</v>
      </c>
      <c r="E812" s="36">
        <v>667.23809468970001</v>
      </c>
      <c r="F812" s="36">
        <v>642.00201949441998</v>
      </c>
      <c r="G812" s="40">
        <f t="shared" si="35"/>
        <v>0.96217830577102148</v>
      </c>
      <c r="H812" s="37">
        <v>25.236075195280002</v>
      </c>
      <c r="I812" s="34">
        <f t="shared" si="36"/>
        <v>3.782169422897845E-2</v>
      </c>
    </row>
    <row r="813" spans="1:9">
      <c r="A813" s="25" t="str">
        <f t="shared" si="34"/>
        <v>2016</v>
      </c>
      <c r="B813" s="25" t="s">
        <v>45</v>
      </c>
      <c r="C813" s="25" t="s">
        <v>0</v>
      </c>
      <c r="D813" s="35" t="s">
        <v>25</v>
      </c>
      <c r="E813" s="36">
        <v>342.65298875438998</v>
      </c>
      <c r="F813" s="36">
        <v>323.67583130649001</v>
      </c>
      <c r="G813" s="40">
        <f t="shared" si="35"/>
        <v>0.94461697965371438</v>
      </c>
      <c r="H813" s="37">
        <v>18.977157447900002</v>
      </c>
      <c r="I813" s="34">
        <f t="shared" si="36"/>
        <v>5.5383020346285748E-2</v>
      </c>
    </row>
    <row r="814" spans="1:9">
      <c r="A814" s="25" t="str">
        <f t="shared" si="34"/>
        <v>2016</v>
      </c>
      <c r="B814" s="25" t="s">
        <v>45</v>
      </c>
      <c r="C814" s="25" t="s">
        <v>0</v>
      </c>
      <c r="D814" s="38" t="s">
        <v>26</v>
      </c>
      <c r="E814" s="36">
        <v>65.103766161080003</v>
      </c>
      <c r="F814" s="36">
        <v>49.485836599400002</v>
      </c>
      <c r="G814" s="40">
        <f t="shared" si="35"/>
        <v>0.76010712616781562</v>
      </c>
      <c r="H814" s="37">
        <v>15.61792956168</v>
      </c>
      <c r="I814" s="34">
        <f t="shared" si="36"/>
        <v>0.23989287383218438</v>
      </c>
    </row>
    <row r="815" spans="1:9">
      <c r="A815" s="25" t="str">
        <f t="shared" si="34"/>
        <v>2016</v>
      </c>
      <c r="B815" s="25" t="s">
        <v>45</v>
      </c>
      <c r="C815" s="25" t="s">
        <v>0</v>
      </c>
      <c r="D815" s="39" t="s">
        <v>27</v>
      </c>
      <c r="E815" s="36">
        <v>110.41042543018</v>
      </c>
      <c r="F815" s="36">
        <v>82.287150933259994</v>
      </c>
      <c r="G815" s="40">
        <f t="shared" si="35"/>
        <v>0.7452842484090938</v>
      </c>
      <c r="H815" s="37">
        <v>28.123274496920001</v>
      </c>
      <c r="I815" s="34">
        <f t="shared" si="36"/>
        <v>0.2547157515909062</v>
      </c>
    </row>
    <row r="816" spans="1:9">
      <c r="A816" s="25" t="str">
        <f t="shared" si="34"/>
        <v>2016</v>
      </c>
      <c r="B816" s="25" t="s">
        <v>45</v>
      </c>
      <c r="C816" s="25" t="s">
        <v>0</v>
      </c>
      <c r="D816" s="39" t="s">
        <v>28</v>
      </c>
      <c r="E816" s="36">
        <v>337.66285032640002</v>
      </c>
      <c r="F816" s="36">
        <v>182.28469952738999</v>
      </c>
      <c r="G816" s="40">
        <f t="shared" si="35"/>
        <v>0.53984232897159234</v>
      </c>
      <c r="H816" s="37">
        <v>155.37815079901</v>
      </c>
      <c r="I816" s="34">
        <f t="shared" si="36"/>
        <v>0.46015767102840754</v>
      </c>
    </row>
    <row r="817" spans="1:9">
      <c r="A817" s="25" t="str">
        <f t="shared" si="34"/>
        <v>2016</v>
      </c>
      <c r="B817" s="25" t="s">
        <v>45</v>
      </c>
      <c r="C817" s="25" t="s">
        <v>0</v>
      </c>
      <c r="D817" s="39" t="s">
        <v>29</v>
      </c>
      <c r="E817" s="36">
        <v>0.48248366068999998</v>
      </c>
      <c r="F817" s="36">
        <v>0.48248366068999998</v>
      </c>
      <c r="G817" s="40">
        <f t="shared" si="35"/>
        <v>1</v>
      </c>
      <c r="H817" s="37">
        <v>0</v>
      </c>
      <c r="I817" s="34">
        <f t="shared" si="36"/>
        <v>0</v>
      </c>
    </row>
    <row r="818" spans="1:9">
      <c r="A818" s="25" t="str">
        <f t="shared" si="34"/>
        <v>2016</v>
      </c>
      <c r="B818" s="25" t="s">
        <v>45</v>
      </c>
      <c r="C818" s="25" t="s">
        <v>1</v>
      </c>
      <c r="D818" s="31" t="s">
        <v>8</v>
      </c>
      <c r="E818" s="32">
        <v>3521.1963499889389</v>
      </c>
      <c r="F818" s="32">
        <v>3027.3490010677092</v>
      </c>
      <c r="G818" s="40">
        <f t="shared" si="35"/>
        <v>0.85975012472031531</v>
      </c>
      <c r="H818" s="33">
        <v>493.84734892122998</v>
      </c>
      <c r="I818" s="34">
        <f t="shared" si="36"/>
        <v>0.1402498752796848</v>
      </c>
    </row>
    <row r="819" spans="1:9">
      <c r="A819" s="25" t="str">
        <f t="shared" si="34"/>
        <v>2016</v>
      </c>
      <c r="B819" s="25" t="s">
        <v>45</v>
      </c>
      <c r="C819" s="25" t="s">
        <v>1</v>
      </c>
      <c r="D819" s="35" t="s">
        <v>9</v>
      </c>
      <c r="E819" s="36">
        <v>376.97336275877001</v>
      </c>
      <c r="F819" s="36">
        <v>277.29493401291001</v>
      </c>
      <c r="G819" s="40">
        <f t="shared" si="35"/>
        <v>0.73558230211176623</v>
      </c>
      <c r="H819" s="37">
        <v>99.678428745860003</v>
      </c>
      <c r="I819" s="34">
        <f t="shared" si="36"/>
        <v>0.26441769788823377</v>
      </c>
    </row>
    <row r="820" spans="1:9">
      <c r="A820" s="25" t="str">
        <f t="shared" si="34"/>
        <v>2016</v>
      </c>
      <c r="B820" s="25" t="s">
        <v>45</v>
      </c>
      <c r="C820" s="25" t="s">
        <v>1</v>
      </c>
      <c r="D820" s="35" t="s">
        <v>10</v>
      </c>
      <c r="E820" s="36">
        <v>178.67743164570999</v>
      </c>
      <c r="F820" s="36">
        <v>175.81208874686999</v>
      </c>
      <c r="G820" s="40">
        <f t="shared" si="35"/>
        <v>0.98396359925006349</v>
      </c>
      <c r="H820" s="37">
        <v>2.8653428988399998</v>
      </c>
      <c r="I820" s="34">
        <f t="shared" si="36"/>
        <v>1.6036400749936546E-2</v>
      </c>
    </row>
    <row r="821" spans="1:9">
      <c r="A821" s="25" t="str">
        <f t="shared" si="34"/>
        <v>2016</v>
      </c>
      <c r="B821" s="25" t="s">
        <v>45</v>
      </c>
      <c r="C821" s="25" t="s">
        <v>1</v>
      </c>
      <c r="D821" s="35" t="s">
        <v>11</v>
      </c>
      <c r="E821" s="36">
        <v>490.22431353376999</v>
      </c>
      <c r="F821" s="36">
        <v>446.84037518464999</v>
      </c>
      <c r="G821" s="40">
        <f t="shared" si="35"/>
        <v>0.91150186322586091</v>
      </c>
      <c r="H821" s="37">
        <v>43.383938349120001</v>
      </c>
      <c r="I821" s="34">
        <f t="shared" si="36"/>
        <v>8.849813677413905E-2</v>
      </c>
    </row>
    <row r="822" spans="1:9">
      <c r="A822" s="25" t="str">
        <f t="shared" si="34"/>
        <v>2016</v>
      </c>
      <c r="B822" s="25" t="s">
        <v>45</v>
      </c>
      <c r="C822" s="25" t="s">
        <v>1</v>
      </c>
      <c r="D822" s="35" t="s">
        <v>12</v>
      </c>
      <c r="E822" s="36">
        <v>34.491296819230001</v>
      </c>
      <c r="F822" s="36">
        <v>33.781716487030003</v>
      </c>
      <c r="G822" s="40">
        <f t="shared" si="35"/>
        <v>0.97942726433514715</v>
      </c>
      <c r="H822" s="37">
        <v>0.70958033220000005</v>
      </c>
      <c r="I822" s="34">
        <f t="shared" si="36"/>
        <v>2.057273566485289E-2</v>
      </c>
    </row>
    <row r="823" spans="1:9">
      <c r="A823" s="25" t="str">
        <f t="shared" si="34"/>
        <v>2016</v>
      </c>
      <c r="B823" s="25" t="s">
        <v>45</v>
      </c>
      <c r="C823" s="25" t="s">
        <v>1</v>
      </c>
      <c r="D823" s="35" t="s">
        <v>13</v>
      </c>
      <c r="E823" s="36">
        <v>31.874400204210001</v>
      </c>
      <c r="F823" s="36">
        <v>30.32120595476</v>
      </c>
      <c r="G823" s="40">
        <f t="shared" si="35"/>
        <v>0.95127142034048839</v>
      </c>
      <c r="H823" s="37">
        <v>1.55319424945</v>
      </c>
      <c r="I823" s="34">
        <f t="shared" si="36"/>
        <v>4.8728579659511606E-2</v>
      </c>
    </row>
    <row r="824" spans="1:9">
      <c r="A824" s="25" t="str">
        <f t="shared" si="34"/>
        <v>2016</v>
      </c>
      <c r="B824" s="25" t="s">
        <v>45</v>
      </c>
      <c r="C824" s="25" t="s">
        <v>1</v>
      </c>
      <c r="D824" s="35" t="s">
        <v>14</v>
      </c>
      <c r="E824" s="36">
        <v>415.86384364693998</v>
      </c>
      <c r="F824" s="36">
        <v>342.94781550852002</v>
      </c>
      <c r="G824" s="40">
        <f t="shared" si="35"/>
        <v>0.82466369882272283</v>
      </c>
      <c r="H824" s="37">
        <v>72.916028138420003</v>
      </c>
      <c r="I824" s="34">
        <f t="shared" si="36"/>
        <v>0.17533630117727725</v>
      </c>
    </row>
    <row r="825" spans="1:9">
      <c r="A825" s="25" t="str">
        <f t="shared" si="34"/>
        <v>2016</v>
      </c>
      <c r="B825" s="25" t="s">
        <v>45</v>
      </c>
      <c r="C825" s="25" t="s">
        <v>1</v>
      </c>
      <c r="D825" s="35" t="s">
        <v>15</v>
      </c>
      <c r="E825" s="36">
        <v>556.75970484899995</v>
      </c>
      <c r="F825" s="36">
        <v>458.16825590605998</v>
      </c>
      <c r="G825" s="40">
        <f t="shared" si="35"/>
        <v>0.82291920897960968</v>
      </c>
      <c r="H825" s="37">
        <v>98.591448942940005</v>
      </c>
      <c r="I825" s="34">
        <f t="shared" si="36"/>
        <v>0.1770807910203904</v>
      </c>
    </row>
    <row r="826" spans="1:9">
      <c r="A826" s="25" t="str">
        <f t="shared" si="34"/>
        <v>2016</v>
      </c>
      <c r="B826" s="25" t="s">
        <v>45</v>
      </c>
      <c r="C826" s="25" t="s">
        <v>1</v>
      </c>
      <c r="D826" s="35" t="s">
        <v>16</v>
      </c>
      <c r="E826" s="36">
        <v>328.29950250597</v>
      </c>
      <c r="F826" s="36">
        <v>265.14433193972002</v>
      </c>
      <c r="G826" s="40">
        <f t="shared" si="35"/>
        <v>0.80762940521025761</v>
      </c>
      <c r="H826" s="37">
        <v>63.15517056625</v>
      </c>
      <c r="I826" s="34">
        <f t="shared" si="36"/>
        <v>0.19237059478974247</v>
      </c>
    </row>
    <row r="827" spans="1:9">
      <c r="A827" s="25" t="str">
        <f t="shared" si="34"/>
        <v>2016</v>
      </c>
      <c r="B827" s="25" t="s">
        <v>45</v>
      </c>
      <c r="C827" s="25" t="s">
        <v>1</v>
      </c>
      <c r="D827" s="35" t="s">
        <v>17</v>
      </c>
      <c r="E827" s="36">
        <v>98.538432147389997</v>
      </c>
      <c r="F827" s="36">
        <v>72.774494590230006</v>
      </c>
      <c r="G827" s="40">
        <f t="shared" si="35"/>
        <v>0.73853919739028029</v>
      </c>
      <c r="H827" s="37">
        <v>25.763937557159998</v>
      </c>
      <c r="I827" s="34">
        <f t="shared" si="36"/>
        <v>0.26146080260971977</v>
      </c>
    </row>
    <row r="828" spans="1:9">
      <c r="A828" s="25" t="str">
        <f t="shared" si="34"/>
        <v>2016</v>
      </c>
      <c r="B828" s="25" t="s">
        <v>45</v>
      </c>
      <c r="C828" s="25" t="s">
        <v>1</v>
      </c>
      <c r="D828" s="35" t="s">
        <v>18</v>
      </c>
      <c r="E828" s="36">
        <v>76.984338727950004</v>
      </c>
      <c r="F828" s="36">
        <v>71.780732192810007</v>
      </c>
      <c r="G828" s="40">
        <f t="shared" si="35"/>
        <v>0.93240694638517729</v>
      </c>
      <c r="H828" s="37">
        <v>5.2036065351399996</v>
      </c>
      <c r="I828" s="34">
        <f t="shared" si="36"/>
        <v>6.7593053614822748E-2</v>
      </c>
    </row>
    <row r="829" spans="1:9">
      <c r="A829" s="25" t="str">
        <f t="shared" si="34"/>
        <v>2016</v>
      </c>
      <c r="B829" s="25" t="s">
        <v>45</v>
      </c>
      <c r="C829" s="25" t="s">
        <v>1</v>
      </c>
      <c r="D829" s="35" t="s">
        <v>19</v>
      </c>
      <c r="E829" s="36">
        <v>61.645378206590003</v>
      </c>
      <c r="F829" s="36">
        <v>60.62439963485</v>
      </c>
      <c r="G829" s="40">
        <f t="shared" si="35"/>
        <v>0.98343787317974707</v>
      </c>
      <c r="H829" s="37">
        <v>1.02097857174</v>
      </c>
      <c r="I829" s="34">
        <f t="shared" si="36"/>
        <v>1.6562126820252935E-2</v>
      </c>
    </row>
    <row r="830" spans="1:9">
      <c r="A830" s="25" t="str">
        <f t="shared" si="34"/>
        <v>2016</v>
      </c>
      <c r="B830" s="25" t="s">
        <v>45</v>
      </c>
      <c r="C830" s="25" t="s">
        <v>1</v>
      </c>
      <c r="D830" s="35" t="s">
        <v>20</v>
      </c>
      <c r="E830" s="36">
        <v>32.940200048820003</v>
      </c>
      <c r="F830" s="36">
        <v>31.31465705159</v>
      </c>
      <c r="G830" s="40">
        <f t="shared" si="35"/>
        <v>0.95065169626107859</v>
      </c>
      <c r="H830" s="37">
        <v>1.62554299723</v>
      </c>
      <c r="I830" s="34">
        <f t="shared" si="36"/>
        <v>4.9348303738921309E-2</v>
      </c>
    </row>
    <row r="831" spans="1:9">
      <c r="A831" s="25" t="str">
        <f t="shared" si="34"/>
        <v>2016</v>
      </c>
      <c r="B831" s="25" t="s">
        <v>45</v>
      </c>
      <c r="C831" s="25" t="s">
        <v>1</v>
      </c>
      <c r="D831" s="35" t="s">
        <v>21</v>
      </c>
      <c r="E831" s="36">
        <v>72.235243046220006</v>
      </c>
      <c r="F831" s="36">
        <v>65.133704667719996</v>
      </c>
      <c r="G831" s="40">
        <f t="shared" si="35"/>
        <v>0.90168873144157535</v>
      </c>
      <c r="H831" s="37">
        <v>7.1015383784999999</v>
      </c>
      <c r="I831" s="34">
        <f t="shared" si="36"/>
        <v>9.8311268558424481E-2</v>
      </c>
    </row>
    <row r="832" spans="1:9">
      <c r="A832" s="25" t="str">
        <f t="shared" si="34"/>
        <v>2016</v>
      </c>
      <c r="B832" s="25" t="s">
        <v>45</v>
      </c>
      <c r="C832" s="25" t="s">
        <v>1</v>
      </c>
      <c r="D832" s="35" t="s">
        <v>22</v>
      </c>
      <c r="E832" s="36">
        <v>57.122173992199997</v>
      </c>
      <c r="F832" s="36">
        <v>53.320469848130003</v>
      </c>
      <c r="G832" s="40">
        <f t="shared" si="35"/>
        <v>0.93344608794845385</v>
      </c>
      <c r="H832" s="37">
        <v>3.8017041440699999</v>
      </c>
      <c r="I832" s="34">
        <f t="shared" si="36"/>
        <v>6.6553912051546232E-2</v>
      </c>
    </row>
    <row r="833" spans="1:9">
      <c r="A833" s="25" t="str">
        <f t="shared" si="34"/>
        <v>2016</v>
      </c>
      <c r="B833" s="25" t="s">
        <v>45</v>
      </c>
      <c r="C833" s="25" t="s">
        <v>1</v>
      </c>
      <c r="D833" s="35" t="s">
        <v>23</v>
      </c>
      <c r="E833" s="36">
        <v>269.72740607186</v>
      </c>
      <c r="F833" s="36">
        <v>258.75806710107003</v>
      </c>
      <c r="G833" s="40">
        <f t="shared" si="35"/>
        <v>0.95933175968085516</v>
      </c>
      <c r="H833" s="37">
        <v>10.96933897079</v>
      </c>
      <c r="I833" s="34">
        <f t="shared" si="36"/>
        <v>4.0668240319144955E-2</v>
      </c>
    </row>
    <row r="834" spans="1:9">
      <c r="A834" s="25" t="str">
        <f t="shared" si="34"/>
        <v>2016</v>
      </c>
      <c r="B834" s="25" t="s">
        <v>45</v>
      </c>
      <c r="C834" s="25" t="s">
        <v>1</v>
      </c>
      <c r="D834" s="35" t="s">
        <v>24</v>
      </c>
      <c r="E834" s="36">
        <v>195.91268705618</v>
      </c>
      <c r="F834" s="36">
        <v>185.84032147298001</v>
      </c>
      <c r="G834" s="40">
        <f t="shared" si="35"/>
        <v>0.94858747672471233</v>
      </c>
      <c r="H834" s="37">
        <v>10.0723655832</v>
      </c>
      <c r="I834" s="34">
        <f t="shared" si="36"/>
        <v>5.1412523275287648E-2</v>
      </c>
    </row>
    <row r="835" spans="1:9">
      <c r="A835" s="25" t="str">
        <f t="shared" si="34"/>
        <v>2016</v>
      </c>
      <c r="B835" s="25" t="s">
        <v>45</v>
      </c>
      <c r="C835" s="25" t="s">
        <v>1</v>
      </c>
      <c r="D835" s="35" t="s">
        <v>25</v>
      </c>
      <c r="E835" s="36">
        <v>95.977468626039993</v>
      </c>
      <c r="F835" s="36">
        <v>91.761201486849998</v>
      </c>
      <c r="G835" s="40">
        <f t="shared" si="35"/>
        <v>0.95607024023921727</v>
      </c>
      <c r="H835" s="37">
        <v>4.2162671391900002</v>
      </c>
      <c r="I835" s="34">
        <f t="shared" si="36"/>
        <v>4.3929759760782748E-2</v>
      </c>
    </row>
    <row r="836" spans="1:9">
      <c r="A836" s="25" t="str">
        <f t="shared" ref="A836:A899" si="37">MID(B836,5,8)</f>
        <v>2016</v>
      </c>
      <c r="B836" s="25" t="s">
        <v>45</v>
      </c>
      <c r="C836" s="25" t="s">
        <v>1</v>
      </c>
      <c r="D836" s="38" t="s">
        <v>26</v>
      </c>
      <c r="E836" s="36">
        <v>37.165925958110002</v>
      </c>
      <c r="F836" s="36">
        <v>27.421568982179998</v>
      </c>
      <c r="G836" s="40">
        <f t="shared" si="35"/>
        <v>0.73781476649033462</v>
      </c>
      <c r="H836" s="37">
        <v>9.7443569759299997</v>
      </c>
      <c r="I836" s="34">
        <f t="shared" si="36"/>
        <v>0.26218523350966522</v>
      </c>
    </row>
    <row r="837" spans="1:9">
      <c r="A837" s="25" t="str">
        <f t="shared" si="37"/>
        <v>2016</v>
      </c>
      <c r="B837" s="25" t="s">
        <v>45</v>
      </c>
      <c r="C837" s="25" t="s">
        <v>1</v>
      </c>
      <c r="D837" s="39" t="s">
        <v>27</v>
      </c>
      <c r="E837" s="36">
        <v>75.665035518370004</v>
      </c>
      <c r="F837" s="36">
        <v>58.197970520799998</v>
      </c>
      <c r="G837" s="40">
        <f t="shared" ref="G837:G900" si="38">F837/$E837</f>
        <v>0.76915275492959567</v>
      </c>
      <c r="H837" s="37">
        <v>17.467064997569999</v>
      </c>
      <c r="I837" s="34">
        <f t="shared" ref="I837:I900" si="39">H837/$E837</f>
        <v>0.23084724507040419</v>
      </c>
    </row>
    <row r="838" spans="1:9">
      <c r="A838" s="25" t="str">
        <f t="shared" si="37"/>
        <v>2016</v>
      </c>
      <c r="B838" s="25" t="s">
        <v>45</v>
      </c>
      <c r="C838" s="25" t="s">
        <v>1</v>
      </c>
      <c r="D838" s="39" t="s">
        <v>28</v>
      </c>
      <c r="E838" s="36">
        <v>34.104475140140003</v>
      </c>
      <c r="F838" s="36">
        <v>20.096960292510001</v>
      </c>
      <c r="G838" s="40">
        <f t="shared" si="38"/>
        <v>0.58927634012629759</v>
      </c>
      <c r="H838" s="37">
        <v>14.00751484763</v>
      </c>
      <c r="I838" s="34">
        <f t="shared" si="39"/>
        <v>0.41072365987370235</v>
      </c>
    </row>
    <row r="839" spans="1:9">
      <c r="A839" s="25" t="str">
        <f t="shared" si="37"/>
        <v>2016</v>
      </c>
      <c r="B839" s="25" t="s">
        <v>45</v>
      </c>
      <c r="C839" s="25" t="s">
        <v>1</v>
      </c>
      <c r="D839" s="39" t="s">
        <v>29</v>
      </c>
      <c r="E839" s="36">
        <v>1.372948547E-2</v>
      </c>
      <c r="F839" s="36">
        <v>1.372948547E-2</v>
      </c>
      <c r="G839" s="40">
        <f t="shared" si="38"/>
        <v>1</v>
      </c>
      <c r="H839" s="37">
        <v>0</v>
      </c>
      <c r="I839" s="34">
        <f t="shared" si="39"/>
        <v>0</v>
      </c>
    </row>
    <row r="840" spans="1:9">
      <c r="A840" s="25" t="str">
        <f t="shared" si="37"/>
        <v>2016</v>
      </c>
      <c r="B840" s="25" t="s">
        <v>45</v>
      </c>
      <c r="C840" s="25" t="s">
        <v>2</v>
      </c>
      <c r="D840" s="31" t="s">
        <v>8</v>
      </c>
      <c r="E840" s="32">
        <v>2449.6846427912501</v>
      </c>
      <c r="F840" s="32">
        <v>2060.8500223001311</v>
      </c>
      <c r="G840" s="40">
        <f t="shared" si="38"/>
        <v>0.84127156055153762</v>
      </c>
      <c r="H840" s="33">
        <v>388.83462049112001</v>
      </c>
      <c r="I840" s="34">
        <f t="shared" si="39"/>
        <v>0.15872843944846274</v>
      </c>
    </row>
    <row r="841" spans="1:9">
      <c r="A841" s="25" t="str">
        <f t="shared" si="37"/>
        <v>2016</v>
      </c>
      <c r="B841" s="25" t="s">
        <v>45</v>
      </c>
      <c r="C841" s="25" t="s">
        <v>2</v>
      </c>
      <c r="D841" s="35" t="s">
        <v>9</v>
      </c>
      <c r="E841" s="36">
        <v>104.60646925814</v>
      </c>
      <c r="F841" s="36">
        <v>79.820093153970006</v>
      </c>
      <c r="G841" s="40">
        <f t="shared" si="38"/>
        <v>0.76305121203351167</v>
      </c>
      <c r="H841" s="37">
        <v>24.786376104169999</v>
      </c>
      <c r="I841" s="34">
        <f t="shared" si="39"/>
        <v>0.23694878796648838</v>
      </c>
    </row>
    <row r="842" spans="1:9">
      <c r="A842" s="25" t="str">
        <f t="shared" si="37"/>
        <v>2016</v>
      </c>
      <c r="B842" s="25" t="s">
        <v>45</v>
      </c>
      <c r="C842" s="25" t="s">
        <v>2</v>
      </c>
      <c r="D842" s="35" t="s">
        <v>10</v>
      </c>
      <c r="E842" s="36">
        <v>17.123847648529999</v>
      </c>
      <c r="F842" s="36">
        <v>16.662952538039999</v>
      </c>
      <c r="G842" s="40">
        <f t="shared" si="38"/>
        <v>0.97308460575275169</v>
      </c>
      <c r="H842" s="37">
        <v>0.46089511048999998</v>
      </c>
      <c r="I842" s="34">
        <f t="shared" si="39"/>
        <v>2.6915394247248259E-2</v>
      </c>
    </row>
    <row r="843" spans="1:9">
      <c r="A843" s="25" t="str">
        <f t="shared" si="37"/>
        <v>2016</v>
      </c>
      <c r="B843" s="25" t="s">
        <v>45</v>
      </c>
      <c r="C843" s="25" t="s">
        <v>2</v>
      </c>
      <c r="D843" s="35" t="s">
        <v>11</v>
      </c>
      <c r="E843" s="36">
        <v>172.61541077974999</v>
      </c>
      <c r="F843" s="36">
        <v>144.25523240934999</v>
      </c>
      <c r="G843" s="40">
        <f t="shared" si="38"/>
        <v>0.83570309138512322</v>
      </c>
      <c r="H843" s="37">
        <v>28.3601783704</v>
      </c>
      <c r="I843" s="34">
        <f t="shared" si="39"/>
        <v>0.16429690861487678</v>
      </c>
    </row>
    <row r="844" spans="1:9">
      <c r="A844" s="25" t="str">
        <f t="shared" si="37"/>
        <v>2016</v>
      </c>
      <c r="B844" s="25" t="s">
        <v>45</v>
      </c>
      <c r="C844" s="25" t="s">
        <v>2</v>
      </c>
      <c r="D844" s="35" t="s">
        <v>12</v>
      </c>
      <c r="E844" s="36">
        <v>4.4588100592200002</v>
      </c>
      <c r="F844" s="36">
        <v>4.0765230765</v>
      </c>
      <c r="G844" s="40">
        <f t="shared" si="38"/>
        <v>0.91426255488737385</v>
      </c>
      <c r="H844" s="37">
        <v>0.38228698272</v>
      </c>
      <c r="I844" s="34">
        <f t="shared" si="39"/>
        <v>8.5737445112626126E-2</v>
      </c>
    </row>
    <row r="845" spans="1:9">
      <c r="A845" s="25" t="str">
        <f t="shared" si="37"/>
        <v>2016</v>
      </c>
      <c r="B845" s="25" t="s">
        <v>45</v>
      </c>
      <c r="C845" s="25" t="s">
        <v>2</v>
      </c>
      <c r="D845" s="35" t="s">
        <v>13</v>
      </c>
      <c r="E845" s="36">
        <v>7.9478738249000003</v>
      </c>
      <c r="F845" s="36">
        <v>7.5119909498000004</v>
      </c>
      <c r="G845" s="40">
        <f t="shared" si="38"/>
        <v>0.94515729807707605</v>
      </c>
      <c r="H845" s="37">
        <v>0.43588287510000001</v>
      </c>
      <c r="I845" s="34">
        <f t="shared" si="39"/>
        <v>5.4842701922923932E-2</v>
      </c>
    </row>
    <row r="846" spans="1:9">
      <c r="A846" s="25" t="str">
        <f t="shared" si="37"/>
        <v>2016</v>
      </c>
      <c r="B846" s="25" t="s">
        <v>45</v>
      </c>
      <c r="C846" s="25" t="s">
        <v>2</v>
      </c>
      <c r="D846" s="35" t="s">
        <v>14</v>
      </c>
      <c r="E846" s="36">
        <v>32.708641337430002</v>
      </c>
      <c r="F846" s="36">
        <v>30.415384530059999</v>
      </c>
      <c r="G846" s="40">
        <f t="shared" si="38"/>
        <v>0.92988835018513216</v>
      </c>
      <c r="H846" s="37">
        <v>2.2932568073700001</v>
      </c>
      <c r="I846" s="34">
        <f t="shared" si="39"/>
        <v>7.0111649814867755E-2</v>
      </c>
    </row>
    <row r="847" spans="1:9">
      <c r="A847" s="25" t="str">
        <f t="shared" si="37"/>
        <v>2016</v>
      </c>
      <c r="B847" s="25" t="s">
        <v>45</v>
      </c>
      <c r="C847" s="25" t="s">
        <v>2</v>
      </c>
      <c r="D847" s="35" t="s">
        <v>15</v>
      </c>
      <c r="E847" s="36">
        <v>410.15522255091003</v>
      </c>
      <c r="F847" s="36">
        <v>342.83131114898998</v>
      </c>
      <c r="G847" s="40">
        <f t="shared" si="38"/>
        <v>0.83585748102094803</v>
      </c>
      <c r="H847" s="37">
        <v>67.32391140192</v>
      </c>
      <c r="I847" s="34">
        <f t="shared" si="39"/>
        <v>0.16414251897905188</v>
      </c>
    </row>
    <row r="848" spans="1:9">
      <c r="A848" s="25" t="str">
        <f t="shared" si="37"/>
        <v>2016</v>
      </c>
      <c r="B848" s="25" t="s">
        <v>45</v>
      </c>
      <c r="C848" s="25" t="s">
        <v>2</v>
      </c>
      <c r="D848" s="35" t="s">
        <v>16</v>
      </c>
      <c r="E848" s="36">
        <v>66.823711095350006</v>
      </c>
      <c r="F848" s="36">
        <v>56.022448908779999</v>
      </c>
      <c r="G848" s="40">
        <f t="shared" si="38"/>
        <v>0.83836183280575649</v>
      </c>
      <c r="H848" s="37">
        <v>10.80126218657</v>
      </c>
      <c r="I848" s="34">
        <f t="shared" si="39"/>
        <v>0.16163816719424337</v>
      </c>
    </row>
    <row r="849" spans="1:9">
      <c r="A849" s="25" t="str">
        <f t="shared" si="37"/>
        <v>2016</v>
      </c>
      <c r="B849" s="25" t="s">
        <v>45</v>
      </c>
      <c r="C849" s="25" t="s">
        <v>2</v>
      </c>
      <c r="D849" s="35" t="s">
        <v>17</v>
      </c>
      <c r="E849" s="36">
        <v>125.26228150420999</v>
      </c>
      <c r="F849" s="36">
        <v>87.538402049539997</v>
      </c>
      <c r="G849" s="40">
        <f t="shared" si="38"/>
        <v>0.69884087211518564</v>
      </c>
      <c r="H849" s="37">
        <v>37.723879454669998</v>
      </c>
      <c r="I849" s="34">
        <f t="shared" si="39"/>
        <v>0.30115912788481441</v>
      </c>
    </row>
    <row r="850" spans="1:9">
      <c r="A850" s="25" t="str">
        <f t="shared" si="37"/>
        <v>2016</v>
      </c>
      <c r="B850" s="25" t="s">
        <v>45</v>
      </c>
      <c r="C850" s="25" t="s">
        <v>2</v>
      </c>
      <c r="D850" s="35" t="s">
        <v>18</v>
      </c>
      <c r="E850" s="36">
        <v>34.483531408879998</v>
      </c>
      <c r="F850" s="36">
        <v>33.253435521859998</v>
      </c>
      <c r="G850" s="40">
        <f t="shared" si="38"/>
        <v>0.96432801871611007</v>
      </c>
      <c r="H850" s="37">
        <v>1.2300958870200001</v>
      </c>
      <c r="I850" s="34">
        <f t="shared" si="39"/>
        <v>3.5671981283889993E-2</v>
      </c>
    </row>
    <row r="851" spans="1:9">
      <c r="A851" s="25" t="str">
        <f t="shared" si="37"/>
        <v>2016</v>
      </c>
      <c r="B851" s="25" t="s">
        <v>45</v>
      </c>
      <c r="C851" s="25" t="s">
        <v>2</v>
      </c>
      <c r="D851" s="35" t="s">
        <v>19</v>
      </c>
      <c r="E851" s="36">
        <v>77.098556151439993</v>
      </c>
      <c r="F851" s="36">
        <v>75.212600262090007</v>
      </c>
      <c r="G851" s="40">
        <f t="shared" si="38"/>
        <v>0.97553837602813831</v>
      </c>
      <c r="H851" s="37">
        <v>1.8859558893499999</v>
      </c>
      <c r="I851" s="34">
        <f t="shared" si="39"/>
        <v>2.4461623971861829E-2</v>
      </c>
    </row>
    <row r="852" spans="1:9">
      <c r="A852" s="25" t="str">
        <f t="shared" si="37"/>
        <v>2016</v>
      </c>
      <c r="B852" s="25" t="s">
        <v>45</v>
      </c>
      <c r="C852" s="25" t="s">
        <v>2</v>
      </c>
      <c r="D852" s="35" t="s">
        <v>20</v>
      </c>
      <c r="E852" s="36">
        <v>23.61854421744</v>
      </c>
      <c r="F852" s="36">
        <v>19.24332437787</v>
      </c>
      <c r="G852" s="40">
        <f t="shared" si="38"/>
        <v>0.81475488923913753</v>
      </c>
      <c r="H852" s="37">
        <v>4.3752198395699997</v>
      </c>
      <c r="I852" s="34">
        <f t="shared" si="39"/>
        <v>0.18524511076086242</v>
      </c>
    </row>
    <row r="853" spans="1:9">
      <c r="A853" s="25" t="str">
        <f t="shared" si="37"/>
        <v>2016</v>
      </c>
      <c r="B853" s="25" t="s">
        <v>45</v>
      </c>
      <c r="C853" s="25" t="s">
        <v>2</v>
      </c>
      <c r="D853" s="35" t="s">
        <v>21</v>
      </c>
      <c r="E853" s="36">
        <v>67.686951471960001</v>
      </c>
      <c r="F853" s="36">
        <v>60.044631590850003</v>
      </c>
      <c r="G853" s="40">
        <f t="shared" si="38"/>
        <v>0.88709315880068984</v>
      </c>
      <c r="H853" s="37">
        <v>7.6423198811099997</v>
      </c>
      <c r="I853" s="34">
        <f t="shared" si="39"/>
        <v>0.11290684119931015</v>
      </c>
    </row>
    <row r="854" spans="1:9">
      <c r="A854" s="25" t="str">
        <f t="shared" si="37"/>
        <v>2016</v>
      </c>
      <c r="B854" s="25" t="s">
        <v>45</v>
      </c>
      <c r="C854" s="25" t="s">
        <v>2</v>
      </c>
      <c r="D854" s="35" t="s">
        <v>22</v>
      </c>
      <c r="E854" s="36">
        <v>51.448807136859998</v>
      </c>
      <c r="F854" s="36">
        <v>46.46341609297</v>
      </c>
      <c r="G854" s="40">
        <f t="shared" si="38"/>
        <v>0.90309996827276751</v>
      </c>
      <c r="H854" s="37">
        <v>4.98539104389</v>
      </c>
      <c r="I854" s="34">
        <f t="shared" si="39"/>
        <v>9.6900031727232508E-2</v>
      </c>
    </row>
    <row r="855" spans="1:9">
      <c r="A855" s="25" t="str">
        <f t="shared" si="37"/>
        <v>2016</v>
      </c>
      <c r="B855" s="25" t="s">
        <v>45</v>
      </c>
      <c r="C855" s="25" t="s">
        <v>2</v>
      </c>
      <c r="D855" s="35" t="s">
        <v>23</v>
      </c>
      <c r="E855" s="36">
        <v>168.93469710810001</v>
      </c>
      <c r="F855" s="36">
        <v>160.6120064086</v>
      </c>
      <c r="G855" s="40">
        <f t="shared" si="38"/>
        <v>0.95073427281682465</v>
      </c>
      <c r="H855" s="37">
        <v>8.3226906995000007</v>
      </c>
      <c r="I855" s="34">
        <f t="shared" si="39"/>
        <v>4.9265727183175255E-2</v>
      </c>
    </row>
    <row r="856" spans="1:9">
      <c r="A856" s="25" t="str">
        <f t="shared" si="37"/>
        <v>2016</v>
      </c>
      <c r="B856" s="25" t="s">
        <v>45</v>
      </c>
      <c r="C856" s="25" t="s">
        <v>2</v>
      </c>
      <c r="D856" s="35" t="s">
        <v>24</v>
      </c>
      <c r="E856" s="36">
        <v>471.32540763352</v>
      </c>
      <c r="F856" s="36">
        <v>456.16169802143997</v>
      </c>
      <c r="G856" s="40">
        <f t="shared" si="38"/>
        <v>0.9678275149896638</v>
      </c>
      <c r="H856" s="37">
        <v>15.16370961208</v>
      </c>
      <c r="I856" s="34">
        <f t="shared" si="39"/>
        <v>3.2172485010336156E-2</v>
      </c>
    </row>
    <row r="857" spans="1:9">
      <c r="A857" s="25" t="str">
        <f t="shared" si="37"/>
        <v>2016</v>
      </c>
      <c r="B857" s="25" t="s">
        <v>45</v>
      </c>
      <c r="C857" s="25" t="s">
        <v>2</v>
      </c>
      <c r="D857" s="35" t="s">
        <v>25</v>
      </c>
      <c r="E857" s="36">
        <v>246.67552012835</v>
      </c>
      <c r="F857" s="36">
        <v>231.91462981964</v>
      </c>
      <c r="G857" s="40">
        <f t="shared" si="38"/>
        <v>0.94016070057932932</v>
      </c>
      <c r="H857" s="37">
        <v>14.76089030871</v>
      </c>
      <c r="I857" s="34">
        <f t="shared" si="39"/>
        <v>5.9839299420670629E-2</v>
      </c>
    </row>
    <row r="858" spans="1:9">
      <c r="A858" s="25" t="str">
        <f t="shared" si="37"/>
        <v>2016</v>
      </c>
      <c r="B858" s="25" t="s">
        <v>45</v>
      </c>
      <c r="C858" s="25" t="s">
        <v>2</v>
      </c>
      <c r="D858" s="38" t="s">
        <v>26</v>
      </c>
      <c r="E858" s="36">
        <v>27.937840202970001</v>
      </c>
      <c r="F858" s="36">
        <v>22.064267617220001</v>
      </c>
      <c r="G858" s="40">
        <f t="shared" si="38"/>
        <v>0.78976282550554511</v>
      </c>
      <c r="H858" s="37">
        <v>5.8735725857499999</v>
      </c>
      <c r="I858" s="34">
        <f t="shared" si="39"/>
        <v>0.21023717449445484</v>
      </c>
    </row>
    <row r="859" spans="1:9">
      <c r="A859" s="25" t="str">
        <f t="shared" si="37"/>
        <v>2016</v>
      </c>
      <c r="B859" s="25" t="s">
        <v>45</v>
      </c>
      <c r="C859" s="25" t="s">
        <v>2</v>
      </c>
      <c r="D859" s="39" t="s">
        <v>27</v>
      </c>
      <c r="E859" s="36">
        <v>34.745389911810001</v>
      </c>
      <c r="F859" s="36">
        <v>24.089180412459999</v>
      </c>
      <c r="G859" s="40">
        <f t="shared" si="38"/>
        <v>0.69330580182299395</v>
      </c>
      <c r="H859" s="37">
        <v>10.65620949935</v>
      </c>
      <c r="I859" s="34">
        <f t="shared" si="39"/>
        <v>0.30669419817700594</v>
      </c>
    </row>
    <row r="860" spans="1:9">
      <c r="A860" s="25" t="str">
        <f t="shared" si="37"/>
        <v>2016</v>
      </c>
      <c r="B860" s="25" t="s">
        <v>45</v>
      </c>
      <c r="C860" s="25" t="s">
        <v>2</v>
      </c>
      <c r="D860" s="39" t="s">
        <v>28</v>
      </c>
      <c r="E860" s="36">
        <v>303.55837518625998</v>
      </c>
      <c r="F860" s="36">
        <v>162.18773923488001</v>
      </c>
      <c r="G860" s="40">
        <f t="shared" si="38"/>
        <v>0.53428846802649888</v>
      </c>
      <c r="H860" s="37">
        <v>141.37063595138</v>
      </c>
      <c r="I860" s="34">
        <f t="shared" si="39"/>
        <v>0.46571153197350124</v>
      </c>
    </row>
    <row r="861" spans="1:9">
      <c r="A861" s="25" t="str">
        <f t="shared" si="37"/>
        <v>2016</v>
      </c>
      <c r="B861" s="25" t="s">
        <v>45</v>
      </c>
      <c r="C861" s="25" t="s">
        <v>2</v>
      </c>
      <c r="D861" s="39" t="s">
        <v>29</v>
      </c>
      <c r="E861" s="36">
        <v>0.46875417522000001</v>
      </c>
      <c r="F861" s="36">
        <v>0.46875417522000001</v>
      </c>
      <c r="G861" s="40">
        <f t="shared" si="38"/>
        <v>1</v>
      </c>
      <c r="H861" s="37">
        <v>0</v>
      </c>
      <c r="I861" s="34">
        <f t="shared" si="39"/>
        <v>0</v>
      </c>
    </row>
    <row r="862" spans="1:9">
      <c r="A862" s="25" t="str">
        <f t="shared" si="37"/>
        <v>2016</v>
      </c>
      <c r="B862" s="25" t="s">
        <v>46</v>
      </c>
      <c r="C862" s="25" t="s">
        <v>0</v>
      </c>
      <c r="D862" s="31" t="s">
        <v>8</v>
      </c>
      <c r="E862" s="32">
        <v>6008.30550936289</v>
      </c>
      <c r="F862" s="32">
        <v>5090.6536111993992</v>
      </c>
      <c r="G862" s="40">
        <f t="shared" si="38"/>
        <v>0.84726943449638314</v>
      </c>
      <c r="H862" s="33">
        <v>917.65189816349005</v>
      </c>
      <c r="I862" s="34">
        <f t="shared" si="39"/>
        <v>0.15273056550361672</v>
      </c>
    </row>
    <row r="863" spans="1:9">
      <c r="A863" s="25" t="str">
        <f t="shared" si="37"/>
        <v>2016</v>
      </c>
      <c r="B863" s="25" t="s">
        <v>46</v>
      </c>
      <c r="C863" s="25" t="s">
        <v>0</v>
      </c>
      <c r="D863" s="35" t="s">
        <v>9</v>
      </c>
      <c r="E863" s="36">
        <v>524.42503501220006</v>
      </c>
      <c r="F863" s="36">
        <v>383.84213373452002</v>
      </c>
      <c r="G863" s="40">
        <f t="shared" si="38"/>
        <v>0.73192946199753872</v>
      </c>
      <c r="H863" s="37">
        <v>140.58290127768001</v>
      </c>
      <c r="I863" s="34">
        <f t="shared" si="39"/>
        <v>0.26807053800246117</v>
      </c>
    </row>
    <row r="864" spans="1:9">
      <c r="A864" s="25" t="str">
        <f t="shared" si="37"/>
        <v>2016</v>
      </c>
      <c r="B864" s="25" t="s">
        <v>46</v>
      </c>
      <c r="C864" s="25" t="s">
        <v>0</v>
      </c>
      <c r="D864" s="35" t="s">
        <v>10</v>
      </c>
      <c r="E864" s="36">
        <v>196.53195178363001</v>
      </c>
      <c r="F864" s="36">
        <v>192.8807308129</v>
      </c>
      <c r="G864" s="40">
        <f t="shared" si="38"/>
        <v>0.9814217437032845</v>
      </c>
      <c r="H864" s="37">
        <v>3.6512209707299998</v>
      </c>
      <c r="I864" s="34">
        <f t="shared" si="39"/>
        <v>1.8578256296715442E-2</v>
      </c>
    </row>
    <row r="865" spans="1:9">
      <c r="A865" s="25" t="str">
        <f t="shared" si="37"/>
        <v>2016</v>
      </c>
      <c r="B865" s="25" t="s">
        <v>46</v>
      </c>
      <c r="C865" s="25" t="s">
        <v>0</v>
      </c>
      <c r="D865" s="35" t="s">
        <v>11</v>
      </c>
      <c r="E865" s="36">
        <v>651.86848630385998</v>
      </c>
      <c r="F865" s="36">
        <v>588.30296526287998</v>
      </c>
      <c r="G865" s="40">
        <f t="shared" si="38"/>
        <v>0.90248720044529085</v>
      </c>
      <c r="H865" s="37">
        <v>63.565521040980002</v>
      </c>
      <c r="I865" s="34">
        <f t="shared" si="39"/>
        <v>9.7512799554709206E-2</v>
      </c>
    </row>
    <row r="866" spans="1:9">
      <c r="A866" s="25" t="str">
        <f t="shared" si="37"/>
        <v>2016</v>
      </c>
      <c r="B866" s="25" t="s">
        <v>46</v>
      </c>
      <c r="C866" s="25" t="s">
        <v>0</v>
      </c>
      <c r="D866" s="35" t="s">
        <v>12</v>
      </c>
      <c r="E866" s="36">
        <v>41.277214577389998</v>
      </c>
      <c r="F866" s="36">
        <v>40.297226115850002</v>
      </c>
      <c r="G866" s="40">
        <f t="shared" si="38"/>
        <v>0.97625836744137295</v>
      </c>
      <c r="H866" s="37">
        <v>0.97998846153999997</v>
      </c>
      <c r="I866" s="34">
        <f t="shared" si="39"/>
        <v>2.3741632558627112E-2</v>
      </c>
    </row>
    <row r="867" spans="1:9">
      <c r="A867" s="25" t="str">
        <f t="shared" si="37"/>
        <v>2016</v>
      </c>
      <c r="B867" s="25" t="s">
        <v>46</v>
      </c>
      <c r="C867" s="25" t="s">
        <v>0</v>
      </c>
      <c r="D867" s="35" t="s">
        <v>13</v>
      </c>
      <c r="E867" s="36">
        <v>37.85616427742</v>
      </c>
      <c r="F867" s="36">
        <v>35.554127216189997</v>
      </c>
      <c r="G867" s="40">
        <f t="shared" si="38"/>
        <v>0.93918990195731233</v>
      </c>
      <c r="H867" s="37">
        <v>2.3020370612300001</v>
      </c>
      <c r="I867" s="34">
        <f t="shared" si="39"/>
        <v>6.0810098042687652E-2</v>
      </c>
    </row>
    <row r="868" spans="1:9">
      <c r="A868" s="25" t="str">
        <f t="shared" si="37"/>
        <v>2016</v>
      </c>
      <c r="B868" s="25" t="s">
        <v>46</v>
      </c>
      <c r="C868" s="25" t="s">
        <v>0</v>
      </c>
      <c r="D868" s="35" t="s">
        <v>14</v>
      </c>
      <c r="E868" s="36">
        <v>453.03784827176003</v>
      </c>
      <c r="F868" s="36">
        <v>365.95508302757003</v>
      </c>
      <c r="G868" s="40">
        <f t="shared" si="38"/>
        <v>0.80778037513556178</v>
      </c>
      <c r="H868" s="37">
        <v>87.08276524419</v>
      </c>
      <c r="I868" s="34">
        <f t="shared" si="39"/>
        <v>0.19221962486443822</v>
      </c>
    </row>
    <row r="869" spans="1:9">
      <c r="A869" s="25" t="str">
        <f t="shared" si="37"/>
        <v>2016</v>
      </c>
      <c r="B869" s="25" t="s">
        <v>46</v>
      </c>
      <c r="C869" s="25" t="s">
        <v>0</v>
      </c>
      <c r="D869" s="35" t="s">
        <v>15</v>
      </c>
      <c r="E869" s="36">
        <v>967.03902354508</v>
      </c>
      <c r="F869" s="36">
        <v>799.04250147921005</v>
      </c>
      <c r="G869" s="40">
        <f t="shared" si="38"/>
        <v>0.82627741179460423</v>
      </c>
      <c r="H869" s="37">
        <v>167.99652206587001</v>
      </c>
      <c r="I869" s="34">
        <f t="shared" si="39"/>
        <v>0.17372258820539582</v>
      </c>
    </row>
    <row r="870" spans="1:9">
      <c r="A870" s="25" t="str">
        <f t="shared" si="37"/>
        <v>2016</v>
      </c>
      <c r="B870" s="25" t="s">
        <v>46</v>
      </c>
      <c r="C870" s="25" t="s">
        <v>0</v>
      </c>
      <c r="D870" s="35" t="s">
        <v>16</v>
      </c>
      <c r="E870" s="36">
        <v>393.38476945985002</v>
      </c>
      <c r="F870" s="36">
        <v>315.82727725583999</v>
      </c>
      <c r="G870" s="40">
        <f t="shared" si="38"/>
        <v>0.80284571690331852</v>
      </c>
      <c r="H870" s="37">
        <v>77.557492204010003</v>
      </c>
      <c r="I870" s="34">
        <f t="shared" si="39"/>
        <v>0.19715428309668137</v>
      </c>
    </row>
    <row r="871" spans="1:9">
      <c r="A871" s="25" t="str">
        <f t="shared" si="37"/>
        <v>2016</v>
      </c>
      <c r="B871" s="25" t="s">
        <v>46</v>
      </c>
      <c r="C871" s="25" t="s">
        <v>0</v>
      </c>
      <c r="D871" s="35" t="s">
        <v>17</v>
      </c>
      <c r="E871" s="36">
        <v>228.80732055143</v>
      </c>
      <c r="F871" s="36">
        <v>161.73815690609001</v>
      </c>
      <c r="G871" s="40">
        <f t="shared" si="38"/>
        <v>0.70687492216725401</v>
      </c>
      <c r="H871" s="37">
        <v>67.069163645339998</v>
      </c>
      <c r="I871" s="34">
        <f t="shared" si="39"/>
        <v>0.29312507783274605</v>
      </c>
    </row>
    <row r="872" spans="1:9">
      <c r="A872" s="25" t="str">
        <f t="shared" si="37"/>
        <v>2016</v>
      </c>
      <c r="B872" s="25" t="s">
        <v>46</v>
      </c>
      <c r="C872" s="25" t="s">
        <v>0</v>
      </c>
      <c r="D872" s="35" t="s">
        <v>18</v>
      </c>
      <c r="E872" s="36">
        <v>112.14512692223001</v>
      </c>
      <c r="F872" s="36">
        <v>106.01358476745</v>
      </c>
      <c r="G872" s="40">
        <f t="shared" si="38"/>
        <v>0.94532493454635713</v>
      </c>
      <c r="H872" s="37">
        <v>6.13154215478</v>
      </c>
      <c r="I872" s="34">
        <f t="shared" si="39"/>
        <v>5.4675065453642757E-2</v>
      </c>
    </row>
    <row r="873" spans="1:9">
      <c r="A873" s="25" t="str">
        <f t="shared" si="37"/>
        <v>2016</v>
      </c>
      <c r="B873" s="25" t="s">
        <v>46</v>
      </c>
      <c r="C873" s="25" t="s">
        <v>0</v>
      </c>
      <c r="D873" s="35" t="s">
        <v>19</v>
      </c>
      <c r="E873" s="36">
        <v>142.85217069545999</v>
      </c>
      <c r="F873" s="36">
        <v>137.89859285735</v>
      </c>
      <c r="G873" s="40">
        <f t="shared" si="38"/>
        <v>0.96532374822171729</v>
      </c>
      <c r="H873" s="37">
        <v>4.9535778381100002</v>
      </c>
      <c r="I873" s="34">
        <f t="shared" si="39"/>
        <v>3.4676251778282784E-2</v>
      </c>
    </row>
    <row r="874" spans="1:9">
      <c r="A874" s="25" t="str">
        <f t="shared" si="37"/>
        <v>2016</v>
      </c>
      <c r="B874" s="25" t="s">
        <v>46</v>
      </c>
      <c r="C874" s="25" t="s">
        <v>0</v>
      </c>
      <c r="D874" s="35" t="s">
        <v>20</v>
      </c>
      <c r="E874" s="36">
        <v>50.692751461059999</v>
      </c>
      <c r="F874" s="36">
        <v>45.190432248480001</v>
      </c>
      <c r="G874" s="40">
        <f t="shared" si="38"/>
        <v>0.89145747559576349</v>
      </c>
      <c r="H874" s="37">
        <v>5.5023192125799998</v>
      </c>
      <c r="I874" s="34">
        <f t="shared" si="39"/>
        <v>0.10854252440423649</v>
      </c>
    </row>
    <row r="875" spans="1:9">
      <c r="A875" s="25" t="str">
        <f t="shared" si="37"/>
        <v>2016</v>
      </c>
      <c r="B875" s="25" t="s">
        <v>46</v>
      </c>
      <c r="C875" s="25" t="s">
        <v>0</v>
      </c>
      <c r="D875" s="35" t="s">
        <v>21</v>
      </c>
      <c r="E875" s="36">
        <v>137.57052609092</v>
      </c>
      <c r="F875" s="36">
        <v>122.98630031847</v>
      </c>
      <c r="G875" s="40">
        <f t="shared" si="38"/>
        <v>0.89398727920244103</v>
      </c>
      <c r="H875" s="37">
        <v>14.584225772450001</v>
      </c>
      <c r="I875" s="34">
        <f t="shared" si="39"/>
        <v>0.10601272079755895</v>
      </c>
    </row>
    <row r="876" spans="1:9">
      <c r="A876" s="25" t="str">
        <f t="shared" si="37"/>
        <v>2016</v>
      </c>
      <c r="B876" s="25" t="s">
        <v>46</v>
      </c>
      <c r="C876" s="25" t="s">
        <v>0</v>
      </c>
      <c r="D876" s="35" t="s">
        <v>22</v>
      </c>
      <c r="E876" s="36">
        <v>114.06343945184</v>
      </c>
      <c r="F876" s="36">
        <v>101.15832752039</v>
      </c>
      <c r="G876" s="40">
        <f t="shared" si="38"/>
        <v>0.88686022450779411</v>
      </c>
      <c r="H876" s="37">
        <v>12.90511193145</v>
      </c>
      <c r="I876" s="34">
        <f t="shared" si="39"/>
        <v>0.11313977549220591</v>
      </c>
    </row>
    <row r="877" spans="1:9">
      <c r="A877" s="25" t="str">
        <f t="shared" si="37"/>
        <v>2016</v>
      </c>
      <c r="B877" s="25" t="s">
        <v>46</v>
      </c>
      <c r="C877" s="25" t="s">
        <v>0</v>
      </c>
      <c r="D877" s="35" t="s">
        <v>23</v>
      </c>
      <c r="E877" s="36">
        <v>444.64942307809002</v>
      </c>
      <c r="F877" s="36">
        <v>424.72748370995998</v>
      </c>
      <c r="G877" s="40">
        <f t="shared" si="38"/>
        <v>0.95519629997443778</v>
      </c>
      <c r="H877" s="37">
        <v>19.921939368130001</v>
      </c>
      <c r="I877" s="34">
        <f t="shared" si="39"/>
        <v>4.4803700025562117E-2</v>
      </c>
    </row>
    <row r="878" spans="1:9">
      <c r="A878" s="25" t="str">
        <f t="shared" si="37"/>
        <v>2016</v>
      </c>
      <c r="B878" s="25" t="s">
        <v>46</v>
      </c>
      <c r="C878" s="25" t="s">
        <v>0</v>
      </c>
      <c r="D878" s="35" t="s">
        <v>24</v>
      </c>
      <c r="E878" s="36">
        <v>651.92239528543996</v>
      </c>
      <c r="F878" s="36">
        <v>630.47720949859001</v>
      </c>
      <c r="G878" s="40">
        <f t="shared" si="38"/>
        <v>0.96710469537181598</v>
      </c>
      <c r="H878" s="37">
        <v>21.445185786850001</v>
      </c>
      <c r="I878" s="34">
        <f t="shared" si="39"/>
        <v>3.2895304628184102E-2</v>
      </c>
    </row>
    <row r="879" spans="1:9">
      <c r="A879" s="25" t="str">
        <f t="shared" si="37"/>
        <v>2016</v>
      </c>
      <c r="B879" s="25" t="s">
        <v>46</v>
      </c>
      <c r="C879" s="25" t="s">
        <v>0</v>
      </c>
      <c r="D879" s="35" t="s">
        <v>25</v>
      </c>
      <c r="E879" s="36">
        <v>335.761713095</v>
      </c>
      <c r="F879" s="36">
        <v>319.86901612418001</v>
      </c>
      <c r="G879" s="40">
        <f t="shared" si="38"/>
        <v>0.95266673849045036</v>
      </c>
      <c r="H879" s="37">
        <v>15.892696970819999</v>
      </c>
      <c r="I879" s="34">
        <f t="shared" si="39"/>
        <v>4.7333261509549598E-2</v>
      </c>
    </row>
    <row r="880" spans="1:9">
      <c r="A880" s="25" t="str">
        <f t="shared" si="37"/>
        <v>2016</v>
      </c>
      <c r="B880" s="25" t="s">
        <v>46</v>
      </c>
      <c r="C880" s="25" t="s">
        <v>0</v>
      </c>
      <c r="D880" s="38" t="s">
        <v>26</v>
      </c>
      <c r="E880" s="36">
        <v>67.053671792119999</v>
      </c>
      <c r="F880" s="36">
        <v>48.634173916649999</v>
      </c>
      <c r="G880" s="40">
        <f t="shared" si="38"/>
        <v>0.72530217386791007</v>
      </c>
      <c r="H880" s="37">
        <v>18.41949787547</v>
      </c>
      <c r="I880" s="34">
        <f t="shared" si="39"/>
        <v>0.27469782613208987</v>
      </c>
    </row>
    <row r="881" spans="1:9">
      <c r="A881" s="25" t="str">
        <f t="shared" si="37"/>
        <v>2016</v>
      </c>
      <c r="B881" s="25" t="s">
        <v>46</v>
      </c>
      <c r="C881" s="25" t="s">
        <v>0</v>
      </c>
      <c r="D881" s="39" t="s">
        <v>27</v>
      </c>
      <c r="E881" s="36">
        <v>114.77484008531</v>
      </c>
      <c r="F881" s="36">
        <v>90.098565155230006</v>
      </c>
      <c r="G881" s="40">
        <f t="shared" si="38"/>
        <v>0.78500275050055757</v>
      </c>
      <c r="H881" s="37">
        <v>24.676274930080002</v>
      </c>
      <c r="I881" s="34">
        <f t="shared" si="39"/>
        <v>0.21499724949944243</v>
      </c>
    </row>
    <row r="882" spans="1:9">
      <c r="A882" s="25" t="str">
        <f t="shared" si="37"/>
        <v>2016</v>
      </c>
      <c r="B882" s="25" t="s">
        <v>46</v>
      </c>
      <c r="C882" s="25" t="s">
        <v>0</v>
      </c>
      <c r="D882" s="39" t="s">
        <v>28</v>
      </c>
      <c r="E882" s="36">
        <v>342.03413675741001</v>
      </c>
      <c r="F882" s="36">
        <v>179.60222240620999</v>
      </c>
      <c r="G882" s="40">
        <f t="shared" si="38"/>
        <v>0.52510028416723231</v>
      </c>
      <c r="H882" s="37">
        <v>162.43191435119999</v>
      </c>
      <c r="I882" s="34">
        <f t="shared" si="39"/>
        <v>0.47489971583276763</v>
      </c>
    </row>
    <row r="883" spans="1:9">
      <c r="A883" s="25" t="str">
        <f t="shared" si="37"/>
        <v>2016</v>
      </c>
      <c r="B883" s="25" t="s">
        <v>46</v>
      </c>
      <c r="C883" s="25" t="s">
        <v>0</v>
      </c>
      <c r="D883" s="39" t="s">
        <v>29</v>
      </c>
      <c r="E883" s="36">
        <v>0.55750086538999999</v>
      </c>
      <c r="F883" s="36">
        <v>0.55750086538999999</v>
      </c>
      <c r="G883" s="40">
        <f t="shared" si="38"/>
        <v>1</v>
      </c>
      <c r="H883" s="37">
        <v>0</v>
      </c>
      <c r="I883" s="34">
        <f t="shared" si="39"/>
        <v>0</v>
      </c>
    </row>
    <row r="884" spans="1:9">
      <c r="A884" s="25" t="str">
        <f t="shared" si="37"/>
        <v>2016</v>
      </c>
      <c r="B884" s="25" t="s">
        <v>46</v>
      </c>
      <c r="C884" s="25" t="s">
        <v>1</v>
      </c>
      <c r="D884" s="31" t="s">
        <v>8</v>
      </c>
      <c r="E884" s="32">
        <v>3534.366870627442</v>
      </c>
      <c r="F884" s="32">
        <v>3021.3111600623611</v>
      </c>
      <c r="G884" s="40">
        <f t="shared" si="38"/>
        <v>0.85483801502643664</v>
      </c>
      <c r="H884" s="33">
        <v>513.05571056507995</v>
      </c>
      <c r="I884" s="34">
        <f t="shared" si="39"/>
        <v>0.14516198497356309</v>
      </c>
    </row>
    <row r="885" spans="1:9">
      <c r="A885" s="25" t="str">
        <f t="shared" si="37"/>
        <v>2016</v>
      </c>
      <c r="B885" s="25" t="s">
        <v>46</v>
      </c>
      <c r="C885" s="25" t="s">
        <v>1</v>
      </c>
      <c r="D885" s="35" t="s">
        <v>9</v>
      </c>
      <c r="E885" s="36">
        <v>393.16041811328</v>
      </c>
      <c r="F885" s="36">
        <v>286.64424782769999</v>
      </c>
      <c r="G885" s="40">
        <f t="shared" si="38"/>
        <v>0.7290770754677296</v>
      </c>
      <c r="H885" s="37">
        <v>106.51617028558</v>
      </c>
      <c r="I885" s="34">
        <f t="shared" si="39"/>
        <v>0.27092292453227029</v>
      </c>
    </row>
    <row r="886" spans="1:9">
      <c r="A886" s="25" t="str">
        <f t="shared" si="37"/>
        <v>2016</v>
      </c>
      <c r="B886" s="25" t="s">
        <v>46</v>
      </c>
      <c r="C886" s="25" t="s">
        <v>1</v>
      </c>
      <c r="D886" s="35" t="s">
        <v>10</v>
      </c>
      <c r="E886" s="36">
        <v>180.25432238318999</v>
      </c>
      <c r="F886" s="36">
        <v>177.05748244682999</v>
      </c>
      <c r="G886" s="40">
        <f t="shared" si="38"/>
        <v>0.98226483618204696</v>
      </c>
      <c r="H886" s="37">
        <v>3.19683993636</v>
      </c>
      <c r="I886" s="34">
        <f t="shared" si="39"/>
        <v>1.7735163817953075E-2</v>
      </c>
    </row>
    <row r="887" spans="1:9">
      <c r="A887" s="25" t="str">
        <f t="shared" si="37"/>
        <v>2016</v>
      </c>
      <c r="B887" s="25" t="s">
        <v>46</v>
      </c>
      <c r="C887" s="25" t="s">
        <v>1</v>
      </c>
      <c r="D887" s="35" t="s">
        <v>11</v>
      </c>
      <c r="E887" s="36">
        <v>492.99286150091001</v>
      </c>
      <c r="F887" s="36">
        <v>449.33003991730999</v>
      </c>
      <c r="G887" s="40">
        <f t="shared" si="38"/>
        <v>0.91143315655592017</v>
      </c>
      <c r="H887" s="37">
        <v>43.6628215836</v>
      </c>
      <c r="I887" s="34">
        <f t="shared" si="39"/>
        <v>8.8566843444079779E-2</v>
      </c>
    </row>
    <row r="888" spans="1:9">
      <c r="A888" s="25" t="str">
        <f t="shared" si="37"/>
        <v>2016</v>
      </c>
      <c r="B888" s="25" t="s">
        <v>46</v>
      </c>
      <c r="C888" s="25" t="s">
        <v>1</v>
      </c>
      <c r="D888" s="35" t="s">
        <v>12</v>
      </c>
      <c r="E888" s="36">
        <v>35.666955382509997</v>
      </c>
      <c r="F888" s="36">
        <v>34.686966920970001</v>
      </c>
      <c r="G888" s="40">
        <f t="shared" si="38"/>
        <v>0.97252391040866493</v>
      </c>
      <c r="H888" s="37">
        <v>0.97998846153999997</v>
      </c>
      <c r="I888" s="34">
        <f t="shared" si="39"/>
        <v>2.7476089591335202E-2</v>
      </c>
    </row>
    <row r="889" spans="1:9">
      <c r="A889" s="25" t="str">
        <f t="shared" si="37"/>
        <v>2016</v>
      </c>
      <c r="B889" s="25" t="s">
        <v>46</v>
      </c>
      <c r="C889" s="25" t="s">
        <v>1</v>
      </c>
      <c r="D889" s="35" t="s">
        <v>13</v>
      </c>
      <c r="E889" s="36">
        <v>29.605888012619999</v>
      </c>
      <c r="F889" s="36">
        <v>28.21028620081</v>
      </c>
      <c r="G889" s="40">
        <f t="shared" si="38"/>
        <v>0.95286066706679762</v>
      </c>
      <c r="H889" s="37">
        <v>1.39560181181</v>
      </c>
      <c r="I889" s="34">
        <f t="shared" si="39"/>
        <v>4.7139332933202396E-2</v>
      </c>
    </row>
    <row r="890" spans="1:9">
      <c r="A890" s="25" t="str">
        <f t="shared" si="37"/>
        <v>2016</v>
      </c>
      <c r="B890" s="25" t="s">
        <v>46</v>
      </c>
      <c r="C890" s="25" t="s">
        <v>1</v>
      </c>
      <c r="D890" s="35" t="s">
        <v>14</v>
      </c>
      <c r="E890" s="36">
        <v>418.31654720406999</v>
      </c>
      <c r="F890" s="36">
        <v>333.04803534967999</v>
      </c>
      <c r="G890" s="40">
        <f t="shared" si="38"/>
        <v>0.79616270878045636</v>
      </c>
      <c r="H890" s="37">
        <v>85.268511854389999</v>
      </c>
      <c r="I890" s="34">
        <f t="shared" si="39"/>
        <v>0.20383729121954366</v>
      </c>
    </row>
    <row r="891" spans="1:9">
      <c r="A891" s="25" t="str">
        <f t="shared" si="37"/>
        <v>2016</v>
      </c>
      <c r="B891" s="25" t="s">
        <v>46</v>
      </c>
      <c r="C891" s="25" t="s">
        <v>1</v>
      </c>
      <c r="D891" s="35" t="s">
        <v>15</v>
      </c>
      <c r="E891" s="36">
        <v>545.88861957741995</v>
      </c>
      <c r="F891" s="36">
        <v>449.97988336422998</v>
      </c>
      <c r="G891" s="40">
        <f t="shared" si="38"/>
        <v>0.82430713377495524</v>
      </c>
      <c r="H891" s="37">
        <v>95.908736213189997</v>
      </c>
      <c r="I891" s="34">
        <f t="shared" si="39"/>
        <v>0.17569286622504476</v>
      </c>
    </row>
    <row r="892" spans="1:9">
      <c r="A892" s="25" t="str">
        <f t="shared" si="37"/>
        <v>2016</v>
      </c>
      <c r="B892" s="25" t="s">
        <v>46</v>
      </c>
      <c r="C892" s="25" t="s">
        <v>1</v>
      </c>
      <c r="D892" s="35" t="s">
        <v>16</v>
      </c>
      <c r="E892" s="36">
        <v>326.21413547101002</v>
      </c>
      <c r="F892" s="36">
        <v>259.85533885528997</v>
      </c>
      <c r="G892" s="40">
        <f t="shared" si="38"/>
        <v>0.79657902769937683</v>
      </c>
      <c r="H892" s="37">
        <v>66.358796615719996</v>
      </c>
      <c r="I892" s="34">
        <f t="shared" si="39"/>
        <v>0.20342097230062295</v>
      </c>
    </row>
    <row r="893" spans="1:9">
      <c r="A893" s="25" t="str">
        <f t="shared" si="37"/>
        <v>2016</v>
      </c>
      <c r="B893" s="25" t="s">
        <v>46</v>
      </c>
      <c r="C893" s="25" t="s">
        <v>1</v>
      </c>
      <c r="D893" s="35" t="s">
        <v>17</v>
      </c>
      <c r="E893" s="36">
        <v>99.967465137160005</v>
      </c>
      <c r="F893" s="36">
        <v>72.543779661640002</v>
      </c>
      <c r="G893" s="40">
        <f t="shared" si="38"/>
        <v>0.72567389362235568</v>
      </c>
      <c r="H893" s="37">
        <v>27.423685475519999</v>
      </c>
      <c r="I893" s="34">
        <f t="shared" si="39"/>
        <v>0.27432610637764426</v>
      </c>
    </row>
    <row r="894" spans="1:9">
      <c r="A894" s="25" t="str">
        <f t="shared" si="37"/>
        <v>2016</v>
      </c>
      <c r="B894" s="25" t="s">
        <v>46</v>
      </c>
      <c r="C894" s="25" t="s">
        <v>1</v>
      </c>
      <c r="D894" s="35" t="s">
        <v>18</v>
      </c>
      <c r="E894" s="36">
        <v>79.713535925000002</v>
      </c>
      <c r="F894" s="36">
        <v>74.898757006439993</v>
      </c>
      <c r="G894" s="40">
        <f t="shared" si="38"/>
        <v>0.93959897948712146</v>
      </c>
      <c r="H894" s="37">
        <v>4.8147789185600001</v>
      </c>
      <c r="I894" s="34">
        <f t="shared" si="39"/>
        <v>6.0401020512878469E-2</v>
      </c>
    </row>
    <row r="895" spans="1:9">
      <c r="A895" s="25" t="str">
        <f t="shared" si="37"/>
        <v>2016</v>
      </c>
      <c r="B895" s="25" t="s">
        <v>46</v>
      </c>
      <c r="C895" s="25" t="s">
        <v>1</v>
      </c>
      <c r="D895" s="35" t="s">
        <v>19</v>
      </c>
      <c r="E895" s="36">
        <v>64.879413620080001</v>
      </c>
      <c r="F895" s="36">
        <v>63.375436454069998</v>
      </c>
      <c r="G895" s="40">
        <f t="shared" si="38"/>
        <v>0.97681888472640999</v>
      </c>
      <c r="H895" s="37">
        <v>1.5039771660100001</v>
      </c>
      <c r="I895" s="34">
        <f t="shared" si="39"/>
        <v>2.3181115273590007E-2</v>
      </c>
    </row>
    <row r="896" spans="1:9">
      <c r="A896" s="25" t="str">
        <f t="shared" si="37"/>
        <v>2016</v>
      </c>
      <c r="B896" s="25" t="s">
        <v>46</v>
      </c>
      <c r="C896" s="25" t="s">
        <v>1</v>
      </c>
      <c r="D896" s="35" t="s">
        <v>20</v>
      </c>
      <c r="E896" s="36">
        <v>28.58823520068</v>
      </c>
      <c r="F896" s="36">
        <v>27.287776019910002</v>
      </c>
      <c r="G896" s="40">
        <f t="shared" si="38"/>
        <v>0.95451068694373042</v>
      </c>
      <c r="H896" s="37">
        <v>1.3004591807699999</v>
      </c>
      <c r="I896" s="34">
        <f t="shared" si="39"/>
        <v>4.5489313056269638E-2</v>
      </c>
    </row>
    <row r="897" spans="1:9">
      <c r="A897" s="25" t="str">
        <f t="shared" si="37"/>
        <v>2016</v>
      </c>
      <c r="B897" s="25" t="s">
        <v>46</v>
      </c>
      <c r="C897" s="25" t="s">
        <v>1</v>
      </c>
      <c r="D897" s="35" t="s">
        <v>21</v>
      </c>
      <c r="E897" s="36">
        <v>73.424734640020006</v>
      </c>
      <c r="F897" s="36">
        <v>67.121430695689995</v>
      </c>
      <c r="G897" s="40">
        <f t="shared" si="38"/>
        <v>0.91415285359581799</v>
      </c>
      <c r="H897" s="37">
        <v>6.3033039443299996</v>
      </c>
      <c r="I897" s="34">
        <f t="shared" si="39"/>
        <v>8.584714640418184E-2</v>
      </c>
    </row>
    <row r="898" spans="1:9">
      <c r="A898" s="25" t="str">
        <f t="shared" si="37"/>
        <v>2016</v>
      </c>
      <c r="B898" s="25" t="s">
        <v>46</v>
      </c>
      <c r="C898" s="25" t="s">
        <v>1</v>
      </c>
      <c r="D898" s="35" t="s">
        <v>22</v>
      </c>
      <c r="E898" s="36">
        <v>63.258819030220003</v>
      </c>
      <c r="F898" s="36">
        <v>56.704293965600002</v>
      </c>
      <c r="G898" s="40">
        <f t="shared" si="38"/>
        <v>0.89638559231577219</v>
      </c>
      <c r="H898" s="37">
        <v>6.55452506462</v>
      </c>
      <c r="I898" s="34">
        <f t="shared" si="39"/>
        <v>0.10361440768422775</v>
      </c>
    </row>
    <row r="899" spans="1:9">
      <c r="A899" s="25" t="str">
        <f t="shared" si="37"/>
        <v>2016</v>
      </c>
      <c r="B899" s="25" t="s">
        <v>46</v>
      </c>
      <c r="C899" s="25" t="s">
        <v>1</v>
      </c>
      <c r="D899" s="35" t="s">
        <v>23</v>
      </c>
      <c r="E899" s="36">
        <v>271.69363720526002</v>
      </c>
      <c r="F899" s="36">
        <v>260.72201845698999</v>
      </c>
      <c r="G899" s="40">
        <f t="shared" si="38"/>
        <v>0.95961768239724676</v>
      </c>
      <c r="H899" s="37">
        <v>10.97161874827</v>
      </c>
      <c r="I899" s="34">
        <f t="shared" si="39"/>
        <v>4.0382317602753154E-2</v>
      </c>
    </row>
    <row r="900" spans="1:9">
      <c r="A900" s="25" t="str">
        <f t="shared" ref="A900:A935" si="40">MID(B900,5,8)</f>
        <v>2016</v>
      </c>
      <c r="B900" s="25" t="s">
        <v>46</v>
      </c>
      <c r="C900" s="25" t="s">
        <v>1</v>
      </c>
      <c r="D900" s="35" t="s">
        <v>24</v>
      </c>
      <c r="E900" s="36">
        <v>190.58203277502</v>
      </c>
      <c r="F900" s="36">
        <v>180.58043243325</v>
      </c>
      <c r="G900" s="40">
        <f t="shared" si="38"/>
        <v>0.94752075945387371</v>
      </c>
      <c r="H900" s="37">
        <v>10.001600341770001</v>
      </c>
      <c r="I900" s="34">
        <f t="shared" si="39"/>
        <v>5.24792405461263E-2</v>
      </c>
    </row>
    <row r="901" spans="1:9">
      <c r="A901" s="25" t="str">
        <f t="shared" si="40"/>
        <v>2016</v>
      </c>
      <c r="B901" s="25" t="s">
        <v>46</v>
      </c>
      <c r="C901" s="25" t="s">
        <v>1</v>
      </c>
      <c r="D901" s="35" t="s">
        <v>25</v>
      </c>
      <c r="E901" s="36">
        <v>90.968066091439994</v>
      </c>
      <c r="F901" s="36">
        <v>87.627540357279997</v>
      </c>
      <c r="G901" s="40">
        <f t="shared" ref="G901:G935" si="41">F901/$E901</f>
        <v>0.96327803945175505</v>
      </c>
      <c r="H901" s="37">
        <v>3.3405257341599999</v>
      </c>
      <c r="I901" s="34">
        <f t="shared" ref="I901:I935" si="42">H901/$E901</f>
        <v>3.6721960548244961E-2</v>
      </c>
    </row>
    <row r="902" spans="1:9">
      <c r="A902" s="25" t="str">
        <f t="shared" si="40"/>
        <v>2016</v>
      </c>
      <c r="B902" s="25" t="s">
        <v>46</v>
      </c>
      <c r="C902" s="25" t="s">
        <v>1</v>
      </c>
      <c r="D902" s="38" t="s">
        <v>26</v>
      </c>
      <c r="E902" s="36">
        <v>40.749793661010003</v>
      </c>
      <c r="F902" s="36">
        <v>29.01575312556</v>
      </c>
      <c r="G902" s="40">
        <f t="shared" si="41"/>
        <v>0.71204662695808185</v>
      </c>
      <c r="H902" s="37">
        <v>11.734040535449999</v>
      </c>
      <c r="I902" s="34">
        <f t="shared" si="42"/>
        <v>0.28795337304191804</v>
      </c>
    </row>
    <row r="903" spans="1:9">
      <c r="A903" s="25" t="str">
        <f t="shared" si="40"/>
        <v>2016</v>
      </c>
      <c r="B903" s="25" t="s">
        <v>46</v>
      </c>
      <c r="C903" s="25" t="s">
        <v>1</v>
      </c>
      <c r="D903" s="39" t="s">
        <v>27</v>
      </c>
      <c r="E903" s="36">
        <v>77.041976547860003</v>
      </c>
      <c r="F903" s="36">
        <v>63.799136061859997</v>
      </c>
      <c r="G903" s="40">
        <f t="shared" si="41"/>
        <v>0.8281087651252913</v>
      </c>
      <c r="H903" s="37">
        <v>13.242840486</v>
      </c>
      <c r="I903" s="34">
        <f t="shared" si="42"/>
        <v>0.17189123487470867</v>
      </c>
    </row>
    <row r="904" spans="1:9">
      <c r="A904" s="25" t="str">
        <f t="shared" si="40"/>
        <v>2016</v>
      </c>
      <c r="B904" s="25" t="s">
        <v>46</v>
      </c>
      <c r="C904" s="25" t="s">
        <v>1</v>
      </c>
      <c r="D904" s="39" t="s">
        <v>28</v>
      </c>
      <c r="E904" s="36">
        <v>31.386097347980002</v>
      </c>
      <c r="F904" s="36">
        <v>18.809209140549999</v>
      </c>
      <c r="G904" s="40">
        <f t="shared" si="41"/>
        <v>0.59928473846273067</v>
      </c>
      <c r="H904" s="37">
        <v>12.576888207430001</v>
      </c>
      <c r="I904" s="34">
        <f t="shared" si="42"/>
        <v>0.40071526153726927</v>
      </c>
    </row>
    <row r="905" spans="1:9">
      <c r="A905" s="25" t="str">
        <f t="shared" si="40"/>
        <v>2016</v>
      </c>
      <c r="B905" s="25" t="s">
        <v>46</v>
      </c>
      <c r="C905" s="25" t="s">
        <v>1</v>
      </c>
      <c r="D905" s="39" t="s">
        <v>29</v>
      </c>
      <c r="E905" s="36">
        <v>1.33158007E-2</v>
      </c>
      <c r="F905" s="36">
        <v>1.33158007E-2</v>
      </c>
      <c r="G905" s="40">
        <f t="shared" si="41"/>
        <v>1</v>
      </c>
      <c r="H905" s="37">
        <v>0</v>
      </c>
      <c r="I905" s="34">
        <f t="shared" si="42"/>
        <v>0</v>
      </c>
    </row>
    <row r="906" spans="1:9">
      <c r="A906" s="25" t="str">
        <f t="shared" si="40"/>
        <v>2016</v>
      </c>
      <c r="B906" s="25" t="s">
        <v>46</v>
      </c>
      <c r="C906" s="25" t="s">
        <v>2</v>
      </c>
      <c r="D906" s="31" t="s">
        <v>8</v>
      </c>
      <c r="E906" s="32">
        <v>2473.9386387354498</v>
      </c>
      <c r="F906" s="32">
        <v>2069.342451137039</v>
      </c>
      <c r="G906" s="40">
        <f t="shared" si="41"/>
        <v>0.83645666013558873</v>
      </c>
      <c r="H906" s="33">
        <v>404.59618759840998</v>
      </c>
      <c r="I906" s="34">
        <f t="shared" si="42"/>
        <v>0.163543339864411</v>
      </c>
    </row>
    <row r="907" spans="1:9">
      <c r="A907" s="25" t="str">
        <f t="shared" si="40"/>
        <v>2016</v>
      </c>
      <c r="B907" s="25" t="s">
        <v>46</v>
      </c>
      <c r="C907" s="25" t="s">
        <v>2</v>
      </c>
      <c r="D907" s="35" t="s">
        <v>9</v>
      </c>
      <c r="E907" s="36">
        <v>131.26461689892</v>
      </c>
      <c r="F907" s="36">
        <v>97.197885906820005</v>
      </c>
      <c r="G907" s="40">
        <f t="shared" si="41"/>
        <v>0.74047285706602106</v>
      </c>
      <c r="H907" s="37">
        <v>34.066730992099998</v>
      </c>
      <c r="I907" s="34">
        <f t="shared" si="42"/>
        <v>0.25952714293397894</v>
      </c>
    </row>
    <row r="908" spans="1:9">
      <c r="A908" s="25" t="str">
        <f t="shared" si="40"/>
        <v>2016</v>
      </c>
      <c r="B908" s="25" t="s">
        <v>46</v>
      </c>
      <c r="C908" s="25" t="s">
        <v>2</v>
      </c>
      <c r="D908" s="35" t="s">
        <v>10</v>
      </c>
      <c r="E908" s="36">
        <v>16.277629400439999</v>
      </c>
      <c r="F908" s="36">
        <v>15.823248366070001</v>
      </c>
      <c r="G908" s="40">
        <f t="shared" si="41"/>
        <v>0.97208555231281313</v>
      </c>
      <c r="H908" s="37">
        <v>0.45438103436999999</v>
      </c>
      <c r="I908" s="34">
        <f t="shared" si="42"/>
        <v>2.7914447687187035E-2</v>
      </c>
    </row>
    <row r="909" spans="1:9">
      <c r="A909" s="25" t="str">
        <f t="shared" si="40"/>
        <v>2016</v>
      </c>
      <c r="B909" s="25" t="s">
        <v>46</v>
      </c>
      <c r="C909" s="25" t="s">
        <v>2</v>
      </c>
      <c r="D909" s="35" t="s">
        <v>11</v>
      </c>
      <c r="E909" s="36">
        <v>158.87562480295</v>
      </c>
      <c r="F909" s="36">
        <v>138.97292534556999</v>
      </c>
      <c r="G909" s="40">
        <f t="shared" si="41"/>
        <v>0.87472779740715478</v>
      </c>
      <c r="H909" s="37">
        <v>19.902699457379999</v>
      </c>
      <c r="I909" s="34">
        <f t="shared" si="42"/>
        <v>0.12527220259284511</v>
      </c>
    </row>
    <row r="910" spans="1:9">
      <c r="A910" s="25" t="str">
        <f t="shared" si="40"/>
        <v>2016</v>
      </c>
      <c r="B910" s="25" t="s">
        <v>46</v>
      </c>
      <c r="C910" s="25" t="s">
        <v>2</v>
      </c>
      <c r="D910" s="35" t="s">
        <v>12</v>
      </c>
      <c r="E910" s="36">
        <v>5.6102591948800002</v>
      </c>
      <c r="F910" s="36">
        <v>5.6102591948800002</v>
      </c>
      <c r="G910" s="40">
        <f t="shared" si="41"/>
        <v>1</v>
      </c>
      <c r="H910" s="37">
        <v>0</v>
      </c>
      <c r="I910" s="34">
        <f t="shared" si="42"/>
        <v>0</v>
      </c>
    </row>
    <row r="911" spans="1:9">
      <c r="A911" s="25" t="str">
        <f t="shared" si="40"/>
        <v>2016</v>
      </c>
      <c r="B911" s="25" t="s">
        <v>46</v>
      </c>
      <c r="C911" s="25" t="s">
        <v>2</v>
      </c>
      <c r="D911" s="35" t="s">
        <v>13</v>
      </c>
      <c r="E911" s="36">
        <v>8.2502762648000001</v>
      </c>
      <c r="F911" s="36">
        <v>7.3438410153799998</v>
      </c>
      <c r="G911" s="40">
        <f t="shared" si="41"/>
        <v>0.89013273976202134</v>
      </c>
      <c r="H911" s="37">
        <v>0.90643524941999998</v>
      </c>
      <c r="I911" s="34">
        <f t="shared" si="42"/>
        <v>0.10986726023797865</v>
      </c>
    </row>
    <row r="912" spans="1:9">
      <c r="A912" s="25" t="str">
        <f t="shared" si="40"/>
        <v>2016</v>
      </c>
      <c r="B912" s="25" t="s">
        <v>46</v>
      </c>
      <c r="C912" s="25" t="s">
        <v>2</v>
      </c>
      <c r="D912" s="35" t="s">
        <v>14</v>
      </c>
      <c r="E912" s="36">
        <v>34.72130106769</v>
      </c>
      <c r="F912" s="36">
        <v>32.907047677889999</v>
      </c>
      <c r="G912" s="40">
        <f t="shared" si="41"/>
        <v>0.9477481161704433</v>
      </c>
      <c r="H912" s="37">
        <v>1.8142533897999999</v>
      </c>
      <c r="I912" s="34">
        <f t="shared" si="42"/>
        <v>5.2251883829556672E-2</v>
      </c>
    </row>
    <row r="913" spans="1:9">
      <c r="A913" s="25" t="str">
        <f t="shared" si="40"/>
        <v>2016</v>
      </c>
      <c r="B913" s="25" t="s">
        <v>46</v>
      </c>
      <c r="C913" s="25" t="s">
        <v>2</v>
      </c>
      <c r="D913" s="35" t="s">
        <v>15</v>
      </c>
      <c r="E913" s="36">
        <v>421.15040396766</v>
      </c>
      <c r="F913" s="36">
        <v>349.06261811498001</v>
      </c>
      <c r="G913" s="40">
        <f t="shared" si="41"/>
        <v>0.8288312555952918</v>
      </c>
      <c r="H913" s="37">
        <v>72.08778585268</v>
      </c>
      <c r="I913" s="34">
        <f t="shared" si="42"/>
        <v>0.1711687444047082</v>
      </c>
    </row>
    <row r="914" spans="1:9">
      <c r="A914" s="25" t="str">
        <f t="shared" si="40"/>
        <v>2016</v>
      </c>
      <c r="B914" s="25" t="s">
        <v>46</v>
      </c>
      <c r="C914" s="25" t="s">
        <v>2</v>
      </c>
      <c r="D914" s="35" t="s">
        <v>16</v>
      </c>
      <c r="E914" s="36">
        <v>67.170633988839995</v>
      </c>
      <c r="F914" s="36">
        <v>55.971938400550002</v>
      </c>
      <c r="G914" s="40">
        <f t="shared" si="41"/>
        <v>0.83327988849784285</v>
      </c>
      <c r="H914" s="37">
        <v>11.198695588290001</v>
      </c>
      <c r="I914" s="34">
        <f t="shared" si="42"/>
        <v>0.16672011150215729</v>
      </c>
    </row>
    <row r="915" spans="1:9">
      <c r="A915" s="25" t="str">
        <f t="shared" si="40"/>
        <v>2016</v>
      </c>
      <c r="B915" s="25" t="s">
        <v>46</v>
      </c>
      <c r="C915" s="25" t="s">
        <v>2</v>
      </c>
      <c r="D915" s="35" t="s">
        <v>17</v>
      </c>
      <c r="E915" s="36">
        <v>128.83985541427</v>
      </c>
      <c r="F915" s="36">
        <v>89.194377244449996</v>
      </c>
      <c r="G915" s="40">
        <f t="shared" si="41"/>
        <v>0.69228870955851007</v>
      </c>
      <c r="H915" s="37">
        <v>39.645478169820002</v>
      </c>
      <c r="I915" s="34">
        <f t="shared" si="42"/>
        <v>0.30771129044148987</v>
      </c>
    </row>
    <row r="916" spans="1:9">
      <c r="A916" s="25" t="str">
        <f t="shared" si="40"/>
        <v>2016</v>
      </c>
      <c r="B916" s="25" t="s">
        <v>46</v>
      </c>
      <c r="C916" s="25" t="s">
        <v>2</v>
      </c>
      <c r="D916" s="35" t="s">
        <v>18</v>
      </c>
      <c r="E916" s="36">
        <v>32.431590997230003</v>
      </c>
      <c r="F916" s="36">
        <v>31.114827761010002</v>
      </c>
      <c r="G916" s="40">
        <f t="shared" si="41"/>
        <v>0.95939874684740356</v>
      </c>
      <c r="H916" s="37">
        <v>1.3167632362199999</v>
      </c>
      <c r="I916" s="34">
        <f t="shared" si="42"/>
        <v>4.0601253152596342E-2</v>
      </c>
    </row>
    <row r="917" spans="1:9">
      <c r="A917" s="25" t="str">
        <f t="shared" si="40"/>
        <v>2016</v>
      </c>
      <c r="B917" s="25" t="s">
        <v>46</v>
      </c>
      <c r="C917" s="25" t="s">
        <v>2</v>
      </c>
      <c r="D917" s="35" t="s">
        <v>19</v>
      </c>
      <c r="E917" s="36">
        <v>77.972757075380002</v>
      </c>
      <c r="F917" s="36">
        <v>74.523156403279998</v>
      </c>
      <c r="G917" s="40">
        <f t="shared" si="41"/>
        <v>0.9557588983449038</v>
      </c>
      <c r="H917" s="37">
        <v>3.4496006720999999</v>
      </c>
      <c r="I917" s="34">
        <f t="shared" si="42"/>
        <v>4.4241101655096093E-2</v>
      </c>
    </row>
    <row r="918" spans="1:9">
      <c r="A918" s="25" t="str">
        <f t="shared" si="40"/>
        <v>2016</v>
      </c>
      <c r="B918" s="25" t="s">
        <v>46</v>
      </c>
      <c r="C918" s="25" t="s">
        <v>2</v>
      </c>
      <c r="D918" s="35" t="s">
        <v>20</v>
      </c>
      <c r="E918" s="36">
        <v>22.104516260379999</v>
      </c>
      <c r="F918" s="36">
        <v>17.902656228569999</v>
      </c>
      <c r="G918" s="40">
        <f t="shared" si="41"/>
        <v>0.80990943288175965</v>
      </c>
      <c r="H918" s="37">
        <v>4.2018600318099999</v>
      </c>
      <c r="I918" s="34">
        <f t="shared" si="42"/>
        <v>0.19009056711824038</v>
      </c>
    </row>
    <row r="919" spans="1:9">
      <c r="A919" s="25" t="str">
        <f t="shared" si="40"/>
        <v>2016</v>
      </c>
      <c r="B919" s="25" t="s">
        <v>46</v>
      </c>
      <c r="C919" s="25" t="s">
        <v>2</v>
      </c>
      <c r="D919" s="35" t="s">
        <v>21</v>
      </c>
      <c r="E919" s="36">
        <v>64.145791450900006</v>
      </c>
      <c r="F919" s="36">
        <v>55.864869622779999</v>
      </c>
      <c r="G919" s="40">
        <f t="shared" si="41"/>
        <v>0.87090467447956288</v>
      </c>
      <c r="H919" s="37">
        <v>8.2809218281200003</v>
      </c>
      <c r="I919" s="34">
        <f t="shared" si="42"/>
        <v>0.12909532552043698</v>
      </c>
    </row>
    <row r="920" spans="1:9">
      <c r="A920" s="25" t="str">
        <f t="shared" si="40"/>
        <v>2016</v>
      </c>
      <c r="B920" s="25" t="s">
        <v>46</v>
      </c>
      <c r="C920" s="25" t="s">
        <v>2</v>
      </c>
      <c r="D920" s="35" t="s">
        <v>22</v>
      </c>
      <c r="E920" s="36">
        <v>50.804620421620001</v>
      </c>
      <c r="F920" s="36">
        <v>44.454033554790001</v>
      </c>
      <c r="G920" s="40">
        <f t="shared" si="41"/>
        <v>0.8749998166677081</v>
      </c>
      <c r="H920" s="37">
        <v>6.3505868668299996</v>
      </c>
      <c r="I920" s="34">
        <f t="shared" si="42"/>
        <v>0.12500018333229188</v>
      </c>
    </row>
    <row r="921" spans="1:9">
      <c r="A921" s="25" t="str">
        <f t="shared" si="40"/>
        <v>2016</v>
      </c>
      <c r="B921" s="25" t="s">
        <v>46</v>
      </c>
      <c r="C921" s="25" t="s">
        <v>2</v>
      </c>
      <c r="D921" s="35" t="s">
        <v>23</v>
      </c>
      <c r="E921" s="36">
        <v>172.95578587283001</v>
      </c>
      <c r="F921" s="36">
        <v>164.00546525297</v>
      </c>
      <c r="G921" s="40">
        <f t="shared" si="41"/>
        <v>0.94825081696636071</v>
      </c>
      <c r="H921" s="37">
        <v>8.9503206198599994</v>
      </c>
      <c r="I921" s="34">
        <f t="shared" si="42"/>
        <v>5.1749183033639262E-2</v>
      </c>
    </row>
    <row r="922" spans="1:9">
      <c r="A922" s="25" t="str">
        <f t="shared" si="40"/>
        <v>2016</v>
      </c>
      <c r="B922" s="25" t="s">
        <v>46</v>
      </c>
      <c r="C922" s="25" t="s">
        <v>2</v>
      </c>
      <c r="D922" s="35" t="s">
        <v>24</v>
      </c>
      <c r="E922" s="36">
        <v>461.34036251041999</v>
      </c>
      <c r="F922" s="36">
        <v>449.89677706534002</v>
      </c>
      <c r="G922" s="40">
        <f t="shared" si="41"/>
        <v>0.97519491816668979</v>
      </c>
      <c r="H922" s="37">
        <v>11.44358544508</v>
      </c>
      <c r="I922" s="34">
        <f t="shared" si="42"/>
        <v>2.4805081833310285E-2</v>
      </c>
    </row>
    <row r="923" spans="1:9">
      <c r="A923" s="25" t="str">
        <f t="shared" si="40"/>
        <v>2016</v>
      </c>
      <c r="B923" s="25" t="s">
        <v>46</v>
      </c>
      <c r="C923" s="25" t="s">
        <v>2</v>
      </c>
      <c r="D923" s="35" t="s">
        <v>25</v>
      </c>
      <c r="E923" s="36">
        <v>244.79364700356001</v>
      </c>
      <c r="F923" s="36">
        <v>232.24147576690001</v>
      </c>
      <c r="G923" s="40">
        <f t="shared" si="41"/>
        <v>0.9487234599822868</v>
      </c>
      <c r="H923" s="37">
        <v>12.55217123666</v>
      </c>
      <c r="I923" s="34">
        <f t="shared" si="42"/>
        <v>5.1276540017713181E-2</v>
      </c>
    </row>
    <row r="924" spans="1:9">
      <c r="A924" s="25" t="str">
        <f t="shared" si="40"/>
        <v>2016</v>
      </c>
      <c r="B924" s="25" t="s">
        <v>46</v>
      </c>
      <c r="C924" s="25" t="s">
        <v>2</v>
      </c>
      <c r="D924" s="38" t="s">
        <v>26</v>
      </c>
      <c r="E924" s="36">
        <v>26.30387813111</v>
      </c>
      <c r="F924" s="36">
        <v>19.618420791089999</v>
      </c>
      <c r="G924" s="40">
        <f t="shared" si="41"/>
        <v>0.74583757928405969</v>
      </c>
      <c r="H924" s="37">
        <v>6.6854573400200001</v>
      </c>
      <c r="I924" s="34">
        <f t="shared" si="42"/>
        <v>0.25416242071594025</v>
      </c>
    </row>
    <row r="925" spans="1:9">
      <c r="A925" s="25" t="str">
        <f t="shared" si="40"/>
        <v>2016</v>
      </c>
      <c r="B925" s="25" t="s">
        <v>46</v>
      </c>
      <c r="C925" s="25" t="s">
        <v>2</v>
      </c>
      <c r="D925" s="39" t="s">
        <v>27</v>
      </c>
      <c r="E925" s="36">
        <v>37.732863537450001</v>
      </c>
      <c r="F925" s="36">
        <v>26.299429093370001</v>
      </c>
      <c r="G925" s="40">
        <f t="shared" si="41"/>
        <v>0.69699001421579687</v>
      </c>
      <c r="H925" s="37">
        <v>11.43343444408</v>
      </c>
      <c r="I925" s="34">
        <f t="shared" si="42"/>
        <v>0.30300998578420307</v>
      </c>
    </row>
    <row r="926" spans="1:9">
      <c r="A926" s="25" t="str">
        <f t="shared" si="40"/>
        <v>2016</v>
      </c>
      <c r="B926" s="25" t="s">
        <v>46</v>
      </c>
      <c r="C926" s="25" t="s">
        <v>2</v>
      </c>
      <c r="D926" s="39" t="s">
        <v>28</v>
      </c>
      <c r="E926" s="36">
        <v>310.64803940943</v>
      </c>
      <c r="F926" s="36">
        <v>160.79301326565999</v>
      </c>
      <c r="G926" s="40">
        <f t="shared" si="41"/>
        <v>0.51760511211125637</v>
      </c>
      <c r="H926" s="37">
        <v>149.85502614377</v>
      </c>
      <c r="I926" s="34">
        <f t="shared" si="42"/>
        <v>0.48239488788874363</v>
      </c>
    </row>
    <row r="927" spans="1:9">
      <c r="A927" s="25" t="str">
        <f t="shared" si="40"/>
        <v>2016</v>
      </c>
      <c r="B927" s="25" t="s">
        <v>46</v>
      </c>
      <c r="C927" s="25" t="s">
        <v>2</v>
      </c>
      <c r="D927" s="39" t="s">
        <v>29</v>
      </c>
      <c r="E927" s="36">
        <v>0.54418506469000005</v>
      </c>
      <c r="F927" s="36">
        <v>0.54418506469000005</v>
      </c>
      <c r="G927" s="40">
        <f t="shared" si="41"/>
        <v>1</v>
      </c>
      <c r="H927" s="37">
        <v>0</v>
      </c>
      <c r="I927" s="34">
        <f t="shared" si="42"/>
        <v>0</v>
      </c>
    </row>
    <row r="928" spans="1:9">
      <c r="A928" s="25" t="str">
        <f t="shared" si="40"/>
        <v>2016</v>
      </c>
      <c r="B928" s="25" t="s">
        <v>36</v>
      </c>
      <c r="C928" s="25" t="s">
        <v>2</v>
      </c>
      <c r="D928" s="35" t="s">
        <v>22</v>
      </c>
      <c r="E928" s="36">
        <v>52.745448820699998</v>
      </c>
      <c r="F928" s="36">
        <v>46.930238359210001</v>
      </c>
      <c r="G928" s="40">
        <f t="shared" si="41"/>
        <v>0.88974953116319278</v>
      </c>
      <c r="H928" s="37">
        <v>5.8152104614900004</v>
      </c>
      <c r="I928" s="34">
        <f t="shared" si="42"/>
        <v>0.11025046883680732</v>
      </c>
    </row>
    <row r="929" spans="1:9">
      <c r="A929" s="25" t="str">
        <f t="shared" si="40"/>
        <v>2016</v>
      </c>
      <c r="B929" s="25" t="s">
        <v>36</v>
      </c>
      <c r="C929" s="25" t="s">
        <v>2</v>
      </c>
      <c r="D929" s="35" t="s">
        <v>23</v>
      </c>
      <c r="E929" s="36">
        <v>169.02065369882999</v>
      </c>
      <c r="F929" s="36">
        <v>162.21344581125999</v>
      </c>
      <c r="G929" s="40">
        <f t="shared" si="41"/>
        <v>0.95972558537313757</v>
      </c>
      <c r="H929" s="37">
        <v>6.8072078875699997</v>
      </c>
      <c r="I929" s="34">
        <f t="shared" si="42"/>
        <v>4.0274414626862383E-2</v>
      </c>
    </row>
    <row r="930" spans="1:9">
      <c r="A930" s="25" t="str">
        <f t="shared" si="40"/>
        <v>2016</v>
      </c>
      <c r="B930" s="25" t="s">
        <v>36</v>
      </c>
      <c r="C930" s="25" t="s">
        <v>2</v>
      </c>
      <c r="D930" s="35" t="s">
        <v>24</v>
      </c>
      <c r="E930" s="36">
        <v>417.15742249748001</v>
      </c>
      <c r="F930" s="36">
        <v>407.94892948875997</v>
      </c>
      <c r="G930" s="40">
        <f t="shared" si="41"/>
        <v>0.97792561629710506</v>
      </c>
      <c r="H930" s="37">
        <v>9.2084930087199997</v>
      </c>
      <c r="I930" s="34">
        <f t="shared" si="42"/>
        <v>2.2074383702894863E-2</v>
      </c>
    </row>
    <row r="931" spans="1:9">
      <c r="A931" s="25" t="str">
        <f t="shared" si="40"/>
        <v>2016</v>
      </c>
      <c r="B931" s="25" t="s">
        <v>36</v>
      </c>
      <c r="C931" s="25" t="s">
        <v>2</v>
      </c>
      <c r="D931" s="35" t="s">
        <v>25</v>
      </c>
      <c r="E931" s="36">
        <v>256.49777713165997</v>
      </c>
      <c r="F931" s="36">
        <v>238.62764887493</v>
      </c>
      <c r="G931" s="40">
        <f t="shared" si="41"/>
        <v>0.93033028022087982</v>
      </c>
      <c r="H931" s="37">
        <v>17.870128256729998</v>
      </c>
      <c r="I931" s="34">
        <f t="shared" si="42"/>
        <v>6.9669719779120287E-2</v>
      </c>
    </row>
    <row r="932" spans="1:9">
      <c r="A932" s="25" t="str">
        <f t="shared" si="40"/>
        <v>2016</v>
      </c>
      <c r="B932" s="25" t="s">
        <v>36</v>
      </c>
      <c r="C932" s="25" t="s">
        <v>2</v>
      </c>
      <c r="D932" s="38" t="s">
        <v>26</v>
      </c>
      <c r="E932" s="36">
        <v>24.658802056420001</v>
      </c>
      <c r="F932" s="36">
        <v>19.57054893458</v>
      </c>
      <c r="G932" s="40">
        <f t="shared" si="41"/>
        <v>0.79365367749017401</v>
      </c>
      <c r="H932" s="37">
        <v>5.0882531218400002</v>
      </c>
      <c r="I932" s="34">
        <f t="shared" si="42"/>
        <v>0.20634632250982593</v>
      </c>
    </row>
    <row r="933" spans="1:9">
      <c r="A933" s="25" t="str">
        <f t="shared" si="40"/>
        <v>2016</v>
      </c>
      <c r="B933" s="25" t="s">
        <v>36</v>
      </c>
      <c r="C933" s="25" t="s">
        <v>2</v>
      </c>
      <c r="D933" s="39" t="s">
        <v>27</v>
      </c>
      <c r="E933" s="36">
        <v>33.947969655500003</v>
      </c>
      <c r="F933" s="36">
        <v>26.765571995990001</v>
      </c>
      <c r="G933" s="40">
        <f t="shared" si="41"/>
        <v>0.78842924238485756</v>
      </c>
      <c r="H933" s="37">
        <v>7.1823976595100003</v>
      </c>
      <c r="I933" s="34">
        <f t="shared" si="42"/>
        <v>0.21157075761514241</v>
      </c>
    </row>
    <row r="934" spans="1:9">
      <c r="A934" s="25" t="str">
        <f t="shared" si="40"/>
        <v>2016</v>
      </c>
      <c r="B934" s="25" t="s">
        <v>36</v>
      </c>
      <c r="C934" s="25" t="s">
        <v>2</v>
      </c>
      <c r="D934" s="39" t="s">
        <v>28</v>
      </c>
      <c r="E934" s="36">
        <v>307.83947818721998</v>
      </c>
      <c r="F934" s="36">
        <v>160.37376725824001</v>
      </c>
      <c r="G934" s="40">
        <f t="shared" si="41"/>
        <v>0.52096556361983193</v>
      </c>
      <c r="H934" s="37">
        <v>147.46571092898</v>
      </c>
      <c r="I934" s="34">
        <f t="shared" si="42"/>
        <v>0.47903443638016818</v>
      </c>
    </row>
    <row r="935" spans="1:9">
      <c r="A935" s="25" t="str">
        <f t="shared" si="40"/>
        <v>2016</v>
      </c>
      <c r="B935" s="25" t="s">
        <v>36</v>
      </c>
      <c r="C935" s="25" t="s">
        <v>2</v>
      </c>
      <c r="D935" s="39" t="s">
        <v>29</v>
      </c>
      <c r="E935" s="36">
        <v>1.2255018426199999</v>
      </c>
      <c r="F935" s="36">
        <v>0.76123451505999995</v>
      </c>
      <c r="G935" s="40">
        <f t="shared" si="41"/>
        <v>0.62116146103261416</v>
      </c>
      <c r="H935" s="37">
        <v>0.46426732756</v>
      </c>
      <c r="I935" s="34">
        <f t="shared" si="42"/>
        <v>0.37883853896738584</v>
      </c>
    </row>
  </sheetData>
  <autoFilter ref="A3:H935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showGridLines="0" zoomScale="70" zoomScaleNormal="70" workbookViewId="0">
      <selection activeCell="I8" sqref="E8:I8"/>
    </sheetView>
  </sheetViews>
  <sheetFormatPr baseColWidth="10" defaultRowHeight="12.75"/>
  <cols>
    <col min="1" max="3" width="11.42578125" style="41"/>
    <col min="4" max="4" width="21.5703125" style="41" customWidth="1"/>
    <col min="5" max="5" width="101.85546875" style="41" customWidth="1"/>
    <col min="6" max="6" width="17.85546875" style="41" bestFit="1" customWidth="1"/>
    <col min="7" max="7" width="25.7109375" style="41" bestFit="1" customWidth="1"/>
    <col min="8" max="8" width="25.7109375" style="41" customWidth="1"/>
    <col min="9" max="9" width="12.5703125" style="61" customWidth="1"/>
    <col min="10" max="10" width="25.7109375" style="41" bestFit="1" customWidth="1"/>
    <col min="11" max="11" width="26.85546875" style="41" customWidth="1"/>
    <col min="12" max="16384" width="11.42578125" style="41"/>
  </cols>
  <sheetData>
    <row r="1" spans="1:34" ht="25.5">
      <c r="A1" s="41" t="s">
        <v>51</v>
      </c>
      <c r="B1" s="62" t="s">
        <v>59</v>
      </c>
      <c r="C1" s="63" t="s">
        <v>60</v>
      </c>
      <c r="D1" s="41" t="s">
        <v>48</v>
      </c>
      <c r="E1" s="42" t="s">
        <v>50</v>
      </c>
      <c r="F1" s="43" t="s">
        <v>5</v>
      </c>
      <c r="G1" s="43" t="s">
        <v>6</v>
      </c>
      <c r="H1" s="43" t="s">
        <v>54</v>
      </c>
      <c r="I1" s="59" t="s">
        <v>58</v>
      </c>
      <c r="J1" s="43" t="s">
        <v>7</v>
      </c>
      <c r="K1" s="43" t="s">
        <v>55</v>
      </c>
      <c r="L1" s="27"/>
      <c r="M1" s="44" t="s">
        <v>56</v>
      </c>
      <c r="N1" s="44"/>
    </row>
    <row r="2" spans="1:34">
      <c r="A2" s="41">
        <v>2016</v>
      </c>
      <c r="B2" s="41">
        <v>12</v>
      </c>
      <c r="C2" s="41" t="s">
        <v>61</v>
      </c>
      <c r="D2" s="41" t="s">
        <v>0</v>
      </c>
      <c r="E2" s="39" t="s">
        <v>28</v>
      </c>
      <c r="F2" s="36">
        <f>SUMIFS('2 Cont x rama x sexo (2)'!$E:$E,'2 Cont x rama x sexo (2)'!$A:$A,$A2,'2 Cont x rama x sexo (2)'!$D:$D,$E2,'2 Cont x rama x sexo (2)'!$C:$C,$D2)/VLOOKUP($A2,$M$2:$AH$9,2,0)</f>
        <v>339.83044991893172</v>
      </c>
      <c r="G2" s="36">
        <f>SUMIFS('2 Cont x rama x sexo (2)'!$F:$F,'2 Cont x rama x sexo (2)'!$A:$A,$A2,'2 Cont x rama x sexo (2)'!$D:$D,$E2,'2 Cont x rama x sexo (2)'!$C:$C,$D2)/VLOOKUP($A2,$M$2:$AH$9,2,0)</f>
        <v>184.10333118311249</v>
      </c>
      <c r="H2" s="46">
        <f>G2/$F2</f>
        <v>0.54175054421118318</v>
      </c>
      <c r="I2" s="60">
        <f>_xlfn.RANK.EQ(H2,$H$2:$H$22,0)</f>
        <v>21</v>
      </c>
      <c r="J2" s="36">
        <f>SUMIFS('2 Cont x rama x sexo (2)'!$H:$H,'2 Cont x rama x sexo (2)'!$A:$A,$A2,'2 Cont x rama x sexo (2)'!$D:$D,$E2,'2 Cont x rama x sexo (2)'!$C:$C,$D2)/VLOOKUP($A2,$M$2:$AH$9,2,0)</f>
        <v>155.72711873581915</v>
      </c>
      <c r="K2" s="46">
        <f>J2/$F2</f>
        <v>0.4582494557888166</v>
      </c>
      <c r="L2" s="52"/>
      <c r="M2" s="52" t="s">
        <v>57</v>
      </c>
      <c r="N2" s="52" t="s">
        <v>9</v>
      </c>
      <c r="O2" s="52" t="s">
        <v>10</v>
      </c>
      <c r="P2" s="52" t="s">
        <v>11</v>
      </c>
      <c r="Q2" s="52" t="s">
        <v>12</v>
      </c>
      <c r="R2" s="52" t="s">
        <v>13</v>
      </c>
      <c r="S2" s="52" t="s">
        <v>14</v>
      </c>
      <c r="T2" s="52" t="s">
        <v>15</v>
      </c>
      <c r="U2" s="52" t="s">
        <v>16</v>
      </c>
      <c r="V2" s="52" t="s">
        <v>17</v>
      </c>
      <c r="W2" s="52" t="s">
        <v>18</v>
      </c>
      <c r="X2" s="52" t="s">
        <v>19</v>
      </c>
      <c r="Y2" s="52" t="s">
        <v>20</v>
      </c>
      <c r="Z2" s="52" t="s">
        <v>21</v>
      </c>
      <c r="AA2" s="52" t="s">
        <v>22</v>
      </c>
      <c r="AB2" s="52" t="s">
        <v>23</v>
      </c>
      <c r="AC2" s="52" t="s">
        <v>24</v>
      </c>
      <c r="AD2" s="52" t="s">
        <v>25</v>
      </c>
      <c r="AE2" s="52" t="s">
        <v>26</v>
      </c>
      <c r="AF2" s="52" t="s">
        <v>27</v>
      </c>
      <c r="AG2" s="52" t="s">
        <v>28</v>
      </c>
      <c r="AH2" s="52" t="s">
        <v>29</v>
      </c>
    </row>
    <row r="3" spans="1:34" ht="15">
      <c r="A3" s="41">
        <v>2016</v>
      </c>
      <c r="B3" s="41">
        <v>12</v>
      </c>
      <c r="C3" s="41" t="s">
        <v>61</v>
      </c>
      <c r="D3" s="41" t="s">
        <v>0</v>
      </c>
      <c r="E3" s="35" t="s">
        <v>17</v>
      </c>
      <c r="F3" s="36">
        <f>SUMIFS('2 Cont x rama x sexo (2)'!$E:$E,'2 Cont x rama x sexo (2)'!$A:$A,$A3,'2 Cont x rama x sexo (2)'!$D:$D,$E3,'2 Cont x rama x sexo (2)'!$C:$C,$D3)/VLOOKUP($A3,$M$2:$AH$9,2,0)</f>
        <v>235.33270720645581</v>
      </c>
      <c r="G3" s="36">
        <f>SUMIFS('2 Cont x rama x sexo (2)'!$F:$F,'2 Cont x rama x sexo (2)'!$A:$A,$A3,'2 Cont x rama x sexo (2)'!$D:$D,$E3,'2 Cont x rama x sexo (2)'!$C:$C,$D3)/VLOOKUP($A3,$M$2:$AH$9,2,0)</f>
        <v>167.63055897104917</v>
      </c>
      <c r="H3" s="46">
        <f>G3/$F3</f>
        <v>0.71231305227788844</v>
      </c>
      <c r="I3" s="60">
        <f t="shared" ref="I3:I22" si="0">_xlfn.RANK.EQ(H3,$H$2:$H$22,0)</f>
        <v>20</v>
      </c>
      <c r="J3" s="36">
        <f>SUMIFS('2 Cont x rama x sexo (2)'!$H:$H,'2 Cont x rama x sexo (2)'!$A:$A,$A3,'2 Cont x rama x sexo (2)'!$D:$D,$E3,'2 Cont x rama x sexo (2)'!$C:$C,$D3)/VLOOKUP($A3,$M$2:$AH$9,2,0)</f>
        <v>67.702148235406668</v>
      </c>
      <c r="K3" s="46">
        <f t="shared" ref="K3:K43" si="1">J3/$F3</f>
        <v>0.28768694772211167</v>
      </c>
      <c r="L3" s="27"/>
      <c r="M3" s="53">
        <v>2013</v>
      </c>
      <c r="N3" s="53">
        <f>COUNTIFS('2 Cont x rama x sexo (2)'!$A:$A,Indicadores!$M3,'2 Cont x rama x sexo (2)'!$D:$D,Indicadores!N$2,'2 Cont x rama x sexo (2)'!$C:$C,"AMBOS SEXOS")</f>
        <v>0</v>
      </c>
      <c r="O3" s="53">
        <f>COUNTIFS('2 Cont x rama x sexo (2)'!$A:$A,Indicadores!$M3,'2 Cont x rama x sexo (2)'!$D:$D,Indicadores!O$2,'2 Cont x rama x sexo (2)'!$C:$C,"AMBOS SEXOS")</f>
        <v>0</v>
      </c>
      <c r="P3" s="53">
        <f>COUNTIFS('2 Cont x rama x sexo (2)'!$A:$A,Indicadores!$M3,'2 Cont x rama x sexo (2)'!$D:$D,Indicadores!P$2,'2 Cont x rama x sexo (2)'!$C:$C,"AMBOS SEXOS")</f>
        <v>0</v>
      </c>
      <c r="Q3" s="53">
        <f>COUNTIFS('2 Cont x rama x sexo (2)'!$A:$A,Indicadores!$M3,'2 Cont x rama x sexo (2)'!$D:$D,Indicadores!Q$2,'2 Cont x rama x sexo (2)'!$C:$C,"AMBOS SEXOS")</f>
        <v>0</v>
      </c>
      <c r="R3" s="53">
        <f>COUNTIFS('2 Cont x rama x sexo (2)'!$A:$A,Indicadores!$M3,'2 Cont x rama x sexo (2)'!$D:$D,Indicadores!R$2,'2 Cont x rama x sexo (2)'!$C:$C,"AMBOS SEXOS")</f>
        <v>0</v>
      </c>
      <c r="S3" s="53">
        <f>COUNTIFS('2 Cont x rama x sexo (2)'!$A:$A,Indicadores!$M3,'2 Cont x rama x sexo (2)'!$D:$D,Indicadores!S$2,'2 Cont x rama x sexo (2)'!$C:$C,"AMBOS SEXOS")</f>
        <v>0</v>
      </c>
      <c r="T3" s="53">
        <f>COUNTIFS('2 Cont x rama x sexo (2)'!$A:$A,Indicadores!$M3,'2 Cont x rama x sexo (2)'!$D:$D,Indicadores!T$2,'2 Cont x rama x sexo (2)'!$C:$C,"AMBOS SEXOS")</f>
        <v>0</v>
      </c>
      <c r="U3" s="53">
        <f>COUNTIFS('2 Cont x rama x sexo (2)'!$A:$A,Indicadores!$M3,'2 Cont x rama x sexo (2)'!$D:$D,Indicadores!U$2,'2 Cont x rama x sexo (2)'!$C:$C,"AMBOS SEXOS")</f>
        <v>0</v>
      </c>
      <c r="V3" s="53">
        <f>COUNTIFS('2 Cont x rama x sexo (2)'!$A:$A,Indicadores!$M3,'2 Cont x rama x sexo (2)'!$D:$D,Indicadores!V$2,'2 Cont x rama x sexo (2)'!$C:$C,"AMBOS SEXOS")</f>
        <v>0</v>
      </c>
      <c r="W3" s="53">
        <f>COUNTIFS('2 Cont x rama x sexo (2)'!$A:$A,Indicadores!$M3,'2 Cont x rama x sexo (2)'!$D:$D,Indicadores!W$2,'2 Cont x rama x sexo (2)'!$C:$C,"AMBOS SEXOS")</f>
        <v>0</v>
      </c>
      <c r="X3" s="53">
        <f>COUNTIFS('2 Cont x rama x sexo (2)'!$A:$A,Indicadores!$M3,'2 Cont x rama x sexo (2)'!$D:$D,Indicadores!X$2,'2 Cont x rama x sexo (2)'!$C:$C,"AMBOS SEXOS")</f>
        <v>0</v>
      </c>
      <c r="Y3" s="53">
        <f>COUNTIFS('2 Cont x rama x sexo (2)'!$A:$A,Indicadores!$M3,'2 Cont x rama x sexo (2)'!$D:$D,Indicadores!Y$2,'2 Cont x rama x sexo (2)'!$C:$C,"AMBOS SEXOS")</f>
        <v>0</v>
      </c>
      <c r="Z3" s="53">
        <f>COUNTIFS('2 Cont x rama x sexo (2)'!$A:$A,Indicadores!$M3,'2 Cont x rama x sexo (2)'!$D:$D,Indicadores!Z$2,'2 Cont x rama x sexo (2)'!$C:$C,"AMBOS SEXOS")</f>
        <v>0</v>
      </c>
      <c r="AA3" s="53">
        <f>COUNTIFS('2 Cont x rama x sexo (2)'!$A:$A,Indicadores!$M3,'2 Cont x rama x sexo (2)'!$D:$D,Indicadores!AA$2,'2 Cont x rama x sexo (2)'!$C:$C,"AMBOS SEXOS")</f>
        <v>0</v>
      </c>
      <c r="AB3" s="53">
        <f>COUNTIFS('2 Cont x rama x sexo (2)'!$A:$A,Indicadores!$M3,'2 Cont x rama x sexo (2)'!$D:$D,Indicadores!AB$2,'2 Cont x rama x sexo (2)'!$C:$C,"AMBOS SEXOS")</f>
        <v>0</v>
      </c>
      <c r="AC3" s="53">
        <f>COUNTIFS('2 Cont x rama x sexo (2)'!$A:$A,Indicadores!$M3,'2 Cont x rama x sexo (2)'!$D:$D,Indicadores!AC$2,'2 Cont x rama x sexo (2)'!$C:$C,"AMBOS SEXOS")</f>
        <v>0</v>
      </c>
      <c r="AD3" s="53">
        <f>COUNTIFS('2 Cont x rama x sexo (2)'!$A:$A,Indicadores!$M3,'2 Cont x rama x sexo (2)'!$D:$D,Indicadores!AD$2,'2 Cont x rama x sexo (2)'!$C:$C,"AMBOS SEXOS")</f>
        <v>0</v>
      </c>
      <c r="AE3" s="53">
        <f>COUNTIFS('2 Cont x rama x sexo (2)'!$A:$A,Indicadores!$M3,'2 Cont x rama x sexo (2)'!$D:$D,Indicadores!AE$2,'2 Cont x rama x sexo (2)'!$C:$C,"AMBOS SEXOS")</f>
        <v>0</v>
      </c>
      <c r="AF3" s="53">
        <f>COUNTIFS('2 Cont x rama x sexo (2)'!$A:$A,Indicadores!$M3,'2 Cont x rama x sexo (2)'!$D:$D,Indicadores!AF$2,'2 Cont x rama x sexo (2)'!$C:$C,"AMBOS SEXOS")</f>
        <v>0</v>
      </c>
      <c r="AG3" s="53">
        <f>COUNTIFS('2 Cont x rama x sexo (2)'!$A:$A,Indicadores!$M3,'2 Cont x rama x sexo (2)'!$D:$D,Indicadores!AG$2,'2 Cont x rama x sexo (2)'!$C:$C,"AMBOS SEXOS")</f>
        <v>0</v>
      </c>
      <c r="AH3" s="53">
        <f>COUNTIFS('2 Cont x rama x sexo (2)'!$A:$A,Indicadores!$M3,'2 Cont x rama x sexo (2)'!$D:$D,Indicadores!AH$2,'2 Cont x rama x sexo (2)'!$C:$C,"AMBOS SEXOS")</f>
        <v>0</v>
      </c>
    </row>
    <row r="4" spans="1:34" ht="15">
      <c r="A4" s="41">
        <v>2016</v>
      </c>
      <c r="B4" s="41">
        <v>12</v>
      </c>
      <c r="C4" s="41" t="s">
        <v>61</v>
      </c>
      <c r="D4" s="41" t="s">
        <v>0</v>
      </c>
      <c r="E4" s="35" t="s">
        <v>9</v>
      </c>
      <c r="F4" s="36">
        <f>SUMIFS('2 Cont x rama x sexo (2)'!$E:$E,'2 Cont x rama x sexo (2)'!$A:$A,$A4,'2 Cont x rama x sexo (2)'!$D:$D,$E4,'2 Cont x rama x sexo (2)'!$C:$C,$D4)/VLOOKUP($A4,$M$2:$AH$9,2,0)</f>
        <v>500.14920289666833</v>
      </c>
      <c r="G4" s="36">
        <f>SUMIFS('2 Cont x rama x sexo (2)'!$F:$F,'2 Cont x rama x sexo (2)'!$A:$A,$A4,'2 Cont x rama x sexo (2)'!$D:$D,$E4,'2 Cont x rama x sexo (2)'!$C:$C,$D4)/VLOOKUP($A4,$M$2:$AH$9,2,0)</f>
        <v>369.69683147976247</v>
      </c>
      <c r="H4" s="46">
        <f>G4/$F4</f>
        <v>0.73917308942736126</v>
      </c>
      <c r="I4" s="60">
        <f t="shared" si="0"/>
        <v>19</v>
      </c>
      <c r="J4" s="36">
        <f>SUMIFS('2 Cont x rama x sexo (2)'!$H:$H,'2 Cont x rama x sexo (2)'!$A:$A,$A4,'2 Cont x rama x sexo (2)'!$D:$D,$E4,'2 Cont x rama x sexo (2)'!$C:$C,$D4)/VLOOKUP($A4,$M$2:$AH$9,2,0)</f>
        <v>130.45237141690583</v>
      </c>
      <c r="K4" s="46">
        <f t="shared" si="1"/>
        <v>0.26082691057263868</v>
      </c>
      <c r="L4" s="27"/>
      <c r="M4" s="53">
        <v>2014</v>
      </c>
      <c r="N4" s="53">
        <f>COUNTIFS('2 Cont x rama x sexo (2)'!$A:$A,Indicadores!$M4,'2 Cont x rama x sexo (2)'!$D:$D,Indicadores!N$2,'2 Cont x rama x sexo (2)'!$C:$C,"AMBOS SEXOS")</f>
        <v>0</v>
      </c>
      <c r="O4" s="53">
        <f>COUNTIFS('2 Cont x rama x sexo (2)'!$A:$A,Indicadores!$M4,'2 Cont x rama x sexo (2)'!$D:$D,Indicadores!O$2,'2 Cont x rama x sexo (2)'!$C:$C,"AMBOS SEXOS")</f>
        <v>0</v>
      </c>
      <c r="P4" s="53">
        <f>COUNTIFS('2 Cont x rama x sexo (2)'!$A:$A,Indicadores!$M4,'2 Cont x rama x sexo (2)'!$D:$D,Indicadores!P$2,'2 Cont x rama x sexo (2)'!$C:$C,"AMBOS SEXOS")</f>
        <v>0</v>
      </c>
      <c r="Q4" s="53">
        <f>COUNTIFS('2 Cont x rama x sexo (2)'!$A:$A,Indicadores!$M4,'2 Cont x rama x sexo (2)'!$D:$D,Indicadores!Q$2,'2 Cont x rama x sexo (2)'!$C:$C,"AMBOS SEXOS")</f>
        <v>0</v>
      </c>
      <c r="R4" s="53">
        <f>COUNTIFS('2 Cont x rama x sexo (2)'!$A:$A,Indicadores!$M4,'2 Cont x rama x sexo (2)'!$D:$D,Indicadores!R$2,'2 Cont x rama x sexo (2)'!$C:$C,"AMBOS SEXOS")</f>
        <v>0</v>
      </c>
      <c r="S4" s="53">
        <f>COUNTIFS('2 Cont x rama x sexo (2)'!$A:$A,Indicadores!$M4,'2 Cont x rama x sexo (2)'!$D:$D,Indicadores!S$2,'2 Cont x rama x sexo (2)'!$C:$C,"AMBOS SEXOS")</f>
        <v>0</v>
      </c>
      <c r="T4" s="53">
        <f>COUNTIFS('2 Cont x rama x sexo (2)'!$A:$A,Indicadores!$M4,'2 Cont x rama x sexo (2)'!$D:$D,Indicadores!T$2,'2 Cont x rama x sexo (2)'!$C:$C,"AMBOS SEXOS")</f>
        <v>0</v>
      </c>
      <c r="U4" s="53">
        <f>COUNTIFS('2 Cont x rama x sexo (2)'!$A:$A,Indicadores!$M4,'2 Cont x rama x sexo (2)'!$D:$D,Indicadores!U$2,'2 Cont x rama x sexo (2)'!$C:$C,"AMBOS SEXOS")</f>
        <v>0</v>
      </c>
      <c r="V4" s="53">
        <f>COUNTIFS('2 Cont x rama x sexo (2)'!$A:$A,Indicadores!$M4,'2 Cont x rama x sexo (2)'!$D:$D,Indicadores!V$2,'2 Cont x rama x sexo (2)'!$C:$C,"AMBOS SEXOS")</f>
        <v>0</v>
      </c>
      <c r="W4" s="53">
        <f>COUNTIFS('2 Cont x rama x sexo (2)'!$A:$A,Indicadores!$M4,'2 Cont x rama x sexo (2)'!$D:$D,Indicadores!W$2,'2 Cont x rama x sexo (2)'!$C:$C,"AMBOS SEXOS")</f>
        <v>0</v>
      </c>
      <c r="X4" s="53">
        <f>COUNTIFS('2 Cont x rama x sexo (2)'!$A:$A,Indicadores!$M4,'2 Cont x rama x sexo (2)'!$D:$D,Indicadores!X$2,'2 Cont x rama x sexo (2)'!$C:$C,"AMBOS SEXOS")</f>
        <v>0</v>
      </c>
      <c r="Y4" s="53">
        <f>COUNTIFS('2 Cont x rama x sexo (2)'!$A:$A,Indicadores!$M4,'2 Cont x rama x sexo (2)'!$D:$D,Indicadores!Y$2,'2 Cont x rama x sexo (2)'!$C:$C,"AMBOS SEXOS")</f>
        <v>0</v>
      </c>
      <c r="Z4" s="53">
        <f>COUNTIFS('2 Cont x rama x sexo (2)'!$A:$A,Indicadores!$M4,'2 Cont x rama x sexo (2)'!$D:$D,Indicadores!Z$2,'2 Cont x rama x sexo (2)'!$C:$C,"AMBOS SEXOS")</f>
        <v>0</v>
      </c>
      <c r="AA4" s="53">
        <f>COUNTIFS('2 Cont x rama x sexo (2)'!$A:$A,Indicadores!$M4,'2 Cont x rama x sexo (2)'!$D:$D,Indicadores!AA$2,'2 Cont x rama x sexo (2)'!$C:$C,"AMBOS SEXOS")</f>
        <v>0</v>
      </c>
      <c r="AB4" s="53">
        <f>COUNTIFS('2 Cont x rama x sexo (2)'!$A:$A,Indicadores!$M4,'2 Cont x rama x sexo (2)'!$D:$D,Indicadores!AB$2,'2 Cont x rama x sexo (2)'!$C:$C,"AMBOS SEXOS")</f>
        <v>0</v>
      </c>
      <c r="AC4" s="53">
        <f>COUNTIFS('2 Cont x rama x sexo (2)'!$A:$A,Indicadores!$M4,'2 Cont x rama x sexo (2)'!$D:$D,Indicadores!AC$2,'2 Cont x rama x sexo (2)'!$C:$C,"AMBOS SEXOS")</f>
        <v>0</v>
      </c>
      <c r="AD4" s="53">
        <f>COUNTIFS('2 Cont x rama x sexo (2)'!$A:$A,Indicadores!$M4,'2 Cont x rama x sexo (2)'!$D:$D,Indicadores!AD$2,'2 Cont x rama x sexo (2)'!$C:$C,"AMBOS SEXOS")</f>
        <v>0</v>
      </c>
      <c r="AE4" s="53">
        <f>COUNTIFS('2 Cont x rama x sexo (2)'!$A:$A,Indicadores!$M4,'2 Cont x rama x sexo (2)'!$D:$D,Indicadores!AE$2,'2 Cont x rama x sexo (2)'!$C:$C,"AMBOS SEXOS")</f>
        <v>0</v>
      </c>
      <c r="AF4" s="53">
        <f>COUNTIFS('2 Cont x rama x sexo (2)'!$A:$A,Indicadores!$M4,'2 Cont x rama x sexo (2)'!$D:$D,Indicadores!AF$2,'2 Cont x rama x sexo (2)'!$C:$C,"AMBOS SEXOS")</f>
        <v>0</v>
      </c>
      <c r="AG4" s="53">
        <f>COUNTIFS('2 Cont x rama x sexo (2)'!$A:$A,Indicadores!$M4,'2 Cont x rama x sexo (2)'!$D:$D,Indicadores!AG$2,'2 Cont x rama x sexo (2)'!$C:$C,"AMBOS SEXOS")</f>
        <v>0</v>
      </c>
      <c r="AH4" s="53">
        <f>COUNTIFS('2 Cont x rama x sexo (2)'!$A:$A,Indicadores!$M4,'2 Cont x rama x sexo (2)'!$D:$D,Indicadores!AH$2,'2 Cont x rama x sexo (2)'!$C:$C,"AMBOS SEXOS")</f>
        <v>0</v>
      </c>
    </row>
    <row r="5" spans="1:34" ht="15">
      <c r="A5" s="41">
        <v>2016</v>
      </c>
      <c r="B5" s="41">
        <v>12</v>
      </c>
      <c r="C5" s="41" t="s">
        <v>61</v>
      </c>
      <c r="D5" s="41" t="s">
        <v>0</v>
      </c>
      <c r="E5" s="38" t="s">
        <v>26</v>
      </c>
      <c r="F5" s="36">
        <f>SUMIFS('2 Cont x rama x sexo (2)'!$E:$E,'2 Cont x rama x sexo (2)'!$A:$A,$A5,'2 Cont x rama x sexo (2)'!$D:$D,$E5,'2 Cont x rama x sexo (2)'!$C:$C,$D5)/VLOOKUP($A5,$M$2:$AH$9,2,0)</f>
        <v>61.168932121311663</v>
      </c>
      <c r="G5" s="36">
        <f>SUMIFS('2 Cont x rama x sexo (2)'!$F:$F,'2 Cont x rama x sexo (2)'!$A:$A,$A5,'2 Cont x rama x sexo (2)'!$D:$D,$E5,'2 Cont x rama x sexo (2)'!$C:$C,$D5)/VLOOKUP($A5,$M$2:$AH$9,2,0)</f>
        <v>46.312969271192486</v>
      </c>
      <c r="H5" s="46">
        <f>G5/$F5</f>
        <v>0.75713221835136046</v>
      </c>
      <c r="I5" s="60">
        <f t="shared" si="0"/>
        <v>18</v>
      </c>
      <c r="J5" s="36">
        <f>SUMIFS('2 Cont x rama x sexo (2)'!$H:$H,'2 Cont x rama x sexo (2)'!$A:$A,$A5,'2 Cont x rama x sexo (2)'!$D:$D,$E5,'2 Cont x rama x sexo (2)'!$C:$C,$D5)/VLOOKUP($A5,$M$2:$AH$9,2,0)</f>
        <v>14.855962850119168</v>
      </c>
      <c r="K5" s="46">
        <f t="shared" si="1"/>
        <v>0.24286778164863942</v>
      </c>
      <c r="L5" s="27"/>
      <c r="M5" s="53">
        <v>2015</v>
      </c>
      <c r="N5" s="53">
        <f>COUNTIFS('2 Cont x rama x sexo (2)'!$A:$A,Indicadores!$M5,'2 Cont x rama x sexo (2)'!$D:$D,Indicadores!N$2,'2 Cont x rama x sexo (2)'!$C:$C,"AMBOS SEXOS")</f>
        <v>0</v>
      </c>
      <c r="O5" s="53">
        <f>COUNTIFS('2 Cont x rama x sexo (2)'!$A:$A,Indicadores!$M5,'2 Cont x rama x sexo (2)'!$D:$D,Indicadores!O$2,'2 Cont x rama x sexo (2)'!$C:$C,"AMBOS SEXOS")</f>
        <v>0</v>
      </c>
      <c r="P5" s="53">
        <f>COUNTIFS('2 Cont x rama x sexo (2)'!$A:$A,Indicadores!$M5,'2 Cont x rama x sexo (2)'!$D:$D,Indicadores!P$2,'2 Cont x rama x sexo (2)'!$C:$C,"AMBOS SEXOS")</f>
        <v>0</v>
      </c>
      <c r="Q5" s="53">
        <f>COUNTIFS('2 Cont x rama x sexo (2)'!$A:$A,Indicadores!$M5,'2 Cont x rama x sexo (2)'!$D:$D,Indicadores!Q$2,'2 Cont x rama x sexo (2)'!$C:$C,"AMBOS SEXOS")</f>
        <v>0</v>
      </c>
      <c r="R5" s="53">
        <f>COUNTIFS('2 Cont x rama x sexo (2)'!$A:$A,Indicadores!$M5,'2 Cont x rama x sexo (2)'!$D:$D,Indicadores!R$2,'2 Cont x rama x sexo (2)'!$C:$C,"AMBOS SEXOS")</f>
        <v>0</v>
      </c>
      <c r="S5" s="53">
        <f>COUNTIFS('2 Cont x rama x sexo (2)'!$A:$A,Indicadores!$M5,'2 Cont x rama x sexo (2)'!$D:$D,Indicadores!S$2,'2 Cont x rama x sexo (2)'!$C:$C,"AMBOS SEXOS")</f>
        <v>0</v>
      </c>
      <c r="T5" s="53">
        <f>COUNTIFS('2 Cont x rama x sexo (2)'!$A:$A,Indicadores!$M5,'2 Cont x rama x sexo (2)'!$D:$D,Indicadores!T$2,'2 Cont x rama x sexo (2)'!$C:$C,"AMBOS SEXOS")</f>
        <v>0</v>
      </c>
      <c r="U5" s="53">
        <f>COUNTIFS('2 Cont x rama x sexo (2)'!$A:$A,Indicadores!$M5,'2 Cont x rama x sexo (2)'!$D:$D,Indicadores!U$2,'2 Cont x rama x sexo (2)'!$C:$C,"AMBOS SEXOS")</f>
        <v>0</v>
      </c>
      <c r="V5" s="53">
        <f>COUNTIFS('2 Cont x rama x sexo (2)'!$A:$A,Indicadores!$M5,'2 Cont x rama x sexo (2)'!$D:$D,Indicadores!V$2,'2 Cont x rama x sexo (2)'!$C:$C,"AMBOS SEXOS")</f>
        <v>0</v>
      </c>
      <c r="W5" s="53">
        <f>COUNTIFS('2 Cont x rama x sexo (2)'!$A:$A,Indicadores!$M5,'2 Cont x rama x sexo (2)'!$D:$D,Indicadores!W$2,'2 Cont x rama x sexo (2)'!$C:$C,"AMBOS SEXOS")</f>
        <v>0</v>
      </c>
      <c r="X5" s="53">
        <f>COUNTIFS('2 Cont x rama x sexo (2)'!$A:$A,Indicadores!$M5,'2 Cont x rama x sexo (2)'!$D:$D,Indicadores!X$2,'2 Cont x rama x sexo (2)'!$C:$C,"AMBOS SEXOS")</f>
        <v>0</v>
      </c>
      <c r="Y5" s="53">
        <f>COUNTIFS('2 Cont x rama x sexo (2)'!$A:$A,Indicadores!$M5,'2 Cont x rama x sexo (2)'!$D:$D,Indicadores!Y$2,'2 Cont x rama x sexo (2)'!$C:$C,"AMBOS SEXOS")</f>
        <v>0</v>
      </c>
      <c r="Z5" s="53">
        <f>COUNTIFS('2 Cont x rama x sexo (2)'!$A:$A,Indicadores!$M5,'2 Cont x rama x sexo (2)'!$D:$D,Indicadores!Z$2,'2 Cont x rama x sexo (2)'!$C:$C,"AMBOS SEXOS")</f>
        <v>0</v>
      </c>
      <c r="AA5" s="53">
        <f>COUNTIFS('2 Cont x rama x sexo (2)'!$A:$A,Indicadores!$M5,'2 Cont x rama x sexo (2)'!$D:$D,Indicadores!AA$2,'2 Cont x rama x sexo (2)'!$C:$C,"AMBOS SEXOS")</f>
        <v>0</v>
      </c>
      <c r="AB5" s="53">
        <f>COUNTIFS('2 Cont x rama x sexo (2)'!$A:$A,Indicadores!$M5,'2 Cont x rama x sexo (2)'!$D:$D,Indicadores!AB$2,'2 Cont x rama x sexo (2)'!$C:$C,"AMBOS SEXOS")</f>
        <v>0</v>
      </c>
      <c r="AC5" s="53">
        <f>COUNTIFS('2 Cont x rama x sexo (2)'!$A:$A,Indicadores!$M5,'2 Cont x rama x sexo (2)'!$D:$D,Indicadores!AC$2,'2 Cont x rama x sexo (2)'!$C:$C,"AMBOS SEXOS")</f>
        <v>0</v>
      </c>
      <c r="AD5" s="53">
        <f>COUNTIFS('2 Cont x rama x sexo (2)'!$A:$A,Indicadores!$M5,'2 Cont x rama x sexo (2)'!$D:$D,Indicadores!AD$2,'2 Cont x rama x sexo (2)'!$C:$C,"AMBOS SEXOS")</f>
        <v>0</v>
      </c>
      <c r="AE5" s="53">
        <f>COUNTIFS('2 Cont x rama x sexo (2)'!$A:$A,Indicadores!$M5,'2 Cont x rama x sexo (2)'!$D:$D,Indicadores!AE$2,'2 Cont x rama x sexo (2)'!$C:$C,"AMBOS SEXOS")</f>
        <v>0</v>
      </c>
      <c r="AF5" s="53">
        <f>COUNTIFS('2 Cont x rama x sexo (2)'!$A:$A,Indicadores!$M5,'2 Cont x rama x sexo (2)'!$D:$D,Indicadores!AF$2,'2 Cont x rama x sexo (2)'!$C:$C,"AMBOS SEXOS")</f>
        <v>0</v>
      </c>
      <c r="AG5" s="53">
        <f>COUNTIFS('2 Cont x rama x sexo (2)'!$A:$A,Indicadores!$M5,'2 Cont x rama x sexo (2)'!$D:$D,Indicadores!AG$2,'2 Cont x rama x sexo (2)'!$C:$C,"AMBOS SEXOS")</f>
        <v>0</v>
      </c>
      <c r="AH5" s="53">
        <f>COUNTIFS('2 Cont x rama x sexo (2)'!$A:$A,Indicadores!$M5,'2 Cont x rama x sexo (2)'!$D:$D,Indicadores!AH$2,'2 Cont x rama x sexo (2)'!$C:$C,"AMBOS SEXOS")</f>
        <v>0</v>
      </c>
    </row>
    <row r="6" spans="1:34" ht="15">
      <c r="A6" s="41">
        <v>2016</v>
      </c>
      <c r="B6" s="41">
        <v>12</v>
      </c>
      <c r="C6" s="41" t="s">
        <v>61</v>
      </c>
      <c r="D6" s="41" t="s">
        <v>0</v>
      </c>
      <c r="E6" s="35" t="s">
        <v>16</v>
      </c>
      <c r="F6" s="36">
        <f>SUMIFS('2 Cont x rama x sexo (2)'!$E:$E,'2 Cont x rama x sexo (2)'!$A:$A,$A6,'2 Cont x rama x sexo (2)'!$D:$D,$E6,'2 Cont x rama x sexo (2)'!$C:$C,$D6)/VLOOKUP($A6,$M$2:$AH$9,2,0)</f>
        <v>379.71365655706836</v>
      </c>
      <c r="G6" s="36">
        <f>SUMIFS('2 Cont x rama x sexo (2)'!$F:$F,'2 Cont x rama x sexo (2)'!$A:$A,$A6,'2 Cont x rama x sexo (2)'!$D:$D,$E6,'2 Cont x rama x sexo (2)'!$C:$C,$D6)/VLOOKUP($A6,$M$2:$AH$9,2,0)</f>
        <v>302.92637618999998</v>
      </c>
      <c r="H6" s="46">
        <f>G6/$F6</f>
        <v>0.79777582649169798</v>
      </c>
      <c r="I6" s="60">
        <f t="shared" si="0"/>
        <v>17</v>
      </c>
      <c r="J6" s="36">
        <f>SUMIFS('2 Cont x rama x sexo (2)'!$H:$H,'2 Cont x rama x sexo (2)'!$A:$A,$A6,'2 Cont x rama x sexo (2)'!$D:$D,$E6,'2 Cont x rama x sexo (2)'!$C:$C,$D6)/VLOOKUP($A6,$M$2:$AH$9,2,0)</f>
        <v>76.787280367068334</v>
      </c>
      <c r="K6" s="46">
        <f t="shared" si="1"/>
        <v>0.20222417350830185</v>
      </c>
      <c r="L6" s="27"/>
      <c r="M6" s="53">
        <v>2016</v>
      </c>
      <c r="N6" s="53">
        <f>COUNTIFS('2 Cont x rama x sexo (2)'!$A:$A,Indicadores!$M6,'2 Cont x rama x sexo (2)'!$D:$D,Indicadores!N$2,'2 Cont x rama x sexo (2)'!$C:$C,"AMBOS SEXOS")</f>
        <v>12</v>
      </c>
      <c r="O6" s="53">
        <f>COUNTIFS('2 Cont x rama x sexo (2)'!$A:$A,Indicadores!$M6,'2 Cont x rama x sexo (2)'!$D:$D,Indicadores!O$2,'2 Cont x rama x sexo (2)'!$C:$C,"AMBOS SEXOS")</f>
        <v>12</v>
      </c>
      <c r="P6" s="53">
        <f>COUNTIFS('2 Cont x rama x sexo (2)'!$A:$A,Indicadores!$M6,'2 Cont x rama x sexo (2)'!$D:$D,Indicadores!P$2,'2 Cont x rama x sexo (2)'!$C:$C,"AMBOS SEXOS")</f>
        <v>12</v>
      </c>
      <c r="Q6" s="53">
        <f>COUNTIFS('2 Cont x rama x sexo (2)'!$A:$A,Indicadores!$M6,'2 Cont x rama x sexo (2)'!$D:$D,Indicadores!Q$2,'2 Cont x rama x sexo (2)'!$C:$C,"AMBOS SEXOS")</f>
        <v>12</v>
      </c>
      <c r="R6" s="53">
        <f>COUNTIFS('2 Cont x rama x sexo (2)'!$A:$A,Indicadores!$M6,'2 Cont x rama x sexo (2)'!$D:$D,Indicadores!R$2,'2 Cont x rama x sexo (2)'!$C:$C,"AMBOS SEXOS")</f>
        <v>12</v>
      </c>
      <c r="S6" s="53">
        <f>COUNTIFS('2 Cont x rama x sexo (2)'!$A:$A,Indicadores!$M6,'2 Cont x rama x sexo (2)'!$D:$D,Indicadores!S$2,'2 Cont x rama x sexo (2)'!$C:$C,"AMBOS SEXOS")</f>
        <v>12</v>
      </c>
      <c r="T6" s="53">
        <f>COUNTIFS('2 Cont x rama x sexo (2)'!$A:$A,Indicadores!$M6,'2 Cont x rama x sexo (2)'!$D:$D,Indicadores!T$2,'2 Cont x rama x sexo (2)'!$C:$C,"AMBOS SEXOS")</f>
        <v>12</v>
      </c>
      <c r="U6" s="53">
        <f>COUNTIFS('2 Cont x rama x sexo (2)'!$A:$A,Indicadores!$M6,'2 Cont x rama x sexo (2)'!$D:$D,Indicadores!U$2,'2 Cont x rama x sexo (2)'!$C:$C,"AMBOS SEXOS")</f>
        <v>12</v>
      </c>
      <c r="V6" s="53">
        <f>COUNTIFS('2 Cont x rama x sexo (2)'!$A:$A,Indicadores!$M6,'2 Cont x rama x sexo (2)'!$D:$D,Indicadores!V$2,'2 Cont x rama x sexo (2)'!$C:$C,"AMBOS SEXOS")</f>
        <v>12</v>
      </c>
      <c r="W6" s="53">
        <f>COUNTIFS('2 Cont x rama x sexo (2)'!$A:$A,Indicadores!$M6,'2 Cont x rama x sexo (2)'!$D:$D,Indicadores!W$2,'2 Cont x rama x sexo (2)'!$C:$C,"AMBOS SEXOS")</f>
        <v>12</v>
      </c>
      <c r="X6" s="53">
        <f>COUNTIFS('2 Cont x rama x sexo (2)'!$A:$A,Indicadores!$M6,'2 Cont x rama x sexo (2)'!$D:$D,Indicadores!X$2,'2 Cont x rama x sexo (2)'!$C:$C,"AMBOS SEXOS")</f>
        <v>12</v>
      </c>
      <c r="Y6" s="53">
        <f>COUNTIFS('2 Cont x rama x sexo (2)'!$A:$A,Indicadores!$M6,'2 Cont x rama x sexo (2)'!$D:$D,Indicadores!Y$2,'2 Cont x rama x sexo (2)'!$C:$C,"AMBOS SEXOS")</f>
        <v>12</v>
      </c>
      <c r="Z6" s="53">
        <f>COUNTIFS('2 Cont x rama x sexo (2)'!$A:$A,Indicadores!$M6,'2 Cont x rama x sexo (2)'!$D:$D,Indicadores!Z$2,'2 Cont x rama x sexo (2)'!$C:$C,"AMBOS SEXOS")</f>
        <v>12</v>
      </c>
      <c r="AA6" s="53">
        <f>COUNTIFS('2 Cont x rama x sexo (2)'!$A:$A,Indicadores!$M6,'2 Cont x rama x sexo (2)'!$D:$D,Indicadores!AA$2,'2 Cont x rama x sexo (2)'!$C:$C,"AMBOS SEXOS")</f>
        <v>12</v>
      </c>
      <c r="AB6" s="53">
        <f>COUNTIFS('2 Cont x rama x sexo (2)'!$A:$A,Indicadores!$M6,'2 Cont x rama x sexo (2)'!$D:$D,Indicadores!AB$2,'2 Cont x rama x sexo (2)'!$C:$C,"AMBOS SEXOS")</f>
        <v>12</v>
      </c>
      <c r="AC6" s="53">
        <f>COUNTIFS('2 Cont x rama x sexo (2)'!$A:$A,Indicadores!$M6,'2 Cont x rama x sexo (2)'!$D:$D,Indicadores!AC$2,'2 Cont x rama x sexo (2)'!$C:$C,"AMBOS SEXOS")</f>
        <v>12</v>
      </c>
      <c r="AD6" s="53">
        <f>COUNTIFS('2 Cont x rama x sexo (2)'!$A:$A,Indicadores!$M6,'2 Cont x rama x sexo (2)'!$D:$D,Indicadores!AD$2,'2 Cont x rama x sexo (2)'!$C:$C,"AMBOS SEXOS")</f>
        <v>12</v>
      </c>
      <c r="AE6" s="53">
        <f>COUNTIFS('2 Cont x rama x sexo (2)'!$A:$A,Indicadores!$M6,'2 Cont x rama x sexo (2)'!$D:$D,Indicadores!AE$2,'2 Cont x rama x sexo (2)'!$C:$C,"AMBOS SEXOS")</f>
        <v>12</v>
      </c>
      <c r="AF6" s="53">
        <f>COUNTIFS('2 Cont x rama x sexo (2)'!$A:$A,Indicadores!$M6,'2 Cont x rama x sexo (2)'!$D:$D,Indicadores!AF$2,'2 Cont x rama x sexo (2)'!$C:$C,"AMBOS SEXOS")</f>
        <v>12</v>
      </c>
      <c r="AG6" s="53">
        <f>COUNTIFS('2 Cont x rama x sexo (2)'!$A:$A,Indicadores!$M6,'2 Cont x rama x sexo (2)'!$D:$D,Indicadores!AG$2,'2 Cont x rama x sexo (2)'!$C:$C,"AMBOS SEXOS")</f>
        <v>12</v>
      </c>
      <c r="AH6" s="53">
        <f>COUNTIFS('2 Cont x rama x sexo (2)'!$A:$A,Indicadores!$M6,'2 Cont x rama x sexo (2)'!$D:$D,Indicadores!AH$2,'2 Cont x rama x sexo (2)'!$C:$C,"AMBOS SEXOS")</f>
        <v>12</v>
      </c>
    </row>
    <row r="7" spans="1:34" ht="15">
      <c r="A7" s="41">
        <v>2016</v>
      </c>
      <c r="B7" s="41">
        <v>12</v>
      </c>
      <c r="C7" s="41" t="s">
        <v>61</v>
      </c>
      <c r="D7" s="41" t="s">
        <v>0</v>
      </c>
      <c r="E7" s="39" t="s">
        <v>27</v>
      </c>
      <c r="F7" s="36">
        <f>SUMIFS('2 Cont x rama x sexo (2)'!$E:$E,'2 Cont x rama x sexo (2)'!$A:$A,$A7,'2 Cont x rama x sexo (2)'!$D:$D,$E7,'2 Cont x rama x sexo (2)'!$C:$C,$D7)/VLOOKUP($A7,$M$2:$AH$9,2,0)</f>
        <v>107.61649274019</v>
      </c>
      <c r="G7" s="36">
        <f>SUMIFS('2 Cont x rama x sexo (2)'!$F:$F,'2 Cont x rama x sexo (2)'!$A:$A,$A7,'2 Cont x rama x sexo (2)'!$D:$D,$E7,'2 Cont x rama x sexo (2)'!$C:$C,$D7)/VLOOKUP($A7,$M$2:$AH$9,2,0)</f>
        <v>86.442578461142503</v>
      </c>
      <c r="H7" s="46">
        <f>G7/$F7</f>
        <v>0.80324656806865091</v>
      </c>
      <c r="I7" s="60">
        <f t="shared" si="0"/>
        <v>16</v>
      </c>
      <c r="J7" s="36">
        <f>SUMIFS('2 Cont x rama x sexo (2)'!$H:$H,'2 Cont x rama x sexo (2)'!$A:$A,$A7,'2 Cont x rama x sexo (2)'!$D:$D,$E7,'2 Cont x rama x sexo (2)'!$C:$C,$D7)/VLOOKUP($A7,$M$2:$AH$9,2,0)</f>
        <v>21.173914279047498</v>
      </c>
      <c r="K7" s="46">
        <f>J7/$F7</f>
        <v>0.19675343193134912</v>
      </c>
      <c r="L7" s="27"/>
      <c r="M7" s="53">
        <v>2017</v>
      </c>
      <c r="N7" s="53">
        <f>COUNTIFS('2 Cont x rama x sexo (2)'!$A:$A,Indicadores!$M7,'2 Cont x rama x sexo (2)'!$D:$D,Indicadores!N$2,'2 Cont x rama x sexo (2)'!$C:$C,"AMBOS SEXOS")</f>
        <v>2</v>
      </c>
      <c r="O7" s="53">
        <f>COUNTIFS('2 Cont x rama x sexo (2)'!$A:$A,Indicadores!$M7,'2 Cont x rama x sexo (2)'!$D:$D,Indicadores!O$2,'2 Cont x rama x sexo (2)'!$C:$C,"AMBOS SEXOS")</f>
        <v>2</v>
      </c>
      <c r="P7" s="53">
        <f>COUNTIFS('2 Cont x rama x sexo (2)'!$A:$A,Indicadores!$M7,'2 Cont x rama x sexo (2)'!$D:$D,Indicadores!P$2,'2 Cont x rama x sexo (2)'!$C:$C,"AMBOS SEXOS")</f>
        <v>2</v>
      </c>
      <c r="Q7" s="53">
        <f>COUNTIFS('2 Cont x rama x sexo (2)'!$A:$A,Indicadores!$M7,'2 Cont x rama x sexo (2)'!$D:$D,Indicadores!Q$2,'2 Cont x rama x sexo (2)'!$C:$C,"AMBOS SEXOS")</f>
        <v>2</v>
      </c>
      <c r="R7" s="53">
        <f>COUNTIFS('2 Cont x rama x sexo (2)'!$A:$A,Indicadores!$M7,'2 Cont x rama x sexo (2)'!$D:$D,Indicadores!R$2,'2 Cont x rama x sexo (2)'!$C:$C,"AMBOS SEXOS")</f>
        <v>2</v>
      </c>
      <c r="S7" s="53">
        <f>COUNTIFS('2 Cont x rama x sexo (2)'!$A:$A,Indicadores!$M7,'2 Cont x rama x sexo (2)'!$D:$D,Indicadores!S$2,'2 Cont x rama x sexo (2)'!$C:$C,"AMBOS SEXOS")</f>
        <v>2</v>
      </c>
      <c r="T7" s="53">
        <f>COUNTIFS('2 Cont x rama x sexo (2)'!$A:$A,Indicadores!$M7,'2 Cont x rama x sexo (2)'!$D:$D,Indicadores!T$2,'2 Cont x rama x sexo (2)'!$C:$C,"AMBOS SEXOS")</f>
        <v>2</v>
      </c>
      <c r="U7" s="53">
        <f>COUNTIFS('2 Cont x rama x sexo (2)'!$A:$A,Indicadores!$M7,'2 Cont x rama x sexo (2)'!$D:$D,Indicadores!U$2,'2 Cont x rama x sexo (2)'!$C:$C,"AMBOS SEXOS")</f>
        <v>2</v>
      </c>
      <c r="V7" s="53">
        <f>COUNTIFS('2 Cont x rama x sexo (2)'!$A:$A,Indicadores!$M7,'2 Cont x rama x sexo (2)'!$D:$D,Indicadores!V$2,'2 Cont x rama x sexo (2)'!$C:$C,"AMBOS SEXOS")</f>
        <v>2</v>
      </c>
      <c r="W7" s="53">
        <f>COUNTIFS('2 Cont x rama x sexo (2)'!$A:$A,Indicadores!$M7,'2 Cont x rama x sexo (2)'!$D:$D,Indicadores!W$2,'2 Cont x rama x sexo (2)'!$C:$C,"AMBOS SEXOS")</f>
        <v>2</v>
      </c>
      <c r="X7" s="53">
        <f>COUNTIFS('2 Cont x rama x sexo (2)'!$A:$A,Indicadores!$M7,'2 Cont x rama x sexo (2)'!$D:$D,Indicadores!X$2,'2 Cont x rama x sexo (2)'!$C:$C,"AMBOS SEXOS")</f>
        <v>2</v>
      </c>
      <c r="Y7" s="53">
        <f>COUNTIFS('2 Cont x rama x sexo (2)'!$A:$A,Indicadores!$M7,'2 Cont x rama x sexo (2)'!$D:$D,Indicadores!Y$2,'2 Cont x rama x sexo (2)'!$C:$C,"AMBOS SEXOS")</f>
        <v>2</v>
      </c>
      <c r="Z7" s="53">
        <f>COUNTIFS('2 Cont x rama x sexo (2)'!$A:$A,Indicadores!$M7,'2 Cont x rama x sexo (2)'!$D:$D,Indicadores!Z$2,'2 Cont x rama x sexo (2)'!$C:$C,"AMBOS SEXOS")</f>
        <v>2</v>
      </c>
      <c r="AA7" s="53">
        <f>COUNTIFS('2 Cont x rama x sexo (2)'!$A:$A,Indicadores!$M7,'2 Cont x rama x sexo (2)'!$D:$D,Indicadores!AA$2,'2 Cont x rama x sexo (2)'!$C:$C,"AMBOS SEXOS")</f>
        <v>2</v>
      </c>
      <c r="AB7" s="53">
        <f>COUNTIFS('2 Cont x rama x sexo (2)'!$A:$A,Indicadores!$M7,'2 Cont x rama x sexo (2)'!$D:$D,Indicadores!AB$2,'2 Cont x rama x sexo (2)'!$C:$C,"AMBOS SEXOS")</f>
        <v>2</v>
      </c>
      <c r="AC7" s="53">
        <f>COUNTIFS('2 Cont x rama x sexo (2)'!$A:$A,Indicadores!$M7,'2 Cont x rama x sexo (2)'!$D:$D,Indicadores!AC$2,'2 Cont x rama x sexo (2)'!$C:$C,"AMBOS SEXOS")</f>
        <v>2</v>
      </c>
      <c r="AD7" s="53">
        <f>COUNTIFS('2 Cont x rama x sexo (2)'!$A:$A,Indicadores!$M7,'2 Cont x rama x sexo (2)'!$D:$D,Indicadores!AD$2,'2 Cont x rama x sexo (2)'!$C:$C,"AMBOS SEXOS")</f>
        <v>2</v>
      </c>
      <c r="AE7" s="53">
        <f>COUNTIFS('2 Cont x rama x sexo (2)'!$A:$A,Indicadores!$M7,'2 Cont x rama x sexo (2)'!$D:$D,Indicadores!AE$2,'2 Cont x rama x sexo (2)'!$C:$C,"AMBOS SEXOS")</f>
        <v>2</v>
      </c>
      <c r="AF7" s="53">
        <f>COUNTIFS('2 Cont x rama x sexo (2)'!$A:$A,Indicadores!$M7,'2 Cont x rama x sexo (2)'!$D:$D,Indicadores!AF$2,'2 Cont x rama x sexo (2)'!$C:$C,"AMBOS SEXOS")</f>
        <v>2</v>
      </c>
      <c r="AG7" s="53">
        <f>COUNTIFS('2 Cont x rama x sexo (2)'!$A:$A,Indicadores!$M7,'2 Cont x rama x sexo (2)'!$D:$D,Indicadores!AG$2,'2 Cont x rama x sexo (2)'!$C:$C,"AMBOS SEXOS")</f>
        <v>2</v>
      </c>
      <c r="AH7" s="53">
        <f>COUNTIFS('2 Cont x rama x sexo (2)'!$A:$A,Indicadores!$M7,'2 Cont x rama x sexo (2)'!$D:$D,Indicadores!AH$2,'2 Cont x rama x sexo (2)'!$C:$C,"AMBOS SEXOS")</f>
        <v>2</v>
      </c>
    </row>
    <row r="8" spans="1:34" ht="15">
      <c r="A8" s="41">
        <v>2016</v>
      </c>
      <c r="B8" s="41">
        <v>12</v>
      </c>
      <c r="C8" s="41" t="s">
        <v>61</v>
      </c>
      <c r="D8" s="41" t="s">
        <v>0</v>
      </c>
      <c r="E8" s="35" t="s">
        <v>14</v>
      </c>
      <c r="F8" s="36">
        <f>SUMIFS('2 Cont x rama x sexo (2)'!$E:$E,'2 Cont x rama x sexo (2)'!$A:$A,$A8,'2 Cont x rama x sexo (2)'!$D:$D,$E8,'2 Cont x rama x sexo (2)'!$C:$C,$D8)/VLOOKUP($A8,$M$2:$AH$9,2,0)</f>
        <v>478.03509754530586</v>
      </c>
      <c r="G8" s="36">
        <f>SUMIFS('2 Cont x rama x sexo (2)'!$F:$F,'2 Cont x rama x sexo (2)'!$A:$A,$A8,'2 Cont x rama x sexo (2)'!$D:$D,$E8,'2 Cont x rama x sexo (2)'!$C:$C,$D8)/VLOOKUP($A8,$M$2:$AH$9,2,0)</f>
        <v>388.73418817343412</v>
      </c>
      <c r="H8" s="46">
        <f>G8/$F8</f>
        <v>0.81319173041806159</v>
      </c>
      <c r="I8" s="60">
        <f t="shared" si="0"/>
        <v>15</v>
      </c>
      <c r="J8" s="36">
        <f>SUMIFS('2 Cont x rama x sexo (2)'!$H:$H,'2 Cont x rama x sexo (2)'!$A:$A,$A8,'2 Cont x rama x sexo (2)'!$D:$D,$E8,'2 Cont x rama x sexo (2)'!$C:$C,$D8)/VLOOKUP($A8,$M$2:$AH$9,2,0)</f>
        <v>89.300909371871683</v>
      </c>
      <c r="K8" s="46">
        <f t="shared" si="1"/>
        <v>0.18680826958193833</v>
      </c>
      <c r="L8" s="27"/>
      <c r="M8" s="53">
        <v>2018</v>
      </c>
      <c r="N8" s="53">
        <f>COUNTIFS('2 Cont x rama x sexo (2)'!$A:$A,Indicadores!$M8,'2 Cont x rama x sexo (2)'!$D:$D,Indicadores!N$2,'2 Cont x rama x sexo (2)'!$C:$C,"AMBOS SEXOS")</f>
        <v>0</v>
      </c>
      <c r="O8" s="53">
        <f>COUNTIFS('2 Cont x rama x sexo (2)'!$A:$A,Indicadores!$M8,'2 Cont x rama x sexo (2)'!$D:$D,Indicadores!O$2,'2 Cont x rama x sexo (2)'!$C:$C,"AMBOS SEXOS")</f>
        <v>0</v>
      </c>
      <c r="P8" s="53">
        <f>COUNTIFS('2 Cont x rama x sexo (2)'!$A:$A,Indicadores!$M8,'2 Cont x rama x sexo (2)'!$D:$D,Indicadores!P$2,'2 Cont x rama x sexo (2)'!$C:$C,"AMBOS SEXOS")</f>
        <v>0</v>
      </c>
      <c r="Q8" s="53">
        <f>COUNTIFS('2 Cont x rama x sexo (2)'!$A:$A,Indicadores!$M8,'2 Cont x rama x sexo (2)'!$D:$D,Indicadores!Q$2,'2 Cont x rama x sexo (2)'!$C:$C,"AMBOS SEXOS")</f>
        <v>0</v>
      </c>
      <c r="R8" s="53">
        <f>COUNTIFS('2 Cont x rama x sexo (2)'!$A:$A,Indicadores!$M8,'2 Cont x rama x sexo (2)'!$D:$D,Indicadores!R$2,'2 Cont x rama x sexo (2)'!$C:$C,"AMBOS SEXOS")</f>
        <v>0</v>
      </c>
      <c r="S8" s="53">
        <f>COUNTIFS('2 Cont x rama x sexo (2)'!$A:$A,Indicadores!$M8,'2 Cont x rama x sexo (2)'!$D:$D,Indicadores!S$2,'2 Cont x rama x sexo (2)'!$C:$C,"AMBOS SEXOS")</f>
        <v>0</v>
      </c>
      <c r="T8" s="53">
        <f>COUNTIFS('2 Cont x rama x sexo (2)'!$A:$A,Indicadores!$M8,'2 Cont x rama x sexo (2)'!$D:$D,Indicadores!T$2,'2 Cont x rama x sexo (2)'!$C:$C,"AMBOS SEXOS")</f>
        <v>0</v>
      </c>
      <c r="U8" s="53">
        <f>COUNTIFS('2 Cont x rama x sexo (2)'!$A:$A,Indicadores!$M8,'2 Cont x rama x sexo (2)'!$D:$D,Indicadores!U$2,'2 Cont x rama x sexo (2)'!$C:$C,"AMBOS SEXOS")</f>
        <v>0</v>
      </c>
      <c r="V8" s="53">
        <f>COUNTIFS('2 Cont x rama x sexo (2)'!$A:$A,Indicadores!$M8,'2 Cont x rama x sexo (2)'!$D:$D,Indicadores!V$2,'2 Cont x rama x sexo (2)'!$C:$C,"AMBOS SEXOS")</f>
        <v>0</v>
      </c>
      <c r="W8" s="53">
        <f>COUNTIFS('2 Cont x rama x sexo (2)'!$A:$A,Indicadores!$M8,'2 Cont x rama x sexo (2)'!$D:$D,Indicadores!W$2,'2 Cont x rama x sexo (2)'!$C:$C,"AMBOS SEXOS")</f>
        <v>0</v>
      </c>
      <c r="X8" s="53">
        <f>COUNTIFS('2 Cont x rama x sexo (2)'!$A:$A,Indicadores!$M8,'2 Cont x rama x sexo (2)'!$D:$D,Indicadores!X$2,'2 Cont x rama x sexo (2)'!$C:$C,"AMBOS SEXOS")</f>
        <v>0</v>
      </c>
      <c r="Y8" s="53">
        <f>COUNTIFS('2 Cont x rama x sexo (2)'!$A:$A,Indicadores!$M8,'2 Cont x rama x sexo (2)'!$D:$D,Indicadores!Y$2,'2 Cont x rama x sexo (2)'!$C:$C,"AMBOS SEXOS")</f>
        <v>0</v>
      </c>
      <c r="Z8" s="53">
        <f>COUNTIFS('2 Cont x rama x sexo (2)'!$A:$A,Indicadores!$M8,'2 Cont x rama x sexo (2)'!$D:$D,Indicadores!Z$2,'2 Cont x rama x sexo (2)'!$C:$C,"AMBOS SEXOS")</f>
        <v>0</v>
      </c>
      <c r="AA8" s="53">
        <f>COUNTIFS('2 Cont x rama x sexo (2)'!$A:$A,Indicadores!$M8,'2 Cont x rama x sexo (2)'!$D:$D,Indicadores!AA$2,'2 Cont x rama x sexo (2)'!$C:$C,"AMBOS SEXOS")</f>
        <v>0</v>
      </c>
      <c r="AB8" s="53">
        <f>COUNTIFS('2 Cont x rama x sexo (2)'!$A:$A,Indicadores!$M8,'2 Cont x rama x sexo (2)'!$D:$D,Indicadores!AB$2,'2 Cont x rama x sexo (2)'!$C:$C,"AMBOS SEXOS")</f>
        <v>0</v>
      </c>
      <c r="AC8" s="53">
        <f>COUNTIFS('2 Cont x rama x sexo (2)'!$A:$A,Indicadores!$M8,'2 Cont x rama x sexo (2)'!$D:$D,Indicadores!AC$2,'2 Cont x rama x sexo (2)'!$C:$C,"AMBOS SEXOS")</f>
        <v>0</v>
      </c>
      <c r="AD8" s="53">
        <f>COUNTIFS('2 Cont x rama x sexo (2)'!$A:$A,Indicadores!$M8,'2 Cont x rama x sexo (2)'!$D:$D,Indicadores!AD$2,'2 Cont x rama x sexo (2)'!$C:$C,"AMBOS SEXOS")</f>
        <v>0</v>
      </c>
      <c r="AE8" s="53">
        <f>COUNTIFS('2 Cont x rama x sexo (2)'!$A:$A,Indicadores!$M8,'2 Cont x rama x sexo (2)'!$D:$D,Indicadores!AE$2,'2 Cont x rama x sexo (2)'!$C:$C,"AMBOS SEXOS")</f>
        <v>0</v>
      </c>
      <c r="AF8" s="53">
        <f>COUNTIFS('2 Cont x rama x sexo (2)'!$A:$A,Indicadores!$M8,'2 Cont x rama x sexo (2)'!$D:$D,Indicadores!AF$2,'2 Cont x rama x sexo (2)'!$C:$C,"AMBOS SEXOS")</f>
        <v>0</v>
      </c>
      <c r="AG8" s="53">
        <f>COUNTIFS('2 Cont x rama x sexo (2)'!$A:$A,Indicadores!$M8,'2 Cont x rama x sexo (2)'!$D:$D,Indicadores!AG$2,'2 Cont x rama x sexo (2)'!$C:$C,"AMBOS SEXOS")</f>
        <v>0</v>
      </c>
      <c r="AH8" s="53">
        <f>COUNTIFS('2 Cont x rama x sexo (2)'!$A:$A,Indicadores!$M8,'2 Cont x rama x sexo (2)'!$D:$D,Indicadores!AH$2,'2 Cont x rama x sexo (2)'!$C:$C,"AMBOS SEXOS")</f>
        <v>0</v>
      </c>
    </row>
    <row r="9" spans="1:34" ht="15">
      <c r="A9" s="41">
        <v>2016</v>
      </c>
      <c r="B9" s="41">
        <v>12</v>
      </c>
      <c r="C9" s="41" t="s">
        <v>61</v>
      </c>
      <c r="D9" s="41" t="s">
        <v>0</v>
      </c>
      <c r="E9" s="35" t="s">
        <v>15</v>
      </c>
      <c r="F9" s="36">
        <f>SUMIFS('2 Cont x rama x sexo (2)'!$E:$E,'2 Cont x rama x sexo (2)'!$A:$A,$A9,'2 Cont x rama x sexo (2)'!$D:$D,$E9,'2 Cont x rama x sexo (2)'!$C:$C,$D9)/VLOOKUP($A9,$M$2:$AH$9,2,0)</f>
        <v>939.83695825846564</v>
      </c>
      <c r="G9" s="36">
        <f>SUMIFS('2 Cont x rama x sexo (2)'!$F:$F,'2 Cont x rama x sexo (2)'!$A:$A,$A9,'2 Cont x rama x sexo (2)'!$D:$D,$E9,'2 Cont x rama x sexo (2)'!$C:$C,$D9)/VLOOKUP($A9,$M$2:$AH$9,2,0)</f>
        <v>777.46960877717936</v>
      </c>
      <c r="H9" s="46">
        <f>G9/$F9</f>
        <v>0.82723881195079219</v>
      </c>
      <c r="I9" s="60">
        <f t="shared" si="0"/>
        <v>14</v>
      </c>
      <c r="J9" s="36">
        <f>SUMIFS('2 Cont x rama x sexo (2)'!$H:$H,'2 Cont x rama x sexo (2)'!$A:$A,$A9,'2 Cont x rama x sexo (2)'!$D:$D,$E9,'2 Cont x rama x sexo (2)'!$C:$C,$D9)/VLOOKUP($A9,$M$2:$AH$9,2,0)</f>
        <v>162.36734948128671</v>
      </c>
      <c r="K9" s="46">
        <f t="shared" si="1"/>
        <v>0.17276118804920829</v>
      </c>
      <c r="L9" s="27"/>
      <c r="M9" s="53">
        <v>2019</v>
      </c>
      <c r="N9" s="53">
        <f>COUNTIFS('2 Cont x rama x sexo (2)'!$A:$A,Indicadores!$M9,'2 Cont x rama x sexo (2)'!$D:$D,Indicadores!N$2,'2 Cont x rama x sexo (2)'!$C:$C,"AMBOS SEXOS")</f>
        <v>0</v>
      </c>
      <c r="O9" s="53">
        <f>COUNTIFS('2 Cont x rama x sexo (2)'!$A:$A,Indicadores!$M9,'2 Cont x rama x sexo (2)'!$D:$D,Indicadores!O$2,'2 Cont x rama x sexo (2)'!$C:$C,"AMBOS SEXOS")</f>
        <v>0</v>
      </c>
      <c r="P9" s="53">
        <f>COUNTIFS('2 Cont x rama x sexo (2)'!$A:$A,Indicadores!$M9,'2 Cont x rama x sexo (2)'!$D:$D,Indicadores!P$2,'2 Cont x rama x sexo (2)'!$C:$C,"AMBOS SEXOS")</f>
        <v>0</v>
      </c>
      <c r="Q9" s="53">
        <f>COUNTIFS('2 Cont x rama x sexo (2)'!$A:$A,Indicadores!$M9,'2 Cont x rama x sexo (2)'!$D:$D,Indicadores!Q$2,'2 Cont x rama x sexo (2)'!$C:$C,"AMBOS SEXOS")</f>
        <v>0</v>
      </c>
      <c r="R9" s="53">
        <f>COUNTIFS('2 Cont x rama x sexo (2)'!$A:$A,Indicadores!$M9,'2 Cont x rama x sexo (2)'!$D:$D,Indicadores!R$2,'2 Cont x rama x sexo (2)'!$C:$C,"AMBOS SEXOS")</f>
        <v>0</v>
      </c>
      <c r="S9" s="53">
        <f>COUNTIFS('2 Cont x rama x sexo (2)'!$A:$A,Indicadores!$M9,'2 Cont x rama x sexo (2)'!$D:$D,Indicadores!S$2,'2 Cont x rama x sexo (2)'!$C:$C,"AMBOS SEXOS")</f>
        <v>0</v>
      </c>
      <c r="T9" s="53">
        <f>COUNTIFS('2 Cont x rama x sexo (2)'!$A:$A,Indicadores!$M9,'2 Cont x rama x sexo (2)'!$D:$D,Indicadores!T$2,'2 Cont x rama x sexo (2)'!$C:$C,"AMBOS SEXOS")</f>
        <v>0</v>
      </c>
      <c r="U9" s="53">
        <f>COUNTIFS('2 Cont x rama x sexo (2)'!$A:$A,Indicadores!$M9,'2 Cont x rama x sexo (2)'!$D:$D,Indicadores!U$2,'2 Cont x rama x sexo (2)'!$C:$C,"AMBOS SEXOS")</f>
        <v>0</v>
      </c>
      <c r="V9" s="53">
        <f>COUNTIFS('2 Cont x rama x sexo (2)'!$A:$A,Indicadores!$M9,'2 Cont x rama x sexo (2)'!$D:$D,Indicadores!V$2,'2 Cont x rama x sexo (2)'!$C:$C,"AMBOS SEXOS")</f>
        <v>0</v>
      </c>
      <c r="W9" s="53">
        <f>COUNTIFS('2 Cont x rama x sexo (2)'!$A:$A,Indicadores!$M9,'2 Cont x rama x sexo (2)'!$D:$D,Indicadores!W$2,'2 Cont x rama x sexo (2)'!$C:$C,"AMBOS SEXOS")</f>
        <v>0</v>
      </c>
      <c r="X9" s="53">
        <f>COUNTIFS('2 Cont x rama x sexo (2)'!$A:$A,Indicadores!$M9,'2 Cont x rama x sexo (2)'!$D:$D,Indicadores!X$2,'2 Cont x rama x sexo (2)'!$C:$C,"AMBOS SEXOS")</f>
        <v>0</v>
      </c>
      <c r="Y9" s="53">
        <f>COUNTIFS('2 Cont x rama x sexo (2)'!$A:$A,Indicadores!$M9,'2 Cont x rama x sexo (2)'!$D:$D,Indicadores!Y$2,'2 Cont x rama x sexo (2)'!$C:$C,"AMBOS SEXOS")</f>
        <v>0</v>
      </c>
      <c r="Z9" s="53">
        <f>COUNTIFS('2 Cont x rama x sexo (2)'!$A:$A,Indicadores!$M9,'2 Cont x rama x sexo (2)'!$D:$D,Indicadores!Z$2,'2 Cont x rama x sexo (2)'!$C:$C,"AMBOS SEXOS")</f>
        <v>0</v>
      </c>
      <c r="AA9" s="53">
        <f>COUNTIFS('2 Cont x rama x sexo (2)'!$A:$A,Indicadores!$M9,'2 Cont x rama x sexo (2)'!$D:$D,Indicadores!AA$2,'2 Cont x rama x sexo (2)'!$C:$C,"AMBOS SEXOS")</f>
        <v>0</v>
      </c>
      <c r="AB9" s="53">
        <f>COUNTIFS('2 Cont x rama x sexo (2)'!$A:$A,Indicadores!$M9,'2 Cont x rama x sexo (2)'!$D:$D,Indicadores!AB$2,'2 Cont x rama x sexo (2)'!$C:$C,"AMBOS SEXOS")</f>
        <v>0</v>
      </c>
      <c r="AC9" s="53">
        <f>COUNTIFS('2 Cont x rama x sexo (2)'!$A:$A,Indicadores!$M9,'2 Cont x rama x sexo (2)'!$D:$D,Indicadores!AC$2,'2 Cont x rama x sexo (2)'!$C:$C,"AMBOS SEXOS")</f>
        <v>0</v>
      </c>
      <c r="AD9" s="53">
        <f>COUNTIFS('2 Cont x rama x sexo (2)'!$A:$A,Indicadores!$M9,'2 Cont x rama x sexo (2)'!$D:$D,Indicadores!AD$2,'2 Cont x rama x sexo (2)'!$C:$C,"AMBOS SEXOS")</f>
        <v>0</v>
      </c>
      <c r="AE9" s="53">
        <f>COUNTIFS('2 Cont x rama x sexo (2)'!$A:$A,Indicadores!$M9,'2 Cont x rama x sexo (2)'!$D:$D,Indicadores!AE$2,'2 Cont x rama x sexo (2)'!$C:$C,"AMBOS SEXOS")</f>
        <v>0</v>
      </c>
      <c r="AF9" s="53">
        <f>COUNTIFS('2 Cont x rama x sexo (2)'!$A:$A,Indicadores!$M9,'2 Cont x rama x sexo (2)'!$D:$D,Indicadores!AF$2,'2 Cont x rama x sexo (2)'!$C:$C,"AMBOS SEXOS")</f>
        <v>0</v>
      </c>
      <c r="AG9" s="53">
        <f>COUNTIFS('2 Cont x rama x sexo (2)'!$A:$A,Indicadores!$M9,'2 Cont x rama x sexo (2)'!$D:$D,Indicadores!AG$2,'2 Cont x rama x sexo (2)'!$C:$C,"AMBOS SEXOS")</f>
        <v>0</v>
      </c>
      <c r="AH9" s="53">
        <f>COUNTIFS('2 Cont x rama x sexo (2)'!$A:$A,Indicadores!$M9,'2 Cont x rama x sexo (2)'!$D:$D,Indicadores!AH$2,'2 Cont x rama x sexo (2)'!$C:$C,"AMBOS SEXOS")</f>
        <v>0</v>
      </c>
    </row>
    <row r="10" spans="1:34">
      <c r="A10" s="41">
        <v>2016</v>
      </c>
      <c r="B10" s="41">
        <v>12</v>
      </c>
      <c r="C10" s="41" t="s">
        <v>61</v>
      </c>
      <c r="D10" s="41" t="s">
        <v>0</v>
      </c>
      <c r="E10" s="39" t="s">
        <v>29</v>
      </c>
      <c r="F10" s="36">
        <f>SUMIFS('2 Cont x rama x sexo (2)'!$E:$E,'2 Cont x rama x sexo (2)'!$A:$A,$A10,'2 Cont x rama x sexo (2)'!$D:$D,$E10,'2 Cont x rama x sexo (2)'!$C:$C,$D10)/VLOOKUP($A10,$M$2:$AH$9,2,0)</f>
        <v>1.1693849068191666</v>
      </c>
      <c r="G10" s="36">
        <f>SUMIFS('2 Cont x rama x sexo (2)'!$F:$F,'2 Cont x rama x sexo (2)'!$A:$A,$A10,'2 Cont x rama x sexo (2)'!$D:$D,$E10,'2 Cont x rama x sexo (2)'!$C:$C,$D10)/VLOOKUP($A10,$M$2:$AH$9,2,0)</f>
        <v>1.0152307765275002</v>
      </c>
      <c r="H10" s="46">
        <f>G10/$F10</f>
        <v>0.86817502997282581</v>
      </c>
      <c r="I10" s="60">
        <f t="shared" si="0"/>
        <v>13</v>
      </c>
      <c r="J10" s="36">
        <f>SUMIFS('2 Cont x rama x sexo (2)'!$H:$H,'2 Cont x rama x sexo (2)'!$A:$A,$A10,'2 Cont x rama x sexo (2)'!$D:$D,$E10,'2 Cont x rama x sexo (2)'!$C:$C,$D10)/VLOOKUP($A10,$M$2:$AH$9,2,0)</f>
        <v>0.15415413029166666</v>
      </c>
      <c r="K10" s="46">
        <f t="shared" si="1"/>
        <v>0.1318249700271743</v>
      </c>
      <c r="L10" s="27"/>
    </row>
    <row r="11" spans="1:34">
      <c r="A11" s="41">
        <v>2016</v>
      </c>
      <c r="B11" s="41">
        <v>12</v>
      </c>
      <c r="C11" s="41" t="s">
        <v>61</v>
      </c>
      <c r="D11" s="41" t="s">
        <v>0</v>
      </c>
      <c r="E11" s="35" t="s">
        <v>13</v>
      </c>
      <c r="F11" s="36">
        <f>SUMIFS('2 Cont x rama x sexo (2)'!$E:$E,'2 Cont x rama x sexo (2)'!$A:$A,$A11,'2 Cont x rama x sexo (2)'!$D:$D,$E11,'2 Cont x rama x sexo (2)'!$C:$C,$D11)/VLOOKUP($A11,$M$2:$AH$9,2,0)</f>
        <v>38.187713346775837</v>
      </c>
      <c r="G11" s="36">
        <f>SUMIFS('2 Cont x rama x sexo (2)'!$F:$F,'2 Cont x rama x sexo (2)'!$A:$A,$A11,'2 Cont x rama x sexo (2)'!$D:$D,$E11,'2 Cont x rama x sexo (2)'!$C:$C,$D11)/VLOOKUP($A11,$M$2:$AH$9,2,0)</f>
        <v>33.858620075850006</v>
      </c>
      <c r="H11" s="46">
        <f>G11/$F11</f>
        <v>0.8866364887676278</v>
      </c>
      <c r="I11" s="60">
        <f t="shared" si="0"/>
        <v>12</v>
      </c>
      <c r="J11" s="36">
        <f>SUMIFS('2 Cont x rama x sexo (2)'!$H:$H,'2 Cont x rama x sexo (2)'!$A:$A,$A11,'2 Cont x rama x sexo (2)'!$D:$D,$E11,'2 Cont x rama x sexo (2)'!$C:$C,$D11)/VLOOKUP($A11,$M$2:$AH$9,2,0)</f>
        <v>4.3290932709258341</v>
      </c>
      <c r="K11" s="46">
        <f t="shared" si="1"/>
        <v>0.11336351123237225</v>
      </c>
      <c r="L11" s="27"/>
    </row>
    <row r="12" spans="1:34">
      <c r="A12" s="41">
        <v>2016</v>
      </c>
      <c r="B12" s="41">
        <v>12</v>
      </c>
      <c r="C12" s="41" t="s">
        <v>61</v>
      </c>
      <c r="D12" s="41" t="s">
        <v>0</v>
      </c>
      <c r="E12" s="35" t="s">
        <v>22</v>
      </c>
      <c r="F12" s="36">
        <f>SUMIFS('2 Cont x rama x sexo (2)'!$E:$E,'2 Cont x rama x sexo (2)'!$A:$A,$A12,'2 Cont x rama x sexo (2)'!$D:$D,$E12,'2 Cont x rama x sexo (2)'!$C:$C,$D12)/VLOOKUP($A12,$M$2:$AH$9,2,0)</f>
        <v>114.73727100713417</v>
      </c>
      <c r="G12" s="36">
        <f>SUMIFS('2 Cont x rama x sexo (2)'!$F:$F,'2 Cont x rama x sexo (2)'!$A:$A,$A12,'2 Cont x rama x sexo (2)'!$D:$D,$E12,'2 Cont x rama x sexo (2)'!$C:$C,$D12)/VLOOKUP($A12,$M$2:$AH$9,2,0)</f>
        <v>102.2156398364325</v>
      </c>
      <c r="H12" s="46">
        <f>G12/$F12</f>
        <v>0.8908669252738014</v>
      </c>
      <c r="I12" s="60">
        <f t="shared" si="0"/>
        <v>11</v>
      </c>
      <c r="J12" s="36">
        <f>SUMIFS('2 Cont x rama x sexo (2)'!$H:$H,'2 Cont x rama x sexo (2)'!$A:$A,$A12,'2 Cont x rama x sexo (2)'!$D:$D,$E12,'2 Cont x rama x sexo (2)'!$C:$C,$D12)/VLOOKUP($A12,$M$2:$AH$9,2,0)</f>
        <v>12.521631170701667</v>
      </c>
      <c r="K12" s="46">
        <f t="shared" si="1"/>
        <v>0.10913307472619854</v>
      </c>
      <c r="L12" s="27"/>
    </row>
    <row r="13" spans="1:34">
      <c r="A13" s="41">
        <v>2016</v>
      </c>
      <c r="B13" s="41">
        <v>12</v>
      </c>
      <c r="C13" s="41" t="s">
        <v>61</v>
      </c>
      <c r="D13" s="41" t="s">
        <v>0</v>
      </c>
      <c r="E13" s="35" t="s">
        <v>21</v>
      </c>
      <c r="F13" s="36">
        <f>SUMIFS('2 Cont x rama x sexo (2)'!$E:$E,'2 Cont x rama x sexo (2)'!$A:$A,$A13,'2 Cont x rama x sexo (2)'!$D:$D,$E13,'2 Cont x rama x sexo (2)'!$C:$C,$D13)/VLOOKUP($A13,$M$2:$AH$9,2,0)</f>
        <v>137.7272762287225</v>
      </c>
      <c r="G13" s="36">
        <f>SUMIFS('2 Cont x rama x sexo (2)'!$F:$F,'2 Cont x rama x sexo (2)'!$A:$A,$A13,'2 Cont x rama x sexo (2)'!$D:$D,$E13,'2 Cont x rama x sexo (2)'!$C:$C,$D13)/VLOOKUP($A13,$M$2:$AH$9,2,0)</f>
        <v>122.76285478181251</v>
      </c>
      <c r="H13" s="46">
        <f>G13/$F13</f>
        <v>0.89134743780121872</v>
      </c>
      <c r="I13" s="60">
        <f t="shared" si="0"/>
        <v>10</v>
      </c>
      <c r="J13" s="36">
        <f>SUMIFS('2 Cont x rama x sexo (2)'!$H:$H,'2 Cont x rama x sexo (2)'!$A:$A,$A13,'2 Cont x rama x sexo (2)'!$D:$D,$E13,'2 Cont x rama x sexo (2)'!$C:$C,$D13)/VLOOKUP($A13,$M$2:$AH$9,2,0)</f>
        <v>14.964421446909997</v>
      </c>
      <c r="K13" s="46">
        <f t="shared" si="1"/>
        <v>0.10865256219878124</v>
      </c>
      <c r="L13" s="27"/>
    </row>
    <row r="14" spans="1:34">
      <c r="A14" s="41">
        <v>2016</v>
      </c>
      <c r="B14" s="41">
        <v>12</v>
      </c>
      <c r="C14" s="41" t="s">
        <v>61</v>
      </c>
      <c r="D14" s="41" t="s">
        <v>0</v>
      </c>
      <c r="E14" s="35" t="s">
        <v>11</v>
      </c>
      <c r="F14" s="36">
        <f>SUMIFS('2 Cont x rama x sexo (2)'!$E:$E,'2 Cont x rama x sexo (2)'!$A:$A,$A14,'2 Cont x rama x sexo (2)'!$D:$D,$E14,'2 Cont x rama x sexo (2)'!$C:$C,$D14)/VLOOKUP($A14,$M$2:$AH$9,2,0)</f>
        <v>645.00759967562828</v>
      </c>
      <c r="G14" s="36">
        <f>SUMIFS('2 Cont x rama x sexo (2)'!$F:$F,'2 Cont x rama x sexo (2)'!$A:$A,$A14,'2 Cont x rama x sexo (2)'!$D:$D,$E14,'2 Cont x rama x sexo (2)'!$C:$C,$D14)/VLOOKUP($A14,$M$2:$AH$9,2,0)</f>
        <v>581.30082174371421</v>
      </c>
      <c r="H14" s="46">
        <f>G14/$F14</f>
        <v>0.9012309653964512</v>
      </c>
      <c r="I14" s="60">
        <f t="shared" si="0"/>
        <v>9</v>
      </c>
      <c r="J14" s="36">
        <f>SUMIFS('2 Cont x rama x sexo (2)'!$H:$H,'2 Cont x rama x sexo (2)'!$A:$A,$A14,'2 Cont x rama x sexo (2)'!$D:$D,$E14,'2 Cont x rama x sexo (2)'!$C:$C,$D14)/VLOOKUP($A14,$M$2:$AH$9,2,0)</f>
        <v>63.706777931914161</v>
      </c>
      <c r="K14" s="46">
        <f t="shared" si="1"/>
        <v>9.8769034603548925E-2</v>
      </c>
      <c r="L14" s="27"/>
    </row>
    <row r="15" spans="1:34">
      <c r="A15" s="41">
        <v>2016</v>
      </c>
      <c r="B15" s="41">
        <v>12</v>
      </c>
      <c r="C15" s="41" t="s">
        <v>61</v>
      </c>
      <c r="D15" s="41" t="s">
        <v>0</v>
      </c>
      <c r="E15" s="35" t="s">
        <v>20</v>
      </c>
      <c r="F15" s="36">
        <f>SUMIFS('2 Cont x rama x sexo (2)'!$E:$E,'2 Cont x rama x sexo (2)'!$A:$A,$A15,'2 Cont x rama x sexo (2)'!$D:$D,$E15,'2 Cont x rama x sexo (2)'!$C:$C,$D15)/VLOOKUP($A15,$M$2:$AH$9,2,0)</f>
        <v>54.393963264389988</v>
      </c>
      <c r="G15" s="36">
        <f>SUMIFS('2 Cont x rama x sexo (2)'!$F:$F,'2 Cont x rama x sexo (2)'!$A:$A,$A15,'2 Cont x rama x sexo (2)'!$D:$D,$E15,'2 Cont x rama x sexo (2)'!$C:$C,$D15)/VLOOKUP($A15,$M$2:$AH$9,2,0)</f>
        <v>49.597156498536656</v>
      </c>
      <c r="H15" s="46">
        <f>G15/$F15</f>
        <v>0.91181361904927327</v>
      </c>
      <c r="I15" s="60">
        <f t="shared" si="0"/>
        <v>8</v>
      </c>
      <c r="J15" s="36">
        <f>SUMIFS('2 Cont x rama x sexo (2)'!$H:$H,'2 Cont x rama x sexo (2)'!$A:$A,$A15,'2 Cont x rama x sexo (2)'!$D:$D,$E15,'2 Cont x rama x sexo (2)'!$C:$C,$D15)/VLOOKUP($A15,$M$2:$AH$9,2,0)</f>
        <v>4.7968067658533329</v>
      </c>
      <c r="K15" s="46">
        <f t="shared" si="1"/>
        <v>8.818638095072677E-2</v>
      </c>
      <c r="L15" s="27"/>
    </row>
    <row r="16" spans="1:34">
      <c r="A16" s="41">
        <v>2016</v>
      </c>
      <c r="B16" s="41">
        <v>12</v>
      </c>
      <c r="C16" s="41" t="s">
        <v>61</v>
      </c>
      <c r="D16" s="41" t="s">
        <v>0</v>
      </c>
      <c r="E16" s="35" t="s">
        <v>25</v>
      </c>
      <c r="F16" s="36">
        <f>SUMIFS('2 Cont x rama x sexo (2)'!$E:$E,'2 Cont x rama x sexo (2)'!$A:$A,$A16,'2 Cont x rama x sexo (2)'!$D:$D,$E16,'2 Cont x rama x sexo (2)'!$C:$C,$D16)/VLOOKUP($A16,$M$2:$AH$9,2,0)</f>
        <v>343.7982374220017</v>
      </c>
      <c r="G16" s="36">
        <f>SUMIFS('2 Cont x rama x sexo (2)'!$F:$F,'2 Cont x rama x sexo (2)'!$A:$A,$A16,'2 Cont x rama x sexo (2)'!$D:$D,$E16,'2 Cont x rama x sexo (2)'!$C:$C,$D16)/VLOOKUP($A16,$M$2:$AH$9,2,0)</f>
        <v>323.63164432432922</v>
      </c>
      <c r="H16" s="46">
        <f>G16/$F16</f>
        <v>0.94134177868713553</v>
      </c>
      <c r="I16" s="60">
        <f t="shared" si="0"/>
        <v>7</v>
      </c>
      <c r="J16" s="36">
        <f>SUMIFS('2 Cont x rama x sexo (2)'!$H:$H,'2 Cont x rama x sexo (2)'!$A:$A,$A16,'2 Cont x rama x sexo (2)'!$D:$D,$E16,'2 Cont x rama x sexo (2)'!$C:$C,$D16)/VLOOKUP($A16,$M$2:$AH$9,2,0)</f>
        <v>20.1665930976725</v>
      </c>
      <c r="K16" s="46">
        <f t="shared" si="1"/>
        <v>5.8658221312864474E-2</v>
      </c>
      <c r="L16" s="27"/>
    </row>
    <row r="17" spans="1:12">
      <c r="A17" s="41">
        <v>2016</v>
      </c>
      <c r="B17" s="41">
        <v>12</v>
      </c>
      <c r="C17" s="41" t="s">
        <v>61</v>
      </c>
      <c r="D17" s="41" t="s">
        <v>0</v>
      </c>
      <c r="E17" s="35" t="s">
        <v>18</v>
      </c>
      <c r="F17" s="36">
        <f>SUMIFS('2 Cont x rama x sexo (2)'!$E:$E,'2 Cont x rama x sexo (2)'!$A:$A,$A17,'2 Cont x rama x sexo (2)'!$D:$D,$E17,'2 Cont x rama x sexo (2)'!$C:$C,$D17)/VLOOKUP($A17,$M$2:$AH$9,2,0)</f>
        <v>114.38751676434499</v>
      </c>
      <c r="G17" s="36">
        <f>SUMIFS('2 Cont x rama x sexo (2)'!$F:$F,'2 Cont x rama x sexo (2)'!$A:$A,$A17,'2 Cont x rama x sexo (2)'!$D:$D,$E17,'2 Cont x rama x sexo (2)'!$C:$C,$D17)/VLOOKUP($A17,$M$2:$AH$9,2,0)</f>
        <v>108.99046576278751</v>
      </c>
      <c r="H17" s="46">
        <f>G17/$F17</f>
        <v>0.95281783227556027</v>
      </c>
      <c r="I17" s="60">
        <f t="shared" si="0"/>
        <v>6</v>
      </c>
      <c r="J17" s="36">
        <f>SUMIFS('2 Cont x rama x sexo (2)'!$H:$H,'2 Cont x rama x sexo (2)'!$A:$A,$A17,'2 Cont x rama x sexo (2)'!$D:$D,$E17,'2 Cont x rama x sexo (2)'!$C:$C,$D17)/VLOOKUP($A17,$M$2:$AH$9,2,0)</f>
        <v>5.3970510015575002</v>
      </c>
      <c r="K17" s="46">
        <f t="shared" si="1"/>
        <v>4.7182167724439845E-2</v>
      </c>
      <c r="L17" s="27"/>
    </row>
    <row r="18" spans="1:12">
      <c r="A18" s="41">
        <v>2016</v>
      </c>
      <c r="B18" s="41">
        <v>12</v>
      </c>
      <c r="C18" s="41" t="s">
        <v>61</v>
      </c>
      <c r="D18" s="41" t="s">
        <v>0</v>
      </c>
      <c r="E18" s="35" t="s">
        <v>24</v>
      </c>
      <c r="F18" s="36">
        <f>SUMIFS('2 Cont x rama x sexo (2)'!$E:$E,'2 Cont x rama x sexo (2)'!$A:$A,$A18,'2 Cont x rama x sexo (2)'!$D:$D,$E18,'2 Cont x rama x sexo (2)'!$C:$C,$D18)/VLOOKUP($A18,$M$2:$AH$9,2,0)</f>
        <v>639.94485572890164</v>
      </c>
      <c r="G18" s="36">
        <f>SUMIFS('2 Cont x rama x sexo (2)'!$F:$F,'2 Cont x rama x sexo (2)'!$A:$A,$A18,'2 Cont x rama x sexo (2)'!$D:$D,$E18,'2 Cont x rama x sexo (2)'!$C:$C,$D18)/VLOOKUP($A18,$M$2:$AH$9,2,0)</f>
        <v>615.17536704649081</v>
      </c>
      <c r="H18" s="46">
        <f>G18/$F18</f>
        <v>0.96129433894081673</v>
      </c>
      <c r="I18" s="60">
        <f t="shared" si="0"/>
        <v>5</v>
      </c>
      <c r="J18" s="36">
        <f>SUMIFS('2 Cont x rama x sexo (2)'!$H:$H,'2 Cont x rama x sexo (2)'!$A:$A,$A18,'2 Cont x rama x sexo (2)'!$D:$D,$E18,'2 Cont x rama x sexo (2)'!$C:$C,$D18)/VLOOKUP($A18,$M$2:$AH$9,2,0)</f>
        <v>24.769488682410834</v>
      </c>
      <c r="K18" s="46">
        <f t="shared" si="1"/>
        <v>3.870566105918332E-2</v>
      </c>
      <c r="L18" s="27"/>
    </row>
    <row r="19" spans="1:12">
      <c r="A19" s="41">
        <v>2016</v>
      </c>
      <c r="B19" s="41">
        <v>12</v>
      </c>
      <c r="C19" s="41" t="s">
        <v>61</v>
      </c>
      <c r="D19" s="41" t="s">
        <v>0</v>
      </c>
      <c r="E19" s="35" t="s">
        <v>23</v>
      </c>
      <c r="F19" s="36">
        <f>SUMIFS('2 Cont x rama x sexo (2)'!$E:$E,'2 Cont x rama x sexo (2)'!$A:$A,$A19,'2 Cont x rama x sexo (2)'!$D:$D,$E19,'2 Cont x rama x sexo (2)'!$C:$C,$D19)/VLOOKUP($A19,$M$2:$AH$9,2,0)</f>
        <v>440.4639780935442</v>
      </c>
      <c r="G19" s="36">
        <f>SUMIFS('2 Cont x rama x sexo (2)'!$F:$F,'2 Cont x rama x sexo (2)'!$A:$A,$A19,'2 Cont x rama x sexo (2)'!$D:$D,$E19,'2 Cont x rama x sexo (2)'!$C:$C,$D19)/VLOOKUP($A19,$M$2:$AH$9,2,0)</f>
        <v>423.73713886527497</v>
      </c>
      <c r="H19" s="46">
        <f>G19/$F19</f>
        <v>0.96202450129822681</v>
      </c>
      <c r="I19" s="60">
        <f t="shared" si="0"/>
        <v>4</v>
      </c>
      <c r="J19" s="36">
        <f>SUMIFS('2 Cont x rama x sexo (2)'!$H:$H,'2 Cont x rama x sexo (2)'!$A:$A,$A19,'2 Cont x rama x sexo (2)'!$D:$D,$E19,'2 Cont x rama x sexo (2)'!$C:$C,$D19)/VLOOKUP($A19,$M$2:$AH$9,2,0)</f>
        <v>16.726839228269167</v>
      </c>
      <c r="K19" s="46">
        <f t="shared" si="1"/>
        <v>3.7975498701773018E-2</v>
      </c>
      <c r="L19" s="27"/>
    </row>
    <row r="20" spans="1:12">
      <c r="A20" s="41">
        <v>2016</v>
      </c>
      <c r="B20" s="41">
        <v>12</v>
      </c>
      <c r="C20" s="41" t="s">
        <v>61</v>
      </c>
      <c r="D20" s="41" t="s">
        <v>0</v>
      </c>
      <c r="E20" s="35" t="s">
        <v>12</v>
      </c>
      <c r="F20" s="36">
        <f>SUMIFS('2 Cont x rama x sexo (2)'!$E:$E,'2 Cont x rama x sexo (2)'!$A:$A,$A20,'2 Cont x rama x sexo (2)'!$D:$D,$E20,'2 Cont x rama x sexo (2)'!$C:$C,$D20)/VLOOKUP($A20,$M$2:$AH$9,2,0)</f>
        <v>41.52835119840833</v>
      </c>
      <c r="G20" s="36">
        <f>SUMIFS('2 Cont x rama x sexo (2)'!$F:$F,'2 Cont x rama x sexo (2)'!$A:$A,$A20,'2 Cont x rama x sexo (2)'!$D:$D,$E20,'2 Cont x rama x sexo (2)'!$C:$C,$D20)/VLOOKUP($A20,$M$2:$AH$9,2,0)</f>
        <v>40.215356972994165</v>
      </c>
      <c r="H20" s="46">
        <f>G20/$F20</f>
        <v>0.9683831843180789</v>
      </c>
      <c r="I20" s="60">
        <f t="shared" si="0"/>
        <v>3</v>
      </c>
      <c r="J20" s="36">
        <f>SUMIFS('2 Cont x rama x sexo (2)'!$H:$H,'2 Cont x rama x sexo (2)'!$A:$A,$A20,'2 Cont x rama x sexo (2)'!$D:$D,$E20,'2 Cont x rama x sexo (2)'!$C:$C,$D20)/VLOOKUP($A20,$M$2:$AH$9,2,0)</f>
        <v>1.3129942254141667</v>
      </c>
      <c r="K20" s="46">
        <f t="shared" si="1"/>
        <v>3.1616815681921179E-2</v>
      </c>
      <c r="L20" s="27"/>
    </row>
    <row r="21" spans="1:12">
      <c r="A21" s="41">
        <v>2016</v>
      </c>
      <c r="B21" s="41">
        <v>12</v>
      </c>
      <c r="C21" s="41" t="s">
        <v>61</v>
      </c>
      <c r="D21" s="41" t="s">
        <v>0</v>
      </c>
      <c r="E21" s="35" t="s">
        <v>19</v>
      </c>
      <c r="F21" s="36">
        <f>SUMIFS('2 Cont x rama x sexo (2)'!$E:$E,'2 Cont x rama x sexo (2)'!$A:$A,$A21,'2 Cont x rama x sexo (2)'!$D:$D,$E21,'2 Cont x rama x sexo (2)'!$C:$C,$D21)/VLOOKUP($A21,$M$2:$AH$9,2,0)</f>
        <v>156.84783610034836</v>
      </c>
      <c r="G21" s="36">
        <f>SUMIFS('2 Cont x rama x sexo (2)'!$F:$F,'2 Cont x rama x sexo (2)'!$A:$A,$A21,'2 Cont x rama x sexo (2)'!$D:$D,$E21,'2 Cont x rama x sexo (2)'!$C:$C,$D21)/VLOOKUP($A21,$M$2:$AH$9,2,0)</f>
        <v>153.3318332344983</v>
      </c>
      <c r="H21" s="46">
        <f>G21/$F21</f>
        <v>0.97758335114294737</v>
      </c>
      <c r="I21" s="60">
        <f t="shared" si="0"/>
        <v>2</v>
      </c>
      <c r="J21" s="36">
        <f>SUMIFS('2 Cont x rama x sexo (2)'!$H:$H,'2 Cont x rama x sexo (2)'!$A:$A,$A21,'2 Cont x rama x sexo (2)'!$D:$D,$E21,'2 Cont x rama x sexo (2)'!$C:$C,$D21)/VLOOKUP($A21,$M$2:$AH$9,2,0)</f>
        <v>3.5160028658500004</v>
      </c>
      <c r="K21" s="46">
        <f t="shared" si="1"/>
        <v>2.2416648857052298E-2</v>
      </c>
      <c r="L21" s="27"/>
    </row>
    <row r="22" spans="1:12" s="54" customFormat="1">
      <c r="A22" s="54">
        <v>2016</v>
      </c>
      <c r="B22" s="41">
        <v>12</v>
      </c>
      <c r="C22" s="41" t="s">
        <v>61</v>
      </c>
      <c r="D22" s="54" t="s">
        <v>0</v>
      </c>
      <c r="E22" s="55" t="s">
        <v>10</v>
      </c>
      <c r="F22" s="56">
        <f>SUMIFS('2 Cont x rama x sexo (2)'!$E:$E,'2 Cont x rama x sexo (2)'!$A:$A,$A22,'2 Cont x rama x sexo (2)'!$D:$D,$E22,'2 Cont x rama x sexo (2)'!$C:$C,$D22)/VLOOKUP($A22,$M$2:$AH$9,2,0)</f>
        <v>197.81425845076754</v>
      </c>
      <c r="G22" s="56">
        <f>SUMIFS('2 Cont x rama x sexo (2)'!$F:$F,'2 Cont x rama x sexo (2)'!$A:$A,$A22,'2 Cont x rama x sexo (2)'!$D:$D,$E22,'2 Cont x rama x sexo (2)'!$C:$C,$D22)/VLOOKUP($A22,$M$2:$AH$9,2,0)</f>
        <v>194.28529558030502</v>
      </c>
      <c r="H22" s="57">
        <f>G22/$F22</f>
        <v>0.98216021990477087</v>
      </c>
      <c r="I22" s="60">
        <f t="shared" si="0"/>
        <v>1</v>
      </c>
      <c r="J22" s="56">
        <f>SUMIFS('2 Cont x rama x sexo (2)'!$H:$H,'2 Cont x rama x sexo (2)'!$A:$A,$A22,'2 Cont x rama x sexo (2)'!$D:$D,$E22,'2 Cont x rama x sexo (2)'!$C:$C,$D22)/VLOOKUP($A22,$M$2:$AH$9,2,0)</f>
        <v>3.5289628704625002</v>
      </c>
      <c r="K22" s="57">
        <f t="shared" si="1"/>
        <v>1.7839780095229064E-2</v>
      </c>
      <c r="L22" s="58"/>
    </row>
    <row r="23" spans="1:12">
      <c r="A23" s="41">
        <v>2017</v>
      </c>
      <c r="B23" s="41">
        <v>12</v>
      </c>
      <c r="C23" s="41" t="s">
        <v>61</v>
      </c>
      <c r="D23" s="41" t="s">
        <v>0</v>
      </c>
      <c r="E23" s="39" t="s">
        <v>28</v>
      </c>
      <c r="F23" s="36">
        <f>SUMIFS('2 Cont x rama x sexo (2)'!$E:$E,'2 Cont x rama x sexo (2)'!$A:$A,$A23,'2 Cont x rama x sexo (2)'!$D:$D,$E23,'2 Cont x rama x sexo (2)'!$C:$C,$D23)/VLOOKUP($A23,$M$2:$AH$9,2,0)</f>
        <v>323.88444832239998</v>
      </c>
      <c r="G23" s="36">
        <f>SUMIFS('2 Cont x rama x sexo (2)'!$F:$F,'2 Cont x rama x sexo (2)'!$A:$A,$A23,'2 Cont x rama x sexo (2)'!$D:$D,$E23,'2 Cont x rama x sexo (2)'!$C:$C,$D23)/VLOOKUP($A23,$M$2:$AH$9,2,0)</f>
        <v>167.84245446629501</v>
      </c>
      <c r="H23" s="46">
        <f>G23/$F23</f>
        <v>0.51821708432021363</v>
      </c>
      <c r="I23" s="60">
        <f>_xlfn.RANK.EQ(H23,$H$23:$H$43,0)</f>
        <v>21</v>
      </c>
      <c r="J23" s="36">
        <f>SUMIFS('2 Cont x rama x sexo (2)'!$H:$H,'2 Cont x rama x sexo (2)'!$A:$A,$A23,'2 Cont x rama x sexo (2)'!$D:$D,$E23,'2 Cont x rama x sexo (2)'!$C:$C,$D23)/VLOOKUP($A23,$M$2:$AH$9,2,0)</f>
        <v>156.04199385610499</v>
      </c>
      <c r="K23" s="46">
        <f>J23/$F23</f>
        <v>0.48178291567978648</v>
      </c>
    </row>
    <row r="24" spans="1:12">
      <c r="A24" s="41">
        <v>2017</v>
      </c>
      <c r="B24" s="41">
        <v>12</v>
      </c>
      <c r="C24" s="41" t="s">
        <v>61</v>
      </c>
      <c r="D24" s="41" t="s">
        <v>0</v>
      </c>
      <c r="E24" s="35" t="s">
        <v>17</v>
      </c>
      <c r="F24" s="36">
        <f>SUMIFS('2 Cont x rama x sexo (2)'!$E:$E,'2 Cont x rama x sexo (2)'!$A:$A,$A24,'2 Cont x rama x sexo (2)'!$D:$D,$E24,'2 Cont x rama x sexo (2)'!$C:$C,$D24)/VLOOKUP($A24,$M$2:$AH$9,2,0)</f>
        <v>236.68410686832999</v>
      </c>
      <c r="G24" s="36">
        <f>SUMIFS('2 Cont x rama x sexo (2)'!$F:$F,'2 Cont x rama x sexo (2)'!$A:$A,$A24,'2 Cont x rama x sexo (2)'!$D:$D,$E24,'2 Cont x rama x sexo (2)'!$C:$C,$D24)/VLOOKUP($A24,$M$2:$AH$9,2,0)</f>
        <v>162.11025818391499</v>
      </c>
      <c r="H24" s="46">
        <f>G24/$F24</f>
        <v>0.68492244928848878</v>
      </c>
      <c r="I24" s="60">
        <f t="shared" ref="I24:I43" si="2">_xlfn.RANK.EQ(H24,$H$23:$H$43,0)</f>
        <v>20</v>
      </c>
      <c r="J24" s="36">
        <f>SUMIFS('2 Cont x rama x sexo (2)'!$H:$H,'2 Cont x rama x sexo (2)'!$A:$A,$A24,'2 Cont x rama x sexo (2)'!$D:$D,$E24,'2 Cont x rama x sexo (2)'!$C:$C,$D24)/VLOOKUP($A24,$M$2:$AH$9,2,0)</f>
        <v>74.573848684414997</v>
      </c>
      <c r="K24" s="46">
        <f t="shared" si="1"/>
        <v>0.31507755071151128</v>
      </c>
    </row>
    <row r="25" spans="1:12">
      <c r="A25" s="41">
        <v>2017</v>
      </c>
      <c r="B25" s="41">
        <v>12</v>
      </c>
      <c r="C25" s="41" t="s">
        <v>61</v>
      </c>
      <c r="D25" s="41" t="s">
        <v>0</v>
      </c>
      <c r="E25" s="38" t="s">
        <v>26</v>
      </c>
      <c r="F25" s="36">
        <f>SUMIFS('2 Cont x rama x sexo (2)'!$E:$E,'2 Cont x rama x sexo (2)'!$A:$A,$A25,'2 Cont x rama x sexo (2)'!$D:$D,$E25,'2 Cont x rama x sexo (2)'!$C:$C,$D25)/VLOOKUP($A25,$M$2:$AH$9,2,0)</f>
        <v>64.715100814004998</v>
      </c>
      <c r="G25" s="36">
        <f>SUMIFS('2 Cont x rama x sexo (2)'!$F:$F,'2 Cont x rama x sexo (2)'!$A:$A,$A25,'2 Cont x rama x sexo (2)'!$D:$D,$E25,'2 Cont x rama x sexo (2)'!$C:$C,$D25)/VLOOKUP($A25,$M$2:$AH$9,2,0)</f>
        <v>45.546513495340001</v>
      </c>
      <c r="H25" s="46">
        <f>G25/$F25</f>
        <v>0.70380039469062028</v>
      </c>
      <c r="I25" s="60">
        <f t="shared" si="2"/>
        <v>19</v>
      </c>
      <c r="J25" s="36">
        <f>SUMIFS('2 Cont x rama x sexo (2)'!$H:$H,'2 Cont x rama x sexo (2)'!$A:$A,$A25,'2 Cont x rama x sexo (2)'!$D:$D,$E25,'2 Cont x rama x sexo (2)'!$C:$C,$D25)/VLOOKUP($A25,$M$2:$AH$9,2,0)</f>
        <v>19.168587318665001</v>
      </c>
      <c r="K25" s="46">
        <f t="shared" si="1"/>
        <v>0.29619960530937978</v>
      </c>
    </row>
    <row r="26" spans="1:12">
      <c r="A26" s="41">
        <v>2017</v>
      </c>
      <c r="B26" s="41">
        <v>12</v>
      </c>
      <c r="C26" s="41" t="s">
        <v>61</v>
      </c>
      <c r="D26" s="41" t="s">
        <v>0</v>
      </c>
      <c r="E26" s="45" t="s">
        <v>9</v>
      </c>
      <c r="F26" s="36">
        <f>SUMIFS('2 Cont x rama x sexo (2)'!$E:$E,'2 Cont x rama x sexo (2)'!$A:$A,$A26,'2 Cont x rama x sexo (2)'!$D:$D,$E26,'2 Cont x rama x sexo (2)'!$C:$C,$D26)/VLOOKUP($A26,$M$2:$AH$9,2,0)</f>
        <v>560.66321114814502</v>
      </c>
      <c r="G26" s="36">
        <f>SUMIFS('2 Cont x rama x sexo (2)'!$F:$F,'2 Cont x rama x sexo (2)'!$A:$A,$A26,'2 Cont x rama x sexo (2)'!$D:$D,$E26,'2 Cont x rama x sexo (2)'!$C:$C,$D26)/VLOOKUP($A26,$M$2:$AH$9,2,0)</f>
        <v>410.93441150161499</v>
      </c>
      <c r="H26" s="46">
        <f>G26/$F26</f>
        <v>0.73294342009722668</v>
      </c>
      <c r="I26" s="60">
        <f t="shared" si="2"/>
        <v>18</v>
      </c>
      <c r="J26" s="36">
        <f>SUMIFS('2 Cont x rama x sexo (2)'!$H:$H,'2 Cont x rama x sexo (2)'!$A:$A,$A26,'2 Cont x rama x sexo (2)'!$D:$D,$E26,'2 Cont x rama x sexo (2)'!$C:$C,$D26)/VLOOKUP($A26,$M$2:$AH$9,2,0)</f>
        <v>149.72879964653001</v>
      </c>
      <c r="K26" s="46">
        <f t="shared" si="1"/>
        <v>0.26705657990277321</v>
      </c>
    </row>
    <row r="27" spans="1:12">
      <c r="A27" s="41">
        <v>2017</v>
      </c>
      <c r="B27" s="41">
        <v>12</v>
      </c>
      <c r="C27" s="41" t="s">
        <v>61</v>
      </c>
      <c r="D27" s="41" t="s">
        <v>0</v>
      </c>
      <c r="E27" s="39" t="s">
        <v>27</v>
      </c>
      <c r="F27" s="36">
        <f>SUMIFS('2 Cont x rama x sexo (2)'!$E:$E,'2 Cont x rama x sexo (2)'!$A:$A,$A27,'2 Cont x rama x sexo (2)'!$D:$D,$E27,'2 Cont x rama x sexo (2)'!$C:$C,$D27)/VLOOKUP($A27,$M$2:$AH$9,2,0)</f>
        <v>117.05836183540501</v>
      </c>
      <c r="G27" s="36">
        <f>SUMIFS('2 Cont x rama x sexo (2)'!$F:$F,'2 Cont x rama x sexo (2)'!$A:$A,$A27,'2 Cont x rama x sexo (2)'!$D:$D,$E27,'2 Cont x rama x sexo (2)'!$C:$C,$D27)/VLOOKUP($A27,$M$2:$AH$9,2,0)</f>
        <v>94.442311145774994</v>
      </c>
      <c r="H27" s="46">
        <f>G27/$F27</f>
        <v>0.80679679490619993</v>
      </c>
      <c r="I27" s="60">
        <f t="shared" si="2"/>
        <v>17</v>
      </c>
      <c r="J27" s="36">
        <f>SUMIFS('2 Cont x rama x sexo (2)'!$H:$H,'2 Cont x rama x sexo (2)'!$A:$A,$A27,'2 Cont x rama x sexo (2)'!$D:$D,$E27,'2 Cont x rama x sexo (2)'!$C:$C,$D27)/VLOOKUP($A27,$M$2:$AH$9,2,0)</f>
        <v>22.616050689630001</v>
      </c>
      <c r="K27" s="46">
        <f t="shared" si="1"/>
        <v>0.19320320509379996</v>
      </c>
    </row>
    <row r="28" spans="1:12">
      <c r="A28" s="41">
        <v>2017</v>
      </c>
      <c r="B28" s="41">
        <v>12</v>
      </c>
      <c r="C28" s="41" t="s">
        <v>61</v>
      </c>
      <c r="D28" s="41" t="s">
        <v>0</v>
      </c>
      <c r="E28" s="35" t="s">
        <v>16</v>
      </c>
      <c r="F28" s="36">
        <f>SUMIFS('2 Cont x rama x sexo (2)'!$E:$E,'2 Cont x rama x sexo (2)'!$A:$A,$A28,'2 Cont x rama x sexo (2)'!$D:$D,$E28,'2 Cont x rama x sexo (2)'!$C:$C,$D28)/VLOOKUP($A28,$M$2:$AH$9,2,0)</f>
        <v>375.50059308276502</v>
      </c>
      <c r="G28" s="36">
        <f>SUMIFS('2 Cont x rama x sexo (2)'!$F:$F,'2 Cont x rama x sexo (2)'!$A:$A,$A28,'2 Cont x rama x sexo (2)'!$D:$D,$E28,'2 Cont x rama x sexo (2)'!$C:$C,$D28)/VLOOKUP($A28,$M$2:$AH$9,2,0)</f>
        <v>306.77159342570496</v>
      </c>
      <c r="H28" s="46">
        <f>G28/$F28</f>
        <v>0.81696700105634368</v>
      </c>
      <c r="I28" s="60">
        <f t="shared" si="2"/>
        <v>16</v>
      </c>
      <c r="J28" s="36">
        <f>SUMIFS('2 Cont x rama x sexo (2)'!$H:$H,'2 Cont x rama x sexo (2)'!$A:$A,$A28,'2 Cont x rama x sexo (2)'!$D:$D,$E28,'2 Cont x rama x sexo (2)'!$C:$C,$D28)/VLOOKUP($A28,$M$2:$AH$9,2,0)</f>
        <v>68.728999657060001</v>
      </c>
      <c r="K28" s="46">
        <f t="shared" si="1"/>
        <v>0.18303299894365618</v>
      </c>
    </row>
    <row r="29" spans="1:12">
      <c r="A29" s="41">
        <v>2017</v>
      </c>
      <c r="B29" s="41">
        <v>12</v>
      </c>
      <c r="C29" s="41" t="s">
        <v>61</v>
      </c>
      <c r="D29" s="41" t="s">
        <v>0</v>
      </c>
      <c r="E29" s="35" t="s">
        <v>14</v>
      </c>
      <c r="F29" s="36">
        <f>SUMIFS('2 Cont x rama x sexo (2)'!$E:$E,'2 Cont x rama x sexo (2)'!$A:$A,$A29,'2 Cont x rama x sexo (2)'!$D:$D,$E29,'2 Cont x rama x sexo (2)'!$C:$C,$D29)/VLOOKUP($A29,$M$2:$AH$9,2,0)</f>
        <v>465.69396252300999</v>
      </c>
      <c r="G29" s="36">
        <f>SUMIFS('2 Cont x rama x sexo (2)'!$F:$F,'2 Cont x rama x sexo (2)'!$A:$A,$A29,'2 Cont x rama x sexo (2)'!$D:$D,$E29,'2 Cont x rama x sexo (2)'!$C:$C,$D29)/VLOOKUP($A29,$M$2:$AH$9,2,0)</f>
        <v>383.53924043862503</v>
      </c>
      <c r="H29" s="46">
        <f>G29/$F29</f>
        <v>0.82358645656625684</v>
      </c>
      <c r="I29" s="60">
        <f t="shared" si="2"/>
        <v>15</v>
      </c>
      <c r="J29" s="36">
        <f>SUMIFS('2 Cont x rama x sexo (2)'!$H:$H,'2 Cont x rama x sexo (2)'!$A:$A,$A29,'2 Cont x rama x sexo (2)'!$D:$D,$E29,'2 Cont x rama x sexo (2)'!$C:$C,$D29)/VLOOKUP($A29,$M$2:$AH$9,2,0)</f>
        <v>82.154722084385</v>
      </c>
      <c r="K29" s="46">
        <f t="shared" si="1"/>
        <v>0.17641354343374319</v>
      </c>
    </row>
    <row r="30" spans="1:12">
      <c r="A30" s="41">
        <v>2017</v>
      </c>
      <c r="B30" s="41">
        <v>12</v>
      </c>
      <c r="C30" s="41" t="s">
        <v>61</v>
      </c>
      <c r="D30" s="41" t="s">
        <v>0</v>
      </c>
      <c r="E30" s="35" t="s">
        <v>15</v>
      </c>
      <c r="F30" s="36">
        <f>SUMIFS('2 Cont x rama x sexo (2)'!$E:$E,'2 Cont x rama x sexo (2)'!$A:$A,$A30,'2 Cont x rama x sexo (2)'!$D:$D,$E30,'2 Cont x rama x sexo (2)'!$C:$C,$D30)/VLOOKUP($A30,$M$2:$AH$9,2,0)</f>
        <v>949.63576883864494</v>
      </c>
      <c r="G30" s="36">
        <f>SUMIFS('2 Cont x rama x sexo (2)'!$F:$F,'2 Cont x rama x sexo (2)'!$A:$A,$A30,'2 Cont x rama x sexo (2)'!$D:$D,$E30,'2 Cont x rama x sexo (2)'!$C:$C,$D30)/VLOOKUP($A30,$M$2:$AH$9,2,0)</f>
        <v>790.77993277995006</v>
      </c>
      <c r="H30" s="46">
        <f>G30/$F30</f>
        <v>0.83271919479932044</v>
      </c>
      <c r="I30" s="60">
        <f t="shared" si="2"/>
        <v>14</v>
      </c>
      <c r="J30" s="36">
        <f>SUMIFS('2 Cont x rama x sexo (2)'!$H:$H,'2 Cont x rama x sexo (2)'!$A:$A,$A30,'2 Cont x rama x sexo (2)'!$D:$D,$E30,'2 Cont x rama x sexo (2)'!$C:$C,$D30)/VLOOKUP($A30,$M$2:$AH$9,2,0)</f>
        <v>158.85583605869499</v>
      </c>
      <c r="K30" s="46">
        <f t="shared" si="1"/>
        <v>0.16728080520067962</v>
      </c>
    </row>
    <row r="31" spans="1:12">
      <c r="A31" s="41">
        <v>2017</v>
      </c>
      <c r="B31" s="41">
        <v>12</v>
      </c>
      <c r="C31" s="41" t="s">
        <v>61</v>
      </c>
      <c r="D31" s="41" t="s">
        <v>0</v>
      </c>
      <c r="E31" s="35" t="s">
        <v>22</v>
      </c>
      <c r="F31" s="36">
        <f>SUMIFS('2 Cont x rama x sexo (2)'!$E:$E,'2 Cont x rama x sexo (2)'!$A:$A,$A31,'2 Cont x rama x sexo (2)'!$D:$D,$E31,'2 Cont x rama x sexo (2)'!$C:$C,$D31)/VLOOKUP($A31,$M$2:$AH$9,2,0)</f>
        <v>122.50948232357001</v>
      </c>
      <c r="G31" s="36">
        <f>SUMIFS('2 Cont x rama x sexo (2)'!$F:$F,'2 Cont x rama x sexo (2)'!$A:$A,$A31,'2 Cont x rama x sexo (2)'!$D:$D,$E31,'2 Cont x rama x sexo (2)'!$C:$C,$D31)/VLOOKUP($A31,$M$2:$AH$9,2,0)</f>
        <v>109.61235359327</v>
      </c>
      <c r="H31" s="46">
        <f>G31/$F31</f>
        <v>0.89472546544408438</v>
      </c>
      <c r="I31" s="60">
        <f t="shared" si="2"/>
        <v>13</v>
      </c>
      <c r="J31" s="36">
        <f>SUMIFS('2 Cont x rama x sexo (2)'!$H:$H,'2 Cont x rama x sexo (2)'!$A:$A,$A31,'2 Cont x rama x sexo (2)'!$D:$D,$E31,'2 Cont x rama x sexo (2)'!$C:$C,$D31)/VLOOKUP($A31,$M$2:$AH$9,2,0)</f>
        <v>12.8971287303</v>
      </c>
      <c r="K31" s="46">
        <f t="shared" si="1"/>
        <v>0.10527453455591558</v>
      </c>
    </row>
    <row r="32" spans="1:12">
      <c r="A32" s="41">
        <v>2017</v>
      </c>
      <c r="B32" s="41">
        <v>12</v>
      </c>
      <c r="C32" s="41" t="s">
        <v>61</v>
      </c>
      <c r="D32" s="41" t="s">
        <v>0</v>
      </c>
      <c r="E32" s="35" t="s">
        <v>21</v>
      </c>
      <c r="F32" s="36">
        <f>SUMIFS('2 Cont x rama x sexo (2)'!$E:$E,'2 Cont x rama x sexo (2)'!$A:$A,$A32,'2 Cont x rama x sexo (2)'!$D:$D,$E32,'2 Cont x rama x sexo (2)'!$C:$C,$D32)/VLOOKUP($A32,$M$2:$AH$9,2,0)</f>
        <v>129.63612355845001</v>
      </c>
      <c r="G32" s="36">
        <f>SUMIFS('2 Cont x rama x sexo (2)'!$F:$F,'2 Cont x rama x sexo (2)'!$A:$A,$A32,'2 Cont x rama x sexo (2)'!$D:$D,$E32,'2 Cont x rama x sexo (2)'!$C:$C,$D32)/VLOOKUP($A32,$M$2:$AH$9,2,0)</f>
        <v>116.29340341865</v>
      </c>
      <c r="H32" s="46">
        <f>G32/$F32</f>
        <v>0.89707560073883208</v>
      </c>
      <c r="I32" s="60">
        <f t="shared" si="2"/>
        <v>12</v>
      </c>
      <c r="J32" s="36">
        <f>SUMIFS('2 Cont x rama x sexo (2)'!$H:$H,'2 Cont x rama x sexo (2)'!$A:$A,$A32,'2 Cont x rama x sexo (2)'!$D:$D,$E32,'2 Cont x rama x sexo (2)'!$C:$C,$D32)/VLOOKUP($A32,$M$2:$AH$9,2,0)</f>
        <v>13.342720139800001</v>
      </c>
      <c r="K32" s="46">
        <f t="shared" si="1"/>
        <v>0.10292439926116788</v>
      </c>
    </row>
    <row r="33" spans="1:11">
      <c r="A33" s="41">
        <v>2017</v>
      </c>
      <c r="B33" s="41">
        <v>12</v>
      </c>
      <c r="C33" s="41" t="s">
        <v>61</v>
      </c>
      <c r="D33" s="41" t="s">
        <v>0</v>
      </c>
      <c r="E33" s="35" t="s">
        <v>11</v>
      </c>
      <c r="F33" s="36">
        <f>SUMIFS('2 Cont x rama x sexo (2)'!$E:$E,'2 Cont x rama x sexo (2)'!$A:$A,$A33,'2 Cont x rama x sexo (2)'!$D:$D,$E33,'2 Cont x rama x sexo (2)'!$C:$C,$D33)/VLOOKUP($A33,$M$2:$AH$9,2,0)</f>
        <v>646.99230262666003</v>
      </c>
      <c r="G33" s="36">
        <f>SUMIFS('2 Cont x rama x sexo (2)'!$F:$F,'2 Cont x rama x sexo (2)'!$A:$A,$A33,'2 Cont x rama x sexo (2)'!$D:$D,$E33,'2 Cont x rama x sexo (2)'!$C:$C,$D33)/VLOOKUP($A33,$M$2:$AH$9,2,0)</f>
        <v>592.16174560132504</v>
      </c>
      <c r="H33" s="46">
        <f>G33/$F33</f>
        <v>0.91525315401321805</v>
      </c>
      <c r="I33" s="60">
        <f t="shared" si="2"/>
        <v>11</v>
      </c>
      <c r="J33" s="36">
        <f>SUMIFS('2 Cont x rama x sexo (2)'!$H:$H,'2 Cont x rama x sexo (2)'!$A:$A,$A33,'2 Cont x rama x sexo (2)'!$D:$D,$E33,'2 Cont x rama x sexo (2)'!$C:$C,$D33)/VLOOKUP($A33,$M$2:$AH$9,2,0)</f>
        <v>54.830557025334997</v>
      </c>
      <c r="K33" s="46">
        <f t="shared" si="1"/>
        <v>8.4746845986781977E-2</v>
      </c>
    </row>
    <row r="34" spans="1:11">
      <c r="A34" s="41">
        <v>2017</v>
      </c>
      <c r="B34" s="41">
        <v>12</v>
      </c>
      <c r="C34" s="41" t="s">
        <v>61</v>
      </c>
      <c r="D34" s="41" t="s">
        <v>0</v>
      </c>
      <c r="E34" s="35" t="s">
        <v>18</v>
      </c>
      <c r="F34" s="36">
        <f>SUMIFS('2 Cont x rama x sexo (2)'!$E:$E,'2 Cont x rama x sexo (2)'!$A:$A,$A34,'2 Cont x rama x sexo (2)'!$D:$D,$E34,'2 Cont x rama x sexo (2)'!$C:$C,$D34)/VLOOKUP($A34,$M$2:$AH$9,2,0)</f>
        <v>116.27512157792501</v>
      </c>
      <c r="G34" s="36">
        <f>SUMIFS('2 Cont x rama x sexo (2)'!$F:$F,'2 Cont x rama x sexo (2)'!$A:$A,$A34,'2 Cont x rama x sexo (2)'!$D:$D,$E34,'2 Cont x rama x sexo (2)'!$C:$C,$D34)/VLOOKUP($A34,$M$2:$AH$9,2,0)</f>
        <v>108.89194575968</v>
      </c>
      <c r="H34" s="46">
        <f>G34/$F34</f>
        <v>0.93650253194276845</v>
      </c>
      <c r="I34" s="60">
        <f t="shared" si="2"/>
        <v>10</v>
      </c>
      <c r="J34" s="36">
        <f>SUMIFS('2 Cont x rama x sexo (2)'!$H:$H,'2 Cont x rama x sexo (2)'!$A:$A,$A34,'2 Cont x rama x sexo (2)'!$D:$D,$E34,'2 Cont x rama x sexo (2)'!$C:$C,$D34)/VLOOKUP($A34,$M$2:$AH$9,2,0)</f>
        <v>7.3831758182450002</v>
      </c>
      <c r="K34" s="46">
        <f t="shared" si="1"/>
        <v>6.3497468057231485E-2</v>
      </c>
    </row>
    <row r="35" spans="1:11">
      <c r="A35" s="41">
        <v>2017</v>
      </c>
      <c r="B35" s="41">
        <v>12</v>
      </c>
      <c r="C35" s="41" t="s">
        <v>61</v>
      </c>
      <c r="D35" s="41" t="s">
        <v>0</v>
      </c>
      <c r="E35" s="35" t="s">
        <v>20</v>
      </c>
      <c r="F35" s="36">
        <f>SUMIFS('2 Cont x rama x sexo (2)'!$E:$E,'2 Cont x rama x sexo (2)'!$A:$A,$A35,'2 Cont x rama x sexo (2)'!$D:$D,$E35,'2 Cont x rama x sexo (2)'!$C:$C,$D35)/VLOOKUP($A35,$M$2:$AH$9,2,0)</f>
        <v>55.753433996699997</v>
      </c>
      <c r="G35" s="36">
        <f>SUMIFS('2 Cont x rama x sexo (2)'!$F:$F,'2 Cont x rama x sexo (2)'!$A:$A,$A35,'2 Cont x rama x sexo (2)'!$D:$D,$E35,'2 Cont x rama x sexo (2)'!$C:$C,$D35)/VLOOKUP($A35,$M$2:$AH$9,2,0)</f>
        <v>52.633404491419995</v>
      </c>
      <c r="H35" s="46">
        <f>G35/$F35</f>
        <v>0.94403879220310138</v>
      </c>
      <c r="I35" s="60">
        <f t="shared" si="2"/>
        <v>9</v>
      </c>
      <c r="J35" s="36">
        <f>SUMIFS('2 Cont x rama x sexo (2)'!$H:$H,'2 Cont x rama x sexo (2)'!$A:$A,$A35,'2 Cont x rama x sexo (2)'!$D:$D,$E35,'2 Cont x rama x sexo (2)'!$C:$C,$D35)/VLOOKUP($A35,$M$2:$AH$9,2,0)</f>
        <v>3.1200295052799998</v>
      </c>
      <c r="K35" s="46">
        <f t="shared" si="1"/>
        <v>5.5961207796898609E-2</v>
      </c>
    </row>
    <row r="36" spans="1:11">
      <c r="A36" s="41">
        <v>2017</v>
      </c>
      <c r="B36" s="41">
        <v>12</v>
      </c>
      <c r="C36" s="41" t="s">
        <v>61</v>
      </c>
      <c r="D36" s="41" t="s">
        <v>0</v>
      </c>
      <c r="E36" s="35" t="s">
        <v>13</v>
      </c>
      <c r="F36" s="36">
        <f>SUMIFS('2 Cont x rama x sexo (2)'!$E:$E,'2 Cont x rama x sexo (2)'!$A:$A,$A36,'2 Cont x rama x sexo (2)'!$D:$D,$E36,'2 Cont x rama x sexo (2)'!$C:$C,$D36)/VLOOKUP($A36,$M$2:$AH$9,2,0)</f>
        <v>38.943428760209997</v>
      </c>
      <c r="G36" s="36">
        <f>SUMIFS('2 Cont x rama x sexo (2)'!$F:$F,'2 Cont x rama x sexo (2)'!$A:$A,$A36,'2 Cont x rama x sexo (2)'!$D:$D,$E36,'2 Cont x rama x sexo (2)'!$C:$C,$D36)/VLOOKUP($A36,$M$2:$AH$9,2,0)</f>
        <v>36.803205425944995</v>
      </c>
      <c r="H36" s="46">
        <f>G36/$F36</f>
        <v>0.94504276068131554</v>
      </c>
      <c r="I36" s="60">
        <f t="shared" si="2"/>
        <v>8</v>
      </c>
      <c r="J36" s="36">
        <f>SUMIFS('2 Cont x rama x sexo (2)'!$H:$H,'2 Cont x rama x sexo (2)'!$A:$A,$A36,'2 Cont x rama x sexo (2)'!$D:$D,$E36,'2 Cont x rama x sexo (2)'!$C:$C,$D36)/VLOOKUP($A36,$M$2:$AH$9,2,0)</f>
        <v>2.1402233342649999</v>
      </c>
      <c r="K36" s="46">
        <f t="shared" si="1"/>
        <v>5.4957239318684459E-2</v>
      </c>
    </row>
    <row r="37" spans="1:11">
      <c r="A37" s="41">
        <v>2017</v>
      </c>
      <c r="B37" s="41">
        <v>12</v>
      </c>
      <c r="C37" s="41" t="s">
        <v>61</v>
      </c>
      <c r="D37" s="41" t="s">
        <v>0</v>
      </c>
      <c r="E37" s="35" t="s">
        <v>25</v>
      </c>
      <c r="F37" s="36">
        <f>SUMIFS('2 Cont x rama x sexo (2)'!$E:$E,'2 Cont x rama x sexo (2)'!$A:$A,$A37,'2 Cont x rama x sexo (2)'!$D:$D,$E37,'2 Cont x rama x sexo (2)'!$C:$C,$D37)/VLOOKUP($A37,$M$2:$AH$9,2,0)</f>
        <v>342.85403299059999</v>
      </c>
      <c r="G37" s="36">
        <f>SUMIFS('2 Cont x rama x sexo (2)'!$F:$F,'2 Cont x rama x sexo (2)'!$A:$A,$A37,'2 Cont x rama x sexo (2)'!$D:$D,$E37,'2 Cont x rama x sexo (2)'!$C:$C,$D37)/VLOOKUP($A37,$M$2:$AH$9,2,0)</f>
        <v>324.19846412252502</v>
      </c>
      <c r="H37" s="46">
        <f>G37/$F37</f>
        <v>0.94558743058861305</v>
      </c>
      <c r="I37" s="60">
        <f t="shared" si="2"/>
        <v>7</v>
      </c>
      <c r="J37" s="36">
        <f>SUMIFS('2 Cont x rama x sexo (2)'!$H:$H,'2 Cont x rama x sexo (2)'!$A:$A,$A37,'2 Cont x rama x sexo (2)'!$D:$D,$E37,'2 Cont x rama x sexo (2)'!$C:$C,$D37)/VLOOKUP($A37,$M$2:$AH$9,2,0)</f>
        <v>18.655568868075001</v>
      </c>
      <c r="K37" s="46">
        <f t="shared" si="1"/>
        <v>5.441256941138703E-2</v>
      </c>
    </row>
    <row r="38" spans="1:11">
      <c r="A38" s="41">
        <v>2017</v>
      </c>
      <c r="B38" s="41">
        <v>12</v>
      </c>
      <c r="C38" s="41" t="s">
        <v>61</v>
      </c>
      <c r="D38" s="41" t="s">
        <v>0</v>
      </c>
      <c r="E38" s="35" t="s">
        <v>23</v>
      </c>
      <c r="F38" s="36">
        <f>SUMIFS('2 Cont x rama x sexo (2)'!$E:$E,'2 Cont x rama x sexo (2)'!$A:$A,$A38,'2 Cont x rama x sexo (2)'!$D:$D,$E38,'2 Cont x rama x sexo (2)'!$C:$C,$D38)/VLOOKUP($A38,$M$2:$AH$9,2,0)</f>
        <v>445.85377766072497</v>
      </c>
      <c r="G38" s="36">
        <f>SUMIFS('2 Cont x rama x sexo (2)'!$F:$F,'2 Cont x rama x sexo (2)'!$A:$A,$A38,'2 Cont x rama x sexo (2)'!$D:$D,$E38,'2 Cont x rama x sexo (2)'!$C:$C,$D38)/VLOOKUP($A38,$M$2:$AH$9,2,0)</f>
        <v>431.462230788005</v>
      </c>
      <c r="H38" s="46">
        <f>G38/$F38</f>
        <v>0.96772137504760292</v>
      </c>
      <c r="I38" s="60">
        <f t="shared" si="2"/>
        <v>6</v>
      </c>
      <c r="J38" s="36">
        <f>SUMIFS('2 Cont x rama x sexo (2)'!$H:$H,'2 Cont x rama x sexo (2)'!$A:$A,$A38,'2 Cont x rama x sexo (2)'!$D:$D,$E38,'2 Cont x rama x sexo (2)'!$C:$C,$D38)/VLOOKUP($A38,$M$2:$AH$9,2,0)</f>
        <v>14.391546872719999</v>
      </c>
      <c r="K38" s="46">
        <f t="shared" si="1"/>
        <v>3.2278624952397132E-2</v>
      </c>
    </row>
    <row r="39" spans="1:11">
      <c r="A39" s="41">
        <v>2017</v>
      </c>
      <c r="B39" s="41">
        <v>12</v>
      </c>
      <c r="C39" s="41" t="s">
        <v>61</v>
      </c>
      <c r="D39" s="41" t="s">
        <v>0</v>
      </c>
      <c r="E39" s="35" t="s">
        <v>19</v>
      </c>
      <c r="F39" s="36">
        <f>SUMIFS('2 Cont x rama x sexo (2)'!$E:$E,'2 Cont x rama x sexo (2)'!$A:$A,$A39,'2 Cont x rama x sexo (2)'!$D:$D,$E39,'2 Cont x rama x sexo (2)'!$C:$C,$D39)/VLOOKUP($A39,$M$2:$AH$9,2,0)</f>
        <v>146.87185751622999</v>
      </c>
      <c r="G39" s="36">
        <f>SUMIFS('2 Cont x rama x sexo (2)'!$F:$F,'2 Cont x rama x sexo (2)'!$A:$A,$A39,'2 Cont x rama x sexo (2)'!$D:$D,$E39,'2 Cont x rama x sexo (2)'!$C:$C,$D39)/VLOOKUP($A39,$M$2:$AH$9,2,0)</f>
        <v>142.317842775755</v>
      </c>
      <c r="H39" s="46">
        <f>G39/$F39</f>
        <v>0.9689932787840464</v>
      </c>
      <c r="I39" s="60">
        <f t="shared" si="2"/>
        <v>5</v>
      </c>
      <c r="J39" s="36">
        <f>SUMIFS('2 Cont x rama x sexo (2)'!$H:$H,'2 Cont x rama x sexo (2)'!$A:$A,$A39,'2 Cont x rama x sexo (2)'!$D:$D,$E39,'2 Cont x rama x sexo (2)'!$C:$C,$D39)/VLOOKUP($A39,$M$2:$AH$9,2,0)</f>
        <v>4.554014740475</v>
      </c>
      <c r="K39" s="46">
        <f t="shared" si="1"/>
        <v>3.1006721215953582E-2</v>
      </c>
    </row>
    <row r="40" spans="1:11">
      <c r="A40" s="41">
        <v>2017</v>
      </c>
      <c r="B40" s="41">
        <v>12</v>
      </c>
      <c r="C40" s="41" t="s">
        <v>61</v>
      </c>
      <c r="D40" s="41" t="s">
        <v>0</v>
      </c>
      <c r="E40" s="35" t="s">
        <v>24</v>
      </c>
      <c r="F40" s="36">
        <f>SUMIFS('2 Cont x rama x sexo (2)'!$E:$E,'2 Cont x rama x sexo (2)'!$A:$A,$A40,'2 Cont x rama x sexo (2)'!$D:$D,$E40,'2 Cont x rama x sexo (2)'!$C:$C,$D40)/VLOOKUP($A40,$M$2:$AH$9,2,0)</f>
        <v>599.06280689875507</v>
      </c>
      <c r="G40" s="36">
        <f>SUMIFS('2 Cont x rama x sexo (2)'!$F:$F,'2 Cont x rama x sexo (2)'!$A:$A,$A40,'2 Cont x rama x sexo (2)'!$D:$D,$E40,'2 Cont x rama x sexo (2)'!$C:$C,$D40)/VLOOKUP($A40,$M$2:$AH$9,2,0)</f>
        <v>581.53586995568003</v>
      </c>
      <c r="H40" s="46">
        <f>G40/$F40</f>
        <v>0.97074273892280349</v>
      </c>
      <c r="I40" s="60">
        <f t="shared" si="2"/>
        <v>4</v>
      </c>
      <c r="J40" s="36">
        <f>SUMIFS('2 Cont x rama x sexo (2)'!$H:$H,'2 Cont x rama x sexo (2)'!$A:$A,$A40,'2 Cont x rama x sexo (2)'!$D:$D,$E40,'2 Cont x rama x sexo (2)'!$C:$C,$D40)/VLOOKUP($A40,$M$2:$AH$9,2,0)</f>
        <v>17.526936943075</v>
      </c>
      <c r="K40" s="46">
        <f t="shared" si="1"/>
        <v>2.925726107719645E-2</v>
      </c>
    </row>
    <row r="41" spans="1:11">
      <c r="A41" s="41">
        <v>2017</v>
      </c>
      <c r="B41" s="41">
        <v>12</v>
      </c>
      <c r="C41" s="41" t="s">
        <v>61</v>
      </c>
      <c r="D41" s="41" t="s">
        <v>0</v>
      </c>
      <c r="E41" s="35" t="s">
        <v>12</v>
      </c>
      <c r="F41" s="36">
        <f>SUMIFS('2 Cont x rama x sexo (2)'!$E:$E,'2 Cont x rama x sexo (2)'!$A:$A,$A41,'2 Cont x rama x sexo (2)'!$D:$D,$E41,'2 Cont x rama x sexo (2)'!$C:$C,$D41)/VLOOKUP($A41,$M$2:$AH$9,2,0)</f>
        <v>40.081940307495003</v>
      </c>
      <c r="G41" s="36">
        <f>SUMIFS('2 Cont x rama x sexo (2)'!$F:$F,'2 Cont x rama x sexo (2)'!$A:$A,$A41,'2 Cont x rama x sexo (2)'!$D:$D,$E41,'2 Cont x rama x sexo (2)'!$C:$C,$D41)/VLOOKUP($A41,$M$2:$AH$9,2,0)</f>
        <v>38.932661202115</v>
      </c>
      <c r="H41" s="46">
        <f>G41/$F41</f>
        <v>0.97132675971863824</v>
      </c>
      <c r="I41" s="60">
        <f t="shared" si="2"/>
        <v>3</v>
      </c>
      <c r="J41" s="36">
        <f>SUMIFS('2 Cont x rama x sexo (2)'!$H:$H,'2 Cont x rama x sexo (2)'!$A:$A,$A41,'2 Cont x rama x sexo (2)'!$D:$D,$E41,'2 Cont x rama x sexo (2)'!$C:$C,$D41)/VLOOKUP($A41,$M$2:$AH$9,2,0)</f>
        <v>1.14927910538</v>
      </c>
      <c r="K41" s="46">
        <f t="shared" si="1"/>
        <v>2.8673240281361676E-2</v>
      </c>
    </row>
    <row r="42" spans="1:11">
      <c r="A42" s="41">
        <v>2017</v>
      </c>
      <c r="B42" s="41">
        <v>12</v>
      </c>
      <c r="C42" s="41" t="s">
        <v>61</v>
      </c>
      <c r="D42" s="41" t="s">
        <v>0</v>
      </c>
      <c r="E42" s="35" t="s">
        <v>10</v>
      </c>
      <c r="F42" s="36">
        <f>SUMIFS('2 Cont x rama x sexo (2)'!$E:$E,'2 Cont x rama x sexo (2)'!$A:$A,$A42,'2 Cont x rama x sexo (2)'!$D:$D,$E42,'2 Cont x rama x sexo (2)'!$C:$C,$D42)/VLOOKUP($A42,$M$2:$AH$9,2,0)</f>
        <v>190.67151513259</v>
      </c>
      <c r="G42" s="36">
        <f>SUMIFS('2 Cont x rama x sexo (2)'!$F:$F,'2 Cont x rama x sexo (2)'!$A:$A,$A42,'2 Cont x rama x sexo (2)'!$D:$D,$E42,'2 Cont x rama x sexo (2)'!$C:$C,$D42)/VLOOKUP($A42,$M$2:$AH$9,2,0)</f>
        <v>186.87872701153498</v>
      </c>
      <c r="H42" s="46">
        <f>G42/$F42</f>
        <v>0.98010826043723631</v>
      </c>
      <c r="I42" s="60">
        <f t="shared" si="2"/>
        <v>2</v>
      </c>
      <c r="J42" s="36">
        <f>SUMIFS('2 Cont x rama x sexo (2)'!$H:$H,'2 Cont x rama x sexo (2)'!$A:$A,$A42,'2 Cont x rama x sexo (2)'!$D:$D,$E42,'2 Cont x rama x sexo (2)'!$C:$C,$D42)/VLOOKUP($A42,$M$2:$AH$9,2,0)</f>
        <v>3.7927881210550001</v>
      </c>
      <c r="K42" s="46">
        <f t="shared" si="1"/>
        <v>1.9891739562763501E-2</v>
      </c>
    </row>
    <row r="43" spans="1:11">
      <c r="A43" s="41">
        <v>2017</v>
      </c>
      <c r="B43" s="41">
        <v>12</v>
      </c>
      <c r="C43" s="41" t="s">
        <v>61</v>
      </c>
      <c r="D43" s="41" t="s">
        <v>0</v>
      </c>
      <c r="E43" s="39" t="s">
        <v>29</v>
      </c>
      <c r="F43" s="36">
        <f>SUMIFS('2 Cont x rama x sexo (2)'!$E:$E,'2 Cont x rama x sexo (2)'!$A:$A,$A43,'2 Cont x rama x sexo (2)'!$D:$D,$E43,'2 Cont x rama x sexo (2)'!$C:$C,$D43)/VLOOKUP($A43,$M$2:$AH$9,2,0)</f>
        <v>0.87281560306000006</v>
      </c>
      <c r="G43" s="36">
        <f>SUMIFS('2 Cont x rama x sexo (2)'!$F:$F,'2 Cont x rama x sexo (2)'!$A:$A,$A43,'2 Cont x rama x sexo (2)'!$D:$D,$E43,'2 Cont x rama x sexo (2)'!$C:$C,$D43)/VLOOKUP($A43,$M$2:$AH$9,2,0)</f>
        <v>0.87281560306000006</v>
      </c>
      <c r="H43" s="46">
        <f>G43/$F43</f>
        <v>1</v>
      </c>
      <c r="I43" s="60">
        <f t="shared" si="2"/>
        <v>1</v>
      </c>
      <c r="J43" s="36">
        <f>SUMIFS('2 Cont x rama x sexo (2)'!$H:$H,'2 Cont x rama x sexo (2)'!$A:$A,$A43,'2 Cont x rama x sexo (2)'!$D:$D,$E43,'2 Cont x rama x sexo (2)'!$C:$C,$D43)/VLOOKUP($A43,$M$2:$AH$9,2,0)</f>
        <v>0</v>
      </c>
      <c r="K43" s="46">
        <f t="shared" si="1"/>
        <v>0</v>
      </c>
    </row>
  </sheetData>
  <autoFilter ref="A1:J43">
    <sortState ref="A2:H43">
      <sortCondition ref="A1:A43"/>
    </sortState>
  </autoFilter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A2" sqref="A2"/>
    </sheetView>
  </sheetViews>
  <sheetFormatPr baseColWidth="10" defaultRowHeight="12.75"/>
  <cols>
    <col min="1" max="1" width="5.5703125" style="41" bestFit="1" customWidth="1"/>
    <col min="4" max="5" width="12.28515625" bestFit="1" customWidth="1"/>
  </cols>
  <sheetData>
    <row r="1" spans="1:5">
      <c r="A1" s="41" t="s">
        <v>57</v>
      </c>
      <c r="B1" s="62" t="s">
        <v>59</v>
      </c>
      <c r="C1" s="63" t="s">
        <v>60</v>
      </c>
      <c r="D1" t="s">
        <v>63</v>
      </c>
      <c r="E1" t="s">
        <v>62</v>
      </c>
    </row>
    <row r="2" spans="1:5">
      <c r="A2" s="41">
        <v>2016</v>
      </c>
      <c r="B2" s="41">
        <v>12</v>
      </c>
      <c r="C2" s="41" t="s">
        <v>61</v>
      </c>
      <c r="D2" s="35" t="s">
        <v>14</v>
      </c>
      <c r="E2">
        <f>SUMIFS(Indicadores!I:I,Indicadores!$A:$A,'Ranking Contruccion'!A2,Indicadores!$E:$E,D2)</f>
        <v>15</v>
      </c>
    </row>
    <row r="3" spans="1:5">
      <c r="A3" s="41">
        <v>2017</v>
      </c>
      <c r="B3" s="41">
        <v>13</v>
      </c>
      <c r="C3" s="41" t="s">
        <v>61</v>
      </c>
      <c r="D3" s="35" t="s">
        <v>14</v>
      </c>
      <c r="E3">
        <f>SUMIFS(Indicadores!I:I,Indicadores!$A:$A,'Ranking Contruccion'!A3,Indicadores!$E:$E,D3)</f>
        <v>15</v>
      </c>
    </row>
    <row r="4" spans="1:5">
      <c r="A4" s="35"/>
    </row>
    <row r="5" spans="1:5">
      <c r="A5" s="35"/>
    </row>
    <row r="6" spans="1:5">
      <c r="A6" s="35"/>
    </row>
    <row r="7" spans="1:5">
      <c r="A7" s="35"/>
    </row>
    <row r="8" spans="1:5">
      <c r="A8" s="35"/>
    </row>
    <row r="9" spans="1:5">
      <c r="A9" s="35"/>
    </row>
    <row r="10" spans="1:5">
      <c r="A10" s="35"/>
    </row>
    <row r="11" spans="1:5">
      <c r="A11" s="35"/>
    </row>
    <row r="12" spans="1:5">
      <c r="A12" s="35"/>
    </row>
    <row r="13" spans="1:5">
      <c r="A13" s="35"/>
    </row>
    <row r="14" spans="1:5">
      <c r="A14" s="35"/>
    </row>
    <row r="15" spans="1:5">
      <c r="A15" s="35"/>
    </row>
    <row r="16" spans="1:5">
      <c r="A16" s="35"/>
    </row>
    <row r="17" spans="1:1">
      <c r="A17" s="35"/>
    </row>
    <row r="18" spans="1:1">
      <c r="A18" s="38"/>
    </row>
    <row r="19" spans="1:1">
      <c r="A19" s="39"/>
    </row>
    <row r="20" spans="1:1">
      <c r="A20" s="39"/>
    </row>
    <row r="21" spans="1:1">
      <c r="A21" s="39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 Cont x rama x sexo</vt:lpstr>
      <vt:lpstr>2 Cont x rama x sexo (2)</vt:lpstr>
      <vt:lpstr>Indicadores</vt:lpstr>
      <vt:lpstr>Ranking Contruccion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Dniculcar</dc:creator>
  <cp:lastModifiedBy>MSI</cp:lastModifiedBy>
  <cp:lastPrinted>2010-01-26T12:20:54Z</cp:lastPrinted>
  <dcterms:created xsi:type="dcterms:W3CDTF">2010-01-21T13:54:19Z</dcterms:created>
  <dcterms:modified xsi:type="dcterms:W3CDTF">2019-06-24T04:09:05Z</dcterms:modified>
</cp:coreProperties>
</file>